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gh/fin-model/SourceCode/"/>
    </mc:Choice>
  </mc:AlternateContent>
  <xr:revisionPtr revIDLastSave="0" documentId="13_ncr:1_{30B5FC00-F860-E040-B2EF-10DEA3CE6668}" xr6:coauthVersionLast="47" xr6:coauthVersionMax="47" xr10:uidLastSave="{00000000-0000-0000-0000-000000000000}"/>
  <bookViews>
    <workbookView xWindow="120" yWindow="500" windowWidth="20100" windowHeight="16740" tabRatio="890" firstSheet="2" activeTab="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13" l="1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 l="1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 s="1"/>
  <c r="F27" i="111" s="1"/>
  <c r="D35" i="63"/>
  <c r="I29" i="63"/>
  <c r="H29" i="63"/>
  <c r="G29" i="63"/>
  <c r="E29" i="63"/>
  <c r="D29" i="63"/>
  <c r="C172" i="116" s="1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 s="1"/>
  <c r="K28" i="105"/>
  <c r="L28" i="105"/>
  <c r="H60" i="105"/>
  <c r="E6" i="112"/>
  <c r="B6" i="112"/>
  <c r="B5" i="112"/>
  <c r="B4" i="112"/>
  <c r="F27" i="113"/>
  <c r="F31" i="113" s="1"/>
  <c r="E27" i="113"/>
  <c r="E30" i="113" s="1"/>
  <c r="D27" i="113"/>
  <c r="D29" i="113" s="1"/>
  <c r="D38" i="113" s="1"/>
  <c r="D20" i="113"/>
  <c r="C20" i="113"/>
  <c r="D34" i="113" s="1"/>
  <c r="D11" i="113"/>
  <c r="F11" i="113" s="1"/>
  <c r="F15" i="113"/>
  <c r="F14" i="113"/>
  <c r="F13" i="113"/>
  <c r="D183" i="10"/>
  <c r="G172" i="10"/>
  <c r="F172" i="10"/>
  <c r="E172" i="10"/>
  <c r="D172" i="10"/>
  <c r="C172" i="10"/>
  <c r="B172" i="10"/>
  <c r="G171" i="10"/>
  <c r="G173" i="10" s="1"/>
  <c r="G20" i="10" s="1"/>
  <c r="F171" i="10"/>
  <c r="E171" i="10"/>
  <c r="E173" i="10" s="1"/>
  <c r="E20" i="10" s="1"/>
  <c r="D171" i="10"/>
  <c r="D173" i="10" s="1"/>
  <c r="D20" i="10" s="1"/>
  <c r="C171" i="10"/>
  <c r="B171" i="10"/>
  <c r="B173" i="10" s="1"/>
  <c r="B20" i="10" s="1"/>
  <c r="G101" i="10"/>
  <c r="F101" i="10"/>
  <c r="E101" i="10"/>
  <c r="D101" i="10"/>
  <c r="C101" i="10"/>
  <c r="B101" i="10"/>
  <c r="G100" i="10"/>
  <c r="F100" i="10"/>
  <c r="F102" i="10" s="1"/>
  <c r="F16" i="10" s="1"/>
  <c r="E100" i="10"/>
  <c r="E102" i="10" s="1"/>
  <c r="E16" i="10" s="1"/>
  <c r="D100" i="10"/>
  <c r="C100" i="10"/>
  <c r="C102" i="10" s="1"/>
  <c r="C16" i="10" s="1"/>
  <c r="B100" i="10"/>
  <c r="G71" i="10"/>
  <c r="F71" i="10"/>
  <c r="E71" i="10"/>
  <c r="D71" i="10"/>
  <c r="C71" i="10"/>
  <c r="B71" i="10"/>
  <c r="G70" i="10"/>
  <c r="G72" i="10" s="1"/>
  <c r="G12" i="10" s="1"/>
  <c r="F70" i="10"/>
  <c r="E70" i="10"/>
  <c r="E72" i="10" s="1"/>
  <c r="E12" i="10" s="1"/>
  <c r="D70" i="10"/>
  <c r="D72" i="10" s="1"/>
  <c r="D12" i="10" s="1"/>
  <c r="C70" i="10"/>
  <c r="B70" i="10"/>
  <c r="B72" i="10" s="1"/>
  <c r="B12" i="10" s="1"/>
  <c r="G49" i="10"/>
  <c r="F49" i="10"/>
  <c r="E49" i="10"/>
  <c r="D49" i="10"/>
  <c r="C49" i="10"/>
  <c r="B49" i="10"/>
  <c r="G48" i="10"/>
  <c r="F48" i="10"/>
  <c r="F50" i="10" s="1"/>
  <c r="F8" i="10" s="1"/>
  <c r="E48" i="10"/>
  <c r="E50" i="10" s="1"/>
  <c r="E8" i="10" s="1"/>
  <c r="D48" i="10"/>
  <c r="C48" i="10"/>
  <c r="C50" i="10" s="1"/>
  <c r="C8" i="10" s="1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 s="1"/>
  <c r="AB36" i="28"/>
  <c r="Y14" i="36" s="1"/>
  <c r="AA36" i="28"/>
  <c r="X14" i="36" s="1"/>
  <c r="Z36" i="28"/>
  <c r="W14" i="36" s="1"/>
  <c r="Y36" i="28"/>
  <c r="V14" i="36" s="1"/>
  <c r="X36" i="28"/>
  <c r="U14" i="36" s="1"/>
  <c r="W36" i="28"/>
  <c r="T14" i="36" s="1"/>
  <c r="V36" i="28"/>
  <c r="S14" i="36" s="1"/>
  <c r="U36" i="28"/>
  <c r="R14" i="36" s="1"/>
  <c r="T36" i="28"/>
  <c r="Q14" i="36" s="1"/>
  <c r="S36" i="28"/>
  <c r="P14" i="36" s="1"/>
  <c r="R36" i="28"/>
  <c r="O14" i="36" s="1"/>
  <c r="Q36" i="28"/>
  <c r="N14" i="36" s="1"/>
  <c r="P36" i="28"/>
  <c r="M14" i="36" s="1"/>
  <c r="O36" i="28"/>
  <c r="L14" i="36" s="1"/>
  <c r="N36" i="28"/>
  <c r="K14" i="36" s="1"/>
  <c r="M36" i="28"/>
  <c r="J14" i="36" s="1"/>
  <c r="L36" i="28"/>
  <c r="I14" i="36" s="1"/>
  <c r="K36" i="28"/>
  <c r="H14" i="36" s="1"/>
  <c r="J36" i="28"/>
  <c r="G14" i="36" s="1"/>
  <c r="I36" i="28"/>
  <c r="F14" i="36" s="1"/>
  <c r="H36" i="28"/>
  <c r="E14" i="36" s="1"/>
  <c r="G36" i="28"/>
  <c r="D14" i="36" s="1"/>
  <c r="F36" i="28"/>
  <c r="C14" i="36" s="1"/>
  <c r="AC34" i="28"/>
  <c r="Z13" i="36" s="1"/>
  <c r="AB34" i="28"/>
  <c r="Y13" i="36" s="1"/>
  <c r="AA34" i="28"/>
  <c r="X13" i="36" s="1"/>
  <c r="Z34" i="28"/>
  <c r="W13" i="36" s="1"/>
  <c r="Y34" i="28"/>
  <c r="V13" i="36" s="1"/>
  <c r="X34" i="28"/>
  <c r="U13" i="36" s="1"/>
  <c r="W34" i="28"/>
  <c r="T13" i="36" s="1"/>
  <c r="V34" i="28"/>
  <c r="S13" i="36" s="1"/>
  <c r="U34" i="28"/>
  <c r="R13" i="36" s="1"/>
  <c r="T34" i="28"/>
  <c r="Q13" i="36" s="1"/>
  <c r="S34" i="28"/>
  <c r="P13" i="36" s="1"/>
  <c r="R34" i="28"/>
  <c r="O13" i="36" s="1"/>
  <c r="Q34" i="28"/>
  <c r="N13" i="36" s="1"/>
  <c r="P34" i="28"/>
  <c r="M13" i="36" s="1"/>
  <c r="O34" i="28"/>
  <c r="L13" i="36" s="1"/>
  <c r="N34" i="28"/>
  <c r="K13" i="36" s="1"/>
  <c r="M34" i="28"/>
  <c r="J13" i="36" s="1"/>
  <c r="L34" i="28"/>
  <c r="I13" i="36" s="1"/>
  <c r="K34" i="28"/>
  <c r="H13" i="36" s="1"/>
  <c r="J34" i="28"/>
  <c r="G13" i="36" s="1"/>
  <c r="I34" i="28"/>
  <c r="F13" i="36" s="1"/>
  <c r="H34" i="28"/>
  <c r="E13" i="36" s="1"/>
  <c r="G34" i="28"/>
  <c r="D13" i="36" s="1"/>
  <c r="F34" i="28"/>
  <c r="E32" i="28"/>
  <c r="AC30" i="28"/>
  <c r="AO30" i="28" s="1"/>
  <c r="AB30" i="28"/>
  <c r="AA30" i="28"/>
  <c r="Z30" i="28"/>
  <c r="Y30" i="28"/>
  <c r="X30" i="28"/>
  <c r="W30" i="28"/>
  <c r="E29" i="35" s="1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 s="1"/>
  <c r="F30" i="28"/>
  <c r="AC29" i="28"/>
  <c r="AC32" i="28" s="1"/>
  <c r="Z12" i="36" s="1"/>
  <c r="AB29" i="28"/>
  <c r="AB32" i="28" s="1"/>
  <c r="Y12" i="36" s="1"/>
  <c r="AA29" i="28"/>
  <c r="AA32" i="28" s="1"/>
  <c r="X12" i="36" s="1"/>
  <c r="Z29" i="28"/>
  <c r="Z32" i="28" s="1"/>
  <c r="W12" i="36" s="1"/>
  <c r="Y29" i="28"/>
  <c r="Y32" i="28" s="1"/>
  <c r="V12" i="36" s="1"/>
  <c r="X29" i="28"/>
  <c r="X32" i="28" s="1"/>
  <c r="U12" i="36" s="1"/>
  <c r="W29" i="28"/>
  <c r="W32" i="28" s="1"/>
  <c r="T12" i="36" s="1"/>
  <c r="V29" i="28"/>
  <c r="V32" i="28" s="1"/>
  <c r="S12" i="36" s="1"/>
  <c r="U29" i="28"/>
  <c r="U32" i="28" s="1"/>
  <c r="T29" i="28"/>
  <c r="T32" i="28" s="1"/>
  <c r="Q12" i="36" s="1"/>
  <c r="S29" i="28"/>
  <c r="S32" i="28" s="1"/>
  <c r="P12" i="36" s="1"/>
  <c r="R29" i="28"/>
  <c r="R32" i="28" s="1"/>
  <c r="O12" i="36" s="1"/>
  <c r="Q29" i="28"/>
  <c r="Q32" i="28" s="1"/>
  <c r="N12" i="36" s="1"/>
  <c r="P29" i="28"/>
  <c r="P32" i="28" s="1"/>
  <c r="M12" i="36" s="1"/>
  <c r="O29" i="28"/>
  <c r="O32" i="28" s="1"/>
  <c r="L12" i="36" s="1"/>
  <c r="N29" i="28"/>
  <c r="N32" i="28" s="1"/>
  <c r="K12" i="36" s="1"/>
  <c r="M29" i="28"/>
  <c r="M32" i="28" s="1"/>
  <c r="J12" i="36" s="1"/>
  <c r="L29" i="28"/>
  <c r="L32" i="28" s="1"/>
  <c r="I12" i="36" s="1"/>
  <c r="K29" i="28"/>
  <c r="K32" i="28" s="1"/>
  <c r="H12" i="36" s="1"/>
  <c r="J29" i="28"/>
  <c r="J32" i="28" s="1"/>
  <c r="G12" i="36" s="1"/>
  <c r="I29" i="28"/>
  <c r="I32" i="28" s="1"/>
  <c r="F12" i="36" s="1"/>
  <c r="H29" i="28"/>
  <c r="H32" i="28" s="1"/>
  <c r="E12" i="36" s="1"/>
  <c r="G29" i="28"/>
  <c r="G32" i="28" s="1"/>
  <c r="D12" i="36" s="1"/>
  <c r="F29" i="28"/>
  <c r="F32" i="28" s="1"/>
  <c r="C12" i="36" s="1"/>
  <c r="E26" i="28"/>
  <c r="AC25" i="28"/>
  <c r="AO25" i="28" s="1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 s="1"/>
  <c r="G25" i="28"/>
  <c r="F25" i="28"/>
  <c r="AC23" i="28"/>
  <c r="AC26" i="28" s="1"/>
  <c r="Z11" i="36" s="1"/>
  <c r="AB23" i="28"/>
  <c r="AB26" i="28" s="1"/>
  <c r="Y11" i="36" s="1"/>
  <c r="AA23" i="28"/>
  <c r="AA26" i="28" s="1"/>
  <c r="X11" i="36" s="1"/>
  <c r="Z23" i="28"/>
  <c r="Z26" i="28" s="1"/>
  <c r="W11" i="36" s="1"/>
  <c r="Y23" i="28"/>
  <c r="Y26" i="28" s="1"/>
  <c r="V11" i="36" s="1"/>
  <c r="X23" i="28"/>
  <c r="X26" i="28" s="1"/>
  <c r="U11" i="36" s="1"/>
  <c r="W23" i="28"/>
  <c r="W26" i="28" s="1"/>
  <c r="T11" i="36" s="1"/>
  <c r="V23" i="28"/>
  <c r="V26" i="28" s="1"/>
  <c r="S11" i="36" s="1"/>
  <c r="U23" i="28"/>
  <c r="U26" i="28" s="1"/>
  <c r="R11" i="36" s="1"/>
  <c r="T23" i="28"/>
  <c r="T26" i="28" s="1"/>
  <c r="Q11" i="36" s="1"/>
  <c r="S23" i="28"/>
  <c r="S26" i="28" s="1"/>
  <c r="P11" i="36" s="1"/>
  <c r="R23" i="28"/>
  <c r="R26" i="28" s="1"/>
  <c r="O11" i="36" s="1"/>
  <c r="Q23" i="28"/>
  <c r="Q26" i="28" s="1"/>
  <c r="N11" i="36" s="1"/>
  <c r="P23" i="28"/>
  <c r="P26" i="28" s="1"/>
  <c r="M11" i="36" s="1"/>
  <c r="O23" i="28"/>
  <c r="O26" i="28" s="1"/>
  <c r="L11" i="36" s="1"/>
  <c r="N23" i="28"/>
  <c r="N26" i="28" s="1"/>
  <c r="K11" i="36" s="1"/>
  <c r="M23" i="28"/>
  <c r="M26" i="28" s="1"/>
  <c r="J11" i="36" s="1"/>
  <c r="L23" i="28"/>
  <c r="L26" i="28" s="1"/>
  <c r="I11" i="36" s="1"/>
  <c r="K23" i="28"/>
  <c r="K26" i="28" s="1"/>
  <c r="H11" i="36" s="1"/>
  <c r="J23" i="28"/>
  <c r="J26" i="28" s="1"/>
  <c r="G11" i="36" s="1"/>
  <c r="I23" i="28"/>
  <c r="I26" i="28" s="1"/>
  <c r="F11" i="36" s="1"/>
  <c r="H23" i="28"/>
  <c r="H26" i="28" s="1"/>
  <c r="E11" i="36" s="1"/>
  <c r="G23" i="28"/>
  <c r="G26" i="28" s="1"/>
  <c r="D11" i="36" s="1"/>
  <c r="F23" i="28"/>
  <c r="AC19" i="28"/>
  <c r="AO19" i="28" s="1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 s="1"/>
  <c r="G19" i="28"/>
  <c r="F19" i="28"/>
  <c r="AC18" i="28"/>
  <c r="AO18" i="28" s="1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 s="1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 s="1"/>
  <c r="E17" i="28"/>
  <c r="E20" i="28" s="1"/>
  <c r="C19" i="35" s="1"/>
  <c r="AC16" i="28"/>
  <c r="AB16" i="28"/>
  <c r="AB20" i="28" s="1"/>
  <c r="Y10" i="36" s="1"/>
  <c r="AA16" i="28"/>
  <c r="AA20" i="28" s="1"/>
  <c r="X10" i="36" s="1"/>
  <c r="Z16" i="28"/>
  <c r="Y16" i="28"/>
  <c r="Y20" i="28" s="1"/>
  <c r="V10" i="36" s="1"/>
  <c r="X16" i="28"/>
  <c r="W16" i="28"/>
  <c r="W20" i="28" s="1"/>
  <c r="T10" i="36" s="1"/>
  <c r="V16" i="28"/>
  <c r="U16" i="28"/>
  <c r="U20" i="28" s="1"/>
  <c r="R10" i="36" s="1"/>
  <c r="T16" i="28"/>
  <c r="T20" i="28" s="1"/>
  <c r="Q10" i="36" s="1"/>
  <c r="S16" i="28"/>
  <c r="S20" i="28" s="1"/>
  <c r="P10" i="36" s="1"/>
  <c r="R16" i="28"/>
  <c r="Q16" i="28"/>
  <c r="Q20" i="28" s="1"/>
  <c r="N10" i="36" s="1"/>
  <c r="P16" i="28"/>
  <c r="O16" i="28"/>
  <c r="O20" i="28" s="1"/>
  <c r="L10" i="36" s="1"/>
  <c r="N16" i="28"/>
  <c r="M16" i="28"/>
  <c r="M20" i="28" s="1"/>
  <c r="J10" i="36" s="1"/>
  <c r="L16" i="28"/>
  <c r="L20" i="28" s="1"/>
  <c r="I10" i="36" s="1"/>
  <c r="K16" i="28"/>
  <c r="K20" i="28" s="1"/>
  <c r="H10" i="36" s="1"/>
  <c r="J16" i="28"/>
  <c r="I16" i="28"/>
  <c r="I20" i="28" s="1"/>
  <c r="F10" i="36" s="1"/>
  <c r="H16" i="28"/>
  <c r="G16" i="28"/>
  <c r="F16" i="28"/>
  <c r="AC11" i="28"/>
  <c r="AO11" i="28" s="1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 s="1"/>
  <c r="AB10" i="28"/>
  <c r="AA10" i="28"/>
  <c r="Z10" i="28"/>
  <c r="Y10" i="28"/>
  <c r="X10" i="28"/>
  <c r="W10" i="28"/>
  <c r="V10" i="28"/>
  <c r="U10" i="28"/>
  <c r="T10" i="28"/>
  <c r="S10" i="28"/>
  <c r="E9" i="35" s="1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 s="1"/>
  <c r="AC9" i="28"/>
  <c r="AO9" i="28" s="1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 s="1"/>
  <c r="F9" i="28"/>
  <c r="E9" i="28"/>
  <c r="C8" i="35" s="1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 s="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 s="1"/>
  <c r="F67" i="52" s="1"/>
  <c r="G67" i="52" s="1"/>
  <c r="H67" i="52" s="1"/>
  <c r="I67" i="52" s="1"/>
  <c r="J67" i="52" s="1"/>
  <c r="K67" i="52" s="1"/>
  <c r="L67" i="52" s="1"/>
  <c r="M67" i="52" s="1"/>
  <c r="N67" i="52" s="1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 s="1"/>
  <c r="E102" i="46"/>
  <c r="G102" i="46" s="1"/>
  <c r="H102" i="46" s="1"/>
  <c r="E97" i="46"/>
  <c r="D96" i="46"/>
  <c r="C93" i="46"/>
  <c r="C106" i="46" s="1"/>
  <c r="G90" i="46"/>
  <c r="E89" i="46"/>
  <c r="E93" i="46" s="1"/>
  <c r="D82" i="46"/>
  <c r="E82" i="46" s="1"/>
  <c r="E81" i="46"/>
  <c r="G81" i="46" s="1"/>
  <c r="H81" i="46" s="1"/>
  <c r="E76" i="46"/>
  <c r="D75" i="46"/>
  <c r="C72" i="46"/>
  <c r="C85" i="46" s="1"/>
  <c r="E68" i="46"/>
  <c r="E72" i="46" s="1"/>
  <c r="D61" i="46"/>
  <c r="E61" i="46" s="1"/>
  <c r="E60" i="46"/>
  <c r="G60" i="46" s="1"/>
  <c r="H60" i="46" s="1"/>
  <c r="E55" i="46"/>
  <c r="D54" i="46"/>
  <c r="C51" i="46"/>
  <c r="C64" i="46" s="1"/>
  <c r="E47" i="46"/>
  <c r="E51" i="46" s="1"/>
  <c r="D40" i="46"/>
  <c r="E40" i="46" s="1"/>
  <c r="E39" i="46"/>
  <c r="G39" i="46" s="1"/>
  <c r="H39" i="46" s="1"/>
  <c r="E34" i="46"/>
  <c r="D33" i="46"/>
  <c r="F29" i="46"/>
  <c r="F28" i="46"/>
  <c r="F27" i="46"/>
  <c r="F26" i="46"/>
  <c r="V27" i="50" s="1"/>
  <c r="C26" i="46"/>
  <c r="D19" i="46"/>
  <c r="E19" i="46" s="1"/>
  <c r="E18" i="46"/>
  <c r="G18" i="46" s="1"/>
  <c r="H18" i="46" s="1"/>
  <c r="E13" i="46"/>
  <c r="D12" i="46"/>
  <c r="F9" i="46"/>
  <c r="F22" i="46" s="1"/>
  <c r="C9" i="46"/>
  <c r="C22" i="46" s="1"/>
  <c r="G8" i="46"/>
  <c r="G7" i="46"/>
  <c r="G6" i="46"/>
  <c r="E5" i="46"/>
  <c r="E9" i="46" s="1"/>
  <c r="C56" i="50"/>
  <c r="C53" i="50"/>
  <c r="BN47" i="50"/>
  <c r="BN34" i="50" s="1"/>
  <c r="BM47" i="50"/>
  <c r="BN30" i="50" s="1"/>
  <c r="BL47" i="50"/>
  <c r="BK47" i="50"/>
  <c r="BN38" i="50"/>
  <c r="BM38" i="50"/>
  <c r="BM34" i="50" s="1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 s="1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 s="1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 s="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 s="1"/>
  <c r="BC33" i="30"/>
  <c r="BB33" i="30"/>
  <c r="BA33" i="30"/>
  <c r="AZ33" i="30"/>
  <c r="AY33" i="30"/>
  <c r="AX33" i="30"/>
  <c r="AW33" i="30"/>
  <c r="AV33" i="30"/>
  <c r="AU33" i="30"/>
  <c r="AT33" i="30"/>
  <c r="AS33" i="30"/>
  <c r="G31" i="31" s="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 s="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 s="1"/>
  <c r="BM30" i="30"/>
  <c r="BL30" i="30"/>
  <c r="BK30" i="30"/>
  <c r="BJ30" i="30"/>
  <c r="BI30" i="30"/>
  <c r="BH30" i="30"/>
  <c r="BG30" i="30"/>
  <c r="BF30" i="30"/>
  <c r="BE30" i="30"/>
  <c r="H28" i="31" s="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 s="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 s="1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 s="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 s="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 s="1"/>
  <c r="N29" i="30"/>
  <c r="M29" i="30"/>
  <c r="L29" i="30"/>
  <c r="K29" i="30"/>
  <c r="J29" i="30"/>
  <c r="I29" i="30"/>
  <c r="H29" i="30"/>
  <c r="G29" i="30"/>
  <c r="F29" i="30"/>
  <c r="D27" i="31" s="1"/>
  <c r="E29" i="30"/>
  <c r="C27" i="31" s="1"/>
  <c r="BM26" i="30"/>
  <c r="BL26" i="30"/>
  <c r="BK26" i="30"/>
  <c r="BJ26" i="30"/>
  <c r="BI26" i="30"/>
  <c r="BH26" i="30"/>
  <c r="BG26" i="30"/>
  <c r="BF26" i="30"/>
  <c r="BE26" i="30"/>
  <c r="H24" i="31" s="1"/>
  <c r="BD26" i="30"/>
  <c r="BC26" i="30"/>
  <c r="BB26" i="30"/>
  <c r="BA26" i="30"/>
  <c r="BA38" i="30" s="1"/>
  <c r="AZ26" i="30"/>
  <c r="AY26" i="30"/>
  <c r="AX26" i="30"/>
  <c r="AW26" i="30"/>
  <c r="AV26" i="30"/>
  <c r="AU26" i="30"/>
  <c r="AT26" i="30"/>
  <c r="AS26" i="30"/>
  <c r="AR26" i="30"/>
  <c r="AQ26" i="30"/>
  <c r="AP26" i="30"/>
  <c r="G24" i="31" s="1"/>
  <c r="AO26" i="30"/>
  <c r="AN26" i="30"/>
  <c r="AM26" i="30"/>
  <c r="AL26" i="30"/>
  <c r="AK26" i="30"/>
  <c r="AK38" i="30" s="1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 s="1"/>
  <c r="X25" i="30"/>
  <c r="W25" i="30"/>
  <c r="E23" i="31" s="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 s="1"/>
  <c r="I25" i="30"/>
  <c r="H25" i="30"/>
  <c r="D23" i="31" s="1"/>
  <c r="G25" i="30"/>
  <c r="F25" i="30"/>
  <c r="E25" i="30"/>
  <c r="C23" i="31"/>
  <c r="BM24" i="30"/>
  <c r="BM38" i="30" s="1"/>
  <c r="BL24" i="30"/>
  <c r="BK24" i="30"/>
  <c r="BK38" i="30" s="1"/>
  <c r="BJ24" i="30"/>
  <c r="BI24" i="30"/>
  <c r="BH24" i="30"/>
  <c r="BG24" i="30"/>
  <c r="BF24" i="30"/>
  <c r="BE24" i="30"/>
  <c r="BD24" i="30"/>
  <c r="BC24" i="30"/>
  <c r="H22" i="31" s="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 s="1"/>
  <c r="AO24" i="30"/>
  <c r="AO38" i="30" s="1"/>
  <c r="AN24" i="30"/>
  <c r="AM24" i="30"/>
  <c r="AL24" i="30"/>
  <c r="AK24" i="30"/>
  <c r="AJ24" i="30"/>
  <c r="AI24" i="30"/>
  <c r="AH24" i="30"/>
  <c r="AG24" i="30"/>
  <c r="F22" i="31" s="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 s="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 s="1"/>
  <c r="BC21" i="30"/>
  <c r="BB21" i="30"/>
  <c r="BA21" i="30"/>
  <c r="AZ21" i="30"/>
  <c r="AY21" i="30"/>
  <c r="AX21" i="30"/>
  <c r="AW21" i="30"/>
  <c r="AW38" i="30" s="1"/>
  <c r="AV21" i="30"/>
  <c r="AU21" i="30"/>
  <c r="AT21" i="30"/>
  <c r="AS21" i="30"/>
  <c r="AR21" i="30"/>
  <c r="AQ21" i="30"/>
  <c r="AP21" i="30"/>
  <c r="G19" i="31"/>
  <c r="AO21" i="30"/>
  <c r="AN21" i="30"/>
  <c r="AN38" i="30" s="1"/>
  <c r="AM21" i="30"/>
  <c r="AL21" i="30"/>
  <c r="AK21" i="30"/>
  <c r="AJ21" i="30"/>
  <c r="AI21" i="30"/>
  <c r="AH21" i="30"/>
  <c r="AG21" i="30"/>
  <c r="AF21" i="30"/>
  <c r="AF38" i="30" s="1"/>
  <c r="AE21" i="30"/>
  <c r="AD21" i="30"/>
  <c r="AC21" i="30"/>
  <c r="AB21" i="30"/>
  <c r="AA21" i="30"/>
  <c r="Z21" i="30"/>
  <c r="Y21" i="30"/>
  <c r="X21" i="30"/>
  <c r="X38" i="30" s="1"/>
  <c r="W21" i="30"/>
  <c r="V21" i="30"/>
  <c r="U21" i="30"/>
  <c r="T21" i="30"/>
  <c r="S21" i="30"/>
  <c r="R21" i="30"/>
  <c r="E19" i="31" s="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 s="1"/>
  <c r="BM20" i="30"/>
  <c r="BL20" i="30"/>
  <c r="BL38" i="30" s="1"/>
  <c r="BK20" i="30"/>
  <c r="BJ20" i="30"/>
  <c r="BI20" i="30"/>
  <c r="BH20" i="30"/>
  <c r="BG20" i="30"/>
  <c r="BF20" i="30"/>
  <c r="BE20" i="30"/>
  <c r="BD20" i="30"/>
  <c r="BD38" i="30" s="1"/>
  <c r="BC20" i="30"/>
  <c r="BB20" i="30"/>
  <c r="BA20" i="30"/>
  <c r="AZ20" i="30"/>
  <c r="AY20" i="30"/>
  <c r="AY38" i="30" s="1"/>
  <c r="AX20" i="30"/>
  <c r="AW20" i="30"/>
  <c r="AV20" i="30"/>
  <c r="AV38" i="30" s="1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 s="1"/>
  <c r="AH20" i="30"/>
  <c r="AG20" i="30"/>
  <c r="AF20" i="30"/>
  <c r="AE20" i="30"/>
  <c r="AD20" i="30"/>
  <c r="AC20" i="30"/>
  <c r="AB20" i="30"/>
  <c r="AB38" i="30" s="1"/>
  <c r="AA20" i="30"/>
  <c r="Z20" i="30"/>
  <c r="Y20" i="30"/>
  <c r="X20" i="30"/>
  <c r="W20" i="30"/>
  <c r="V20" i="30"/>
  <c r="U20" i="30"/>
  <c r="T20" i="30"/>
  <c r="T38" i="30" s="1"/>
  <c r="S20" i="30"/>
  <c r="R20" i="30"/>
  <c r="Q20" i="30"/>
  <c r="Q38" i="30" s="1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 s="1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 s="1"/>
  <c r="V19" i="30"/>
  <c r="V38" i="30"/>
  <c r="U19" i="30"/>
  <c r="U38" i="30"/>
  <c r="T19" i="30"/>
  <c r="S19" i="30"/>
  <c r="R19" i="30"/>
  <c r="E17" i="31" s="1"/>
  <c r="Q19" i="30"/>
  <c r="P19" i="30"/>
  <c r="O19" i="30"/>
  <c r="N19" i="30"/>
  <c r="N38" i="30" s="1"/>
  <c r="M19" i="30"/>
  <c r="M38" i="30"/>
  <c r="L19" i="30"/>
  <c r="K19" i="30"/>
  <c r="K38" i="30" s="1"/>
  <c r="J19" i="30"/>
  <c r="I19" i="30"/>
  <c r="H19" i="30"/>
  <c r="G19" i="30"/>
  <c r="D17" i="31" s="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 s="1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 s="1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 s="1"/>
  <c r="BM12" i="30"/>
  <c r="BM14" i="30"/>
  <c r="BL12" i="30"/>
  <c r="BL14" i="30" s="1"/>
  <c r="BK12" i="30"/>
  <c r="BK14" i="30" s="1"/>
  <c r="BJ12" i="30"/>
  <c r="BI12" i="30"/>
  <c r="BI14" i="30" s="1"/>
  <c r="BH12" i="30"/>
  <c r="BG12" i="30"/>
  <c r="BG14" i="30" s="1"/>
  <c r="BF12" i="30"/>
  <c r="BF14" i="30" s="1"/>
  <c r="BE12" i="30"/>
  <c r="BE14" i="30" s="1"/>
  <c r="BD12" i="30"/>
  <c r="BD14" i="30" s="1"/>
  <c r="BC12" i="30"/>
  <c r="BB12" i="30"/>
  <c r="BA12" i="30"/>
  <c r="BA14" i="30" s="1"/>
  <c r="AZ12" i="30"/>
  <c r="AZ14" i="30" s="1"/>
  <c r="AY12" i="30"/>
  <c r="AX12" i="30"/>
  <c r="AX14" i="30" s="1"/>
  <c r="AW12" i="30"/>
  <c r="AW14" i="30"/>
  <c r="AV12" i="30"/>
  <c r="AU12" i="30"/>
  <c r="AT12" i="30"/>
  <c r="AT14" i="30" s="1"/>
  <c r="AS12" i="30"/>
  <c r="AS14" i="30" s="1"/>
  <c r="AR12" i="30"/>
  <c r="AR14" i="30" s="1"/>
  <c r="AQ12" i="30"/>
  <c r="AP12" i="30"/>
  <c r="AO12" i="30"/>
  <c r="AN12" i="30"/>
  <c r="AN14" i="30" s="1"/>
  <c r="AM12" i="30"/>
  <c r="AL12" i="30"/>
  <c r="AL14" i="30"/>
  <c r="AK12" i="30"/>
  <c r="AK14" i="30"/>
  <c r="AJ12" i="30"/>
  <c r="AI12" i="30"/>
  <c r="AI14" i="30" s="1"/>
  <c r="AH12" i="30"/>
  <c r="AH14" i="30" s="1"/>
  <c r="AG12" i="30"/>
  <c r="AF12" i="30"/>
  <c r="AF14" i="30" s="1"/>
  <c r="AE12" i="30"/>
  <c r="AD12" i="30"/>
  <c r="F10" i="31" s="1"/>
  <c r="AC12" i="30"/>
  <c r="AC14" i="30" s="1"/>
  <c r="AB12" i="30"/>
  <c r="AB14" i="30" s="1"/>
  <c r="AA12" i="30"/>
  <c r="AA14" i="30" s="1"/>
  <c r="Z12" i="30"/>
  <c r="Z14" i="30" s="1"/>
  <c r="Y12" i="30"/>
  <c r="X12" i="30"/>
  <c r="X14" i="30" s="1"/>
  <c r="W12" i="30"/>
  <c r="V12" i="30"/>
  <c r="V14" i="30"/>
  <c r="U12" i="30"/>
  <c r="U14" i="30" s="1"/>
  <c r="T12" i="30"/>
  <c r="T14" i="30" s="1"/>
  <c r="S12" i="30"/>
  <c r="S14" i="30" s="1"/>
  <c r="R12" i="30"/>
  <c r="Q12" i="30"/>
  <c r="P12" i="30"/>
  <c r="O12" i="30"/>
  <c r="O14" i="30" s="1"/>
  <c r="N12" i="30"/>
  <c r="N14" i="30" s="1"/>
  <c r="M12" i="30"/>
  <c r="M14" i="30" s="1"/>
  <c r="L12" i="30"/>
  <c r="L14" i="30" s="1"/>
  <c r="K12" i="30"/>
  <c r="K14" i="30" s="1"/>
  <c r="J12" i="30"/>
  <c r="I12" i="30"/>
  <c r="H12" i="30"/>
  <c r="G12" i="30"/>
  <c r="G14" i="30" s="1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 s="1"/>
  <c r="C45" i="92" s="1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E38" i="58"/>
  <c r="BE77" i="91" s="1"/>
  <c r="BD38" i="58"/>
  <c r="BD77" i="91" s="1"/>
  <c r="BD44" i="92" s="1"/>
  <c r="BC38" i="58"/>
  <c r="BB38" i="58"/>
  <c r="BA38" i="58"/>
  <c r="BA77" i="91" s="1"/>
  <c r="AZ38" i="58"/>
  <c r="AY38" i="58"/>
  <c r="AY77" i="91" s="1"/>
  <c r="AX38" i="58"/>
  <c r="AW38" i="58"/>
  <c r="AW77" i="91" s="1"/>
  <c r="AV38" i="58"/>
  <c r="AV77" i="91" s="1"/>
  <c r="AV44" i="92" s="1"/>
  <c r="AU38" i="58"/>
  <c r="AT38" i="58"/>
  <c r="AS38" i="58"/>
  <c r="AS77" i="91" s="1"/>
  <c r="AS44" i="92" s="1"/>
  <c r="AR38" i="58"/>
  <c r="AR77" i="91" s="1"/>
  <c r="AR44" i="92" s="1"/>
  <c r="AQ38" i="58"/>
  <c r="AQ77" i="91" s="1"/>
  <c r="AP38" i="58"/>
  <c r="AO38" i="58"/>
  <c r="AO77" i="91" s="1"/>
  <c r="AN38" i="58"/>
  <c r="AM38" i="58"/>
  <c r="AL38" i="58"/>
  <c r="AK38" i="58"/>
  <c r="AK77" i="91" s="1"/>
  <c r="AK44" i="92" s="1"/>
  <c r="AJ38" i="58"/>
  <c r="AI38" i="58"/>
  <c r="AI77" i="91" s="1"/>
  <c r="AH38" i="58"/>
  <c r="AH77" i="91" s="1"/>
  <c r="AG38" i="58"/>
  <c r="AG77" i="91" s="1"/>
  <c r="AF38" i="58"/>
  <c r="AF77" i="91" s="1"/>
  <c r="AE38" i="58"/>
  <c r="AD38" i="58"/>
  <c r="AC38" i="58"/>
  <c r="AC77" i="91" s="1"/>
  <c r="AC44" i="92" s="1"/>
  <c r="AB38" i="58"/>
  <c r="AB77" i="91" s="1"/>
  <c r="AA38" i="58"/>
  <c r="AA77" i="91" s="1"/>
  <c r="AA44" i="92" s="1"/>
  <c r="Z38" i="58"/>
  <c r="Z77" i="91" s="1"/>
  <c r="Y38" i="58"/>
  <c r="Y77" i="91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P38" i="58"/>
  <c r="P77" i="91" s="1"/>
  <c r="O38" i="58"/>
  <c r="N38" i="58"/>
  <c r="M38" i="58"/>
  <c r="M77" i="91" s="1"/>
  <c r="M44" i="92" s="1"/>
  <c r="L38" i="58"/>
  <c r="L77" i="91" s="1"/>
  <c r="L44" i="92" s="1"/>
  <c r="K38" i="58"/>
  <c r="K77" i="91" s="1"/>
  <c r="J38" i="58"/>
  <c r="I38" i="58"/>
  <c r="I77" i="91" s="1"/>
  <c r="H38" i="58"/>
  <c r="H77" i="91" s="1"/>
  <c r="H44" i="92" s="1"/>
  <c r="G38" i="58"/>
  <c r="F38" i="58"/>
  <c r="E38" i="58"/>
  <c r="E77" i="91" s="1"/>
  <c r="E44" i="92" s="1"/>
  <c r="D38" i="58"/>
  <c r="C38" i="58"/>
  <c r="BK31" i="58"/>
  <c r="BK70" i="91" s="1"/>
  <c r="BJ31" i="58"/>
  <c r="BI31" i="58"/>
  <c r="BI70" i="91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B31" i="58"/>
  <c r="BA31" i="58"/>
  <c r="BA70" i="91" s="1"/>
  <c r="AZ31" i="58"/>
  <c r="AY31" i="58"/>
  <c r="AX31" i="58"/>
  <c r="AX70" i="91" s="1"/>
  <c r="AX43" i="92" s="1"/>
  <c r="AW31" i="58"/>
  <c r="AW70" i="91" s="1"/>
  <c r="AW43" i="92" s="1"/>
  <c r="AV31" i="58"/>
  <c r="AV70" i="91" s="1"/>
  <c r="AV43" i="92" s="1"/>
  <c r="AU31" i="58"/>
  <c r="AU70" i="91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L31" i="58"/>
  <c r="AK31" i="58"/>
  <c r="AK70" i="91" s="1"/>
  <c r="AJ31" i="58"/>
  <c r="AI31" i="58"/>
  <c r="AH31" i="58"/>
  <c r="AH70" i="91" s="1"/>
  <c r="AH43" i="92" s="1"/>
  <c r="AG31" i="58"/>
  <c r="AG70" i="91" s="1"/>
  <c r="AG43" i="92" s="1"/>
  <c r="AF31" i="58"/>
  <c r="AF70" i="91" s="1"/>
  <c r="AE31" i="58"/>
  <c r="AE70" i="91" s="1"/>
  <c r="AD31" i="58"/>
  <c r="AC31" i="58"/>
  <c r="AC70" i="91" s="1"/>
  <c r="AB31" i="58"/>
  <c r="AA31" i="58"/>
  <c r="Z31" i="58"/>
  <c r="Z70" i="91" s="1"/>
  <c r="Z43" i="92" s="1"/>
  <c r="Y31" i="58"/>
  <c r="X31" i="58"/>
  <c r="W31" i="58"/>
  <c r="W70" i="91" s="1"/>
  <c r="V31" i="58"/>
  <c r="U31" i="58"/>
  <c r="U70" i="91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 s="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G31" i="58"/>
  <c r="G70" i="91" s="1"/>
  <c r="F31" i="58"/>
  <c r="E31" i="58"/>
  <c r="E70" i="91" s="1"/>
  <c r="D31" i="58"/>
  <c r="C31" i="58"/>
  <c r="BK19" i="58"/>
  <c r="BK58" i="91" s="1"/>
  <c r="BK42" i="92" s="1"/>
  <c r="BJ19" i="58"/>
  <c r="BJ58" i="91" s="1"/>
  <c r="BJ42" i="92" s="1"/>
  <c r="BI19" i="58"/>
  <c r="BI58" i="91" s="1"/>
  <c r="BH19" i="58"/>
  <c r="BH58" i="91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 s="1"/>
  <c r="BA42" i="92" s="1"/>
  <c r="AZ19" i="58"/>
  <c r="AZ58" i="91" s="1"/>
  <c r="AY19" i="58"/>
  <c r="AX19" i="58"/>
  <c r="AX58" i="91" s="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 s="1"/>
  <c r="AL42" i="92" s="1"/>
  <c r="AK19" i="58"/>
  <c r="AK58" i="91" s="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 s="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 s="1"/>
  <c r="Q19" i="58"/>
  <c r="P19" i="58"/>
  <c r="P58" i="91" s="1"/>
  <c r="O19" i="58"/>
  <c r="O58" i="91" s="1"/>
  <c r="O42" i="92" s="1"/>
  <c r="N19" i="58"/>
  <c r="M19" i="58"/>
  <c r="M58" i="91" s="1"/>
  <c r="M42" i="92" s="1"/>
  <c r="L19" i="58"/>
  <c r="K19" i="58"/>
  <c r="J19" i="58"/>
  <c r="J58" i="91" s="1"/>
  <c r="J42" i="92" s="1"/>
  <c r="I19" i="58"/>
  <c r="H19" i="58"/>
  <c r="G19" i="58"/>
  <c r="G58" i="91" s="1"/>
  <c r="G42" i="92" s="1"/>
  <c r="F19" i="58"/>
  <c r="F58" i="91" s="1"/>
  <c r="F42" i="92" s="1"/>
  <c r="E19" i="58"/>
  <c r="E58" i="91" s="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AZ77" i="91"/>
  <c r="AZ44" i="92" s="1"/>
  <c r="AX77" i="91"/>
  <c r="AX44" i="92" s="1"/>
  <c r="AU77" i="91"/>
  <c r="AT77" i="91"/>
  <c r="AT44" i="92" s="1"/>
  <c r="AP77" i="91"/>
  <c r="AN77" i="91"/>
  <c r="G31" i="91" s="1"/>
  <c r="AM77" i="91"/>
  <c r="AM44" i="92" s="1"/>
  <c r="AL77" i="91"/>
  <c r="AL44" i="92" s="1"/>
  <c r="AJ77" i="91"/>
  <c r="AJ44" i="92" s="1"/>
  <c r="AE77" i="91"/>
  <c r="AD77" i="91"/>
  <c r="AD44" i="92" s="1"/>
  <c r="X77" i="91"/>
  <c r="W77" i="91"/>
  <c r="V77" i="91"/>
  <c r="T77" i="91"/>
  <c r="T44" i="92" s="1"/>
  <c r="R77" i="91"/>
  <c r="O77" i="91"/>
  <c r="N77" i="91"/>
  <c r="J77" i="91"/>
  <c r="G77" i="91"/>
  <c r="G44" i="92" s="1"/>
  <c r="F77" i="91"/>
  <c r="F44" i="92" s="1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 s="1"/>
  <c r="AL70" i="91"/>
  <c r="AJ70" i="91"/>
  <c r="AJ43" i="92" s="1"/>
  <c r="AI70" i="91"/>
  <c r="AI43" i="92" s="1"/>
  <c r="AD70" i="91"/>
  <c r="AB70" i="91"/>
  <c r="AA70" i="91"/>
  <c r="Y70" i="91"/>
  <c r="Y43" i="92" s="1"/>
  <c r="X70" i="91"/>
  <c r="X43" i="92" s="1"/>
  <c r="V70" i="91"/>
  <c r="T70" i="91"/>
  <c r="S70" i="91"/>
  <c r="S43" i="92" s="1"/>
  <c r="N70" i="91"/>
  <c r="N43" i="92" s="1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 s="1"/>
  <c r="AR58" i="91"/>
  <c r="AR42" i="92" s="1"/>
  <c r="AQ58" i="91"/>
  <c r="AO58" i="91"/>
  <c r="AN58" i="91"/>
  <c r="AJ58" i="91"/>
  <c r="AI58" i="91"/>
  <c r="AI42" i="92" s="1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 s="1"/>
  <c r="Q58" i="91"/>
  <c r="N58" i="91"/>
  <c r="N42" i="92" s="1"/>
  <c r="L58" i="91"/>
  <c r="L42" i="92" s="1"/>
  <c r="K58" i="91"/>
  <c r="K42" i="92" s="1"/>
  <c r="I58" i="91"/>
  <c r="H58" i="91"/>
  <c r="D58" i="91"/>
  <c r="C58" i="91"/>
  <c r="C29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 s="1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 s="1"/>
  <c r="I87" i="68"/>
  <c r="H87" i="68"/>
  <c r="G87" i="68"/>
  <c r="F87" i="68"/>
  <c r="F89" i="68" s="1"/>
  <c r="F93" i="68" s="1"/>
  <c r="K86" i="68"/>
  <c r="K89" i="68" s="1"/>
  <c r="J86" i="68"/>
  <c r="I86" i="68"/>
  <c r="I89" i="68" s="1"/>
  <c r="I93" i="68" s="1"/>
  <c r="H86" i="68"/>
  <c r="H89" i="68"/>
  <c r="G86" i="68"/>
  <c r="G89" i="68" s="1"/>
  <c r="G93" i="68" s="1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 s="1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 s="1"/>
  <c r="BJ99" i="57"/>
  <c r="BI119" i="97" s="1"/>
  <c r="BI99" i="57"/>
  <c r="BH99" i="57"/>
  <c r="BG99" i="57"/>
  <c r="BF99" i="57"/>
  <c r="BE99" i="57"/>
  <c r="BE141" i="97" s="1"/>
  <c r="BD99" i="57"/>
  <c r="BC99" i="57"/>
  <c r="BB119" i="97" s="1"/>
  <c r="BB99" i="57"/>
  <c r="BA119" i="97" s="1"/>
  <c r="BA99" i="57"/>
  <c r="AZ99" i="57"/>
  <c r="AY99" i="57"/>
  <c r="AX119" i="97" s="1"/>
  <c r="AX99" i="57"/>
  <c r="AX141" i="97" s="1"/>
  <c r="AW99" i="57"/>
  <c r="AW141" i="97" s="1"/>
  <c r="AV99" i="57"/>
  <c r="AU119" i="97" s="1"/>
  <c r="AU99" i="57"/>
  <c r="AT119" i="97" s="1"/>
  <c r="AT99" i="57"/>
  <c r="AS119" i="97" s="1"/>
  <c r="AS99" i="57"/>
  <c r="AR99" i="57"/>
  <c r="AQ99" i="57"/>
  <c r="AQ141" i="97" s="1"/>
  <c r="AP99" i="57"/>
  <c r="AP141" i="97" s="1"/>
  <c r="AO99" i="57"/>
  <c r="AO141" i="97" s="1"/>
  <c r="AN99" i="57"/>
  <c r="AM99" i="57"/>
  <c r="AL119" i="97" s="1"/>
  <c r="AL99" i="57"/>
  <c r="AK119" i="97" s="1"/>
  <c r="AK99" i="57"/>
  <c r="AJ99" i="57"/>
  <c r="AI99" i="57"/>
  <c r="AH99" i="57"/>
  <c r="AH141" i="97" s="1"/>
  <c r="AG99" i="57"/>
  <c r="AG141" i="97" s="1"/>
  <c r="AF99" i="57"/>
  <c r="AF141" i="97" s="1"/>
  <c r="AE99" i="57"/>
  <c r="AD119" i="97" s="1"/>
  <c r="AD99" i="57"/>
  <c r="AC119" i="97" s="1"/>
  <c r="AC99" i="57"/>
  <c r="AB99" i="57"/>
  <c r="AA99" i="57"/>
  <c r="Z99" i="57"/>
  <c r="Y99" i="57"/>
  <c r="Y141" i="97" s="1"/>
  <c r="X99" i="57"/>
  <c r="W99" i="57"/>
  <c r="V119" i="97" s="1"/>
  <c r="V99" i="57"/>
  <c r="U119" i="97" s="1"/>
  <c r="U99" i="57"/>
  <c r="T99" i="57"/>
  <c r="S99" i="57"/>
  <c r="R99" i="57"/>
  <c r="R141" i="97" s="1"/>
  <c r="Q99" i="57"/>
  <c r="Q141" i="97" s="1"/>
  <c r="P99" i="57"/>
  <c r="O119" i="97" s="1"/>
  <c r="O99" i="57"/>
  <c r="N119" i="97" s="1"/>
  <c r="N99" i="57"/>
  <c r="M99" i="57"/>
  <c r="L99" i="57"/>
  <c r="K99" i="57"/>
  <c r="J99" i="57"/>
  <c r="I99" i="57"/>
  <c r="I141" i="97" s="1"/>
  <c r="H99" i="57"/>
  <c r="G119" i="97" s="1"/>
  <c r="G99" i="57"/>
  <c r="F119" i="97" s="1"/>
  <c r="F99" i="57"/>
  <c r="E99" i="57"/>
  <c r="D99" i="57"/>
  <c r="D73" i="57"/>
  <c r="C115" i="97" s="1"/>
  <c r="BL71" i="57"/>
  <c r="BK71" i="57"/>
  <c r="BJ71" i="57"/>
  <c r="BI71" i="57"/>
  <c r="BH113" i="97" s="1"/>
  <c r="BH71" i="57"/>
  <c r="BG113" i="97" s="1"/>
  <c r="BG71" i="57"/>
  <c r="BF71" i="57"/>
  <c r="BE71" i="57"/>
  <c r="BD113" i="97" s="1"/>
  <c r="H38" i="97" s="1"/>
  <c r="BD71" i="57"/>
  <c r="BC71" i="57"/>
  <c r="BB71" i="57"/>
  <c r="BA113" i="97" s="1"/>
  <c r="BA71" i="57"/>
  <c r="AZ113" i="97" s="1"/>
  <c r="AZ71" i="57"/>
  <c r="AY71" i="57"/>
  <c r="AX71" i="57"/>
  <c r="AW71" i="57"/>
  <c r="AV71" i="57"/>
  <c r="AU71" i="57"/>
  <c r="AT71" i="57"/>
  <c r="AS71" i="57"/>
  <c r="AR113" i="97" s="1"/>
  <c r="AR71" i="57"/>
  <c r="AQ71" i="57"/>
  <c r="AP71" i="57"/>
  <c r="AO71" i="57"/>
  <c r="AN113" i="97" s="1"/>
  <c r="G38" i="97" s="1"/>
  <c r="AN71" i="57"/>
  <c r="AM71" i="57"/>
  <c r="AL71" i="57"/>
  <c r="AK71" i="57"/>
  <c r="AJ113" i="97" s="1"/>
  <c r="AJ71" i="57"/>
  <c r="AI71" i="57"/>
  <c r="AH71" i="57"/>
  <c r="AG71" i="57"/>
  <c r="AF113" i="97" s="1"/>
  <c r="AF71" i="57"/>
  <c r="AE113" i="97" s="1"/>
  <c r="AE71" i="57"/>
  <c r="AD71" i="57"/>
  <c r="AC71" i="57"/>
  <c r="AB113" i="97" s="1"/>
  <c r="AB71" i="57"/>
  <c r="AA71" i="57"/>
  <c r="Z71" i="57"/>
  <c r="Y71" i="57"/>
  <c r="X113" i="97" s="1"/>
  <c r="X71" i="57"/>
  <c r="W113" i="97" s="1"/>
  <c r="W71" i="57"/>
  <c r="V71" i="57"/>
  <c r="U71" i="57"/>
  <c r="T113" i="97" s="1"/>
  <c r="T71" i="57"/>
  <c r="S71" i="57"/>
  <c r="R71" i="57"/>
  <c r="Q71" i="57"/>
  <c r="P113" i="97" s="1"/>
  <c r="P71" i="57"/>
  <c r="O71" i="57"/>
  <c r="N113" i="97" s="1"/>
  <c r="N71" i="57"/>
  <c r="M113" i="97" s="1"/>
  <c r="M71" i="57"/>
  <c r="L113" i="97" s="1"/>
  <c r="L71" i="57"/>
  <c r="K71" i="57"/>
  <c r="J71" i="57"/>
  <c r="I71" i="57"/>
  <c r="H113" i="97" s="1"/>
  <c r="H71" i="57"/>
  <c r="G113" i="97" s="1"/>
  <c r="G71" i="57"/>
  <c r="F71" i="57"/>
  <c r="E113" i="97" s="1"/>
  <c r="E71" i="57"/>
  <c r="D113" i="97" s="1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 s="1"/>
  <c r="BL43" i="57"/>
  <c r="BK43" i="57"/>
  <c r="BJ43" i="57"/>
  <c r="BI43" i="57"/>
  <c r="BH43" i="57"/>
  <c r="BG43" i="57"/>
  <c r="BF85" i="97" s="1"/>
  <c r="BF43" i="57"/>
  <c r="BE43" i="57"/>
  <c r="BD85" i="97" s="1"/>
  <c r="BD43" i="57"/>
  <c r="BC43" i="57"/>
  <c r="BB43" i="57"/>
  <c r="BA43" i="57"/>
  <c r="AZ43" i="57"/>
  <c r="AY43" i="57"/>
  <c r="AX43" i="57"/>
  <c r="AW43" i="57"/>
  <c r="AV85" i="97" s="1"/>
  <c r="AV43" i="57"/>
  <c r="AU43" i="57"/>
  <c r="AT85" i="97" s="1"/>
  <c r="AT43" i="57"/>
  <c r="AS43" i="57"/>
  <c r="AR43" i="57"/>
  <c r="AQ85" i="97" s="1"/>
  <c r="AQ43" i="57"/>
  <c r="AP43" i="57"/>
  <c r="AO43" i="57"/>
  <c r="AN85" i="97" s="1"/>
  <c r="AN43" i="57"/>
  <c r="AM43" i="57"/>
  <c r="AL43" i="57"/>
  <c r="AK43" i="57"/>
  <c r="AJ43" i="57"/>
  <c r="AI85" i="97" s="1"/>
  <c r="AI43" i="57"/>
  <c r="AH43" i="57"/>
  <c r="AG43" i="57"/>
  <c r="AF85" i="97" s="1"/>
  <c r="AF43" i="57"/>
  <c r="AE43" i="57"/>
  <c r="AD43" i="57"/>
  <c r="AC43" i="57"/>
  <c r="AB43" i="57"/>
  <c r="AA85" i="97" s="1"/>
  <c r="AA43" i="57"/>
  <c r="Z43" i="57"/>
  <c r="Y43" i="57"/>
  <c r="X85" i="97" s="1"/>
  <c r="X43" i="57"/>
  <c r="W43" i="57"/>
  <c r="V43" i="57"/>
  <c r="U43" i="57"/>
  <c r="T43" i="57"/>
  <c r="S85" i="97" s="1"/>
  <c r="S43" i="57"/>
  <c r="R85" i="97" s="1"/>
  <c r="R43" i="57"/>
  <c r="Q43" i="57"/>
  <c r="P85" i="97" s="1"/>
  <c r="P43" i="57"/>
  <c r="O43" i="57"/>
  <c r="N43" i="57"/>
  <c r="M43" i="57"/>
  <c r="L43" i="57"/>
  <c r="K43" i="57"/>
  <c r="J85" i="97" s="1"/>
  <c r="J43" i="57"/>
  <c r="I43" i="57"/>
  <c r="H85" i="97" s="1"/>
  <c r="H43" i="57"/>
  <c r="G43" i="57"/>
  <c r="F43" i="57"/>
  <c r="E43" i="57"/>
  <c r="D43" i="57"/>
  <c r="C85" i="97" s="1"/>
  <c r="BL30" i="57"/>
  <c r="BK72" i="97" s="1"/>
  <c r="BK30" i="57"/>
  <c r="BJ72" i="97" s="1"/>
  <c r="BJ30" i="57"/>
  <c r="BI72" i="97" s="1"/>
  <c r="BI30" i="57"/>
  <c r="BH30" i="57"/>
  <c r="BG30" i="57"/>
  <c r="BF30" i="57"/>
  <c r="BE30" i="57"/>
  <c r="BD72" i="97" s="1"/>
  <c r="BD30" i="57"/>
  <c r="BC30" i="57"/>
  <c r="BB72" i="97" s="1"/>
  <c r="BB30" i="57"/>
  <c r="BA72" i="97" s="1"/>
  <c r="BA30" i="57"/>
  <c r="AZ30" i="57"/>
  <c r="AY30" i="57"/>
  <c r="AX30" i="57"/>
  <c r="AW30" i="57"/>
  <c r="AV30" i="57"/>
  <c r="AU72" i="97" s="1"/>
  <c r="AU30" i="57"/>
  <c r="AT72" i="97" s="1"/>
  <c r="AT30" i="57"/>
  <c r="AS30" i="57"/>
  <c r="AR30" i="57"/>
  <c r="AQ30" i="57"/>
  <c r="AP30" i="57"/>
  <c r="AO30" i="57"/>
  <c r="AN30" i="57"/>
  <c r="AM30" i="57"/>
  <c r="AL72" i="97" s="1"/>
  <c r="AL30" i="57"/>
  <c r="AK30" i="57"/>
  <c r="AJ30" i="57"/>
  <c r="AI72" i="97" s="1"/>
  <c r="AI30" i="57"/>
  <c r="AH30" i="57"/>
  <c r="AG30" i="57"/>
  <c r="AF30" i="57"/>
  <c r="AE30" i="57"/>
  <c r="AD72" i="97" s="1"/>
  <c r="AD30" i="57"/>
  <c r="AC30" i="57"/>
  <c r="AB30" i="57"/>
  <c r="AA30" i="57"/>
  <c r="Z30" i="57"/>
  <c r="Y30" i="57"/>
  <c r="X30" i="57"/>
  <c r="W30" i="57"/>
  <c r="V72" i="97" s="1"/>
  <c r="V30" i="57"/>
  <c r="U30" i="57"/>
  <c r="T30" i="57"/>
  <c r="S30" i="57"/>
  <c r="R30" i="57"/>
  <c r="Q30" i="57"/>
  <c r="P72" i="97" s="1"/>
  <c r="P30" i="57"/>
  <c r="O30" i="57"/>
  <c r="N72" i="97" s="1"/>
  <c r="N30" i="57"/>
  <c r="M30" i="57"/>
  <c r="L30" i="57"/>
  <c r="K30" i="57"/>
  <c r="J30" i="57"/>
  <c r="I30" i="57"/>
  <c r="H72" i="97" s="1"/>
  <c r="H30" i="57"/>
  <c r="G72" i="97" s="1"/>
  <c r="G30" i="57"/>
  <c r="F72" i="97" s="1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 s="1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 s="1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 s="1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 s="1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 s="1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 s="1"/>
  <c r="AC113" i="97"/>
  <c r="AA113" i="97"/>
  <c r="Z113" i="97"/>
  <c r="Y113" i="97"/>
  <c r="V113" i="97"/>
  <c r="U113" i="97"/>
  <c r="S113" i="97"/>
  <c r="R113" i="97"/>
  <c r="Q113" i="97"/>
  <c r="E38" i="97" s="1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 s="1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 s="1"/>
  <c r="AO99" i="97"/>
  <c r="AN99" i="97"/>
  <c r="AM99" i="97"/>
  <c r="AL99" i="97"/>
  <c r="AK99" i="97"/>
  <c r="AJ99" i="97"/>
  <c r="AI99" i="97"/>
  <c r="AH99" i="97"/>
  <c r="F37" i="97" s="1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 s="1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 s="1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 s="1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 s="1"/>
  <c r="AZ72" i="97"/>
  <c r="AY72" i="97"/>
  <c r="AX72" i="97"/>
  <c r="AW72" i="97"/>
  <c r="AV72" i="97"/>
  <c r="AS72" i="97"/>
  <c r="AR72" i="97"/>
  <c r="AQ72" i="97"/>
  <c r="AP72" i="97"/>
  <c r="AO72" i="97"/>
  <c r="AN72" i="97"/>
  <c r="G35" i="97" s="1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 s="1"/>
  <c r="S72" i="97"/>
  <c r="R72" i="97"/>
  <c r="Q72" i="97"/>
  <c r="O72" i="97"/>
  <c r="M72" i="97"/>
  <c r="L72" i="97"/>
  <c r="K72" i="97"/>
  <c r="J72" i="97"/>
  <c r="BL72" i="97" s="1"/>
  <c r="J35" i="97" s="1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 s="1"/>
  <c r="J34" i="97" s="1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 s="1"/>
  <c r="BM514" i="6"/>
  <c r="BL514" i="6"/>
  <c r="BK514" i="6"/>
  <c r="BG335" i="97" s="1"/>
  <c r="BJ514" i="6"/>
  <c r="BI514" i="6"/>
  <c r="BE335" i="97" s="1"/>
  <c r="BH514" i="6"/>
  <c r="BG514" i="6"/>
  <c r="BF514" i="6"/>
  <c r="BB335" i="97" s="1"/>
  <c r="BE514" i="6"/>
  <c r="BD514" i="6"/>
  <c r="AZ335" i="97" s="1"/>
  <c r="BC514" i="6"/>
  <c r="AY335" i="97" s="1"/>
  <c r="BB514" i="6"/>
  <c r="BA514" i="6"/>
  <c r="AW335" i="97" s="1"/>
  <c r="AZ514" i="6"/>
  <c r="AY514" i="6"/>
  <c r="AX514" i="6"/>
  <c r="AT335" i="97" s="1"/>
  <c r="AW514" i="6"/>
  <c r="AV514" i="6"/>
  <c r="AR335" i="97" s="1"/>
  <c r="AU514" i="6"/>
  <c r="AQ335" i="97" s="1"/>
  <c r="AT514" i="6"/>
  <c r="AS514" i="6"/>
  <c r="AO335" i="97" s="1"/>
  <c r="AR514" i="6"/>
  <c r="AQ514" i="6"/>
  <c r="AP514" i="6"/>
  <c r="AO514" i="6"/>
  <c r="AN514" i="6"/>
  <c r="AJ335" i="97" s="1"/>
  <c r="AM514" i="6"/>
  <c r="AI335" i="97" s="1"/>
  <c r="AL514" i="6"/>
  <c r="AK514" i="6"/>
  <c r="AG335" i="97" s="1"/>
  <c r="AJ514" i="6"/>
  <c r="AI514" i="6"/>
  <c r="AH514" i="6"/>
  <c r="AG514" i="6"/>
  <c r="AF514" i="6"/>
  <c r="AB335" i="97" s="1"/>
  <c r="AE514" i="6"/>
  <c r="AD514" i="6"/>
  <c r="AC514" i="6"/>
  <c r="Y335" i="97" s="1"/>
  <c r="AB514" i="6"/>
  <c r="AA514" i="6"/>
  <c r="Z514" i="6"/>
  <c r="V335" i="97" s="1"/>
  <c r="Y514" i="6"/>
  <c r="X514" i="6"/>
  <c r="T335" i="97" s="1"/>
  <c r="W514" i="6"/>
  <c r="S335" i="97" s="1"/>
  <c r="V514" i="6"/>
  <c r="U514" i="6"/>
  <c r="Q335" i="97" s="1"/>
  <c r="T514" i="6"/>
  <c r="S514" i="6"/>
  <c r="R514" i="6"/>
  <c r="Q514" i="6"/>
  <c r="P514" i="6"/>
  <c r="O514" i="6"/>
  <c r="K335" i="97" s="1"/>
  <c r="N514" i="6"/>
  <c r="M514" i="6"/>
  <c r="I335" i="97" s="1"/>
  <c r="L514" i="6"/>
  <c r="K514" i="6"/>
  <c r="J514" i="6"/>
  <c r="I514" i="6"/>
  <c r="H514" i="6"/>
  <c r="D335" i="97" s="1"/>
  <c r="G514" i="6"/>
  <c r="C335" i="97" s="1"/>
  <c r="BO505" i="6"/>
  <c r="BN505" i="6"/>
  <c r="BJ326" i="97" s="1"/>
  <c r="BM505" i="6"/>
  <c r="BL505" i="6"/>
  <c r="BK505" i="6"/>
  <c r="BJ505" i="6"/>
  <c r="BI505" i="6"/>
  <c r="BH505" i="6"/>
  <c r="BG505" i="6"/>
  <c r="BF505" i="6"/>
  <c r="BB326" i="97" s="1"/>
  <c r="BE505" i="6"/>
  <c r="BD505" i="6"/>
  <c r="BC505" i="6"/>
  <c r="BB505" i="6"/>
  <c r="BA505" i="6"/>
  <c r="AZ505" i="6"/>
  <c r="AY505" i="6"/>
  <c r="AX505" i="6"/>
  <c r="AT326" i="97" s="1"/>
  <c r="AW505" i="6"/>
  <c r="AV505" i="6"/>
  <c r="AU505" i="6"/>
  <c r="AT505" i="6"/>
  <c r="AS505" i="6"/>
  <c r="AR505" i="6"/>
  <c r="AQ505" i="6"/>
  <c r="AP505" i="6"/>
  <c r="AL326" i="97" s="1"/>
  <c r="AO505" i="6"/>
  <c r="AN505" i="6"/>
  <c r="AM505" i="6"/>
  <c r="AL505" i="6"/>
  <c r="AK505" i="6"/>
  <c r="AJ505" i="6"/>
  <c r="AI505" i="6"/>
  <c r="AH505" i="6"/>
  <c r="AD326" i="97" s="1"/>
  <c r="AG505" i="6"/>
  <c r="AF505" i="6"/>
  <c r="AE505" i="6"/>
  <c r="AD505" i="6"/>
  <c r="AC505" i="6"/>
  <c r="AB505" i="6"/>
  <c r="AA505" i="6"/>
  <c r="Z505" i="6"/>
  <c r="V326" i="97" s="1"/>
  <c r="Y505" i="6"/>
  <c r="X505" i="6"/>
  <c r="W505" i="6"/>
  <c r="V505" i="6"/>
  <c r="U505" i="6"/>
  <c r="T505" i="6"/>
  <c r="S505" i="6"/>
  <c r="R505" i="6"/>
  <c r="N326" i="97" s="1"/>
  <c r="Q505" i="6"/>
  <c r="P505" i="6"/>
  <c r="O505" i="6"/>
  <c r="N505" i="6"/>
  <c r="M505" i="6"/>
  <c r="L505" i="6"/>
  <c r="K505" i="6"/>
  <c r="J505" i="6"/>
  <c r="F326" i="97" s="1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 s="1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 s="1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 s="1"/>
  <c r="AC469" i="6"/>
  <c r="AB469" i="6"/>
  <c r="AA469" i="6"/>
  <c r="Z469" i="6"/>
  <c r="Y469" i="6"/>
  <c r="X469" i="6"/>
  <c r="W469" i="6"/>
  <c r="V469" i="6"/>
  <c r="R290" i="97" s="1"/>
  <c r="U469" i="6"/>
  <c r="T469" i="6"/>
  <c r="S469" i="6"/>
  <c r="R469" i="6"/>
  <c r="Q469" i="6"/>
  <c r="P469" i="6"/>
  <c r="O469" i="6"/>
  <c r="N469" i="6"/>
  <c r="J290" i="97" s="1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 s="1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 s="1"/>
  <c r="BH442" i="6"/>
  <c r="BG442" i="6"/>
  <c r="BF442" i="6"/>
  <c r="BE442" i="6"/>
  <c r="BD442" i="6"/>
  <c r="BC442" i="6"/>
  <c r="BB442" i="6"/>
  <c r="BA442" i="6"/>
  <c r="AW263" i="97" s="1"/>
  <c r="AZ442" i="6"/>
  <c r="AY442" i="6"/>
  <c r="AX442" i="6"/>
  <c r="AW442" i="6"/>
  <c r="AV442" i="6"/>
  <c r="AU442" i="6"/>
  <c r="AT442" i="6"/>
  <c r="AS442" i="6"/>
  <c r="AO263" i="97" s="1"/>
  <c r="AR442" i="6"/>
  <c r="AQ442" i="6"/>
  <c r="AP442" i="6"/>
  <c r="AO442" i="6"/>
  <c r="AN442" i="6"/>
  <c r="AM442" i="6"/>
  <c r="AL442" i="6"/>
  <c r="AK442" i="6"/>
  <c r="AG263" i="97" s="1"/>
  <c r="AJ442" i="6"/>
  <c r="AI442" i="6"/>
  <c r="AH442" i="6"/>
  <c r="AG442" i="6"/>
  <c r="AF442" i="6"/>
  <c r="AE442" i="6"/>
  <c r="AD442" i="6"/>
  <c r="AC442" i="6"/>
  <c r="Y263" i="97" s="1"/>
  <c r="AB442" i="6"/>
  <c r="AA442" i="6"/>
  <c r="Z442" i="6"/>
  <c r="Y442" i="6"/>
  <c r="X442" i="6"/>
  <c r="W442" i="6"/>
  <c r="V442" i="6"/>
  <c r="U442" i="6"/>
  <c r="Q263" i="97" s="1"/>
  <c r="T442" i="6"/>
  <c r="S442" i="6"/>
  <c r="R442" i="6"/>
  <c r="Q442" i="6"/>
  <c r="P442" i="6"/>
  <c r="O442" i="6"/>
  <c r="N442" i="6"/>
  <c r="M442" i="6"/>
  <c r="I263" i="97" s="1"/>
  <c r="L442" i="6"/>
  <c r="K442" i="6"/>
  <c r="J442" i="6"/>
  <c r="I442" i="6"/>
  <c r="H442" i="6"/>
  <c r="G442" i="6"/>
  <c r="BO433" i="6"/>
  <c r="BN433" i="6"/>
  <c r="BJ254" i="97" s="1"/>
  <c r="BM433" i="6"/>
  <c r="BL433" i="6"/>
  <c r="BK433" i="6"/>
  <c r="BJ433" i="6"/>
  <c r="BI433" i="6"/>
  <c r="BH433" i="6"/>
  <c r="BG433" i="6"/>
  <c r="BF433" i="6"/>
  <c r="BB254" i="97" s="1"/>
  <c r="BE433" i="6"/>
  <c r="BD433" i="6"/>
  <c r="BC433" i="6"/>
  <c r="BB433" i="6"/>
  <c r="BA433" i="6"/>
  <c r="AZ433" i="6"/>
  <c r="AY433" i="6"/>
  <c r="AX433" i="6"/>
  <c r="AT254" i="97" s="1"/>
  <c r="AW433" i="6"/>
  <c r="AV433" i="6"/>
  <c r="AU433" i="6"/>
  <c r="AT433" i="6"/>
  <c r="AS433" i="6"/>
  <c r="AR433" i="6"/>
  <c r="AQ433" i="6"/>
  <c r="AP433" i="6"/>
  <c r="AL254" i="97" s="1"/>
  <c r="AO433" i="6"/>
  <c r="AN433" i="6"/>
  <c r="AM433" i="6"/>
  <c r="AL433" i="6"/>
  <c r="AK433" i="6"/>
  <c r="AJ433" i="6"/>
  <c r="AI433" i="6"/>
  <c r="AH433" i="6"/>
  <c r="AD254" i="97" s="1"/>
  <c r="AG433" i="6"/>
  <c r="AF433" i="6"/>
  <c r="AE433" i="6"/>
  <c r="AD433" i="6"/>
  <c r="AC433" i="6"/>
  <c r="AB433" i="6"/>
  <c r="AA433" i="6"/>
  <c r="Z433" i="6"/>
  <c r="V254" i="97" s="1"/>
  <c r="Y433" i="6"/>
  <c r="X433" i="6"/>
  <c r="W433" i="6"/>
  <c r="V433" i="6"/>
  <c r="U433" i="6"/>
  <c r="T433" i="6"/>
  <c r="S433" i="6"/>
  <c r="R433" i="6"/>
  <c r="N254" i="97" s="1"/>
  <c r="Q433" i="6"/>
  <c r="P433" i="6"/>
  <c r="O433" i="6"/>
  <c r="N433" i="6"/>
  <c r="M433" i="6"/>
  <c r="L433" i="6"/>
  <c r="K433" i="6"/>
  <c r="J433" i="6"/>
  <c r="F254" i="97" s="1"/>
  <c r="I433" i="6"/>
  <c r="H433" i="6"/>
  <c r="G433" i="6"/>
  <c r="BO424" i="6"/>
  <c r="BN424" i="6"/>
  <c r="BM424" i="6"/>
  <c r="BL424" i="6"/>
  <c r="BK424" i="6"/>
  <c r="BG245" i="97" s="1"/>
  <c r="BJ424" i="6"/>
  <c r="BI424" i="6"/>
  <c r="BH424" i="6"/>
  <c r="BG424" i="6"/>
  <c r="BF424" i="6"/>
  <c r="BE424" i="6"/>
  <c r="BD424" i="6"/>
  <c r="BC424" i="6"/>
  <c r="AY245" i="97" s="1"/>
  <c r="BB424" i="6"/>
  <c r="BA424" i="6"/>
  <c r="AZ424" i="6"/>
  <c r="AY424" i="6"/>
  <c r="AX424" i="6"/>
  <c r="AW424" i="6"/>
  <c r="AV424" i="6"/>
  <c r="AU424" i="6"/>
  <c r="AQ245" i="97" s="1"/>
  <c r="AT424" i="6"/>
  <c r="AS424" i="6"/>
  <c r="AR424" i="6"/>
  <c r="AQ424" i="6"/>
  <c r="AP424" i="6"/>
  <c r="AO424" i="6"/>
  <c r="AN424" i="6"/>
  <c r="AM424" i="6"/>
  <c r="AI245" i="97" s="1"/>
  <c r="AL424" i="6"/>
  <c r="AK424" i="6"/>
  <c r="AJ424" i="6"/>
  <c r="AI424" i="6"/>
  <c r="AH424" i="6"/>
  <c r="AG424" i="6"/>
  <c r="AF424" i="6"/>
  <c r="AE424" i="6"/>
  <c r="AA245" i="97" s="1"/>
  <c r="AD424" i="6"/>
  <c r="AC424" i="6"/>
  <c r="AB424" i="6"/>
  <c r="AA424" i="6"/>
  <c r="Z424" i="6"/>
  <c r="Y424" i="6"/>
  <c r="X424" i="6"/>
  <c r="W424" i="6"/>
  <c r="S245" i="97" s="1"/>
  <c r="V424" i="6"/>
  <c r="U424" i="6"/>
  <c r="T424" i="6"/>
  <c r="S424" i="6"/>
  <c r="R424" i="6"/>
  <c r="Q424" i="6"/>
  <c r="P424" i="6"/>
  <c r="O424" i="6"/>
  <c r="K245" i="97" s="1"/>
  <c r="N424" i="6"/>
  <c r="M424" i="6"/>
  <c r="L424" i="6"/>
  <c r="K424" i="6"/>
  <c r="J424" i="6"/>
  <c r="I424" i="6"/>
  <c r="H424" i="6"/>
  <c r="G424" i="6"/>
  <c r="C245" i="97" s="1"/>
  <c r="BO415" i="6"/>
  <c r="BN415" i="6"/>
  <c r="BM415" i="6"/>
  <c r="BL415" i="6"/>
  <c r="BH236" i="97" s="1"/>
  <c r="BK415" i="6"/>
  <c r="BG236" i="97" s="1"/>
  <c r="BJ415" i="6"/>
  <c r="BF236" i="97" s="1"/>
  <c r="BI415" i="6"/>
  <c r="BH415" i="6"/>
  <c r="BD236" i="97" s="1"/>
  <c r="BG415" i="6"/>
  <c r="BF415" i="6"/>
  <c r="BE415" i="6"/>
  <c r="BD415" i="6"/>
  <c r="AZ236" i="97" s="1"/>
  <c r="BC415" i="6"/>
  <c r="AY236" i="97" s="1"/>
  <c r="BB415" i="6"/>
  <c r="AX236" i="97" s="1"/>
  <c r="BA415" i="6"/>
  <c r="AZ415" i="6"/>
  <c r="AV236" i="97" s="1"/>
  <c r="AY415" i="6"/>
  <c r="AX415" i="6"/>
  <c r="AW415" i="6"/>
  <c r="AS236" i="97" s="1"/>
  <c r="AV415" i="6"/>
  <c r="AR236" i="97" s="1"/>
  <c r="AU415" i="6"/>
  <c r="AQ236" i="97" s="1"/>
  <c r="AT415" i="6"/>
  <c r="AP236" i="97" s="1"/>
  <c r="AS415" i="6"/>
  <c r="AR415" i="6"/>
  <c r="AN236" i="97" s="1"/>
  <c r="AQ415" i="6"/>
  <c r="AP415" i="6"/>
  <c r="AO415" i="6"/>
  <c r="AK236" i="97" s="1"/>
  <c r="AN415" i="6"/>
  <c r="AJ236" i="97" s="1"/>
  <c r="AM415" i="6"/>
  <c r="AI236" i="97" s="1"/>
  <c r="AL415" i="6"/>
  <c r="AH236" i="97" s="1"/>
  <c r="AK415" i="6"/>
  <c r="AJ415" i="6"/>
  <c r="AF236" i="97" s="1"/>
  <c r="AI415" i="6"/>
  <c r="AH415" i="6"/>
  <c r="AG415" i="6"/>
  <c r="AF415" i="6"/>
  <c r="AB236" i="97" s="1"/>
  <c r="AE415" i="6"/>
  <c r="AA236" i="97" s="1"/>
  <c r="AD415" i="6"/>
  <c r="Z236" i="97" s="1"/>
  <c r="AC415" i="6"/>
  <c r="AB415" i="6"/>
  <c r="X236" i="97" s="1"/>
  <c r="AA415" i="6"/>
  <c r="Z415" i="6"/>
  <c r="Y415" i="6"/>
  <c r="X415" i="6"/>
  <c r="T236" i="97" s="1"/>
  <c r="W415" i="6"/>
  <c r="S236" i="97" s="1"/>
  <c r="V415" i="6"/>
  <c r="R236" i="97" s="1"/>
  <c r="U415" i="6"/>
  <c r="T415" i="6"/>
  <c r="P236" i="97" s="1"/>
  <c r="S415" i="6"/>
  <c r="R415" i="6"/>
  <c r="Q415" i="6"/>
  <c r="M236" i="97" s="1"/>
  <c r="P415" i="6"/>
  <c r="L236" i="97" s="1"/>
  <c r="O415" i="6"/>
  <c r="K236" i="97" s="1"/>
  <c r="N415" i="6"/>
  <c r="J236" i="97" s="1"/>
  <c r="M415" i="6"/>
  <c r="L415" i="6"/>
  <c r="H236" i="97" s="1"/>
  <c r="K415" i="6"/>
  <c r="J415" i="6"/>
  <c r="I415" i="6"/>
  <c r="E236" i="97" s="1"/>
  <c r="H415" i="6"/>
  <c r="D236" i="97" s="1"/>
  <c r="G415" i="6"/>
  <c r="C236" i="97" s="1"/>
  <c r="BO406" i="6"/>
  <c r="BN406" i="6"/>
  <c r="BM406" i="6"/>
  <c r="BI227" i="97" s="1"/>
  <c r="BL406" i="6"/>
  <c r="BK406" i="6"/>
  <c r="BJ406" i="6"/>
  <c r="BI406" i="6"/>
  <c r="BH406" i="6"/>
  <c r="BG406" i="6"/>
  <c r="BF406" i="6"/>
  <c r="BE406" i="6"/>
  <c r="BA227" i="97" s="1"/>
  <c r="BD406" i="6"/>
  <c r="BC406" i="6"/>
  <c r="BB406" i="6"/>
  <c r="BA406" i="6"/>
  <c r="AZ406" i="6"/>
  <c r="AY406" i="6"/>
  <c r="AX406" i="6"/>
  <c r="AW406" i="6"/>
  <c r="AS227" i="97" s="1"/>
  <c r="AV406" i="6"/>
  <c r="AU406" i="6"/>
  <c r="AT406" i="6"/>
  <c r="AS406" i="6"/>
  <c r="AR406" i="6"/>
  <c r="AQ406" i="6"/>
  <c r="AP406" i="6"/>
  <c r="AO406" i="6"/>
  <c r="AK227" i="97" s="1"/>
  <c r="AN406" i="6"/>
  <c r="AM406" i="6"/>
  <c r="AL406" i="6"/>
  <c r="AK406" i="6"/>
  <c r="AJ406" i="6"/>
  <c r="AI406" i="6"/>
  <c r="AH406" i="6"/>
  <c r="AG406" i="6"/>
  <c r="AC227" i="97" s="1"/>
  <c r="AF406" i="6"/>
  <c r="AE406" i="6"/>
  <c r="AD406" i="6"/>
  <c r="AC406" i="6"/>
  <c r="AB406" i="6"/>
  <c r="AA406" i="6"/>
  <c r="Z406" i="6"/>
  <c r="Y406" i="6"/>
  <c r="U227" i="97" s="1"/>
  <c r="X406" i="6"/>
  <c r="W406" i="6"/>
  <c r="V406" i="6"/>
  <c r="U406" i="6"/>
  <c r="T406" i="6"/>
  <c r="S406" i="6"/>
  <c r="R406" i="6"/>
  <c r="Q406" i="6"/>
  <c r="M227" i="97" s="1"/>
  <c r="P406" i="6"/>
  <c r="O406" i="6"/>
  <c r="N406" i="6"/>
  <c r="M406" i="6"/>
  <c r="L406" i="6"/>
  <c r="K406" i="6"/>
  <c r="J406" i="6"/>
  <c r="I406" i="6"/>
  <c r="E227" i="97" s="1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 s="1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M176" i="6" s="1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I176" i="6" s="1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 s="1"/>
  <c r="C130" i="6"/>
  <c r="G519" i="6" s="1"/>
  <c r="C340" i="97" s="1"/>
  <c r="C129" i="6"/>
  <c r="M513" i="6" s="1"/>
  <c r="C127" i="6"/>
  <c r="G510" i="6" s="1"/>
  <c r="C331" i="97" s="1"/>
  <c r="C126" i="6"/>
  <c r="C124" i="6"/>
  <c r="G501" i="6" s="1"/>
  <c r="C322" i="97" s="1"/>
  <c r="C123" i="6"/>
  <c r="G495" i="6" s="1"/>
  <c r="C121" i="6"/>
  <c r="C120" i="6"/>
  <c r="C118" i="6"/>
  <c r="C117" i="6"/>
  <c r="C115" i="6"/>
  <c r="G474" i="6" s="1"/>
  <c r="C114" i="6"/>
  <c r="C112" i="6"/>
  <c r="C111" i="6"/>
  <c r="C109" i="6"/>
  <c r="C108" i="6"/>
  <c r="C106" i="6"/>
  <c r="G447" i="6" s="1"/>
  <c r="C105" i="6"/>
  <c r="G441" i="6" s="1"/>
  <c r="C103" i="6"/>
  <c r="G438" i="6" s="1"/>
  <c r="C102" i="6"/>
  <c r="C100" i="6"/>
  <c r="G429" i="6" s="1"/>
  <c r="C250" i="97" s="1"/>
  <c r="C99" i="6"/>
  <c r="G423" i="6" s="1"/>
  <c r="C97" i="6"/>
  <c r="C96" i="6"/>
  <c r="N414" i="6" s="1"/>
  <c r="C94" i="6"/>
  <c r="G411" i="6" s="1"/>
  <c r="C232" i="97" s="1"/>
  <c r="C93" i="6"/>
  <c r="G405" i="6" s="1"/>
  <c r="C91" i="6"/>
  <c r="G402" i="6" s="1"/>
  <c r="C223" i="97" s="1"/>
  <c r="C90" i="6"/>
  <c r="C88" i="6"/>
  <c r="C87" i="6"/>
  <c r="C74" i="6"/>
  <c r="K355" i="6" s="1"/>
  <c r="G155" i="91" s="1"/>
  <c r="C73" i="6"/>
  <c r="AQ349" i="6" s="1"/>
  <c r="C71" i="6"/>
  <c r="G346" i="6" s="1"/>
  <c r="C70" i="6"/>
  <c r="S340" i="6" s="1"/>
  <c r="C68" i="6"/>
  <c r="H337" i="6" s="1"/>
  <c r="C67" i="6"/>
  <c r="C65" i="6"/>
  <c r="G328" i="6" s="1"/>
  <c r="C64" i="6"/>
  <c r="C62" i="6"/>
  <c r="AH319" i="6" s="1"/>
  <c r="C61" i="6"/>
  <c r="G313" i="6" s="1"/>
  <c r="C59" i="6"/>
  <c r="G310" i="6" s="1"/>
  <c r="C58" i="6"/>
  <c r="U304" i="6" s="1"/>
  <c r="C46" i="6"/>
  <c r="AW272" i="6" s="1"/>
  <c r="C45" i="6"/>
  <c r="C43" i="6"/>
  <c r="H263" i="6" s="1"/>
  <c r="C42" i="6"/>
  <c r="C40" i="6"/>
  <c r="S254" i="6" s="1"/>
  <c r="C39" i="6"/>
  <c r="C37" i="6"/>
  <c r="AD245" i="6" s="1"/>
  <c r="G54" i="6"/>
  <c r="C36" i="6"/>
  <c r="P239" i="6" s="1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 s="1"/>
  <c r="C14" i="6"/>
  <c r="BO180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 s="1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 s="1"/>
  <c r="Z57" i="68"/>
  <c r="Z8" i="60"/>
  <c r="AA57" i="68"/>
  <c r="AC174" i="6"/>
  <c r="AB57" i="68"/>
  <c r="AB8" i="60"/>
  <c r="AC57" i="68"/>
  <c r="AE174" i="6"/>
  <c r="AE176" i="6" s="1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 s="1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 s="1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 s="1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 s="1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 s="1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 s="1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 s="1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 s="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 s="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 s="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 s="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 s="1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 s="1"/>
  <c r="T322" i="6"/>
  <c r="R90" i="60"/>
  <c r="Q98" i="91"/>
  <c r="S86" i="68"/>
  <c r="S89" i="68" s="1"/>
  <c r="U322" i="6"/>
  <c r="S90" i="60"/>
  <c r="R98" i="91"/>
  <c r="T86" i="68"/>
  <c r="T89" i="68" s="1"/>
  <c r="V322" i="6"/>
  <c r="T90" i="60"/>
  <c r="S98" i="91"/>
  <c r="U86" i="68"/>
  <c r="U89" i="68"/>
  <c r="W322" i="6"/>
  <c r="U90" i="60"/>
  <c r="T98" i="91"/>
  <c r="V86" i="68"/>
  <c r="V89" i="68" s="1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 s="1"/>
  <c r="AB322" i="6"/>
  <c r="Z90" i="60"/>
  <c r="Y98" i="91"/>
  <c r="AA86" i="68"/>
  <c r="AA89" i="68" s="1"/>
  <c r="AC322" i="6"/>
  <c r="AA90" i="60"/>
  <c r="Z98" i="91"/>
  <c r="AB86" i="68"/>
  <c r="AB89" i="68" s="1"/>
  <c r="AD322" i="6"/>
  <c r="AB90" i="60"/>
  <c r="AA98" i="91"/>
  <c r="E9" i="91"/>
  <c r="AC86" i="68"/>
  <c r="AC89" i="68" s="1"/>
  <c r="AE322" i="6"/>
  <c r="AC90" i="60"/>
  <c r="AB98" i="91"/>
  <c r="AD86" i="68"/>
  <c r="AD90" i="60"/>
  <c r="AC98" i="91"/>
  <c r="AE86" i="68"/>
  <c r="AE89" i="68" s="1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 s="1"/>
  <c r="AJ322" i="6"/>
  <c r="AH90" i="60"/>
  <c r="AG98" i="91"/>
  <c r="AI86" i="68"/>
  <c r="AI89" i="68" s="1"/>
  <c r="AK322" i="6"/>
  <c r="AI90" i="60"/>
  <c r="AH98" i="91"/>
  <c r="AJ86" i="68"/>
  <c r="AJ89" i="68" s="1"/>
  <c r="AL322" i="6"/>
  <c r="AJ90" i="60"/>
  <c r="AI98" i="91"/>
  <c r="AK86" i="68"/>
  <c r="AK89" i="68"/>
  <c r="AM322" i="6"/>
  <c r="AK90" i="60"/>
  <c r="AJ98" i="91"/>
  <c r="AL86" i="68"/>
  <c r="AL89" i="68" s="1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 s="1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 s="1"/>
  <c r="AW322" i="6"/>
  <c r="AU90" i="60"/>
  <c r="AT98" i="91"/>
  <c r="AV86" i="68"/>
  <c r="AV89" i="68" s="1"/>
  <c r="AX322" i="6"/>
  <c r="AV90" i="60"/>
  <c r="AU98" i="91"/>
  <c r="AW86" i="68"/>
  <c r="AW89" i="68" s="1"/>
  <c r="AY322" i="6"/>
  <c r="AW90" i="60"/>
  <c r="AV98" i="91"/>
  <c r="AX86" i="68"/>
  <c r="AX89" i="68"/>
  <c r="AZ322" i="6"/>
  <c r="AX90" i="60"/>
  <c r="AW98" i="91"/>
  <c r="AY86" i="68"/>
  <c r="AY89" i="68" s="1"/>
  <c r="AY90" i="60"/>
  <c r="AX98" i="91"/>
  <c r="AZ86" i="68"/>
  <c r="AZ89" i="68" s="1"/>
  <c r="AZ90" i="60"/>
  <c r="AY98" i="91"/>
  <c r="G9" i="91" s="1"/>
  <c r="BA86" i="68"/>
  <c r="BA89" i="68" s="1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 s="1"/>
  <c r="BF322" i="6"/>
  <c r="BD90" i="60"/>
  <c r="BC98" i="91"/>
  <c r="BE86" i="68"/>
  <c r="BE89" i="68" s="1"/>
  <c r="BG322" i="6"/>
  <c r="BE90" i="60"/>
  <c r="BD98" i="91"/>
  <c r="BF86" i="68"/>
  <c r="BF89" i="68" s="1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 s="1"/>
  <c r="BN322" i="6"/>
  <c r="BL90" i="60"/>
  <c r="BK98" i="91"/>
  <c r="H9" i="91" s="1"/>
  <c r="BM86" i="68"/>
  <c r="BM89" i="68" s="1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 s="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 s="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 s="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 s="1"/>
  <c r="E128" i="60"/>
  <c r="D149" i="97"/>
  <c r="C149" i="97"/>
  <c r="H387" i="6"/>
  <c r="H141" i="6"/>
  <c r="D26" i="29" s="1"/>
  <c r="H140" i="6"/>
  <c r="D17" i="29" s="1"/>
  <c r="H139" i="6"/>
  <c r="D8" i="29" s="1"/>
  <c r="H135" i="6"/>
  <c r="H545" i="6" s="1"/>
  <c r="F128" i="60"/>
  <c r="E149" i="97"/>
  <c r="I387" i="6"/>
  <c r="I389" i="6" s="1"/>
  <c r="I141" i="6"/>
  <c r="E26" i="29" s="1"/>
  <c r="I140" i="6"/>
  <c r="E17" i="29" s="1"/>
  <c r="I139" i="6"/>
  <c r="E8" i="29" s="1"/>
  <c r="I135" i="6"/>
  <c r="I545" i="6" s="1"/>
  <c r="G128" i="60"/>
  <c r="F149" i="97"/>
  <c r="J141" i="6"/>
  <c r="F26" i="29" s="1"/>
  <c r="J140" i="6"/>
  <c r="F17" i="29" s="1"/>
  <c r="J139" i="6"/>
  <c r="J135" i="6"/>
  <c r="J545" i="6" s="1"/>
  <c r="H128" i="60"/>
  <c r="G149" i="97"/>
  <c r="K387" i="6"/>
  <c r="K141" i="6"/>
  <c r="G26" i="29" s="1"/>
  <c r="K140" i="6"/>
  <c r="G17" i="29" s="1"/>
  <c r="K139" i="6"/>
  <c r="G8" i="29" s="1"/>
  <c r="K135" i="6"/>
  <c r="I128" i="60"/>
  <c r="H149" i="97"/>
  <c r="L141" i="6"/>
  <c r="H26" i="29" s="1"/>
  <c r="L140" i="6"/>
  <c r="H17" i="29" s="1"/>
  <c r="L139" i="6"/>
  <c r="H8" i="29" s="1"/>
  <c r="L135" i="6"/>
  <c r="L545" i="6" s="1"/>
  <c r="J128" i="60"/>
  <c r="I149" i="97"/>
  <c r="M387" i="6"/>
  <c r="M141" i="6"/>
  <c r="I26" i="29" s="1"/>
  <c r="M140" i="6"/>
  <c r="I17" i="29" s="1"/>
  <c r="M139" i="6"/>
  <c r="I8" i="29" s="1"/>
  <c r="M135" i="6"/>
  <c r="M545" i="6" s="1"/>
  <c r="K128" i="60"/>
  <c r="J149" i="97"/>
  <c r="N387" i="6"/>
  <c r="N141" i="6"/>
  <c r="J26" i="29" s="1"/>
  <c r="N140" i="6"/>
  <c r="J17" i="29" s="1"/>
  <c r="N139" i="6"/>
  <c r="J8" i="29" s="1"/>
  <c r="N135" i="6"/>
  <c r="N545" i="6" s="1"/>
  <c r="L128" i="60"/>
  <c r="K149" i="97"/>
  <c r="O387" i="6"/>
  <c r="O141" i="6"/>
  <c r="K26" i="29" s="1"/>
  <c r="O140" i="6"/>
  <c r="K17" i="29" s="1"/>
  <c r="O139" i="6"/>
  <c r="K8" i="29" s="1"/>
  <c r="O135" i="6"/>
  <c r="O545" i="6" s="1"/>
  <c r="M128" i="60"/>
  <c r="L149" i="97"/>
  <c r="P387" i="6"/>
  <c r="P141" i="6"/>
  <c r="L26" i="29" s="1"/>
  <c r="P140" i="6"/>
  <c r="L17" i="29" s="1"/>
  <c r="P139" i="6"/>
  <c r="L8" i="29" s="1"/>
  <c r="P135" i="6"/>
  <c r="P545" i="6" s="1"/>
  <c r="N128" i="60"/>
  <c r="M149" i="97"/>
  <c r="Q387" i="6"/>
  <c r="Q141" i="6"/>
  <c r="M26" i="29" s="1"/>
  <c r="Q140" i="6"/>
  <c r="M17" i="29" s="1"/>
  <c r="Q139" i="6"/>
  <c r="M8" i="29" s="1"/>
  <c r="Q135" i="6"/>
  <c r="Q545" i="6" s="1"/>
  <c r="O128" i="60"/>
  <c r="N149" i="97"/>
  <c r="R141" i="6"/>
  <c r="N26" i="29" s="1"/>
  <c r="R140" i="6"/>
  <c r="N17" i="29" s="1"/>
  <c r="R139" i="6"/>
  <c r="N8" i="29" s="1"/>
  <c r="R135" i="6"/>
  <c r="R545" i="6" s="1"/>
  <c r="P128" i="60"/>
  <c r="O149" i="97"/>
  <c r="S387" i="6"/>
  <c r="S141" i="6"/>
  <c r="O26" i="29" s="1"/>
  <c r="S140" i="6"/>
  <c r="O17" i="29" s="1"/>
  <c r="S139" i="6"/>
  <c r="O8" i="29" s="1"/>
  <c r="S135" i="6"/>
  <c r="S545" i="6" s="1"/>
  <c r="Q128" i="60"/>
  <c r="P149" i="97"/>
  <c r="T387" i="6"/>
  <c r="T141" i="6"/>
  <c r="P26" i="29" s="1"/>
  <c r="T140" i="6"/>
  <c r="P17" i="29" s="1"/>
  <c r="T139" i="6"/>
  <c r="T135" i="6"/>
  <c r="T545" i="6" s="1"/>
  <c r="R128" i="60"/>
  <c r="Q149" i="97"/>
  <c r="U387" i="6"/>
  <c r="U141" i="6"/>
  <c r="Q26" i="29" s="1"/>
  <c r="U140" i="6"/>
  <c r="Q17" i="29" s="1"/>
  <c r="U139" i="6"/>
  <c r="Q8" i="29" s="1"/>
  <c r="U135" i="6"/>
  <c r="U545" i="6" s="1"/>
  <c r="S128" i="60"/>
  <c r="R149" i="97"/>
  <c r="V387" i="6"/>
  <c r="V141" i="6"/>
  <c r="R26" i="29" s="1"/>
  <c r="V140" i="6"/>
  <c r="R17" i="29" s="1"/>
  <c r="V139" i="6"/>
  <c r="R8" i="29" s="1"/>
  <c r="V135" i="6"/>
  <c r="V545" i="6" s="1"/>
  <c r="T128" i="60"/>
  <c r="S149" i="97"/>
  <c r="W387" i="6"/>
  <c r="S208" i="97" s="1"/>
  <c r="W141" i="6"/>
  <c r="S26" i="29" s="1"/>
  <c r="W140" i="6"/>
  <c r="S17" i="29" s="1"/>
  <c r="W139" i="6"/>
  <c r="S8" i="29" s="1"/>
  <c r="W135" i="6"/>
  <c r="W545" i="6" s="1"/>
  <c r="U128" i="60"/>
  <c r="T149" i="97"/>
  <c r="X387" i="6"/>
  <c r="X141" i="6"/>
  <c r="T26" i="29" s="1"/>
  <c r="X140" i="6"/>
  <c r="T17" i="29" s="1"/>
  <c r="X139" i="6"/>
  <c r="T8" i="29" s="1"/>
  <c r="X135" i="6"/>
  <c r="X545" i="6" s="1"/>
  <c r="V128" i="60"/>
  <c r="U149" i="97"/>
  <c r="Y387" i="6"/>
  <c r="Y141" i="6"/>
  <c r="U26" i="29" s="1"/>
  <c r="Y140" i="6"/>
  <c r="U17" i="29" s="1"/>
  <c r="Y139" i="6"/>
  <c r="U8" i="29" s="1"/>
  <c r="Y135" i="6"/>
  <c r="Y545" i="6" s="1"/>
  <c r="W128" i="60"/>
  <c r="V149" i="97"/>
  <c r="Z387" i="6"/>
  <c r="Z141" i="6"/>
  <c r="V26" i="29" s="1"/>
  <c r="Z140" i="6"/>
  <c r="V17" i="29" s="1"/>
  <c r="Z139" i="6"/>
  <c r="Z135" i="6"/>
  <c r="Z545" i="6" s="1"/>
  <c r="X128" i="60"/>
  <c r="W149" i="97"/>
  <c r="AA387" i="6"/>
  <c r="AA141" i="6"/>
  <c r="W26" i="29" s="1"/>
  <c r="AA140" i="6"/>
  <c r="W17" i="29" s="1"/>
  <c r="AA139" i="6"/>
  <c r="W8" i="29" s="1"/>
  <c r="AA135" i="6"/>
  <c r="AA545" i="6" s="1"/>
  <c r="Y128" i="60"/>
  <c r="X149" i="97"/>
  <c r="AB387" i="6"/>
  <c r="AB141" i="6"/>
  <c r="X26" i="29" s="1"/>
  <c r="AB140" i="6"/>
  <c r="X17" i="29" s="1"/>
  <c r="AB139" i="6"/>
  <c r="X8" i="29" s="1"/>
  <c r="AB135" i="6"/>
  <c r="AB545" i="6" s="1"/>
  <c r="Z128" i="60"/>
  <c r="Y149" i="97"/>
  <c r="AC387" i="6"/>
  <c r="AC141" i="6"/>
  <c r="Y26" i="29" s="1"/>
  <c r="AC140" i="6"/>
  <c r="Y17" i="29" s="1"/>
  <c r="AC139" i="6"/>
  <c r="Y8" i="29" s="1"/>
  <c r="AC135" i="6"/>
  <c r="AC545" i="6" s="1"/>
  <c r="AA128" i="60"/>
  <c r="Z149" i="97"/>
  <c r="AD387" i="6"/>
  <c r="AD141" i="6"/>
  <c r="Z26" i="29" s="1"/>
  <c r="AD140" i="6"/>
  <c r="Z17" i="29" s="1"/>
  <c r="AD139" i="6"/>
  <c r="Z8" i="29" s="1"/>
  <c r="AD135" i="6"/>
  <c r="AD545" i="6" s="1"/>
  <c r="AB128" i="60"/>
  <c r="AA149" i="97"/>
  <c r="AE387" i="6"/>
  <c r="AA208" i="97" s="1"/>
  <c r="AE141" i="6"/>
  <c r="AA26" i="29" s="1"/>
  <c r="AE140" i="6"/>
  <c r="AA17" i="29" s="1"/>
  <c r="AE139" i="6"/>
  <c r="AA8" i="29" s="1"/>
  <c r="AE135" i="6"/>
  <c r="AE545" i="6" s="1"/>
  <c r="AC128" i="60"/>
  <c r="AB149" i="97"/>
  <c r="AF387" i="6"/>
  <c r="AF141" i="6"/>
  <c r="AB26" i="29" s="1"/>
  <c r="AF140" i="6"/>
  <c r="AB17" i="29" s="1"/>
  <c r="AF139" i="6"/>
  <c r="AB8" i="29" s="1"/>
  <c r="AF135" i="6"/>
  <c r="AF545" i="6" s="1"/>
  <c r="AD128" i="60"/>
  <c r="AC149" i="97"/>
  <c r="AG387" i="6"/>
  <c r="AG141" i="6"/>
  <c r="AC26" i="29" s="1"/>
  <c r="AG140" i="6"/>
  <c r="AC17" i="29" s="1"/>
  <c r="AG139" i="6"/>
  <c r="AC8" i="29" s="1"/>
  <c r="AG135" i="6"/>
  <c r="AG545" i="6" s="1"/>
  <c r="AE128" i="60"/>
  <c r="AD149" i="97"/>
  <c r="AH387" i="6"/>
  <c r="AH141" i="6"/>
  <c r="AD26" i="29" s="1"/>
  <c r="AH140" i="6"/>
  <c r="AD17" i="29" s="1"/>
  <c r="AH139" i="6"/>
  <c r="AH135" i="6"/>
  <c r="AH545" i="6" s="1"/>
  <c r="AF128" i="60"/>
  <c r="AE149" i="97"/>
  <c r="AI387" i="6"/>
  <c r="AI141" i="6"/>
  <c r="AE26" i="29" s="1"/>
  <c r="AI140" i="6"/>
  <c r="AE17" i="29" s="1"/>
  <c r="AI139" i="6"/>
  <c r="AE8" i="29" s="1"/>
  <c r="AI135" i="6"/>
  <c r="AI545" i="6" s="1"/>
  <c r="AG128" i="60"/>
  <c r="AF149" i="97"/>
  <c r="AJ387" i="6"/>
  <c r="AJ141" i="6"/>
  <c r="AF26" i="29" s="1"/>
  <c r="AJ140" i="6"/>
  <c r="AF17" i="29" s="1"/>
  <c r="AJ139" i="6"/>
  <c r="AF8" i="29" s="1"/>
  <c r="AJ135" i="6"/>
  <c r="AH128" i="60"/>
  <c r="AG149" i="97"/>
  <c r="AK387" i="6"/>
  <c r="AK141" i="6"/>
  <c r="AG26" i="29" s="1"/>
  <c r="AK140" i="6"/>
  <c r="AG17" i="29" s="1"/>
  <c r="AK139" i="6"/>
  <c r="AG8" i="29" s="1"/>
  <c r="AK135" i="6"/>
  <c r="AK545" i="6" s="1"/>
  <c r="AI128" i="60"/>
  <c r="AH149" i="97"/>
  <c r="AL387" i="6"/>
  <c r="AL141" i="6"/>
  <c r="AH26" i="29" s="1"/>
  <c r="AL140" i="6"/>
  <c r="AH17" i="29" s="1"/>
  <c r="AL139" i="6"/>
  <c r="AH8" i="29" s="1"/>
  <c r="AL135" i="6"/>
  <c r="AL545" i="6" s="1"/>
  <c r="AJ128" i="60"/>
  <c r="AI149" i="97"/>
  <c r="AM387" i="6"/>
  <c r="AM141" i="6"/>
  <c r="AI26" i="29" s="1"/>
  <c r="AM140" i="6"/>
  <c r="AI17" i="29" s="1"/>
  <c r="AM139" i="6"/>
  <c r="AI8" i="29" s="1"/>
  <c r="AM135" i="6"/>
  <c r="AM545" i="6" s="1"/>
  <c r="AK128" i="60"/>
  <c r="AJ149" i="97"/>
  <c r="AN387" i="6"/>
  <c r="AJ208" i="97" s="1"/>
  <c r="AN141" i="6"/>
  <c r="AN140" i="6"/>
  <c r="AJ17" i="29" s="1"/>
  <c r="AN139" i="6"/>
  <c r="AJ8" i="29" s="1"/>
  <c r="AN135" i="6"/>
  <c r="AN545" i="6" s="1"/>
  <c r="AL128" i="60"/>
  <c r="AK149" i="97"/>
  <c r="AO387" i="6"/>
  <c r="AO141" i="6"/>
  <c r="AK26" i="29" s="1"/>
  <c r="AO140" i="6"/>
  <c r="AO139" i="6"/>
  <c r="AK8" i="29" s="1"/>
  <c r="AO135" i="6"/>
  <c r="AO545" i="6" s="1"/>
  <c r="AM128" i="60"/>
  <c r="AL149" i="97"/>
  <c r="AP387" i="6"/>
  <c r="AP141" i="6"/>
  <c r="AL26" i="29" s="1"/>
  <c r="AP140" i="6"/>
  <c r="AL17" i="29" s="1"/>
  <c r="AP139" i="6"/>
  <c r="AP135" i="6"/>
  <c r="AP545" i="6" s="1"/>
  <c r="AN128" i="60"/>
  <c r="AM149" i="97"/>
  <c r="AQ387" i="6"/>
  <c r="AQ141" i="6"/>
  <c r="AM26" i="29" s="1"/>
  <c r="AQ140" i="6"/>
  <c r="AM17" i="29" s="1"/>
  <c r="AQ139" i="6"/>
  <c r="AM8" i="29" s="1"/>
  <c r="AQ135" i="6"/>
  <c r="AO128" i="60"/>
  <c r="AN149" i="97"/>
  <c r="AR387" i="6"/>
  <c r="AR141" i="6"/>
  <c r="AN26" i="29" s="1"/>
  <c r="AR140" i="6"/>
  <c r="AN17" i="29" s="1"/>
  <c r="AR139" i="6"/>
  <c r="AN8" i="29" s="1"/>
  <c r="AR135" i="6"/>
  <c r="AR545" i="6" s="1"/>
  <c r="AP128" i="60"/>
  <c r="AO149" i="97"/>
  <c r="AS387" i="6"/>
  <c r="AS141" i="6"/>
  <c r="AO26" i="29" s="1"/>
  <c r="AS140" i="6"/>
  <c r="AO17" i="29" s="1"/>
  <c r="AS139" i="6"/>
  <c r="AO8" i="29" s="1"/>
  <c r="AS135" i="6"/>
  <c r="AS545" i="6" s="1"/>
  <c r="AQ128" i="60"/>
  <c r="AP149" i="97"/>
  <c r="AT387" i="6"/>
  <c r="AT141" i="6"/>
  <c r="AP26" i="29" s="1"/>
  <c r="AT140" i="6"/>
  <c r="AP17" i="29" s="1"/>
  <c r="AT139" i="6"/>
  <c r="AP8" i="29" s="1"/>
  <c r="AT135" i="6"/>
  <c r="AT545" i="6" s="1"/>
  <c r="AR128" i="60"/>
  <c r="AQ149" i="97"/>
  <c r="AU387" i="6"/>
  <c r="AU389" i="6" s="1"/>
  <c r="AU141" i="6"/>
  <c r="AQ26" i="29" s="1"/>
  <c r="AU140" i="6"/>
  <c r="AQ17" i="29" s="1"/>
  <c r="AU139" i="6"/>
  <c r="AQ8" i="29" s="1"/>
  <c r="AU135" i="6"/>
  <c r="AU545" i="6" s="1"/>
  <c r="AS128" i="60"/>
  <c r="AR149" i="97"/>
  <c r="AV387" i="6"/>
  <c r="AR208" i="97" s="1"/>
  <c r="AV141" i="6"/>
  <c r="AV140" i="6"/>
  <c r="AR17" i="29" s="1"/>
  <c r="AV139" i="6"/>
  <c r="AR8" i="29" s="1"/>
  <c r="AV135" i="6"/>
  <c r="AV545" i="6" s="1"/>
  <c r="AT128" i="60"/>
  <c r="AS149" i="97"/>
  <c r="AW387" i="6"/>
  <c r="AW141" i="6"/>
  <c r="AS26" i="29" s="1"/>
  <c r="AW140" i="6"/>
  <c r="AW139" i="6"/>
  <c r="AS8" i="29" s="1"/>
  <c r="AW135" i="6"/>
  <c r="AW545" i="6" s="1"/>
  <c r="AU128" i="60"/>
  <c r="AT149" i="97"/>
  <c r="AX387" i="6"/>
  <c r="AX141" i="6"/>
  <c r="AT26" i="29" s="1"/>
  <c r="AX140" i="6"/>
  <c r="AX139" i="6"/>
  <c r="AX135" i="6"/>
  <c r="AV128" i="60"/>
  <c r="AU149" i="97"/>
  <c r="AY387" i="6"/>
  <c r="AY141" i="6"/>
  <c r="AU26" i="29" s="1"/>
  <c r="AY140" i="6"/>
  <c r="AU17" i="29" s="1"/>
  <c r="AY139" i="6"/>
  <c r="AY135" i="6"/>
  <c r="AW128" i="60"/>
  <c r="AV149" i="97"/>
  <c r="AZ387" i="6"/>
  <c r="AZ141" i="6"/>
  <c r="AV26" i="29" s="1"/>
  <c r="AZ140" i="6"/>
  <c r="AV17" i="29" s="1"/>
  <c r="AZ139" i="6"/>
  <c r="AV8" i="29" s="1"/>
  <c r="AZ135" i="6"/>
  <c r="AX128" i="60"/>
  <c r="AW149" i="97"/>
  <c r="BA387" i="6"/>
  <c r="BA141" i="6"/>
  <c r="AW26" i="29" s="1"/>
  <c r="BA140" i="6"/>
  <c r="AW17" i="29" s="1"/>
  <c r="BA139" i="6"/>
  <c r="AW8" i="29" s="1"/>
  <c r="BA135" i="6"/>
  <c r="BA545" i="6" s="1"/>
  <c r="AY128" i="60"/>
  <c r="AX149" i="97"/>
  <c r="BB387" i="6"/>
  <c r="BB141" i="6"/>
  <c r="AX26" i="29" s="1"/>
  <c r="BB140" i="6"/>
  <c r="AX17" i="29" s="1"/>
  <c r="BB139" i="6"/>
  <c r="AX8" i="29" s="1"/>
  <c r="BB135" i="6"/>
  <c r="BB545" i="6" s="1"/>
  <c r="AZ128" i="60"/>
  <c r="AY149" i="97"/>
  <c r="G7" i="97" s="1"/>
  <c r="BC387" i="6"/>
  <c r="BC141" i="6"/>
  <c r="AY26" i="29" s="1"/>
  <c r="BC140" i="6"/>
  <c r="AY17" i="29" s="1"/>
  <c r="BC139" i="6"/>
  <c r="AY8" i="29" s="1"/>
  <c r="BC135" i="6"/>
  <c r="BC545" i="6" s="1"/>
  <c r="BA128" i="60"/>
  <c r="AZ149" i="97"/>
  <c r="BD387" i="6"/>
  <c r="BD389" i="6" s="1"/>
  <c r="BD141" i="6"/>
  <c r="BD140" i="6"/>
  <c r="AZ17" i="29" s="1"/>
  <c r="BD139" i="6"/>
  <c r="AZ8" i="29" s="1"/>
  <c r="BD135" i="6"/>
  <c r="BD545" i="6" s="1"/>
  <c r="BB128" i="60"/>
  <c r="BA149" i="97"/>
  <c r="BE387" i="6"/>
  <c r="BE141" i="6"/>
  <c r="BA26" i="29" s="1"/>
  <c r="BE140" i="6"/>
  <c r="BE139" i="6"/>
  <c r="BA8" i="29" s="1"/>
  <c r="BE135" i="6"/>
  <c r="BE545" i="6" s="1"/>
  <c r="BC128" i="60"/>
  <c r="BB149" i="97"/>
  <c r="BF387" i="6"/>
  <c r="BF141" i="6"/>
  <c r="BB26" i="29" s="1"/>
  <c r="BF140" i="6"/>
  <c r="BF148" i="6" s="1"/>
  <c r="BF139" i="6"/>
  <c r="BF135" i="6"/>
  <c r="BD128" i="60"/>
  <c r="BC149" i="97"/>
  <c r="BG387" i="6"/>
  <c r="BG141" i="6"/>
  <c r="BC26" i="29" s="1"/>
  <c r="BG140" i="6"/>
  <c r="BC17" i="29" s="1"/>
  <c r="BG139" i="6"/>
  <c r="BG135" i="6"/>
  <c r="BE128" i="60"/>
  <c r="BD149" i="97"/>
  <c r="BH387" i="6"/>
  <c r="BH141" i="6"/>
  <c r="BD26" i="29" s="1"/>
  <c r="BH140" i="6"/>
  <c r="BD17" i="29" s="1"/>
  <c r="BH139" i="6"/>
  <c r="BD8" i="29" s="1"/>
  <c r="BH135" i="6"/>
  <c r="BF128" i="60"/>
  <c r="BE149" i="97"/>
  <c r="BI387" i="6"/>
  <c r="BI141" i="6"/>
  <c r="BE26" i="29" s="1"/>
  <c r="BI140" i="6"/>
  <c r="BE17" i="29" s="1"/>
  <c r="BI139" i="6"/>
  <c r="BE8" i="29" s="1"/>
  <c r="BI135" i="6"/>
  <c r="BI545" i="6" s="1"/>
  <c r="BG128" i="60"/>
  <c r="BF149" i="97"/>
  <c r="BJ387" i="6"/>
  <c r="BJ141" i="6"/>
  <c r="BF26" i="29" s="1"/>
  <c r="BJ140" i="6"/>
  <c r="BF17" i="29" s="1"/>
  <c r="BJ139" i="6"/>
  <c r="BF8" i="29" s="1"/>
  <c r="BJ135" i="6"/>
  <c r="BJ545" i="6" s="1"/>
  <c r="BH128" i="60"/>
  <c r="BG149" i="97"/>
  <c r="BK387" i="6"/>
  <c r="BG208" i="97" s="1"/>
  <c r="BK141" i="6"/>
  <c r="BG26" i="29" s="1"/>
  <c r="BK140" i="6"/>
  <c r="BG17" i="29" s="1"/>
  <c r="BK139" i="6"/>
  <c r="BG8" i="29" s="1"/>
  <c r="BK135" i="6"/>
  <c r="BK545" i="6" s="1"/>
  <c r="BI128" i="60"/>
  <c r="BH149" i="97"/>
  <c r="BL387" i="6"/>
  <c r="BL389" i="6" s="1"/>
  <c r="BL141" i="6"/>
  <c r="BL140" i="6"/>
  <c r="BH17" i="29" s="1"/>
  <c r="BL139" i="6"/>
  <c r="BH8" i="29" s="1"/>
  <c r="BL135" i="6"/>
  <c r="BL545" i="6" s="1"/>
  <c r="BJ128" i="60"/>
  <c r="BI149" i="97"/>
  <c r="BM387" i="6"/>
  <c r="BM141" i="6"/>
  <c r="BM140" i="6"/>
  <c r="BM139" i="6"/>
  <c r="BI8" i="29" s="1"/>
  <c r="BM135" i="6"/>
  <c r="BM545" i="6" s="1"/>
  <c r="BK128" i="60"/>
  <c r="BJ149" i="97"/>
  <c r="BN387" i="6"/>
  <c r="BN141" i="6"/>
  <c r="BJ26" i="29" s="1"/>
  <c r="BN140" i="6"/>
  <c r="BN139" i="6"/>
  <c r="BN135" i="6"/>
  <c r="BL128" i="60"/>
  <c r="BK149" i="97"/>
  <c r="H7" i="97" s="1"/>
  <c r="BO387" i="6"/>
  <c r="BO141" i="6"/>
  <c r="BK26" i="29" s="1"/>
  <c r="BO140" i="6"/>
  <c r="BK17" i="29" s="1"/>
  <c r="BO139" i="6"/>
  <c r="BK8" i="29" s="1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 s="1"/>
  <c r="J136" i="6"/>
  <c r="H129" i="60"/>
  <c r="G150" i="97"/>
  <c r="K393" i="6"/>
  <c r="G214" i="97" s="1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N146" i="6" s="1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 s="1"/>
  <c r="R136" i="6"/>
  <c r="R146" i="6" s="1"/>
  <c r="P129" i="60"/>
  <c r="O150" i="97"/>
  <c r="S393" i="6"/>
  <c r="O214" i="97" s="1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 s="1"/>
  <c r="Z136" i="6"/>
  <c r="X129" i="60"/>
  <c r="W150" i="97"/>
  <c r="AA393" i="6"/>
  <c r="W214" i="97" s="1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 s="1"/>
  <c r="AH136" i="6"/>
  <c r="AH137" i="6" s="1"/>
  <c r="AF129" i="60"/>
  <c r="AE150" i="97"/>
  <c r="AI393" i="6"/>
  <c r="AE214" i="97" s="1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 s="1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 s="1"/>
  <c r="AP136" i="6"/>
  <c r="AN129" i="60"/>
  <c r="AM150" i="97"/>
  <c r="AQ393" i="6"/>
  <c r="AM214" i="97" s="1"/>
  <c r="AQ136" i="6"/>
  <c r="AO129" i="60"/>
  <c r="AN150" i="97"/>
  <c r="AR393" i="6"/>
  <c r="AR136" i="6"/>
  <c r="AO177" i="60" s="1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 s="1"/>
  <c r="AX136" i="6"/>
  <c r="AV129" i="60"/>
  <c r="AU150" i="97"/>
  <c r="AY393" i="6"/>
  <c r="AU214" i="97" s="1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 s="1"/>
  <c r="BF136" i="6"/>
  <c r="BD129" i="60"/>
  <c r="BC150" i="97"/>
  <c r="BG393" i="6"/>
  <c r="BC214" i="97" s="1"/>
  <c r="BG136" i="6"/>
  <c r="BE129" i="60"/>
  <c r="BD150" i="97"/>
  <c r="BH393" i="6"/>
  <c r="BH136" i="6"/>
  <c r="BH146" i="6" s="1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 s="1"/>
  <c r="BN136" i="6"/>
  <c r="BL129" i="60"/>
  <c r="BK150" i="97"/>
  <c r="BO393" i="6"/>
  <c r="BK214" i="97" s="1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 s="1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 s="1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 s="1"/>
  <c r="AE396" i="6"/>
  <c r="AC131" i="60"/>
  <c r="AB152" i="97"/>
  <c r="AD131" i="60"/>
  <c r="AC152" i="97"/>
  <c r="AG396" i="6"/>
  <c r="AE131" i="60"/>
  <c r="AD152" i="97"/>
  <c r="G165" i="6"/>
  <c r="G25" i="6"/>
  <c r="G224" i="6" s="1"/>
  <c r="H25" i="6"/>
  <c r="H224" i="6" s="1"/>
  <c r="I25" i="6"/>
  <c r="I224" i="6" s="1"/>
  <c r="J25" i="6"/>
  <c r="K25" i="6"/>
  <c r="L25" i="6"/>
  <c r="L224" i="6" s="1"/>
  <c r="M25" i="6"/>
  <c r="M224" i="6" s="1"/>
  <c r="N25" i="6"/>
  <c r="N224" i="6" s="1"/>
  <c r="O25" i="6"/>
  <c r="O224" i="6" s="1"/>
  <c r="P25" i="6"/>
  <c r="P224" i="6" s="1"/>
  <c r="Q25" i="6"/>
  <c r="Q224" i="6" s="1"/>
  <c r="R25" i="6"/>
  <c r="R224" i="6" s="1"/>
  <c r="S25" i="6"/>
  <c r="T25" i="6"/>
  <c r="T224" i="6" s="1"/>
  <c r="U25" i="6"/>
  <c r="U224" i="6" s="1"/>
  <c r="V25" i="6"/>
  <c r="V224" i="6" s="1"/>
  <c r="W25" i="6"/>
  <c r="W224" i="6" s="1"/>
  <c r="X25" i="6"/>
  <c r="X224" i="6" s="1"/>
  <c r="Y25" i="6"/>
  <c r="Y224" i="6" s="1"/>
  <c r="Z25" i="6"/>
  <c r="Z224" i="6" s="1"/>
  <c r="AA25" i="6"/>
  <c r="AB25" i="6"/>
  <c r="AB224" i="6" s="1"/>
  <c r="AC25" i="6"/>
  <c r="AC224" i="6" s="1"/>
  <c r="AD25" i="6"/>
  <c r="AD224" i="6" s="1"/>
  <c r="AE25" i="6"/>
  <c r="AE224" i="6" s="1"/>
  <c r="AF25" i="6"/>
  <c r="AF224" i="6" s="1"/>
  <c r="AG25" i="6"/>
  <c r="AG224" i="6" s="1"/>
  <c r="AH25" i="6"/>
  <c r="AH224" i="6" s="1"/>
  <c r="AI25" i="6"/>
  <c r="AJ25" i="6"/>
  <c r="AJ224" i="6" s="1"/>
  <c r="AK25" i="6"/>
  <c r="AK224" i="6" s="1"/>
  <c r="AL25" i="6"/>
  <c r="AL224" i="6" s="1"/>
  <c r="AM25" i="6"/>
  <c r="AM224" i="6" s="1"/>
  <c r="AN25" i="6"/>
  <c r="AN224" i="6" s="1"/>
  <c r="AO25" i="6"/>
  <c r="AO224" i="6" s="1"/>
  <c r="AP25" i="6"/>
  <c r="AP224" i="6" s="1"/>
  <c r="AQ25" i="6"/>
  <c r="AR25" i="6"/>
  <c r="AR224" i="6" s="1"/>
  <c r="AS25" i="6"/>
  <c r="AS224" i="6" s="1"/>
  <c r="AT25" i="6"/>
  <c r="AT224" i="6" s="1"/>
  <c r="AU25" i="6"/>
  <c r="AU224" i="6" s="1"/>
  <c r="AV25" i="6"/>
  <c r="AV224" i="6" s="1"/>
  <c r="AW25" i="6"/>
  <c r="AW224" i="6" s="1"/>
  <c r="AX25" i="6"/>
  <c r="AX224" i="6" s="1"/>
  <c r="AY25" i="6"/>
  <c r="AZ25" i="6"/>
  <c r="AZ224" i="6" s="1"/>
  <c r="BA25" i="6"/>
  <c r="BA224" i="6" s="1"/>
  <c r="BB25" i="6"/>
  <c r="BB224" i="6" s="1"/>
  <c r="BC25" i="6"/>
  <c r="BC224" i="6" s="1"/>
  <c r="BD25" i="6"/>
  <c r="BD224" i="6" s="1"/>
  <c r="BE25" i="6"/>
  <c r="BE224" i="6" s="1"/>
  <c r="BF25" i="6"/>
  <c r="BF224" i="6" s="1"/>
  <c r="BG25" i="6"/>
  <c r="BH25" i="6"/>
  <c r="BH224" i="6" s="1"/>
  <c r="BI25" i="6"/>
  <c r="BI224" i="6" s="1"/>
  <c r="BJ25" i="6"/>
  <c r="BJ224" i="6" s="1"/>
  <c r="BK25" i="6"/>
  <c r="BK224" i="6" s="1"/>
  <c r="BL25" i="6"/>
  <c r="BL224" i="6" s="1"/>
  <c r="BM25" i="6"/>
  <c r="BM224" i="6" s="1"/>
  <c r="BN25" i="6"/>
  <c r="BN224" i="6" s="1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D27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N26" i="6"/>
  <c r="BO26" i="6"/>
  <c r="H29" i="6"/>
  <c r="I29" i="6"/>
  <c r="J29" i="6"/>
  <c r="K29" i="6"/>
  <c r="G5" i="29" s="1"/>
  <c r="G9" i="29" s="1"/>
  <c r="G33" i="29" s="1"/>
  <c r="L29" i="6"/>
  <c r="M29" i="6"/>
  <c r="N29" i="6"/>
  <c r="O29" i="6"/>
  <c r="P29" i="6"/>
  <c r="Q29" i="6"/>
  <c r="R29" i="6"/>
  <c r="S29" i="6"/>
  <c r="O5" i="29" s="1"/>
  <c r="O9" i="29" s="1"/>
  <c r="O33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 s="1"/>
  <c r="AQ155" i="6" s="1"/>
  <c r="AR29" i="6"/>
  <c r="AS29" i="6"/>
  <c r="AT29" i="6"/>
  <c r="AU29" i="6"/>
  <c r="AV29" i="6"/>
  <c r="AW29" i="6"/>
  <c r="AX29" i="6"/>
  <c r="AY29" i="6"/>
  <c r="AY147" i="6" s="1"/>
  <c r="AY155" i="6" s="1"/>
  <c r="AZ29" i="6"/>
  <c r="BA29" i="6"/>
  <c r="BB29" i="6"/>
  <c r="BC29" i="6"/>
  <c r="BD29" i="6"/>
  <c r="BE29" i="6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 s="1"/>
  <c r="AL156" i="6" s="1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J148" i="6" s="1"/>
  <c r="BJ156" i="6" s="1"/>
  <c r="BK30" i="6"/>
  <c r="BL30" i="6"/>
  <c r="BM30" i="6"/>
  <c r="BN30" i="6"/>
  <c r="BO30" i="6"/>
  <c r="G31" i="6"/>
  <c r="H31" i="6"/>
  <c r="I31" i="6"/>
  <c r="E23" i="29" s="1"/>
  <c r="E27" i="29" s="1"/>
  <c r="E41" i="29" s="1"/>
  <c r="E43" i="29" s="1"/>
  <c r="G6" i="28" s="1"/>
  <c r="D8" i="36" s="1"/>
  <c r="J31" i="6"/>
  <c r="K31" i="6"/>
  <c r="L31" i="6"/>
  <c r="M31" i="6"/>
  <c r="N31" i="6"/>
  <c r="O31" i="6"/>
  <c r="P31" i="6"/>
  <c r="Q31" i="6"/>
  <c r="M23" i="29" s="1"/>
  <c r="M27" i="29" s="1"/>
  <c r="R31" i="6"/>
  <c r="S31" i="6"/>
  <c r="T31" i="6"/>
  <c r="U31" i="6"/>
  <c r="V31" i="6"/>
  <c r="W31" i="6"/>
  <c r="X31" i="6"/>
  <c r="Y31" i="6"/>
  <c r="Y149" i="6" s="1"/>
  <c r="Y157" i="6" s="1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S27" i="29" s="1"/>
  <c r="AS41" i="29" s="1"/>
  <c r="AS43" i="29" s="1"/>
  <c r="AU6" i="28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H48" i="6"/>
  <c r="I48" i="6"/>
  <c r="J48" i="6"/>
  <c r="K48" i="6"/>
  <c r="L48" i="6"/>
  <c r="L289" i="6" s="1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 s="1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 s="1"/>
  <c r="AS48" i="6"/>
  <c r="AT48" i="6"/>
  <c r="AU48" i="6"/>
  <c r="AV48" i="6"/>
  <c r="AW48" i="6"/>
  <c r="AX48" i="6"/>
  <c r="AY48" i="6"/>
  <c r="AZ48" i="6"/>
  <c r="AW58" i="60" s="1"/>
  <c r="BA48" i="6"/>
  <c r="BB48" i="6"/>
  <c r="BC48" i="6"/>
  <c r="BD48" i="6"/>
  <c r="BE48" i="6"/>
  <c r="BF48" i="6"/>
  <c r="BG48" i="6"/>
  <c r="BH48" i="6"/>
  <c r="BH50" i="6" s="1"/>
  <c r="BI48" i="6"/>
  <c r="BJ48" i="6"/>
  <c r="BK48" i="6"/>
  <c r="BL48" i="6"/>
  <c r="BM48" i="6"/>
  <c r="BN48" i="6"/>
  <c r="BO48" i="6"/>
  <c r="H49" i="6"/>
  <c r="E59" i="60" s="1"/>
  <c r="I49" i="6"/>
  <c r="J49" i="6"/>
  <c r="K49" i="6"/>
  <c r="L49" i="6"/>
  <c r="M49" i="6"/>
  <c r="N49" i="6"/>
  <c r="O49" i="6"/>
  <c r="P49" i="6"/>
  <c r="M59" i="60" s="1"/>
  <c r="Q49" i="6"/>
  <c r="R49" i="6"/>
  <c r="S49" i="6"/>
  <c r="T49" i="6"/>
  <c r="U49" i="6"/>
  <c r="V49" i="6"/>
  <c r="W49" i="6"/>
  <c r="X49" i="6"/>
  <c r="U59" i="60" s="1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 s="1"/>
  <c r="AO49" i="6"/>
  <c r="AP49" i="6"/>
  <c r="AQ49" i="6"/>
  <c r="AR49" i="6"/>
  <c r="AS49" i="6"/>
  <c r="AT49" i="6"/>
  <c r="AU49" i="6"/>
  <c r="AV49" i="6"/>
  <c r="AS59" i="60" s="1"/>
  <c r="AW49" i="6"/>
  <c r="AX49" i="6"/>
  <c r="AY49" i="6"/>
  <c r="AZ49" i="6"/>
  <c r="BA49" i="6"/>
  <c r="BB49" i="6"/>
  <c r="BC49" i="6"/>
  <c r="BD49" i="6"/>
  <c r="BD50" i="6" s="1"/>
  <c r="BE49" i="6"/>
  <c r="BF49" i="6"/>
  <c r="BG49" i="6"/>
  <c r="BH49" i="6"/>
  <c r="BI49" i="6"/>
  <c r="BJ49" i="6"/>
  <c r="BK49" i="6"/>
  <c r="BL49" i="6"/>
  <c r="BL50" i="6" s="1"/>
  <c r="BM49" i="6"/>
  <c r="BN49" i="6"/>
  <c r="BO49" i="6"/>
  <c r="G52" i="6"/>
  <c r="H52" i="6"/>
  <c r="I52" i="6"/>
  <c r="J52" i="6"/>
  <c r="K52" i="6"/>
  <c r="L52" i="6"/>
  <c r="H6" i="29" s="1"/>
  <c r="M52" i="6"/>
  <c r="N52" i="6"/>
  <c r="O52" i="6"/>
  <c r="P52" i="6"/>
  <c r="Q52" i="6"/>
  <c r="R52" i="6"/>
  <c r="S52" i="6"/>
  <c r="T52" i="6"/>
  <c r="P6" i="29" s="1"/>
  <c r="U52" i="6"/>
  <c r="V52" i="6"/>
  <c r="W52" i="6"/>
  <c r="X52" i="6"/>
  <c r="Y52" i="6"/>
  <c r="Z52" i="6"/>
  <c r="AA52" i="6"/>
  <c r="AB52" i="6"/>
  <c r="X6" i="29" s="1"/>
  <c r="AC52" i="6"/>
  <c r="AD52" i="6"/>
  <c r="AE52" i="6"/>
  <c r="AF52" i="6"/>
  <c r="AG52" i="6"/>
  <c r="AH52" i="6"/>
  <c r="AI52" i="6"/>
  <c r="AJ52" i="6"/>
  <c r="AF6" i="29" s="1"/>
  <c r="AK52" i="6"/>
  <c r="AL52" i="6"/>
  <c r="AM52" i="6"/>
  <c r="AN52" i="6"/>
  <c r="AO52" i="6"/>
  <c r="AP52" i="6"/>
  <c r="AQ52" i="6"/>
  <c r="AR52" i="6"/>
  <c r="AN6" i="29" s="1"/>
  <c r="AS52" i="6"/>
  <c r="AT52" i="6"/>
  <c r="AU52" i="6"/>
  <c r="AV52" i="6"/>
  <c r="AW52" i="6"/>
  <c r="AX52" i="6"/>
  <c r="AY52" i="6"/>
  <c r="AZ52" i="6"/>
  <c r="AV6" i="29" s="1"/>
  <c r="BA52" i="6"/>
  <c r="BB52" i="6"/>
  <c r="BC52" i="6"/>
  <c r="BD52" i="6"/>
  <c r="BE52" i="6"/>
  <c r="BF52" i="6"/>
  <c r="BG52" i="6"/>
  <c r="BH52" i="6"/>
  <c r="BD6" i="29" s="1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 s="1"/>
  <c r="P53" i="6"/>
  <c r="Q53" i="6"/>
  <c r="R53" i="6"/>
  <c r="S53" i="6"/>
  <c r="T53" i="6"/>
  <c r="U53" i="6"/>
  <c r="V53" i="6"/>
  <c r="W53" i="6"/>
  <c r="S15" i="29" s="1"/>
  <c r="X53" i="6"/>
  <c r="Y53" i="6"/>
  <c r="Z53" i="6"/>
  <c r="AA53" i="6"/>
  <c r="AB53" i="6"/>
  <c r="AC53" i="6"/>
  <c r="AD53" i="6"/>
  <c r="AE53" i="6"/>
  <c r="AA15" i="29" s="1"/>
  <c r="AF53" i="6"/>
  <c r="AG53" i="6"/>
  <c r="AH53" i="6"/>
  <c r="AI53" i="6"/>
  <c r="AJ53" i="6"/>
  <c r="AK53" i="6"/>
  <c r="AL53" i="6"/>
  <c r="AM53" i="6"/>
  <c r="AI15" i="29" s="1"/>
  <c r="AN53" i="6"/>
  <c r="AO53" i="6"/>
  <c r="AP53" i="6"/>
  <c r="AQ53" i="6"/>
  <c r="AR53" i="6"/>
  <c r="AS53" i="6"/>
  <c r="AT53" i="6"/>
  <c r="AU53" i="6"/>
  <c r="AQ15" i="29" s="1"/>
  <c r="AV53" i="6"/>
  <c r="AW53" i="6"/>
  <c r="AX53" i="6"/>
  <c r="AY53" i="6"/>
  <c r="AZ53" i="6"/>
  <c r="BA53" i="6"/>
  <c r="BB53" i="6"/>
  <c r="BC53" i="6"/>
  <c r="AY15" i="29" s="1"/>
  <c r="BD53" i="6"/>
  <c r="BE53" i="6"/>
  <c r="BF53" i="6"/>
  <c r="BG53" i="6"/>
  <c r="BH53" i="6"/>
  <c r="BI53" i="6"/>
  <c r="BJ53" i="6"/>
  <c r="BK53" i="6"/>
  <c r="BG15" i="29" s="1"/>
  <c r="BL53" i="6"/>
  <c r="BM53" i="6"/>
  <c r="BN53" i="6"/>
  <c r="BO53" i="6"/>
  <c r="H54" i="6"/>
  <c r="I54" i="6"/>
  <c r="J54" i="6"/>
  <c r="K54" i="6"/>
  <c r="K149" i="6" s="1"/>
  <c r="L54" i="6"/>
  <c r="M54" i="6"/>
  <c r="N54" i="6"/>
  <c r="O54" i="6"/>
  <c r="P54" i="6"/>
  <c r="Q54" i="6"/>
  <c r="R54" i="6"/>
  <c r="S54" i="6"/>
  <c r="S149" i="6" s="1"/>
  <c r="T54" i="6"/>
  <c r="U54" i="6"/>
  <c r="V54" i="6"/>
  <c r="W54" i="6"/>
  <c r="X54" i="6"/>
  <c r="Y54" i="6"/>
  <c r="Z54" i="6"/>
  <c r="AA54" i="6"/>
  <c r="AA149" i="6" s="1"/>
  <c r="AB54" i="6"/>
  <c r="AC54" i="6"/>
  <c r="AD54" i="6"/>
  <c r="AE54" i="6"/>
  <c r="AF54" i="6"/>
  <c r="AG54" i="6"/>
  <c r="AH54" i="6"/>
  <c r="AI54" i="6"/>
  <c r="AI149" i="6" s="1"/>
  <c r="AJ54" i="6"/>
  <c r="AK54" i="6"/>
  <c r="AL54" i="6"/>
  <c r="AM54" i="6"/>
  <c r="AN54" i="6"/>
  <c r="AO54" i="6"/>
  <c r="AP54" i="6"/>
  <c r="AQ54" i="6"/>
  <c r="AQ149" i="6" s="1"/>
  <c r="AR157" i="6" s="1"/>
  <c r="AR54" i="6"/>
  <c r="AS54" i="6"/>
  <c r="AT54" i="6"/>
  <c r="AU54" i="6"/>
  <c r="AV54" i="6"/>
  <c r="AW54" i="6"/>
  <c r="AX54" i="6"/>
  <c r="AY54" i="6"/>
  <c r="AY149" i="6" s="1"/>
  <c r="AZ54" i="6"/>
  <c r="BA54" i="6"/>
  <c r="BB54" i="6"/>
  <c r="BC54" i="6"/>
  <c r="BD54" i="6"/>
  <c r="BE54" i="6"/>
  <c r="BF54" i="6"/>
  <c r="BG54" i="6"/>
  <c r="BG149" i="6" s="1"/>
  <c r="BH157" i="6" s="1"/>
  <c r="BH54" i="6"/>
  <c r="BI54" i="6"/>
  <c r="BJ54" i="6"/>
  <c r="BK54" i="6"/>
  <c r="BL54" i="6"/>
  <c r="BM54" i="6"/>
  <c r="BN54" i="6"/>
  <c r="BO54" i="6"/>
  <c r="BO149" i="6" s="1"/>
  <c r="G76" i="6"/>
  <c r="H76" i="6"/>
  <c r="I76" i="6"/>
  <c r="J76" i="6"/>
  <c r="K76" i="6"/>
  <c r="L76" i="6"/>
  <c r="M76" i="6"/>
  <c r="I110" i="91" s="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 s="1"/>
  <c r="AD76" i="6"/>
  <c r="AE76" i="6"/>
  <c r="AF76" i="6"/>
  <c r="AG76" i="6"/>
  <c r="AH76" i="6"/>
  <c r="AI76" i="6"/>
  <c r="AJ76" i="6"/>
  <c r="AK76" i="6"/>
  <c r="AG110" i="91" s="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 s="1"/>
  <c r="BJ76" i="6"/>
  <c r="BK76" i="6"/>
  <c r="BL76" i="6"/>
  <c r="BM76" i="6"/>
  <c r="BN76" i="6"/>
  <c r="BO76" i="6"/>
  <c r="G77" i="6"/>
  <c r="H77" i="6"/>
  <c r="E103" i="60" s="1"/>
  <c r="I77" i="6"/>
  <c r="J77" i="6"/>
  <c r="K77" i="6"/>
  <c r="L77" i="6"/>
  <c r="M77" i="6"/>
  <c r="N77" i="6"/>
  <c r="O77" i="6"/>
  <c r="P77" i="6"/>
  <c r="M103" i="60" s="1"/>
  <c r="Q77" i="6"/>
  <c r="R77" i="6"/>
  <c r="S77" i="6"/>
  <c r="T77" i="6"/>
  <c r="U77" i="6"/>
  <c r="V77" i="6"/>
  <c r="W77" i="6"/>
  <c r="X77" i="6"/>
  <c r="T111" i="91" s="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 s="1"/>
  <c r="AW77" i="6"/>
  <c r="AX77" i="6"/>
  <c r="AY77" i="6"/>
  <c r="AZ77" i="6"/>
  <c r="BA77" i="6"/>
  <c r="BB77" i="6"/>
  <c r="BC77" i="6"/>
  <c r="BD77" i="6"/>
  <c r="AZ111" i="91" s="1"/>
  <c r="BE77" i="6"/>
  <c r="BF77" i="6"/>
  <c r="BG77" i="6"/>
  <c r="BH77" i="6"/>
  <c r="BI77" i="6"/>
  <c r="BJ77" i="6"/>
  <c r="BK77" i="6"/>
  <c r="BL77" i="6"/>
  <c r="BH111" i="91" s="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 s="1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 s="1"/>
  <c r="G156" i="6" s="1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 s="1"/>
  <c r="W81" i="6"/>
  <c r="X81" i="6"/>
  <c r="Y81" i="6"/>
  <c r="Z81" i="6"/>
  <c r="AA81" i="6"/>
  <c r="AB81" i="6"/>
  <c r="AC81" i="6"/>
  <c r="AD81" i="6"/>
  <c r="Z16" i="29" s="1"/>
  <c r="AE81" i="6"/>
  <c r="AF81" i="6"/>
  <c r="AG81" i="6"/>
  <c r="AH81" i="6"/>
  <c r="AI81" i="6"/>
  <c r="AJ81" i="6"/>
  <c r="AK81" i="6"/>
  <c r="AL81" i="6"/>
  <c r="AH16" i="29" s="1"/>
  <c r="AM81" i="6"/>
  <c r="AN81" i="6"/>
  <c r="AO81" i="6"/>
  <c r="AP81" i="6"/>
  <c r="AQ81" i="6"/>
  <c r="AR81" i="6"/>
  <c r="AS81" i="6"/>
  <c r="AT81" i="6"/>
  <c r="AP16" i="29" s="1"/>
  <c r="AU81" i="6"/>
  <c r="AV81" i="6"/>
  <c r="AW81" i="6"/>
  <c r="AX81" i="6"/>
  <c r="AY81" i="6"/>
  <c r="AZ81" i="6"/>
  <c r="BA81" i="6"/>
  <c r="BB81" i="6"/>
  <c r="AX16" i="29" s="1"/>
  <c r="BC81" i="6"/>
  <c r="BD81" i="6"/>
  <c r="BE81" i="6"/>
  <c r="BF81" i="6"/>
  <c r="BG81" i="6"/>
  <c r="BH81" i="6"/>
  <c r="BI81" i="6"/>
  <c r="BJ81" i="6"/>
  <c r="BF16" i="29" s="1"/>
  <c r="BK81" i="6"/>
  <c r="BL81" i="6"/>
  <c r="BM81" i="6"/>
  <c r="BN81" i="6"/>
  <c r="BO81" i="6"/>
  <c r="G82" i="6"/>
  <c r="H82" i="6"/>
  <c r="I82" i="6"/>
  <c r="J82" i="6"/>
  <c r="F25" i="29" s="1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 s="1"/>
  <c r="AF219" i="97" s="1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 s="1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 s="1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 s="1"/>
  <c r="BK131" i="60"/>
  <c r="BJ152" i="97"/>
  <c r="BL131" i="60"/>
  <c r="BK152" i="97"/>
  <c r="E132" i="60"/>
  <c r="D153" i="97"/>
  <c r="C153" i="97"/>
  <c r="H402" i="6"/>
  <c r="D223" i="97" s="1"/>
  <c r="F132" i="60"/>
  <c r="E153" i="97"/>
  <c r="G132" i="60"/>
  <c r="F153" i="97"/>
  <c r="J402" i="6"/>
  <c r="F223" i="97" s="1"/>
  <c r="H132" i="60"/>
  <c r="G153" i="97"/>
  <c r="K402" i="6"/>
  <c r="I132" i="60"/>
  <c r="H153" i="97"/>
  <c r="L402" i="6"/>
  <c r="J132" i="60"/>
  <c r="I153" i="97"/>
  <c r="M402" i="6"/>
  <c r="I223" i="97" s="1"/>
  <c r="K132" i="60"/>
  <c r="J153" i="97"/>
  <c r="N402" i="6"/>
  <c r="J223" i="97" s="1"/>
  <c r="L132" i="60"/>
  <c r="K153" i="97"/>
  <c r="O402" i="6"/>
  <c r="M132" i="60"/>
  <c r="L153" i="97"/>
  <c r="P402" i="6"/>
  <c r="N132" i="60"/>
  <c r="M153" i="97"/>
  <c r="O132" i="60"/>
  <c r="N153" i="97"/>
  <c r="R402" i="6"/>
  <c r="N223" i="97" s="1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 s="1"/>
  <c r="T132" i="60"/>
  <c r="S153" i="97"/>
  <c r="W402" i="6"/>
  <c r="U132" i="60"/>
  <c r="T153" i="97"/>
  <c r="X402" i="6"/>
  <c r="T223" i="97" s="1"/>
  <c r="V132" i="60"/>
  <c r="U153" i="97"/>
  <c r="W132" i="60"/>
  <c r="V153" i="97"/>
  <c r="Z402" i="6"/>
  <c r="V223" i="97" s="1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 s="1"/>
  <c r="AB132" i="60"/>
  <c r="AA153" i="97"/>
  <c r="AE402" i="6"/>
  <c r="AC132" i="60"/>
  <c r="AB153" i="97"/>
  <c r="AF402" i="6"/>
  <c r="AB223" i="97" s="1"/>
  <c r="AD132" i="60"/>
  <c r="AC153" i="97"/>
  <c r="AE132" i="60"/>
  <c r="AD153" i="97"/>
  <c r="AH402" i="6"/>
  <c r="AD223" i="97" s="1"/>
  <c r="AF132" i="60"/>
  <c r="AE153" i="97"/>
  <c r="AI402" i="6"/>
  <c r="AG132" i="60"/>
  <c r="AF153" i="97"/>
  <c r="AJ402" i="6"/>
  <c r="AH132" i="60"/>
  <c r="AG153" i="97"/>
  <c r="AK402" i="6"/>
  <c r="AG223" i="97" s="1"/>
  <c r="AI132" i="60"/>
  <c r="AH153" i="97"/>
  <c r="AL402" i="6"/>
  <c r="AH223" i="97" s="1"/>
  <c r="AJ132" i="60"/>
  <c r="AI153" i="97"/>
  <c r="AM402" i="6"/>
  <c r="AK132" i="60"/>
  <c r="AJ153" i="97"/>
  <c r="AN402" i="6"/>
  <c r="AJ223" i="97" s="1"/>
  <c r="AL132" i="60"/>
  <c r="AK153" i="97"/>
  <c r="AM132" i="60"/>
  <c r="AL153" i="97"/>
  <c r="AP402" i="6"/>
  <c r="AL223" i="97" s="1"/>
  <c r="AN132" i="60"/>
  <c r="AM153" i="97"/>
  <c r="AQ402" i="6"/>
  <c r="AO132" i="60"/>
  <c r="AN153" i="97"/>
  <c r="AR402" i="6"/>
  <c r="AP132" i="60"/>
  <c r="AO153" i="97"/>
  <c r="AS402" i="6"/>
  <c r="AO223" i="97" s="1"/>
  <c r="AQ132" i="60"/>
  <c r="AP153" i="97"/>
  <c r="AT402" i="6"/>
  <c r="AR132" i="60"/>
  <c r="AQ153" i="97"/>
  <c r="AU402" i="6"/>
  <c r="AS132" i="60"/>
  <c r="AR153" i="97"/>
  <c r="AV402" i="6"/>
  <c r="AR223" i="97" s="1"/>
  <c r="AT132" i="60"/>
  <c r="AS153" i="97"/>
  <c r="AU132" i="60"/>
  <c r="AT153" i="97"/>
  <c r="AX402" i="6"/>
  <c r="AT223" i="97" s="1"/>
  <c r="AV132" i="60"/>
  <c r="AU153" i="97"/>
  <c r="AY402" i="6"/>
  <c r="AW132" i="60"/>
  <c r="AV153" i="97"/>
  <c r="AZ402" i="6"/>
  <c r="AX132" i="60"/>
  <c r="AW153" i="97"/>
  <c r="BA402" i="6"/>
  <c r="AW223" i="97" s="1"/>
  <c r="AY132" i="60"/>
  <c r="AX153" i="97"/>
  <c r="BB402" i="6"/>
  <c r="AZ132" i="60"/>
  <c r="AY153" i="97"/>
  <c r="BC402" i="6"/>
  <c r="BA132" i="60"/>
  <c r="AZ153" i="97"/>
  <c r="BD402" i="6"/>
  <c r="AZ223" i="97" s="1"/>
  <c r="BB132" i="60"/>
  <c r="BA153" i="97"/>
  <c r="BC132" i="60"/>
  <c r="BB153" i="97"/>
  <c r="BF402" i="6"/>
  <c r="BB223" i="97" s="1"/>
  <c r="BD132" i="60"/>
  <c r="BC153" i="97"/>
  <c r="BG402" i="6"/>
  <c r="BE132" i="60"/>
  <c r="BD153" i="97"/>
  <c r="BH402" i="6"/>
  <c r="BF132" i="60"/>
  <c r="BE153" i="97"/>
  <c r="BI402" i="6"/>
  <c r="BE223" i="97" s="1"/>
  <c r="BG132" i="60"/>
  <c r="BF153" i="97"/>
  <c r="BJ402" i="6"/>
  <c r="BF223" i="97" s="1"/>
  <c r="BH132" i="60"/>
  <c r="BG153" i="97"/>
  <c r="BK402" i="6"/>
  <c r="BI132" i="60"/>
  <c r="BH153" i="97"/>
  <c r="BL402" i="6"/>
  <c r="BH223" i="97" s="1"/>
  <c r="BJ132" i="60"/>
  <c r="BI153" i="97"/>
  <c r="BK132" i="60"/>
  <c r="BJ153" i="97"/>
  <c r="BN402" i="6"/>
  <c r="BJ223" i="97" s="1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 s="1"/>
  <c r="H405" i="6"/>
  <c r="F134" i="60"/>
  <c r="G62" i="68"/>
  <c r="E155" i="97"/>
  <c r="I405" i="6"/>
  <c r="G134" i="60"/>
  <c r="H62" i="68"/>
  <c r="F155" i="97"/>
  <c r="J405" i="6"/>
  <c r="F226" i="97" s="1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 s="1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 s="1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 s="1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 s="1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 s="1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 s="1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 s="1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 s="1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 s="1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 s="1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 s="1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 s="1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 s="1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 s="1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 s="1"/>
  <c r="F135" i="60"/>
  <c r="E156" i="97"/>
  <c r="I411" i="6"/>
  <c r="E232" i="97" s="1"/>
  <c r="G135" i="60"/>
  <c r="F156" i="97"/>
  <c r="J411" i="6"/>
  <c r="H135" i="60"/>
  <c r="G156" i="97"/>
  <c r="K411" i="6"/>
  <c r="I135" i="60"/>
  <c r="H156" i="97"/>
  <c r="L411" i="6"/>
  <c r="H232" i="97" s="1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 s="1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 s="1"/>
  <c r="V135" i="60"/>
  <c r="U156" i="97"/>
  <c r="Y411" i="6"/>
  <c r="U232" i="97" s="1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 s="1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 s="1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 s="1"/>
  <c r="AT135" i="60"/>
  <c r="AS156" i="97"/>
  <c r="AW411" i="6"/>
  <c r="AS232" i="97" s="1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 s="1"/>
  <c r="BB135" i="60"/>
  <c r="BA156" i="97"/>
  <c r="BE411" i="6"/>
  <c r="BA232" i="97" s="1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 s="1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 s="1"/>
  <c r="V137" i="60"/>
  <c r="U158" i="97"/>
  <c r="Y414" i="6"/>
  <c r="U235" i="97" s="1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 s="1"/>
  <c r="AE414" i="6"/>
  <c r="AC137" i="60"/>
  <c r="AB158" i="97"/>
  <c r="AF414" i="6"/>
  <c r="AF416" i="6" s="1"/>
  <c r="AD137" i="60"/>
  <c r="AC158" i="97"/>
  <c r="AG414" i="6"/>
  <c r="AC235" i="97" s="1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 s="1"/>
  <c r="AL137" i="60"/>
  <c r="AK158" i="97"/>
  <c r="AO414" i="6"/>
  <c r="AK235" i="97" s="1"/>
  <c r="AM137" i="60"/>
  <c r="AL158" i="97"/>
  <c r="AP414" i="6"/>
  <c r="AN137" i="60"/>
  <c r="AM158" i="97"/>
  <c r="F10" i="97" s="1"/>
  <c r="AQ414" i="6"/>
  <c r="AO137" i="60"/>
  <c r="AN158" i="97"/>
  <c r="AR414" i="6"/>
  <c r="AP137" i="60"/>
  <c r="AO158" i="97"/>
  <c r="AS414" i="6"/>
  <c r="AQ137" i="60"/>
  <c r="AP158" i="97"/>
  <c r="AT414" i="6"/>
  <c r="AP235" i="97" s="1"/>
  <c r="AR137" i="60"/>
  <c r="AQ158" i="97"/>
  <c r="AU414" i="6"/>
  <c r="AS137" i="60"/>
  <c r="AR158" i="97"/>
  <c r="AV414" i="6"/>
  <c r="AT137" i="60"/>
  <c r="AS158" i="97"/>
  <c r="AW414" i="6"/>
  <c r="AS235" i="97" s="1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 s="1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 s="1"/>
  <c r="BO414" i="6"/>
  <c r="E138" i="60"/>
  <c r="D159" i="97"/>
  <c r="C159" i="97"/>
  <c r="H420" i="6"/>
  <c r="D241" i="97" s="1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 s="1"/>
  <c r="L138" i="60"/>
  <c r="K159" i="97"/>
  <c r="M138" i="60"/>
  <c r="L159" i="97"/>
  <c r="P420" i="6"/>
  <c r="L241" i="97" s="1"/>
  <c r="N138" i="60"/>
  <c r="M159" i="97"/>
  <c r="Q420" i="6"/>
  <c r="M241" i="97" s="1"/>
  <c r="O138" i="60"/>
  <c r="N159" i="97"/>
  <c r="P138" i="60"/>
  <c r="O159" i="97"/>
  <c r="S420" i="6"/>
  <c r="Q138" i="60"/>
  <c r="P159" i="97"/>
  <c r="T420" i="6"/>
  <c r="P241" i="97" s="1"/>
  <c r="R138" i="60"/>
  <c r="Q159" i="97"/>
  <c r="S138" i="60"/>
  <c r="R159" i="97"/>
  <c r="V420" i="6"/>
  <c r="R241" i="97" s="1"/>
  <c r="T138" i="60"/>
  <c r="S159" i="97"/>
  <c r="W420" i="6"/>
  <c r="S241" i="97" s="1"/>
  <c r="U138" i="60"/>
  <c r="T159" i="97"/>
  <c r="X420" i="6"/>
  <c r="V138" i="60"/>
  <c r="U159" i="97"/>
  <c r="Y420" i="6"/>
  <c r="U241" i="97" s="1"/>
  <c r="W138" i="60"/>
  <c r="V159" i="97"/>
  <c r="X138" i="60"/>
  <c r="W159" i="97"/>
  <c r="AA420" i="6"/>
  <c r="W241" i="97" s="1"/>
  <c r="Y138" i="60"/>
  <c r="X159" i="97"/>
  <c r="AB420" i="6"/>
  <c r="Z138" i="60"/>
  <c r="Y159" i="97"/>
  <c r="AA138" i="60"/>
  <c r="Z159" i="97"/>
  <c r="AD420" i="6"/>
  <c r="Z241" i="97" s="1"/>
  <c r="AB138" i="60"/>
  <c r="AA159" i="97"/>
  <c r="AE420" i="6"/>
  <c r="AA241" i="97" s="1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 s="1"/>
  <c r="AH138" i="60"/>
  <c r="AG159" i="97"/>
  <c r="AI138" i="60"/>
  <c r="AH159" i="97"/>
  <c r="AJ138" i="60"/>
  <c r="AI159" i="97"/>
  <c r="AM420" i="6"/>
  <c r="AI241" i="97" s="1"/>
  <c r="AK138" i="60"/>
  <c r="AJ159" i="97"/>
  <c r="AL138" i="60"/>
  <c r="AK159" i="97"/>
  <c r="AM138" i="60"/>
  <c r="AL159" i="97"/>
  <c r="AN138" i="60"/>
  <c r="AM159" i="97"/>
  <c r="AQ420" i="6"/>
  <c r="AM241" i="97" s="1"/>
  <c r="AO138" i="60"/>
  <c r="AN159" i="97"/>
  <c r="AP138" i="60"/>
  <c r="AO159" i="97"/>
  <c r="AQ138" i="60"/>
  <c r="AP159" i="97"/>
  <c r="AT420" i="6"/>
  <c r="AP241" i="97" s="1"/>
  <c r="AR138" i="60"/>
  <c r="AQ159" i="97"/>
  <c r="AS138" i="60"/>
  <c r="AR159" i="97"/>
  <c r="AV420" i="6"/>
  <c r="AR241" i="97" s="1"/>
  <c r="AT138" i="60"/>
  <c r="AS159" i="97"/>
  <c r="AW420" i="6"/>
  <c r="AS241" i="97" s="1"/>
  <c r="AU138" i="60"/>
  <c r="AT159" i="97"/>
  <c r="AV138" i="60"/>
  <c r="AU159" i="97"/>
  <c r="AY420" i="6"/>
  <c r="AW138" i="60"/>
  <c r="AV159" i="97"/>
  <c r="AZ420" i="6"/>
  <c r="AV241" i="97" s="1"/>
  <c r="AX138" i="60"/>
  <c r="AW159" i="97"/>
  <c r="AY138" i="60"/>
  <c r="AX159" i="97"/>
  <c r="BB420" i="6"/>
  <c r="AX241" i="97" s="1"/>
  <c r="AZ138" i="60"/>
  <c r="AY159" i="97"/>
  <c r="BC420" i="6"/>
  <c r="AY241" i="97" s="1"/>
  <c r="BA138" i="60"/>
  <c r="AZ159" i="97"/>
  <c r="BD420" i="6"/>
  <c r="BB138" i="60"/>
  <c r="BA159" i="97"/>
  <c r="BE420" i="6"/>
  <c r="BA241" i="97" s="1"/>
  <c r="BC138" i="60"/>
  <c r="BB159" i="97"/>
  <c r="BD138" i="60"/>
  <c r="BC159" i="97"/>
  <c r="BG420" i="6"/>
  <c r="BE138" i="60"/>
  <c r="BD159" i="97"/>
  <c r="BH420" i="6"/>
  <c r="BD241" i="97" s="1"/>
  <c r="BF138" i="60"/>
  <c r="BE159" i="97"/>
  <c r="BG138" i="60"/>
  <c r="BF159" i="97"/>
  <c r="BJ420" i="6"/>
  <c r="BF241" i="97" s="1"/>
  <c r="BH138" i="60"/>
  <c r="BG159" i="97"/>
  <c r="BK420" i="6"/>
  <c r="BG241" i="97" s="1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 s="1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 s="1"/>
  <c r="O140" i="60"/>
  <c r="N161" i="97"/>
  <c r="R423" i="6"/>
  <c r="P140" i="60"/>
  <c r="O161" i="97"/>
  <c r="D11" i="97" s="1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 s="1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 s="1"/>
  <c r="AE423" i="6"/>
  <c r="AC140" i="60"/>
  <c r="AB161" i="97"/>
  <c r="AF423" i="6"/>
  <c r="AD140" i="60"/>
  <c r="AC161" i="97"/>
  <c r="AG423" i="6"/>
  <c r="AC244" i="97" s="1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 s="1"/>
  <c r="F23" i="97" s="1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 s="1"/>
  <c r="AZ140" i="60"/>
  <c r="AY161" i="97"/>
  <c r="BC423" i="6"/>
  <c r="BA140" i="60"/>
  <c r="AZ161" i="97"/>
  <c r="BD423" i="6"/>
  <c r="BB140" i="60"/>
  <c r="BA161" i="97"/>
  <c r="BE423" i="6"/>
  <c r="BA244" i="97" s="1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 s="1"/>
  <c r="BK140" i="60"/>
  <c r="BJ161" i="97"/>
  <c r="BN423" i="6"/>
  <c r="BL140" i="60"/>
  <c r="BK161" i="97"/>
  <c r="H11" i="97" s="1"/>
  <c r="H23" i="97" s="1"/>
  <c r="BO423" i="6"/>
  <c r="E141" i="60"/>
  <c r="D162" i="97"/>
  <c r="C162" i="97"/>
  <c r="H429" i="6"/>
  <c r="F141" i="60"/>
  <c r="E162" i="97"/>
  <c r="I429" i="6"/>
  <c r="E250" i="97" s="1"/>
  <c r="G141" i="60"/>
  <c r="F162" i="97"/>
  <c r="J429" i="6"/>
  <c r="F250" i="97" s="1"/>
  <c r="H141" i="60"/>
  <c r="G162" i="97"/>
  <c r="K429" i="6"/>
  <c r="I141" i="60"/>
  <c r="H162" i="97"/>
  <c r="L429" i="6"/>
  <c r="H250" i="97" s="1"/>
  <c r="J141" i="60"/>
  <c r="I162" i="97"/>
  <c r="M429" i="6"/>
  <c r="I250" i="97" s="1"/>
  <c r="K141" i="60"/>
  <c r="J162" i="97"/>
  <c r="N429" i="6"/>
  <c r="L141" i="60"/>
  <c r="K162" i="97"/>
  <c r="O429" i="6"/>
  <c r="K250" i="97" s="1"/>
  <c r="M141" i="60"/>
  <c r="L162" i="97"/>
  <c r="P429" i="6"/>
  <c r="N141" i="60"/>
  <c r="M162" i="97"/>
  <c r="Q429" i="6"/>
  <c r="M250" i="97" s="1"/>
  <c r="O141" i="60"/>
  <c r="N162" i="97"/>
  <c r="R429" i="6"/>
  <c r="N250" i="97" s="1"/>
  <c r="P141" i="60"/>
  <c r="O162" i="97"/>
  <c r="S429" i="6"/>
  <c r="Q141" i="60"/>
  <c r="P162" i="97"/>
  <c r="T429" i="6"/>
  <c r="P250" i="97" s="1"/>
  <c r="R141" i="60"/>
  <c r="Q162" i="97"/>
  <c r="U429" i="6"/>
  <c r="Q250" i="97" s="1"/>
  <c r="S141" i="60"/>
  <c r="R162" i="97"/>
  <c r="V429" i="6"/>
  <c r="T141" i="60"/>
  <c r="S162" i="97"/>
  <c r="W429" i="6"/>
  <c r="S250" i="97" s="1"/>
  <c r="U141" i="60"/>
  <c r="T162" i="97"/>
  <c r="X429" i="6"/>
  <c r="V141" i="60"/>
  <c r="U162" i="97"/>
  <c r="Y429" i="6"/>
  <c r="U250" i="97" s="1"/>
  <c r="W141" i="60"/>
  <c r="V162" i="97"/>
  <c r="Z429" i="6"/>
  <c r="V250" i="97" s="1"/>
  <c r="X141" i="60"/>
  <c r="W162" i="97"/>
  <c r="AA429" i="6"/>
  <c r="Y141" i="60"/>
  <c r="X162" i="97"/>
  <c r="AB429" i="6"/>
  <c r="X250" i="97" s="1"/>
  <c r="Z141" i="60"/>
  <c r="Y162" i="97"/>
  <c r="AC429" i="6"/>
  <c r="Y250" i="97" s="1"/>
  <c r="AA141" i="60"/>
  <c r="Z162" i="97"/>
  <c r="AD429" i="6"/>
  <c r="AB141" i="60"/>
  <c r="AA162" i="97"/>
  <c r="AE429" i="6"/>
  <c r="AA250" i="97" s="1"/>
  <c r="AC141" i="60"/>
  <c r="AB162" i="97"/>
  <c r="AF429" i="6"/>
  <c r="AD141" i="60"/>
  <c r="AC162" i="97"/>
  <c r="AG429" i="6"/>
  <c r="AC250" i="97" s="1"/>
  <c r="AE141" i="60"/>
  <c r="AD162" i="97"/>
  <c r="AH429" i="6"/>
  <c r="AD250" i="97" s="1"/>
  <c r="AF141" i="60"/>
  <c r="AE162" i="97"/>
  <c r="AI429" i="6"/>
  <c r="AG141" i="60"/>
  <c r="AF162" i="97"/>
  <c r="AJ429" i="6"/>
  <c r="AF250" i="97" s="1"/>
  <c r="AH141" i="60"/>
  <c r="AG162" i="97"/>
  <c r="AK429" i="6"/>
  <c r="AG250" i="97" s="1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 s="1"/>
  <c r="AM141" i="60"/>
  <c r="AL162" i="97"/>
  <c r="AP429" i="6"/>
  <c r="AL250" i="97" s="1"/>
  <c r="AN141" i="60"/>
  <c r="AM162" i="97"/>
  <c r="AQ429" i="6"/>
  <c r="AO141" i="60"/>
  <c r="AN162" i="97"/>
  <c r="AR429" i="6"/>
  <c r="AN250" i="97" s="1"/>
  <c r="AP141" i="60"/>
  <c r="AO162" i="97"/>
  <c r="AS429" i="6"/>
  <c r="AO250" i="97" s="1"/>
  <c r="AQ141" i="60"/>
  <c r="AP162" i="97"/>
  <c r="AT429" i="6"/>
  <c r="AR141" i="60"/>
  <c r="AQ162" i="97"/>
  <c r="AU429" i="6"/>
  <c r="AQ250" i="97" s="1"/>
  <c r="AS141" i="60"/>
  <c r="AR162" i="97"/>
  <c r="AV429" i="6"/>
  <c r="AT141" i="60"/>
  <c r="AS162" i="97"/>
  <c r="AW429" i="6"/>
  <c r="AS250" i="97" s="1"/>
  <c r="AU141" i="60"/>
  <c r="AT162" i="97"/>
  <c r="AX429" i="6"/>
  <c r="AT250" i="97" s="1"/>
  <c r="AV141" i="60"/>
  <c r="AU162" i="97"/>
  <c r="AY429" i="6"/>
  <c r="AW141" i="60"/>
  <c r="AV162" i="97"/>
  <c r="AZ429" i="6"/>
  <c r="AV250" i="97" s="1"/>
  <c r="AX141" i="60"/>
  <c r="AW162" i="97"/>
  <c r="BA429" i="6"/>
  <c r="AW250" i="97" s="1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 s="1"/>
  <c r="BD141" i="60"/>
  <c r="BC162" i="97"/>
  <c r="BG429" i="6"/>
  <c r="BE141" i="60"/>
  <c r="BD162" i="97"/>
  <c r="BH429" i="6"/>
  <c r="BD250" i="97" s="1"/>
  <c r="BF141" i="60"/>
  <c r="BE162" i="97"/>
  <c r="BI429" i="6"/>
  <c r="BE250" i="97" s="1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 s="1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 s="1"/>
  <c r="I143" i="60"/>
  <c r="H164" i="97"/>
  <c r="L432" i="6"/>
  <c r="J143" i="60"/>
  <c r="I164" i="97"/>
  <c r="K143" i="60"/>
  <c r="J164" i="97"/>
  <c r="N432" i="6"/>
  <c r="N434" i="6" s="1"/>
  <c r="L143" i="60"/>
  <c r="K164" i="97"/>
  <c r="O432" i="6"/>
  <c r="M143" i="60"/>
  <c r="L164" i="97"/>
  <c r="N143" i="60"/>
  <c r="M164" i="97"/>
  <c r="Q432" i="6"/>
  <c r="O143" i="60"/>
  <c r="N164" i="97"/>
  <c r="R432" i="6"/>
  <c r="N253" i="97" s="1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 s="1"/>
  <c r="V143" i="60"/>
  <c r="U164" i="97"/>
  <c r="Y432" i="6"/>
  <c r="W143" i="60"/>
  <c r="V164" i="97"/>
  <c r="X143" i="60"/>
  <c r="W164" i="97"/>
  <c r="AA432" i="6"/>
  <c r="AA434" i="6" s="1"/>
  <c r="Y143" i="60"/>
  <c r="X164" i="97"/>
  <c r="AB432" i="6"/>
  <c r="X253" i="97" s="1"/>
  <c r="Z143" i="60"/>
  <c r="Y164" i="97"/>
  <c r="AA143" i="60"/>
  <c r="Z164" i="97"/>
  <c r="AD432" i="6"/>
  <c r="AB143" i="60"/>
  <c r="AA164" i="97"/>
  <c r="AE432" i="6"/>
  <c r="AE434" i="6" s="1"/>
  <c r="AC143" i="60"/>
  <c r="AB164" i="97"/>
  <c r="AF432" i="6"/>
  <c r="AB253" i="97" s="1"/>
  <c r="AD143" i="60"/>
  <c r="AC164" i="97"/>
  <c r="AG432" i="6"/>
  <c r="AE143" i="60"/>
  <c r="AD164" i="97"/>
  <c r="AF143" i="60"/>
  <c r="AE164" i="97"/>
  <c r="AI432" i="6"/>
  <c r="AI434" i="6" s="1"/>
  <c r="AG143" i="60"/>
  <c r="AF164" i="97"/>
  <c r="AJ432" i="6"/>
  <c r="AH143" i="60"/>
  <c r="AG164" i="97"/>
  <c r="AI143" i="60"/>
  <c r="AH164" i="97"/>
  <c r="AL432" i="6"/>
  <c r="AL434" i="6" s="1"/>
  <c r="AJ143" i="60"/>
  <c r="AI164" i="97"/>
  <c r="AM432" i="6"/>
  <c r="AK143" i="60"/>
  <c r="AJ164" i="97"/>
  <c r="AN432" i="6"/>
  <c r="AL143" i="60"/>
  <c r="AK164" i="97"/>
  <c r="AO432" i="6"/>
  <c r="AK253" i="97" s="1"/>
  <c r="AM143" i="60"/>
  <c r="AL164" i="97"/>
  <c r="AN143" i="60"/>
  <c r="AM164" i="97"/>
  <c r="F12" i="97"/>
  <c r="AQ432" i="6"/>
  <c r="AO143" i="60"/>
  <c r="AN164" i="97"/>
  <c r="AR432" i="6"/>
  <c r="AN253" i="97" s="1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 s="1"/>
  <c r="AT143" i="60"/>
  <c r="AS164" i="97"/>
  <c r="AW432" i="6"/>
  <c r="AW434" i="6" s="1"/>
  <c r="AW436" i="6" s="1"/>
  <c r="AU143" i="60"/>
  <c r="AT164" i="97"/>
  <c r="AV143" i="60"/>
  <c r="AU164" i="97"/>
  <c r="AY432" i="6"/>
  <c r="AY434" i="6" s="1"/>
  <c r="AW143" i="60"/>
  <c r="AV164" i="97"/>
  <c r="AZ432" i="6"/>
  <c r="AX143" i="60"/>
  <c r="AW164" i="97"/>
  <c r="BA432" i="6"/>
  <c r="AY143" i="60"/>
  <c r="AX164" i="97"/>
  <c r="BB432" i="6"/>
  <c r="AX253" i="97" s="1"/>
  <c r="AZ143" i="60"/>
  <c r="AY164" i="97"/>
  <c r="G12" i="97" s="1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 s="1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 s="1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 s="1"/>
  <c r="D167" i="97"/>
  <c r="C167" i="97"/>
  <c r="H441" i="6"/>
  <c r="H443" i="6" s="1"/>
  <c r="F146" i="60"/>
  <c r="G63" i="68"/>
  <c r="E167" i="97"/>
  <c r="I441" i="6"/>
  <c r="I443" i="6" s="1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 s="1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 s="1"/>
  <c r="M146" i="60"/>
  <c r="N63" i="68"/>
  <c r="L167" i="97"/>
  <c r="P441" i="6"/>
  <c r="N146" i="60"/>
  <c r="O63" i="68"/>
  <c r="M167" i="97"/>
  <c r="Q441" i="6"/>
  <c r="Q443" i="6" s="1"/>
  <c r="O146" i="60"/>
  <c r="P63" i="68"/>
  <c r="N167" i="97"/>
  <c r="R441" i="6"/>
  <c r="P146" i="60"/>
  <c r="Q63" i="68"/>
  <c r="O167" i="97"/>
  <c r="D13" i="97"/>
  <c r="S441" i="6"/>
  <c r="O262" i="97" s="1"/>
  <c r="Q146" i="60"/>
  <c r="R63" i="68"/>
  <c r="P167" i="97"/>
  <c r="T441" i="6"/>
  <c r="R146" i="60"/>
  <c r="S63" i="68"/>
  <c r="Q167" i="97"/>
  <c r="U441" i="6"/>
  <c r="U443" i="6" s="1"/>
  <c r="S146" i="60"/>
  <c r="T63" i="68"/>
  <c r="R167" i="97"/>
  <c r="V441" i="6"/>
  <c r="T146" i="60"/>
  <c r="U63" i="68"/>
  <c r="U67" i="68" s="1"/>
  <c r="S167" i="97"/>
  <c r="W441" i="6"/>
  <c r="S262" i="97" s="1"/>
  <c r="U146" i="60"/>
  <c r="V63" i="68"/>
  <c r="T167" i="97"/>
  <c r="X441" i="6"/>
  <c r="V146" i="60"/>
  <c r="W63" i="68"/>
  <c r="U167" i="97"/>
  <c r="Y441" i="6"/>
  <c r="Y443" i="6" s="1"/>
  <c r="W146" i="60"/>
  <c r="X63" i="68"/>
  <c r="V167" i="97"/>
  <c r="Z441" i="6"/>
  <c r="X146" i="60"/>
  <c r="Y63" i="68"/>
  <c r="W167" i="97"/>
  <c r="AA441" i="6"/>
  <c r="W262" i="97" s="1"/>
  <c r="Y146" i="60"/>
  <c r="Z63" i="68"/>
  <c r="X167" i="97"/>
  <c r="AB441" i="6"/>
  <c r="Z146" i="60"/>
  <c r="AA63" i="68"/>
  <c r="Y167" i="97"/>
  <c r="AC441" i="6"/>
  <c r="AC443" i="6" s="1"/>
  <c r="AA146" i="60"/>
  <c r="AB63" i="68"/>
  <c r="Z167" i="97"/>
  <c r="AD441" i="6"/>
  <c r="AB146" i="60"/>
  <c r="AC63" i="68"/>
  <c r="AC67" i="68" s="1"/>
  <c r="AA167" i="97"/>
  <c r="E13" i="97" s="1"/>
  <c r="AE441" i="6"/>
  <c r="AA262" i="97" s="1"/>
  <c r="AC146" i="60"/>
  <c r="AD63" i="68"/>
  <c r="AB167" i="97"/>
  <c r="AF441" i="6"/>
  <c r="AD146" i="60"/>
  <c r="AE63" i="68"/>
  <c r="AE67" i="68" s="1"/>
  <c r="AC167" i="97"/>
  <c r="AG441" i="6"/>
  <c r="AG443" i="6" s="1"/>
  <c r="AE146" i="60"/>
  <c r="AF63" i="68"/>
  <c r="AD167" i="97"/>
  <c r="AH441" i="6"/>
  <c r="AF146" i="60"/>
  <c r="AG63" i="68"/>
  <c r="AE167" i="97"/>
  <c r="AI441" i="6"/>
  <c r="AE262" i="97" s="1"/>
  <c r="AG146" i="60"/>
  <c r="AH63" i="68"/>
  <c r="AF167" i="97"/>
  <c r="AJ441" i="6"/>
  <c r="AH146" i="60"/>
  <c r="AI63" i="68"/>
  <c r="AG167" i="97"/>
  <c r="AK441" i="6"/>
  <c r="AK443" i="6" s="1"/>
  <c r="AI146" i="60"/>
  <c r="AJ63" i="68"/>
  <c r="AH167" i="97"/>
  <c r="AL441" i="6"/>
  <c r="AJ146" i="60"/>
  <c r="AK63" i="68"/>
  <c r="AK67" i="68" s="1"/>
  <c r="AI167" i="97"/>
  <c r="AM441" i="6"/>
  <c r="AI262" i="97" s="1"/>
  <c r="AK146" i="60"/>
  <c r="AL63" i="68"/>
  <c r="AJ167" i="97"/>
  <c r="AN441" i="6"/>
  <c r="AL146" i="60"/>
  <c r="AM63" i="68"/>
  <c r="AM67" i="68" s="1"/>
  <c r="AK167" i="97"/>
  <c r="AO441" i="6"/>
  <c r="AO443" i="6" s="1"/>
  <c r="AM146" i="60"/>
  <c r="AN63" i="68"/>
  <c r="AL167" i="97"/>
  <c r="AP441" i="6"/>
  <c r="AN146" i="60"/>
  <c r="AO63" i="68"/>
  <c r="AM167" i="97"/>
  <c r="F13" i="97" s="1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 s="1"/>
  <c r="AS167" i="97"/>
  <c r="AW441" i="6"/>
  <c r="AU146" i="60"/>
  <c r="AV63" i="68"/>
  <c r="AV67" i="68" s="1"/>
  <c r="AT167" i="97"/>
  <c r="AX441" i="6"/>
  <c r="AV146" i="60"/>
  <c r="AW63" i="68"/>
  <c r="AW67" i="68" s="1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 s="1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 s="1"/>
  <c r="BB167" i="97"/>
  <c r="BF441" i="6"/>
  <c r="BD146" i="60"/>
  <c r="BE63" i="68"/>
  <c r="BE67" i="68" s="1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 s="1"/>
  <c r="BJ167" i="97"/>
  <c r="BN441" i="6"/>
  <c r="BL146" i="60"/>
  <c r="BM63" i="68"/>
  <c r="BM67" i="68" s="1"/>
  <c r="BK167" i="97"/>
  <c r="H13" i="97" s="1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8" i="6"/>
  <c r="H470" i="6" s="1"/>
  <c r="D291" i="97" s="1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 s="1"/>
  <c r="I176" i="97"/>
  <c r="K155" i="60"/>
  <c r="L64" i="68"/>
  <c r="J176" i="97"/>
  <c r="N468" i="6"/>
  <c r="N470" i="6" s="1"/>
  <c r="L155" i="60"/>
  <c r="M64" i="68"/>
  <c r="M67" i="68" s="1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 s="1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 s="1"/>
  <c r="T291" i="97" s="1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 s="1"/>
  <c r="AB155" i="60"/>
  <c r="AC64" i="68"/>
  <c r="AA176" i="97"/>
  <c r="AC155" i="60"/>
  <c r="AD64" i="68"/>
  <c r="AB176" i="97"/>
  <c r="AF468" i="6"/>
  <c r="AF470" i="6" s="1"/>
  <c r="AB291" i="97" s="1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 s="1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 s="1"/>
  <c r="AR291" i="97" s="1"/>
  <c r="AT155" i="60"/>
  <c r="AU64" i="68"/>
  <c r="AS176" i="97"/>
  <c r="AW468" i="6"/>
  <c r="AS289" i="97" s="1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 s="1"/>
  <c r="AY155" i="60"/>
  <c r="AZ64" i="68"/>
  <c r="AX176" i="97"/>
  <c r="BB468" i="6"/>
  <c r="AX289" i="97" s="1"/>
  <c r="AZ155" i="60"/>
  <c r="BA64" i="68"/>
  <c r="AY176" i="97"/>
  <c r="G16" i="97" s="1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 s="1"/>
  <c r="BB291" i="97" s="1"/>
  <c r="BD155" i="60"/>
  <c r="BE64" i="68"/>
  <c r="BC176" i="97"/>
  <c r="BG468" i="6"/>
  <c r="BE155" i="60"/>
  <c r="BF64" i="68"/>
  <c r="BD176" i="97"/>
  <c r="BH468" i="6"/>
  <c r="BH470" i="6" s="1"/>
  <c r="BF155" i="60"/>
  <c r="BG64" i="68"/>
  <c r="BE176" i="97"/>
  <c r="BI468" i="6"/>
  <c r="BE289" i="97" s="1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 s="1"/>
  <c r="BH291" i="97" s="1"/>
  <c r="BJ155" i="60"/>
  <c r="BK64" i="68"/>
  <c r="BI176" i="97"/>
  <c r="BM468" i="6"/>
  <c r="BI289" i="97" s="1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 s="1"/>
  <c r="E158" i="60"/>
  <c r="D179" i="97"/>
  <c r="C179" i="97"/>
  <c r="C17" i="97" s="1"/>
  <c r="H477" i="6"/>
  <c r="H450" i="6"/>
  <c r="F158" i="60"/>
  <c r="E179" i="97"/>
  <c r="I477" i="6"/>
  <c r="I450" i="6"/>
  <c r="E271" i="97" s="1"/>
  <c r="G158" i="60"/>
  <c r="F179" i="97"/>
  <c r="J477" i="6"/>
  <c r="F298" i="97" s="1"/>
  <c r="J450" i="6"/>
  <c r="H158" i="60"/>
  <c r="G179" i="97"/>
  <c r="K477" i="6"/>
  <c r="K479" i="6" s="1"/>
  <c r="K450" i="6"/>
  <c r="I158" i="60"/>
  <c r="H179" i="97"/>
  <c r="L477" i="6"/>
  <c r="L479" i="6" s="1"/>
  <c r="L481" i="6" s="1"/>
  <c r="L450" i="6"/>
  <c r="J158" i="60"/>
  <c r="I179" i="97"/>
  <c r="M477" i="6"/>
  <c r="M479" i="6" s="1"/>
  <c r="M450" i="6"/>
  <c r="I271" i="97" s="1"/>
  <c r="K158" i="60"/>
  <c r="J179" i="97"/>
  <c r="N477" i="6"/>
  <c r="J298" i="97" s="1"/>
  <c r="N450" i="6"/>
  <c r="L158" i="60"/>
  <c r="K179" i="97"/>
  <c r="O477" i="6"/>
  <c r="O479" i="6" s="1"/>
  <c r="O450" i="6"/>
  <c r="K271" i="97" s="1"/>
  <c r="M158" i="60"/>
  <c r="L179" i="97"/>
  <c r="P477" i="6"/>
  <c r="P479" i="6" s="1"/>
  <c r="P481" i="6" s="1"/>
  <c r="P450" i="6"/>
  <c r="N158" i="60"/>
  <c r="M179" i="97"/>
  <c r="Q477" i="6"/>
  <c r="Q450" i="6"/>
  <c r="M271" i="97" s="1"/>
  <c r="O158" i="60"/>
  <c r="N179" i="97"/>
  <c r="R477" i="6"/>
  <c r="R450" i="6"/>
  <c r="P158" i="60"/>
  <c r="O179" i="97"/>
  <c r="S477" i="6"/>
  <c r="S479" i="6" s="1"/>
  <c r="S450" i="6"/>
  <c r="Q158" i="60"/>
  <c r="P179" i="97"/>
  <c r="T477" i="6"/>
  <c r="T450" i="6"/>
  <c r="R158" i="60"/>
  <c r="Q179" i="97"/>
  <c r="U477" i="6"/>
  <c r="U479" i="6" s="1"/>
  <c r="U450" i="6"/>
  <c r="Q271" i="97" s="1"/>
  <c r="S158" i="60"/>
  <c r="R179" i="97"/>
  <c r="V477" i="6"/>
  <c r="V450" i="6"/>
  <c r="T158" i="60"/>
  <c r="S179" i="97"/>
  <c r="W477" i="6"/>
  <c r="W479" i="6" s="1"/>
  <c r="W450" i="6"/>
  <c r="S271" i="97" s="1"/>
  <c r="U158" i="60"/>
  <c r="T179" i="97"/>
  <c r="X477" i="6"/>
  <c r="X479" i="6" s="1"/>
  <c r="X450" i="6"/>
  <c r="V158" i="60"/>
  <c r="U179" i="97"/>
  <c r="Y477" i="6"/>
  <c r="Y450" i="6"/>
  <c r="U271" i="97" s="1"/>
  <c r="W158" i="60"/>
  <c r="V179" i="97"/>
  <c r="Z477" i="6"/>
  <c r="V298" i="97" s="1"/>
  <c r="Z450" i="6"/>
  <c r="X158" i="60"/>
  <c r="W179" i="97"/>
  <c r="AA477" i="6"/>
  <c r="AA479" i="6" s="1"/>
  <c r="AA450" i="6"/>
  <c r="Y158" i="60"/>
  <c r="X179" i="97"/>
  <c r="AB477" i="6"/>
  <c r="AB479" i="6" s="1"/>
  <c r="AB481" i="6" s="1"/>
  <c r="AB450" i="6"/>
  <c r="Z158" i="60"/>
  <c r="Y179" i="97"/>
  <c r="AC477" i="6"/>
  <c r="AC479" i="6" s="1"/>
  <c r="AC450" i="6"/>
  <c r="Y271" i="97" s="1"/>
  <c r="AA158" i="60"/>
  <c r="Z179" i="97"/>
  <c r="AD477" i="6"/>
  <c r="Z298" i="97" s="1"/>
  <c r="AD450" i="6"/>
  <c r="AB158" i="60"/>
  <c r="AA179" i="97"/>
  <c r="AE477" i="6"/>
  <c r="AE479" i="6" s="1"/>
  <c r="AE450" i="6"/>
  <c r="AA271" i="97" s="1"/>
  <c r="AC158" i="60"/>
  <c r="AB179" i="97"/>
  <c r="AF477" i="6"/>
  <c r="AF479" i="6" s="1"/>
  <c r="AF481" i="6" s="1"/>
  <c r="AF450" i="6"/>
  <c r="AD158" i="60"/>
  <c r="AC179" i="97"/>
  <c r="AG477" i="6"/>
  <c r="AG450" i="6"/>
  <c r="AC271" i="97" s="1"/>
  <c r="AE158" i="60"/>
  <c r="AD179" i="97"/>
  <c r="AH477" i="6"/>
  <c r="AH450" i="6"/>
  <c r="AF158" i="60"/>
  <c r="AE179" i="97"/>
  <c r="AI477" i="6"/>
  <c r="AI479" i="6" s="1"/>
  <c r="AI450" i="6"/>
  <c r="AG158" i="60"/>
  <c r="AF179" i="97"/>
  <c r="AJ477" i="6"/>
  <c r="AJ450" i="6"/>
  <c r="AH158" i="60"/>
  <c r="AG179" i="97"/>
  <c r="AK477" i="6"/>
  <c r="AK479" i="6" s="1"/>
  <c r="AK450" i="6"/>
  <c r="AG271" i="97" s="1"/>
  <c r="AI158" i="60"/>
  <c r="AH179" i="97"/>
  <c r="AL477" i="6"/>
  <c r="AL450" i="6"/>
  <c r="AJ158" i="60"/>
  <c r="AI179" i="97"/>
  <c r="AM477" i="6"/>
  <c r="AM479" i="6" s="1"/>
  <c r="AM450" i="6"/>
  <c r="AI271" i="97" s="1"/>
  <c r="AK158" i="60"/>
  <c r="AJ179" i="97"/>
  <c r="AN477" i="6"/>
  <c r="AN450" i="6"/>
  <c r="AL158" i="60"/>
  <c r="AK179" i="97"/>
  <c r="AO477" i="6"/>
  <c r="AO450" i="6"/>
  <c r="AK271" i="97" s="1"/>
  <c r="AM158" i="60"/>
  <c r="AL179" i="97"/>
  <c r="AP477" i="6"/>
  <c r="AP479" i="6" s="1"/>
  <c r="AP481" i="6" s="1"/>
  <c r="AP450" i="6"/>
  <c r="AN158" i="60"/>
  <c r="AM179" i="97"/>
  <c r="AQ477" i="6"/>
  <c r="AM298" i="97" s="1"/>
  <c r="AQ450" i="6"/>
  <c r="AM271" i="97" s="1"/>
  <c r="AO158" i="60"/>
  <c r="AN179" i="97"/>
  <c r="AR477" i="6"/>
  <c r="AR450" i="6"/>
  <c r="AP158" i="60"/>
  <c r="AO179" i="97"/>
  <c r="AS477" i="6"/>
  <c r="AS450" i="6"/>
  <c r="AS452" i="6" s="1"/>
  <c r="AQ158" i="60"/>
  <c r="AP179" i="97"/>
  <c r="AT477" i="6"/>
  <c r="AT479" i="6" s="1"/>
  <c r="AT481" i="6" s="1"/>
  <c r="AT450" i="6"/>
  <c r="AR158" i="60"/>
  <c r="AQ179" i="97"/>
  <c r="AU477" i="6"/>
  <c r="AU479" i="6" s="1"/>
  <c r="AU450" i="6"/>
  <c r="AQ271" i="97" s="1"/>
  <c r="AS158" i="60"/>
  <c r="AR179" i="97"/>
  <c r="AV477" i="6"/>
  <c r="AV450" i="6"/>
  <c r="AT158" i="60"/>
  <c r="AS179" i="97"/>
  <c r="AW477" i="6"/>
  <c r="AS298" i="97" s="1"/>
  <c r="AW450" i="6"/>
  <c r="AW452" i="6" s="1"/>
  <c r="AU158" i="60"/>
  <c r="AT179" i="97"/>
  <c r="AX477" i="6"/>
  <c r="AX450" i="6"/>
  <c r="AV158" i="60"/>
  <c r="AU179" i="97"/>
  <c r="AY477" i="6"/>
  <c r="AY479" i="6" s="1"/>
  <c r="AY450" i="6"/>
  <c r="AY452" i="6" s="1"/>
  <c r="AW158" i="60"/>
  <c r="AV179" i="97"/>
  <c r="AZ477" i="6"/>
  <c r="AZ450" i="6"/>
  <c r="AX158" i="60"/>
  <c r="AW179" i="97"/>
  <c r="BA477" i="6"/>
  <c r="AW298" i="97" s="1"/>
  <c r="BA450" i="6"/>
  <c r="AY158" i="60"/>
  <c r="AX179" i="97"/>
  <c r="BB477" i="6"/>
  <c r="BB450" i="6"/>
  <c r="AZ158" i="60"/>
  <c r="AY179" i="97"/>
  <c r="BC477" i="6"/>
  <c r="BC479" i="6" s="1"/>
  <c r="BC450" i="6"/>
  <c r="BA158" i="60"/>
  <c r="AZ179" i="97"/>
  <c r="BD477" i="6"/>
  <c r="AZ298" i="97" s="1"/>
  <c r="BD450" i="6"/>
  <c r="BB158" i="60"/>
  <c r="BA179" i="97"/>
  <c r="BE477" i="6"/>
  <c r="BA298" i="97" s="1"/>
  <c r="BE450" i="6"/>
  <c r="BA271" i="97" s="1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 s="1"/>
  <c r="BH450" i="6"/>
  <c r="BF158" i="60"/>
  <c r="BE179" i="97"/>
  <c r="BI477" i="6"/>
  <c r="BI479" i="6" s="1"/>
  <c r="BI450" i="6"/>
  <c r="BE271" i="97" s="1"/>
  <c r="BG158" i="60"/>
  <c r="BF179" i="97"/>
  <c r="BJ477" i="6"/>
  <c r="BJ450" i="6"/>
  <c r="BH158" i="60"/>
  <c r="BG179" i="97"/>
  <c r="BK477" i="6"/>
  <c r="BK479" i="6" s="1"/>
  <c r="BK450" i="6"/>
  <c r="BI158" i="60"/>
  <c r="BH179" i="97"/>
  <c r="BL477" i="6"/>
  <c r="BL479" i="6" s="1"/>
  <c r="BL450" i="6"/>
  <c r="BJ158" i="60"/>
  <c r="BI179" i="97"/>
  <c r="BM477" i="6"/>
  <c r="BI298" i="97" s="1"/>
  <c r="BM450" i="6"/>
  <c r="BK158" i="60"/>
  <c r="BJ179" i="97"/>
  <c r="BN477" i="6"/>
  <c r="BJ298" i="97" s="1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 s="1"/>
  <c r="I456" i="6"/>
  <c r="G159" i="60"/>
  <c r="F180" i="97"/>
  <c r="J483" i="6"/>
  <c r="J456" i="6"/>
  <c r="H159" i="60"/>
  <c r="G180" i="97"/>
  <c r="K483" i="6"/>
  <c r="G304" i="97" s="1"/>
  <c r="K456" i="6"/>
  <c r="I159" i="60"/>
  <c r="H180" i="97"/>
  <c r="L483" i="6"/>
  <c r="L456" i="6"/>
  <c r="J159" i="60"/>
  <c r="I180" i="97"/>
  <c r="M483" i="6"/>
  <c r="I304" i="97" s="1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 s="1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 s="1"/>
  <c r="U456" i="6"/>
  <c r="S159" i="60"/>
  <c r="R180" i="97"/>
  <c r="V483" i="6"/>
  <c r="V456" i="6"/>
  <c r="T159" i="60"/>
  <c r="S180" i="97"/>
  <c r="W483" i="6"/>
  <c r="S304" i="97" s="1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 s="1"/>
  <c r="AA456" i="6"/>
  <c r="Y159" i="60"/>
  <c r="X180" i="97"/>
  <c r="AB483" i="6"/>
  <c r="AB456" i="6"/>
  <c r="Z159" i="60"/>
  <c r="Y180" i="97"/>
  <c r="AC483" i="6"/>
  <c r="Y304" i="97" s="1"/>
  <c r="AC456" i="6"/>
  <c r="AA159" i="60"/>
  <c r="Z180" i="97"/>
  <c r="AD483" i="6"/>
  <c r="AD456" i="6"/>
  <c r="AB159" i="60"/>
  <c r="AA180" i="97"/>
  <c r="AE483" i="6"/>
  <c r="AA304" i="97" s="1"/>
  <c r="AE456" i="6"/>
  <c r="AC159" i="60"/>
  <c r="AB180" i="97"/>
  <c r="AF483" i="6"/>
  <c r="AF456" i="6"/>
  <c r="AD159" i="60"/>
  <c r="AC180" i="97"/>
  <c r="AG483" i="6"/>
  <c r="AC304" i="97" s="1"/>
  <c r="AG456" i="6"/>
  <c r="AE159" i="60"/>
  <c r="AD180" i="97"/>
  <c r="AH483" i="6"/>
  <c r="AH456" i="6"/>
  <c r="AF159" i="60"/>
  <c r="AE180" i="97"/>
  <c r="AI483" i="6"/>
  <c r="AE304" i="97" s="1"/>
  <c r="AI456" i="6"/>
  <c r="AG159" i="60"/>
  <c r="AF180" i="97"/>
  <c r="AJ483" i="6"/>
  <c r="AJ456" i="6"/>
  <c r="AH159" i="60"/>
  <c r="AG180" i="97"/>
  <c r="AK483" i="6"/>
  <c r="AG304" i="97" s="1"/>
  <c r="AK456" i="6"/>
  <c r="AI159" i="60"/>
  <c r="AH180" i="97"/>
  <c r="AL483" i="6"/>
  <c r="AL456" i="6"/>
  <c r="AJ159" i="60"/>
  <c r="AI180" i="97"/>
  <c r="AM483" i="6"/>
  <c r="AI304" i="97" s="1"/>
  <c r="AM456" i="6"/>
  <c r="AK159" i="60"/>
  <c r="AJ180" i="97"/>
  <c r="AN483" i="6"/>
  <c r="AN456" i="6"/>
  <c r="AL159" i="60"/>
  <c r="AK180" i="97"/>
  <c r="AO483" i="6"/>
  <c r="AK304" i="97" s="1"/>
  <c r="AO456" i="6"/>
  <c r="AM159" i="60"/>
  <c r="AL180" i="97"/>
  <c r="AP483" i="6"/>
  <c r="AP456" i="6"/>
  <c r="AN159" i="60"/>
  <c r="AM180" i="97"/>
  <c r="AQ483" i="6"/>
  <c r="AM304" i="97" s="1"/>
  <c r="AQ456" i="6"/>
  <c r="AO159" i="60"/>
  <c r="AN180" i="97"/>
  <c r="AR483" i="6"/>
  <c r="AR456" i="6"/>
  <c r="AP159" i="60"/>
  <c r="AO180" i="97"/>
  <c r="AS483" i="6"/>
  <c r="AO304" i="97" s="1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 s="1"/>
  <c r="AY456" i="6"/>
  <c r="AW159" i="60"/>
  <c r="AV180" i="97"/>
  <c r="AZ483" i="6"/>
  <c r="AZ456" i="6"/>
  <c r="AX159" i="60"/>
  <c r="AW180" i="97"/>
  <c r="BA483" i="6"/>
  <c r="AW304" i="97" s="1"/>
  <c r="BA456" i="6"/>
  <c r="AY159" i="60"/>
  <c r="AX180" i="97"/>
  <c r="BB483" i="6"/>
  <c r="BB456" i="6"/>
  <c r="AZ159" i="60"/>
  <c r="AY180" i="97"/>
  <c r="BC483" i="6"/>
  <c r="AY304" i="97" s="1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 s="1"/>
  <c r="BG456" i="6"/>
  <c r="BE159" i="60"/>
  <c r="BD180" i="97"/>
  <c r="BH483" i="6"/>
  <c r="BH456" i="6"/>
  <c r="BF159" i="60"/>
  <c r="BE180" i="97"/>
  <c r="BI483" i="6"/>
  <c r="BE304" i="97" s="1"/>
  <c r="BI456" i="6"/>
  <c r="BG159" i="60"/>
  <c r="BF180" i="97"/>
  <c r="BJ483" i="6"/>
  <c r="BJ456" i="6"/>
  <c r="BH159" i="60"/>
  <c r="BG180" i="97"/>
  <c r="BK483" i="6"/>
  <c r="BG304" i="97" s="1"/>
  <c r="BK456" i="6"/>
  <c r="BI159" i="60"/>
  <c r="BH180" i="97"/>
  <c r="BL483" i="6"/>
  <c r="BL456" i="6"/>
  <c r="BJ159" i="60"/>
  <c r="BI180" i="97"/>
  <c r="BM483" i="6"/>
  <c r="BI304" i="97" s="1"/>
  <c r="BM456" i="6"/>
  <c r="BK159" i="60"/>
  <c r="BJ180" i="97"/>
  <c r="BN483" i="6"/>
  <c r="BN456" i="6"/>
  <c r="BL159" i="60"/>
  <c r="BK180" i="97"/>
  <c r="BO483" i="6"/>
  <c r="BK304" i="97" s="1"/>
  <c r="BO456" i="6"/>
  <c r="G486" i="6"/>
  <c r="G459" i="6"/>
  <c r="E161" i="60"/>
  <c r="D182" i="97"/>
  <c r="C182" i="97"/>
  <c r="C18" i="97" s="1"/>
  <c r="H486" i="6"/>
  <c r="H459" i="6"/>
  <c r="F161" i="60"/>
  <c r="E182" i="97"/>
  <c r="I486" i="6"/>
  <c r="I459" i="6"/>
  <c r="I461" i="6" s="1"/>
  <c r="G161" i="60"/>
  <c r="F182" i="97"/>
  <c r="J486" i="6"/>
  <c r="J459" i="6"/>
  <c r="F280" i="97" s="1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 s="1"/>
  <c r="K161" i="60"/>
  <c r="J182" i="97"/>
  <c r="N486" i="6"/>
  <c r="N488" i="6" s="1"/>
  <c r="N459" i="6"/>
  <c r="L161" i="60"/>
  <c r="K182" i="97"/>
  <c r="O486" i="6"/>
  <c r="O459" i="6"/>
  <c r="O461" i="6" s="1"/>
  <c r="M161" i="60"/>
  <c r="L182" i="97"/>
  <c r="P486" i="6"/>
  <c r="L307" i="97" s="1"/>
  <c r="P459" i="6"/>
  <c r="N161" i="60"/>
  <c r="M182" i="97"/>
  <c r="Q486" i="6"/>
  <c r="Q459" i="6"/>
  <c r="Q461" i="6" s="1"/>
  <c r="O161" i="60"/>
  <c r="N182" i="97"/>
  <c r="R486" i="6"/>
  <c r="R459" i="6"/>
  <c r="R461" i="6" s="1"/>
  <c r="P161" i="60"/>
  <c r="O182" i="97"/>
  <c r="D18" i="97" s="1"/>
  <c r="S486" i="6"/>
  <c r="S459" i="6"/>
  <c r="Q161" i="60"/>
  <c r="P182" i="97"/>
  <c r="T486" i="6"/>
  <c r="T459" i="6"/>
  <c r="P280" i="97" s="1"/>
  <c r="R161" i="60"/>
  <c r="Q182" i="97"/>
  <c r="U486" i="6"/>
  <c r="U459" i="6"/>
  <c r="U461" i="6" s="1"/>
  <c r="S161" i="60"/>
  <c r="R182" i="97"/>
  <c r="V486" i="6"/>
  <c r="V459" i="6"/>
  <c r="T161" i="60"/>
  <c r="S182" i="97"/>
  <c r="W486" i="6"/>
  <c r="W459" i="6"/>
  <c r="W461" i="6" s="1"/>
  <c r="U161" i="60"/>
  <c r="T182" i="97"/>
  <c r="X486" i="6"/>
  <c r="X459" i="6"/>
  <c r="T280" i="97" s="1"/>
  <c r="V161" i="60"/>
  <c r="U182" i="97"/>
  <c r="Y486" i="6"/>
  <c r="Y459" i="6"/>
  <c r="Y461" i="6" s="1"/>
  <c r="W161" i="60"/>
  <c r="V182" i="97"/>
  <c r="Z486" i="6"/>
  <c r="Z459" i="6"/>
  <c r="Z461" i="6" s="1"/>
  <c r="X161" i="60"/>
  <c r="W182" i="97"/>
  <c r="AA486" i="6"/>
  <c r="AA459" i="6"/>
  <c r="Y161" i="60"/>
  <c r="X182" i="97"/>
  <c r="AB486" i="6"/>
  <c r="AB459" i="6"/>
  <c r="AB461" i="6" s="1"/>
  <c r="Z161" i="60"/>
  <c r="Y182" i="97"/>
  <c r="AC486" i="6"/>
  <c r="AC459" i="6"/>
  <c r="AC461" i="6" s="1"/>
  <c r="AA161" i="60"/>
  <c r="Z182" i="97"/>
  <c r="AD486" i="6"/>
  <c r="AD488" i="6" s="1"/>
  <c r="AD459" i="6"/>
  <c r="AB161" i="60"/>
  <c r="AA182" i="97"/>
  <c r="AE486" i="6"/>
  <c r="AE459" i="6"/>
  <c r="AE461" i="6" s="1"/>
  <c r="AC161" i="60"/>
  <c r="AB182" i="97"/>
  <c r="AF486" i="6"/>
  <c r="AB307" i="97" s="1"/>
  <c r="AF459" i="6"/>
  <c r="AD161" i="60"/>
  <c r="AC182" i="97"/>
  <c r="AG486" i="6"/>
  <c r="AG459" i="6"/>
  <c r="AG461" i="6" s="1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 s="1"/>
  <c r="AI161" i="60"/>
  <c r="AH182" i="97"/>
  <c r="AL486" i="6"/>
  <c r="AL459" i="6"/>
  <c r="AL461" i="6" s="1"/>
  <c r="AJ161" i="60"/>
  <c r="AI182" i="97"/>
  <c r="AM486" i="6"/>
  <c r="AM459" i="6"/>
  <c r="AM461" i="6" s="1"/>
  <c r="AK161" i="60"/>
  <c r="AJ182" i="97"/>
  <c r="AN486" i="6"/>
  <c r="AN459" i="6"/>
  <c r="AJ280" i="97" s="1"/>
  <c r="AL161" i="60"/>
  <c r="AK182" i="97"/>
  <c r="AO486" i="6"/>
  <c r="AO459" i="6"/>
  <c r="AO461" i="6" s="1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 s="1"/>
  <c r="AQ161" i="60"/>
  <c r="AP182" i="97"/>
  <c r="AT486" i="6"/>
  <c r="AT488" i="6" s="1"/>
  <c r="AT459" i="6"/>
  <c r="AP280" i="97" s="1"/>
  <c r="AR161" i="60"/>
  <c r="AQ182" i="97"/>
  <c r="AU486" i="6"/>
  <c r="AU459" i="6"/>
  <c r="AU461" i="6" s="1"/>
  <c r="AS161" i="60"/>
  <c r="AR182" i="97"/>
  <c r="AV486" i="6"/>
  <c r="AR307" i="97" s="1"/>
  <c r="AV459" i="6"/>
  <c r="AT161" i="60"/>
  <c r="AS182" i="97"/>
  <c r="AW486" i="6"/>
  <c r="AW459" i="6"/>
  <c r="AW461" i="6" s="1"/>
  <c r="AU161" i="60"/>
  <c r="AT182" i="97"/>
  <c r="AX486" i="6"/>
  <c r="AX459" i="6"/>
  <c r="AX461" i="6" s="1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 s="1"/>
  <c r="AY161" i="60"/>
  <c r="AX182" i="97"/>
  <c r="BB486" i="6"/>
  <c r="BB459" i="6"/>
  <c r="BB461" i="6" s="1"/>
  <c r="AZ161" i="60"/>
  <c r="AY182" i="97"/>
  <c r="BC486" i="6"/>
  <c r="BC459" i="6"/>
  <c r="BC461" i="6" s="1"/>
  <c r="BA161" i="60"/>
  <c r="AZ182" i="97"/>
  <c r="BD486" i="6"/>
  <c r="BD459" i="6"/>
  <c r="BB161" i="60"/>
  <c r="BA182" i="97"/>
  <c r="BE486" i="6"/>
  <c r="BE459" i="6"/>
  <c r="BE461" i="6" s="1"/>
  <c r="BC161" i="60"/>
  <c r="BB182" i="97"/>
  <c r="BF486" i="6"/>
  <c r="BF459" i="6"/>
  <c r="BB280" i="97" s="1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 s="1"/>
  <c r="BG161" i="60"/>
  <c r="BF182" i="97"/>
  <c r="BJ486" i="6"/>
  <c r="BJ488" i="6" s="1"/>
  <c r="BJ459" i="6"/>
  <c r="BH161" i="60"/>
  <c r="BG182" i="97"/>
  <c r="BK486" i="6"/>
  <c r="BK459" i="6"/>
  <c r="BK461" i="6" s="1"/>
  <c r="BI161" i="60"/>
  <c r="BH182" i="97"/>
  <c r="BL486" i="6"/>
  <c r="BH307" i="97" s="1"/>
  <c r="BL459" i="6"/>
  <c r="BJ161" i="60"/>
  <c r="BI182" i="97"/>
  <c r="BM486" i="6"/>
  <c r="BM459" i="6"/>
  <c r="BM461" i="6" s="1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 s="1"/>
  <c r="I465" i="6"/>
  <c r="G162" i="60"/>
  <c r="F183" i="97"/>
  <c r="H162" i="60"/>
  <c r="G183" i="97"/>
  <c r="K492" i="6"/>
  <c r="G313" i="97" s="1"/>
  <c r="K465" i="6"/>
  <c r="I162" i="60"/>
  <c r="H183" i="97"/>
  <c r="L465" i="6"/>
  <c r="J162" i="60"/>
  <c r="I183" i="97"/>
  <c r="M492" i="6"/>
  <c r="I313" i="97" s="1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 s="1"/>
  <c r="U465" i="6"/>
  <c r="S162" i="60"/>
  <c r="R183" i="97"/>
  <c r="V465" i="6"/>
  <c r="T162" i="60"/>
  <c r="S183" i="97"/>
  <c r="W492" i="6"/>
  <c r="S313" i="97" s="1"/>
  <c r="W465" i="6"/>
  <c r="U162" i="60"/>
  <c r="T183" i="97"/>
  <c r="V162" i="60"/>
  <c r="U183" i="97"/>
  <c r="Y492" i="6"/>
  <c r="U313" i="97" s="1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 s="1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 s="1"/>
  <c r="AM465" i="6"/>
  <c r="AK162" i="60"/>
  <c r="AJ183" i="97"/>
  <c r="AL162" i="60"/>
  <c r="AK183" i="97"/>
  <c r="AO492" i="6"/>
  <c r="AK313" i="97" s="1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 s="1"/>
  <c r="AW162" i="60"/>
  <c r="AV183" i="97"/>
  <c r="AZ465" i="6"/>
  <c r="AX162" i="60"/>
  <c r="AW183" i="97"/>
  <c r="BA492" i="6"/>
  <c r="AW313" i="97" s="1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 s="1"/>
  <c r="BE465" i="6"/>
  <c r="BC162" i="60"/>
  <c r="BB183" i="97"/>
  <c r="BD162" i="60"/>
  <c r="BC183" i="97"/>
  <c r="BG492" i="6"/>
  <c r="BC313" i="97" s="1"/>
  <c r="BG465" i="6"/>
  <c r="BE162" i="60"/>
  <c r="BD183" i="97"/>
  <c r="BH465" i="6"/>
  <c r="BF162" i="60"/>
  <c r="BE183" i="97"/>
  <c r="BI492" i="6"/>
  <c r="BE313" i="97" s="1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 s="1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 s="1"/>
  <c r="H164" i="60"/>
  <c r="I65" i="68"/>
  <c r="G185" i="97"/>
  <c r="K495" i="6"/>
  <c r="K497" i="6" s="1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 s="1"/>
  <c r="L164" i="60"/>
  <c r="M65" i="68"/>
  <c r="K185" i="97"/>
  <c r="O495" i="6"/>
  <c r="O497" i="6" s="1"/>
  <c r="M164" i="60"/>
  <c r="N65" i="68"/>
  <c r="L185" i="97"/>
  <c r="P495" i="6"/>
  <c r="N164" i="60"/>
  <c r="O65" i="68"/>
  <c r="M185" i="97"/>
  <c r="Q495" i="6"/>
  <c r="M316" i="97" s="1"/>
  <c r="O164" i="60"/>
  <c r="P65" i="68"/>
  <c r="N185" i="97"/>
  <c r="R495" i="6"/>
  <c r="R497" i="6" s="1"/>
  <c r="P164" i="60"/>
  <c r="Q65" i="68"/>
  <c r="O185" i="97"/>
  <c r="D19" i="97" s="1"/>
  <c r="S495" i="6"/>
  <c r="O316" i="97" s="1"/>
  <c r="Q164" i="60"/>
  <c r="R65" i="68"/>
  <c r="P185" i="97"/>
  <c r="T495" i="6"/>
  <c r="R164" i="60"/>
  <c r="S65" i="68"/>
  <c r="Q185" i="97"/>
  <c r="U495" i="6"/>
  <c r="U497" i="6" s="1"/>
  <c r="S164" i="60"/>
  <c r="T65" i="68"/>
  <c r="R185" i="97"/>
  <c r="V495" i="6"/>
  <c r="V497" i="6" s="1"/>
  <c r="T164" i="60"/>
  <c r="U65" i="68"/>
  <c r="S185" i="97"/>
  <c r="W495" i="6"/>
  <c r="W497" i="6" s="1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 s="1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 s="1"/>
  <c r="AA164" i="60"/>
  <c r="AB65" i="68"/>
  <c r="Z185" i="97"/>
  <c r="AD495" i="6"/>
  <c r="AD497" i="6" s="1"/>
  <c r="AB164" i="60"/>
  <c r="AC65" i="68"/>
  <c r="AA185" i="97"/>
  <c r="E19" i="97" s="1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 s="1"/>
  <c r="AF164" i="60"/>
  <c r="AG65" i="68"/>
  <c r="AE185" i="97"/>
  <c r="AI495" i="6"/>
  <c r="AE316" i="97" s="1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 s="1"/>
  <c r="AJ164" i="60"/>
  <c r="AK65" i="68"/>
  <c r="AI185" i="97"/>
  <c r="AM495" i="6"/>
  <c r="AI316" i="97" s="1"/>
  <c r="AK164" i="60"/>
  <c r="AL65" i="68"/>
  <c r="AJ185" i="97"/>
  <c r="AN495" i="6"/>
  <c r="AL164" i="60"/>
  <c r="AM65" i="68"/>
  <c r="AK185" i="97"/>
  <c r="AO495" i="6"/>
  <c r="AO497" i="6" s="1"/>
  <c r="AM164" i="60"/>
  <c r="AN65" i="68"/>
  <c r="AL185" i="97"/>
  <c r="AP495" i="6"/>
  <c r="AP497" i="6" s="1"/>
  <c r="AN164" i="60"/>
  <c r="AO65" i="68"/>
  <c r="AM185" i="97"/>
  <c r="F19" i="97" s="1"/>
  <c r="AQ495" i="6"/>
  <c r="AQ497" i="6" s="1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 s="1"/>
  <c r="AR164" i="60"/>
  <c r="AS65" i="68"/>
  <c r="AQ185" i="97"/>
  <c r="AU495" i="6"/>
  <c r="AQ316" i="97" s="1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 s="1"/>
  <c r="AV164" i="60"/>
  <c r="AW65" i="68"/>
  <c r="AU185" i="97"/>
  <c r="AY495" i="6"/>
  <c r="AY497" i="6" s="1"/>
  <c r="AW164" i="60"/>
  <c r="AX65" i="68"/>
  <c r="AV185" i="97"/>
  <c r="AZ495" i="6"/>
  <c r="AX164" i="60"/>
  <c r="AY65" i="68"/>
  <c r="AW185" i="97"/>
  <c r="BA495" i="6"/>
  <c r="BA497" i="6" s="1"/>
  <c r="AY164" i="60"/>
  <c r="AZ65" i="68"/>
  <c r="AX185" i="97"/>
  <c r="BB495" i="6"/>
  <c r="BB497" i="6" s="1"/>
  <c r="AZ164" i="60"/>
  <c r="BA65" i="68"/>
  <c r="AY185" i="97"/>
  <c r="G19" i="97" s="1"/>
  <c r="BC495" i="6"/>
  <c r="BA164" i="60"/>
  <c r="BB65" i="68"/>
  <c r="AZ185" i="97"/>
  <c r="BD495" i="6"/>
  <c r="BB164" i="60"/>
  <c r="BC65" i="68"/>
  <c r="BA185" i="97"/>
  <c r="BE495" i="6"/>
  <c r="BE497" i="6" s="1"/>
  <c r="BC164" i="60"/>
  <c r="BD65" i="68"/>
  <c r="BB185" i="97"/>
  <c r="BF495" i="6"/>
  <c r="BF497" i="6" s="1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 s="1"/>
  <c r="BH164" i="60"/>
  <c r="BI65" i="68"/>
  <c r="BG185" i="97"/>
  <c r="BK495" i="6"/>
  <c r="BG316" i="97" s="1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 s="1"/>
  <c r="BL164" i="60"/>
  <c r="BM65" i="68"/>
  <c r="BK185" i="97"/>
  <c r="H19" i="97" s="1"/>
  <c r="BO495" i="6"/>
  <c r="E165" i="60"/>
  <c r="D186" i="97"/>
  <c r="C186" i="97"/>
  <c r="H501" i="6"/>
  <c r="F165" i="60"/>
  <c r="E186" i="97"/>
  <c r="I501" i="6"/>
  <c r="E322" i="97" s="1"/>
  <c r="G165" i="60"/>
  <c r="F186" i="97"/>
  <c r="J501" i="6"/>
  <c r="H165" i="60"/>
  <c r="G186" i="97"/>
  <c r="K501" i="6"/>
  <c r="G322" i="97" s="1"/>
  <c r="I165" i="60"/>
  <c r="H186" i="97"/>
  <c r="L501" i="6"/>
  <c r="H322" i="97" s="1"/>
  <c r="J165" i="60"/>
  <c r="I186" i="97"/>
  <c r="M501" i="6"/>
  <c r="K165" i="60"/>
  <c r="J186" i="97"/>
  <c r="N501" i="6"/>
  <c r="L165" i="60"/>
  <c r="K186" i="97"/>
  <c r="O501" i="6"/>
  <c r="K322" i="97" s="1"/>
  <c r="M165" i="60"/>
  <c r="L186" i="97"/>
  <c r="P501" i="6"/>
  <c r="N165" i="60"/>
  <c r="M186" i="97"/>
  <c r="Q501" i="6"/>
  <c r="M322" i="97" s="1"/>
  <c r="O165" i="60"/>
  <c r="N186" i="97"/>
  <c r="R501" i="6"/>
  <c r="P165" i="60"/>
  <c r="O186" i="97"/>
  <c r="S501" i="6"/>
  <c r="O322" i="97" s="1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 s="1"/>
  <c r="U165" i="60"/>
  <c r="T186" i="97"/>
  <c r="X501" i="6"/>
  <c r="V165" i="60"/>
  <c r="U186" i="97"/>
  <c r="Y501" i="6"/>
  <c r="U322" i="97" s="1"/>
  <c r="W165" i="60"/>
  <c r="V186" i="97"/>
  <c r="Z501" i="6"/>
  <c r="X165" i="60"/>
  <c r="W186" i="97"/>
  <c r="AA501" i="6"/>
  <c r="W322" i="97" s="1"/>
  <c r="Y165" i="60"/>
  <c r="X186" i="97"/>
  <c r="AB501" i="6"/>
  <c r="X322" i="97" s="1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 s="1"/>
  <c r="AE165" i="60"/>
  <c r="AD186" i="97"/>
  <c r="AH501" i="6"/>
  <c r="AD322" i="97" s="1"/>
  <c r="AF165" i="60"/>
  <c r="AE186" i="97"/>
  <c r="AI501" i="6"/>
  <c r="AE322" i="97" s="1"/>
  <c r="AG165" i="60"/>
  <c r="AF186" i="97"/>
  <c r="AJ501" i="6"/>
  <c r="AF322" i="97" s="1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 s="1"/>
  <c r="AM165" i="60"/>
  <c r="AL186" i="97"/>
  <c r="AP501" i="6"/>
  <c r="AL322" i="97" s="1"/>
  <c r="AN165" i="60"/>
  <c r="AM186" i="97"/>
  <c r="AQ501" i="6"/>
  <c r="AM322" i="97" s="1"/>
  <c r="AO165" i="60"/>
  <c r="AN186" i="97"/>
  <c r="AR501" i="6"/>
  <c r="AN322" i="97" s="1"/>
  <c r="AP165" i="60"/>
  <c r="AO186" i="97"/>
  <c r="AS501" i="6"/>
  <c r="AQ165" i="60"/>
  <c r="AP186" i="97"/>
  <c r="AT501" i="6"/>
  <c r="AR165" i="60"/>
  <c r="AQ186" i="97"/>
  <c r="AU501" i="6"/>
  <c r="AQ322" i="97" s="1"/>
  <c r="AS165" i="60"/>
  <c r="AR186" i="97"/>
  <c r="AV501" i="6"/>
  <c r="AT165" i="60"/>
  <c r="AS186" i="97"/>
  <c r="AW501" i="6"/>
  <c r="AS322" i="97" s="1"/>
  <c r="AU165" i="60"/>
  <c r="AT186" i="97"/>
  <c r="AX501" i="6"/>
  <c r="AT322" i="97" s="1"/>
  <c r="AV165" i="60"/>
  <c r="AU186" i="97"/>
  <c r="AY501" i="6"/>
  <c r="AU322" i="97" s="1"/>
  <c r="AW165" i="60"/>
  <c r="AV186" i="97"/>
  <c r="AZ501" i="6"/>
  <c r="AV322" i="97" s="1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 s="1"/>
  <c r="BC165" i="60"/>
  <c r="BB186" i="97"/>
  <c r="BF501" i="6"/>
  <c r="BD165" i="60"/>
  <c r="BC186" i="97"/>
  <c r="BG501" i="6"/>
  <c r="BC322" i="97" s="1"/>
  <c r="BE165" i="60"/>
  <c r="BD186" i="97"/>
  <c r="BH501" i="6"/>
  <c r="BD322" i="97" s="1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 s="1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 s="1"/>
  <c r="J167" i="60"/>
  <c r="I188" i="97"/>
  <c r="M504" i="6"/>
  <c r="I325" i="97" s="1"/>
  <c r="K167" i="60"/>
  <c r="J188" i="97"/>
  <c r="N504" i="6"/>
  <c r="J325" i="97" s="1"/>
  <c r="L167" i="60"/>
  <c r="K188" i="97"/>
  <c r="O504" i="6"/>
  <c r="O506" i="6" s="1"/>
  <c r="M167" i="60"/>
  <c r="L188" i="97"/>
  <c r="P504" i="6"/>
  <c r="N167" i="60"/>
  <c r="M188" i="97"/>
  <c r="Q504" i="6"/>
  <c r="M325" i="97" s="1"/>
  <c r="O167" i="60"/>
  <c r="N188" i="97"/>
  <c r="R504" i="6"/>
  <c r="P167" i="60"/>
  <c r="O188" i="97"/>
  <c r="D20" i="97" s="1"/>
  <c r="S504" i="6"/>
  <c r="S506" i="6" s="1"/>
  <c r="Q167" i="60"/>
  <c r="P188" i="97"/>
  <c r="T504" i="6"/>
  <c r="T506" i="6" s="1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 s="1"/>
  <c r="Y167" i="60"/>
  <c r="X188" i="97"/>
  <c r="AB504" i="6"/>
  <c r="AB506" i="6" s="1"/>
  <c r="Z167" i="60"/>
  <c r="Y188" i="97"/>
  <c r="AC504" i="6"/>
  <c r="AA167" i="60"/>
  <c r="Z188" i="97"/>
  <c r="AD504" i="6"/>
  <c r="AB167" i="60"/>
  <c r="AA188" i="97"/>
  <c r="AE504" i="6"/>
  <c r="AE506" i="6" s="1"/>
  <c r="AC167" i="60"/>
  <c r="AB188" i="97"/>
  <c r="AD167" i="60"/>
  <c r="AC188" i="97"/>
  <c r="AG504" i="6"/>
  <c r="AE167" i="60"/>
  <c r="AD188" i="97"/>
  <c r="AH504" i="6"/>
  <c r="AD325" i="97" s="1"/>
  <c r="AF167" i="60"/>
  <c r="AE188" i="97"/>
  <c r="AI504" i="6"/>
  <c r="AG167" i="60"/>
  <c r="AF188" i="97"/>
  <c r="AJ504" i="6"/>
  <c r="AF325" i="97" s="1"/>
  <c r="AH167" i="60"/>
  <c r="AG188" i="97"/>
  <c r="AK504" i="6"/>
  <c r="AG325" i="97" s="1"/>
  <c r="AI167" i="60"/>
  <c r="AH188" i="97"/>
  <c r="AL504" i="6"/>
  <c r="AJ167" i="60"/>
  <c r="AI188" i="97"/>
  <c r="AM504" i="6"/>
  <c r="AM506" i="6" s="1"/>
  <c r="AK167" i="60"/>
  <c r="AJ188" i="97"/>
  <c r="AL167" i="60"/>
  <c r="AK188" i="97"/>
  <c r="AO504" i="6"/>
  <c r="AM167" i="60"/>
  <c r="AL188" i="97"/>
  <c r="AP504" i="6"/>
  <c r="AL325" i="97" s="1"/>
  <c r="AN167" i="60"/>
  <c r="AM188" i="97"/>
  <c r="F20" i="97"/>
  <c r="AQ504" i="6"/>
  <c r="AQ506" i="6" s="1"/>
  <c r="AO167" i="60"/>
  <c r="AN188" i="97"/>
  <c r="AR504" i="6"/>
  <c r="AP167" i="60"/>
  <c r="AO188" i="97"/>
  <c r="AQ167" i="60"/>
  <c r="AP188" i="97"/>
  <c r="AT504" i="6"/>
  <c r="AP325" i="97" s="1"/>
  <c r="AR167" i="60"/>
  <c r="AQ188" i="97"/>
  <c r="AU504" i="6"/>
  <c r="AS167" i="60"/>
  <c r="AR188" i="97"/>
  <c r="AV504" i="6"/>
  <c r="AV506" i="6" s="1"/>
  <c r="AT167" i="60"/>
  <c r="AS188" i="97"/>
  <c r="AW504" i="6"/>
  <c r="AU167" i="60"/>
  <c r="AT188" i="97"/>
  <c r="AX504" i="6"/>
  <c r="AX506" i="6" s="1"/>
  <c r="AV167" i="60"/>
  <c r="AU188" i="97"/>
  <c r="AY504" i="6"/>
  <c r="AY506" i="6" s="1"/>
  <c r="AW167" i="60"/>
  <c r="AV188" i="97"/>
  <c r="AZ504" i="6"/>
  <c r="AX167" i="60"/>
  <c r="AW188" i="97"/>
  <c r="AY167" i="60"/>
  <c r="AX188" i="97"/>
  <c r="BB504" i="6"/>
  <c r="AX325" i="97" s="1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 s="1"/>
  <c r="BI167" i="60"/>
  <c r="BH188" i="97"/>
  <c r="BL504" i="6"/>
  <c r="BL506" i="6" s="1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 s="1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 s="1"/>
  <c r="L168" i="60"/>
  <c r="K189" i="97"/>
  <c r="O510" i="6"/>
  <c r="K331" i="97" s="1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 s="1"/>
  <c r="R168" i="60"/>
  <c r="Q189" i="97"/>
  <c r="U510" i="6"/>
  <c r="S168" i="60"/>
  <c r="R189" i="97"/>
  <c r="V510" i="6"/>
  <c r="R331" i="97" s="1"/>
  <c r="T168" i="60"/>
  <c r="S189" i="97"/>
  <c r="W510" i="6"/>
  <c r="S331" i="97" s="1"/>
  <c r="U168" i="60"/>
  <c r="T189" i="97"/>
  <c r="X510" i="6"/>
  <c r="T331" i="97" s="1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 s="1"/>
  <c r="Z168" i="60"/>
  <c r="Y189" i="97"/>
  <c r="AC510" i="6"/>
  <c r="AA168" i="60"/>
  <c r="Z189" i="97"/>
  <c r="AD510" i="6"/>
  <c r="AB168" i="60"/>
  <c r="AA189" i="97"/>
  <c r="AE510" i="6"/>
  <c r="AA331" i="97" s="1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 s="1"/>
  <c r="AH168" i="60"/>
  <c r="AG189" i="97"/>
  <c r="AK510" i="6"/>
  <c r="AI168" i="60"/>
  <c r="AH189" i="97"/>
  <c r="AL510" i="6"/>
  <c r="AH331" i="97" s="1"/>
  <c r="AJ168" i="60"/>
  <c r="AI189" i="97"/>
  <c r="AM510" i="6"/>
  <c r="AI331" i="97" s="1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 s="1"/>
  <c r="AP168" i="60"/>
  <c r="AO189" i="97"/>
  <c r="AS510" i="6"/>
  <c r="AQ168" i="60"/>
  <c r="AP189" i="97"/>
  <c r="AT510" i="6"/>
  <c r="AR168" i="60"/>
  <c r="AQ189" i="97"/>
  <c r="AU510" i="6"/>
  <c r="AQ331" i="97" s="1"/>
  <c r="AS168" i="60"/>
  <c r="AR189" i="97"/>
  <c r="AV510" i="6"/>
  <c r="AR331" i="97" s="1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 s="1"/>
  <c r="AX168" i="60"/>
  <c r="AW189" i="97"/>
  <c r="BA510" i="6"/>
  <c r="AY168" i="60"/>
  <c r="AX189" i="97"/>
  <c r="BB510" i="6"/>
  <c r="AX331" i="97" s="1"/>
  <c r="AZ168" i="60"/>
  <c r="AY189" i="97"/>
  <c r="BC510" i="6"/>
  <c r="AY331" i="97" s="1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 s="1"/>
  <c r="BF168" i="60"/>
  <c r="BE189" i="97"/>
  <c r="BI510" i="6"/>
  <c r="BG168" i="60"/>
  <c r="BF189" i="97"/>
  <c r="BJ510" i="6"/>
  <c r="BF331" i="97" s="1"/>
  <c r="BH168" i="60"/>
  <c r="BG189" i="97"/>
  <c r="BK510" i="6"/>
  <c r="BG331" i="97" s="1"/>
  <c r="BI168" i="60"/>
  <c r="BH189" i="97"/>
  <c r="BL510" i="6"/>
  <c r="BJ168" i="60"/>
  <c r="BI189" i="97"/>
  <c r="BM510" i="6"/>
  <c r="BK168" i="60"/>
  <c r="BJ189" i="97"/>
  <c r="BN510" i="6"/>
  <c r="BJ331" i="97" s="1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 s="1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 s="1"/>
  <c r="X170" i="60"/>
  <c r="W191" i="97"/>
  <c r="AA513" i="6"/>
  <c r="Y170" i="60"/>
  <c r="X191" i="97"/>
  <c r="AB513" i="6"/>
  <c r="AB515" i="6" s="1"/>
  <c r="Z170" i="60"/>
  <c r="Y191" i="97"/>
  <c r="AC513" i="6"/>
  <c r="AA170" i="60"/>
  <c r="Z191" i="97"/>
  <c r="AD513" i="6"/>
  <c r="Z334" i="97" s="1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 s="1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 s="1"/>
  <c r="AJ170" i="60"/>
  <c r="AI191" i="97"/>
  <c r="AM513" i="6"/>
  <c r="AK170" i="60"/>
  <c r="AJ191" i="97"/>
  <c r="AN513" i="6"/>
  <c r="AJ334" i="97" s="1"/>
  <c r="AL170" i="60"/>
  <c r="AK191" i="97"/>
  <c r="AO513" i="6"/>
  <c r="AM170" i="60"/>
  <c r="AL191" i="97"/>
  <c r="AP513" i="6"/>
  <c r="AP515" i="6" s="1"/>
  <c r="AN170" i="60"/>
  <c r="AM191" i="97"/>
  <c r="AQ513" i="6"/>
  <c r="AO170" i="60"/>
  <c r="AN191" i="97"/>
  <c r="AR513" i="6"/>
  <c r="AN334" i="97" s="1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 s="1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 s="1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 s="1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 s="1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 s="1"/>
  <c r="H171" i="60"/>
  <c r="G192" i="97"/>
  <c r="K519" i="6"/>
  <c r="G340" i="97" s="1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 s="1"/>
  <c r="O171" i="60"/>
  <c r="N192" i="97"/>
  <c r="R519" i="6"/>
  <c r="N340" i="97" s="1"/>
  <c r="P171" i="60"/>
  <c r="O192" i="97"/>
  <c r="S519" i="6"/>
  <c r="O340" i="97" s="1"/>
  <c r="Q171" i="60"/>
  <c r="P192" i="97"/>
  <c r="T519" i="6"/>
  <c r="R171" i="60"/>
  <c r="Q192" i="97"/>
  <c r="U519" i="6"/>
  <c r="Q340" i="97" s="1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 s="1"/>
  <c r="W171" i="60"/>
  <c r="V192" i="97"/>
  <c r="Z519" i="6"/>
  <c r="V340" i="97" s="1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 s="1"/>
  <c r="AC171" i="60"/>
  <c r="AB192" i="97"/>
  <c r="AF519" i="6"/>
  <c r="AD171" i="60"/>
  <c r="AC192" i="97"/>
  <c r="AG519" i="6"/>
  <c r="AC340" i="97" s="1"/>
  <c r="AE171" i="60"/>
  <c r="AD192" i="97"/>
  <c r="AH519" i="6"/>
  <c r="AD340" i="97" s="1"/>
  <c r="AF171" i="60"/>
  <c r="AE192" i="97"/>
  <c r="AI519" i="6"/>
  <c r="AG171" i="60"/>
  <c r="AF192" i="97"/>
  <c r="AJ519" i="6"/>
  <c r="AH171" i="60"/>
  <c r="AG192" i="97"/>
  <c r="AK519" i="6"/>
  <c r="AG340" i="97" s="1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 s="1"/>
  <c r="AM171" i="60"/>
  <c r="AL192" i="97"/>
  <c r="AP519" i="6"/>
  <c r="AL340" i="97" s="1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 s="1"/>
  <c r="AR171" i="60"/>
  <c r="AQ192" i="97"/>
  <c r="AU519" i="6"/>
  <c r="AS171" i="60"/>
  <c r="AR192" i="97"/>
  <c r="AV519" i="6"/>
  <c r="AT171" i="60"/>
  <c r="AS192" i="97"/>
  <c r="AW519" i="6"/>
  <c r="AS340" i="97" s="1"/>
  <c r="AU171" i="60"/>
  <c r="AT192" i="97"/>
  <c r="AX519" i="6"/>
  <c r="AT340" i="97" s="1"/>
  <c r="AV171" i="60"/>
  <c r="AU192" i="97"/>
  <c r="AY519" i="6"/>
  <c r="AU340" i="97" s="1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 s="1"/>
  <c r="BA171" i="60"/>
  <c r="AZ192" i="97"/>
  <c r="BD519" i="6"/>
  <c r="BB171" i="60"/>
  <c r="BA192" i="97"/>
  <c r="BE519" i="6"/>
  <c r="BA340" i="97" s="1"/>
  <c r="BC171" i="60"/>
  <c r="BB192" i="97"/>
  <c r="BF519" i="6"/>
  <c r="BB340" i="97" s="1"/>
  <c r="BD171" i="60"/>
  <c r="BC192" i="97"/>
  <c r="BG519" i="6"/>
  <c r="BE171" i="60"/>
  <c r="BD192" i="97"/>
  <c r="BH519" i="6"/>
  <c r="BF171" i="60"/>
  <c r="BE192" i="97"/>
  <c r="BI519" i="6"/>
  <c r="BE340" i="97" s="1"/>
  <c r="BG171" i="60"/>
  <c r="BF192" i="97"/>
  <c r="BJ519" i="6"/>
  <c r="BH171" i="60"/>
  <c r="BG192" i="97"/>
  <c r="BK519" i="6"/>
  <c r="BG340" i="97" s="1"/>
  <c r="BI171" i="60"/>
  <c r="BH192" i="97"/>
  <c r="BL519" i="6"/>
  <c r="BJ171" i="60"/>
  <c r="BI192" i="97"/>
  <c r="BM519" i="6"/>
  <c r="BI340" i="97" s="1"/>
  <c r="BK171" i="60"/>
  <c r="BJ192" i="97"/>
  <c r="BN519" i="6"/>
  <c r="BJ340" i="97" s="1"/>
  <c r="BL171" i="60"/>
  <c r="BK192" i="97"/>
  <c r="BO519" i="6"/>
  <c r="C194" i="97"/>
  <c r="G522" i="6"/>
  <c r="G524" i="6" s="1"/>
  <c r="I173" i="60"/>
  <c r="H194" i="97"/>
  <c r="L522" i="6"/>
  <c r="H343" i="97" s="1"/>
  <c r="J173" i="60"/>
  <c r="I194" i="97"/>
  <c r="M522" i="6"/>
  <c r="K173" i="60"/>
  <c r="J194" i="97"/>
  <c r="N522" i="6"/>
  <c r="N524" i="6" s="1"/>
  <c r="L173" i="60"/>
  <c r="K194" i="97"/>
  <c r="O522" i="6"/>
  <c r="M173" i="60"/>
  <c r="L194" i="97"/>
  <c r="P522" i="6"/>
  <c r="N173" i="60"/>
  <c r="M194" i="97"/>
  <c r="Q522" i="6"/>
  <c r="Q524" i="6" s="1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 s="1"/>
  <c r="S173" i="60"/>
  <c r="R194" i="97"/>
  <c r="V522" i="6"/>
  <c r="V524" i="6" s="1"/>
  <c r="T173" i="60"/>
  <c r="S194" i="97"/>
  <c r="W522" i="6"/>
  <c r="W524" i="6" s="1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 s="1"/>
  <c r="AB173" i="60"/>
  <c r="AA194" i="97"/>
  <c r="AE522" i="6"/>
  <c r="AA343" i="97" s="1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 s="1"/>
  <c r="AI173" i="60"/>
  <c r="AH194" i="97"/>
  <c r="AL522" i="6"/>
  <c r="AL524" i="6" s="1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 s="1"/>
  <c r="AQ173" i="60"/>
  <c r="AP194" i="97"/>
  <c r="AT522" i="6"/>
  <c r="AT524" i="6" s="1"/>
  <c r="AR173" i="60"/>
  <c r="AQ194" i="97"/>
  <c r="AU522" i="6"/>
  <c r="AS173" i="60"/>
  <c r="AR194" i="97"/>
  <c r="AV522" i="6"/>
  <c r="AR343" i="97" s="1"/>
  <c r="AT173" i="60"/>
  <c r="AS194" i="97"/>
  <c r="AW522" i="6"/>
  <c r="AU173" i="60"/>
  <c r="AT194" i="97"/>
  <c r="AX522" i="6"/>
  <c r="AV173" i="60"/>
  <c r="AU194" i="97"/>
  <c r="AY522" i="6"/>
  <c r="AY524" i="6" s="1"/>
  <c r="AW173" i="60"/>
  <c r="AV194" i="97"/>
  <c r="AZ522" i="6"/>
  <c r="AX173" i="60"/>
  <c r="AW194" i="97"/>
  <c r="BA522" i="6"/>
  <c r="AY173" i="60"/>
  <c r="AX194" i="97"/>
  <c r="BB522" i="6"/>
  <c r="BB524" i="6" s="1"/>
  <c r="AZ173" i="60"/>
  <c r="AY194" i="97"/>
  <c r="BC522" i="6"/>
  <c r="AY343" i="97" s="1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 s="1"/>
  <c r="BG173" i="60"/>
  <c r="BF194" i="97"/>
  <c r="BJ522" i="6"/>
  <c r="BJ524" i="6" s="1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 s="1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 s="1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 s="1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 s="1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 s="1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 s="1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 s="1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 s="1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 s="1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 s="1"/>
  <c r="Z338" i="97" s="1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 s="1"/>
  <c r="L338" i="97" s="1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 s="1"/>
  <c r="AR325" i="97"/>
  <c r="AT506" i="6"/>
  <c r="AM325" i="97"/>
  <c r="AP506" i="6"/>
  <c r="AL327" i="97" s="1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 s="1"/>
  <c r="P325" i="97"/>
  <c r="O325" i="97"/>
  <c r="N325" i="97"/>
  <c r="Q506" i="6"/>
  <c r="L325" i="97"/>
  <c r="P506" i="6"/>
  <c r="K325" i="97"/>
  <c r="N506" i="6"/>
  <c r="J327" i="97" s="1"/>
  <c r="M506" i="6"/>
  <c r="M508" i="6" s="1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 s="1"/>
  <c r="BK497" i="6"/>
  <c r="BF316" i="97"/>
  <c r="BD316" i="97"/>
  <c r="BH497" i="6"/>
  <c r="BB316" i="97"/>
  <c r="AZ316" i="97"/>
  <c r="BD497" i="6"/>
  <c r="AZ318" i="97" s="1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 s="1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 s="1"/>
  <c r="BB284" i="97" s="1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 s="1"/>
  <c r="AP307" i="97"/>
  <c r="AO280" i="97"/>
  <c r="AO307" i="97"/>
  <c r="AS488" i="6"/>
  <c r="AN307" i="97"/>
  <c r="AR488" i="6"/>
  <c r="AN309" i="97" s="1"/>
  <c r="AM307" i="97"/>
  <c r="AQ488" i="6"/>
  <c r="AL307" i="97"/>
  <c r="AP488" i="6"/>
  <c r="AK280" i="97"/>
  <c r="AK307" i="97"/>
  <c r="AO488" i="6"/>
  <c r="AN461" i="6"/>
  <c r="AJ282" i="97" s="1"/>
  <c r="AJ307" i="97"/>
  <c r="AN488" i="6"/>
  <c r="AI280" i="97"/>
  <c r="AI307" i="97"/>
  <c r="AM488" i="6"/>
  <c r="AH280" i="97"/>
  <c r="AH307" i="97"/>
  <c r="AL488" i="6"/>
  <c r="AL490" i="6" s="1"/>
  <c r="AG280" i="97"/>
  <c r="AG307" i="97"/>
  <c r="AK488" i="6"/>
  <c r="AK490" i="6" s="1"/>
  <c r="AF307" i="97"/>
  <c r="AJ488" i="6"/>
  <c r="AE280" i="97"/>
  <c r="AE307" i="97"/>
  <c r="AI488" i="6"/>
  <c r="AD307" i="97"/>
  <c r="AH488" i="6"/>
  <c r="AC280" i="97"/>
  <c r="AC307" i="97"/>
  <c r="AG488" i="6"/>
  <c r="AG490" i="6" s="1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 s="1"/>
  <c r="U311" i="97" s="1"/>
  <c r="X461" i="6"/>
  <c r="T282" i="97" s="1"/>
  <c r="T307" i="97"/>
  <c r="X488" i="6"/>
  <c r="S280" i="97"/>
  <c r="S307" i="97"/>
  <c r="W488" i="6"/>
  <c r="R307" i="97"/>
  <c r="V488" i="6"/>
  <c r="V490" i="6" s="1"/>
  <c r="R311" i="97" s="1"/>
  <c r="Q280" i="97"/>
  <c r="Q307" i="97"/>
  <c r="U488" i="6"/>
  <c r="T461" i="6"/>
  <c r="P307" i="97"/>
  <c r="O280" i="97"/>
  <c r="O307" i="97"/>
  <c r="S488" i="6"/>
  <c r="S490" i="6" s="1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 s="1"/>
  <c r="C311" i="97" s="1"/>
  <c r="BJ271" i="97"/>
  <c r="BN452" i="6"/>
  <c r="BN454" i="6" s="1"/>
  <c r="BJ275" i="97" s="1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 s="1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 s="1"/>
  <c r="AM275" i="97" s="1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 s="1"/>
  <c r="AG298" i="97"/>
  <c r="AF271" i="97"/>
  <c r="AJ452" i="6"/>
  <c r="AJ454" i="6" s="1"/>
  <c r="AF275" i="97" s="1"/>
  <c r="AE298" i="97"/>
  <c r="AD271" i="97"/>
  <c r="AH452" i="6"/>
  <c r="AD298" i="97"/>
  <c r="AH479" i="6"/>
  <c r="AH481" i="6" s="1"/>
  <c r="AG452" i="6"/>
  <c r="AB271" i="97"/>
  <c r="AF452" i="6"/>
  <c r="AB298" i="97"/>
  <c r="AE452" i="6"/>
  <c r="AA298" i="97"/>
  <c r="Z271" i="97"/>
  <c r="AD452" i="6"/>
  <c r="AD479" i="6"/>
  <c r="AD481" i="6" s="1"/>
  <c r="Z302" i="97" s="1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 s="1"/>
  <c r="Q298" i="97"/>
  <c r="P271" i="97"/>
  <c r="T452" i="6"/>
  <c r="O298" i="97"/>
  <c r="N271" i="97"/>
  <c r="R452" i="6"/>
  <c r="N298" i="97"/>
  <c r="R479" i="6"/>
  <c r="R481" i="6" s="1"/>
  <c r="Q452" i="6"/>
  <c r="L271" i="97"/>
  <c r="P452" i="6"/>
  <c r="L298" i="97"/>
  <c r="O452" i="6"/>
  <c r="K298" i="97"/>
  <c r="J271" i="97"/>
  <c r="N452" i="6"/>
  <c r="N479" i="6"/>
  <c r="N481" i="6" s="1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 s="1"/>
  <c r="G452" i="6"/>
  <c r="C298" i="97"/>
  <c r="G479" i="6"/>
  <c r="BM470" i="6"/>
  <c r="BI291" i="97" s="1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 s="1"/>
  <c r="AQ289" i="97"/>
  <c r="AU470" i="6"/>
  <c r="AS470" i="6"/>
  <c r="AM289" i="97"/>
  <c r="AQ470" i="6"/>
  <c r="AM291" i="97" s="1"/>
  <c r="AL289" i="97"/>
  <c r="AP470" i="6"/>
  <c r="AH289" i="97"/>
  <c r="AL470" i="6"/>
  <c r="AF289" i="97"/>
  <c r="AJ470" i="6"/>
  <c r="AD289" i="97"/>
  <c r="AH470" i="6"/>
  <c r="AB289" i="97"/>
  <c r="AD470" i="6"/>
  <c r="Z291" i="97" s="1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 s="1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 s="1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 s="1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 s="1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 s="1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 s="1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 s="1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 s="1"/>
  <c r="S443" i="6"/>
  <c r="L262" i="97"/>
  <c r="P443" i="6"/>
  <c r="L264" i="97" s="1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 s="1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 s="1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 s="1"/>
  <c r="X434" i="6"/>
  <c r="X436" i="6" s="1"/>
  <c r="T257" i="97" s="1"/>
  <c r="S253" i="97"/>
  <c r="W434" i="6"/>
  <c r="R253" i="97"/>
  <c r="V434" i="6"/>
  <c r="P253" i="97"/>
  <c r="T434" i="6"/>
  <c r="O253" i="97"/>
  <c r="S434" i="6"/>
  <c r="R434" i="6"/>
  <c r="M253" i="97"/>
  <c r="Q434" i="6"/>
  <c r="Q436" i="6" s="1"/>
  <c r="M257" i="97" s="1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 s="1"/>
  <c r="AW248" i="97" s="1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 s="1"/>
  <c r="AF248" i="97" s="1"/>
  <c r="AE244" i="97"/>
  <c r="AI425" i="6"/>
  <c r="AD244" i="97"/>
  <c r="AH425" i="6"/>
  <c r="AG425" i="6"/>
  <c r="AA244" i="97"/>
  <c r="AE425" i="6"/>
  <c r="Z244" i="97"/>
  <c r="AD425" i="6"/>
  <c r="Z246" i="97" s="1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 s="1"/>
  <c r="Q248" i="97" s="1"/>
  <c r="P244" i="97"/>
  <c r="T425" i="6"/>
  <c r="O244" i="97"/>
  <c r="S425" i="6"/>
  <c r="N244" i="97"/>
  <c r="R425" i="6"/>
  <c r="Q425" i="6"/>
  <c r="Q427" i="6" s="1"/>
  <c r="K244" i="97"/>
  <c r="O425" i="6"/>
  <c r="J244" i="97"/>
  <c r="N425" i="6"/>
  <c r="J246" i="97" s="1"/>
  <c r="I244" i="97"/>
  <c r="M425" i="6"/>
  <c r="M427" i="6" s="1"/>
  <c r="H244" i="97"/>
  <c r="L425" i="6"/>
  <c r="G244" i="97"/>
  <c r="K425" i="6"/>
  <c r="F244" i="97"/>
  <c r="J425" i="6"/>
  <c r="J427" i="6" s="1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 s="1"/>
  <c r="BJ235" i="97"/>
  <c r="BN416" i="6"/>
  <c r="BJ237" i="97" s="1"/>
  <c r="BH235" i="97"/>
  <c r="BL416" i="6"/>
  <c r="BG235" i="97"/>
  <c r="BK416" i="6"/>
  <c r="BF235" i="97"/>
  <c r="BJ416" i="6"/>
  <c r="BF237" i="97" s="1"/>
  <c r="BE235" i="97"/>
  <c r="BI416" i="6"/>
  <c r="BD235" i="97"/>
  <c r="BC235" i="97"/>
  <c r="BG416" i="6"/>
  <c r="BB235" i="97"/>
  <c r="BF416" i="6"/>
  <c r="BB237" i="97" s="1"/>
  <c r="BE416" i="6"/>
  <c r="AZ235" i="97"/>
  <c r="BD416" i="6"/>
  <c r="AY235" i="97"/>
  <c r="BC416" i="6"/>
  <c r="AX235" i="97"/>
  <c r="BB416" i="6"/>
  <c r="AX237" i="97" s="1"/>
  <c r="AW235" i="97"/>
  <c r="BA416" i="6"/>
  <c r="BA418" i="6" s="1"/>
  <c r="AV235" i="97"/>
  <c r="AU235" i="97"/>
  <c r="AY416" i="6"/>
  <c r="AT235" i="97"/>
  <c r="AX416" i="6"/>
  <c r="AT237" i="97" s="1"/>
  <c r="AW416" i="6"/>
  <c r="AR235" i="97"/>
  <c r="AV416" i="6"/>
  <c r="AQ235" i="97"/>
  <c r="AU416" i="6"/>
  <c r="AT416" i="6"/>
  <c r="AP237" i="97" s="1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 s="1"/>
  <c r="AG235" i="97"/>
  <c r="AK416" i="6"/>
  <c r="AF235" i="97"/>
  <c r="AE235" i="97"/>
  <c r="AI416" i="6"/>
  <c r="AD235" i="97"/>
  <c r="AH416" i="6"/>
  <c r="AD237" i="97" s="1"/>
  <c r="AG416" i="6"/>
  <c r="AA235" i="97"/>
  <c r="AE416" i="6"/>
  <c r="AE418" i="6" s="1"/>
  <c r="AA239" i="97" s="1"/>
  <c r="Z235" i="97"/>
  <c r="AD416" i="6"/>
  <c r="Y235" i="97"/>
  <c r="AC416" i="6"/>
  <c r="X235" i="97"/>
  <c r="W235" i="97"/>
  <c r="AA416" i="6"/>
  <c r="V235" i="97"/>
  <c r="Z416" i="6"/>
  <c r="Y416" i="6"/>
  <c r="U237" i="97" s="1"/>
  <c r="T235" i="97"/>
  <c r="S235" i="97"/>
  <c r="W416" i="6"/>
  <c r="R235" i="97"/>
  <c r="V416" i="6"/>
  <c r="Q235" i="97"/>
  <c r="U416" i="6"/>
  <c r="P235" i="97"/>
  <c r="O235" i="97"/>
  <c r="S416" i="6"/>
  <c r="O237" i="97" s="1"/>
  <c r="N235" i="97"/>
  <c r="R416" i="6"/>
  <c r="M235" i="97"/>
  <c r="Q416" i="6"/>
  <c r="L235" i="97"/>
  <c r="P416" i="6"/>
  <c r="K235" i="97"/>
  <c r="O416" i="6"/>
  <c r="K237" i="97" s="1"/>
  <c r="BK226" i="97"/>
  <c r="BO407" i="6"/>
  <c r="BN407" i="6"/>
  <c r="BI226" i="97"/>
  <c r="BM407" i="6"/>
  <c r="BI228" i="97" s="1"/>
  <c r="BH226" i="97"/>
  <c r="BL407" i="6"/>
  <c r="BH228" i="97" s="1"/>
  <c r="BG226" i="97"/>
  <c r="BK407" i="6"/>
  <c r="BJ407" i="6"/>
  <c r="BE226" i="97"/>
  <c r="BI407" i="6"/>
  <c r="BE228" i="97" s="1"/>
  <c r="BD226" i="97"/>
  <c r="BH407" i="6"/>
  <c r="BD228" i="97" s="1"/>
  <c r="BC226" i="97"/>
  <c r="BG407" i="6"/>
  <c r="BF407" i="6"/>
  <c r="BA226" i="97"/>
  <c r="BE407" i="6"/>
  <c r="BA228" i="97" s="1"/>
  <c r="AZ226" i="97"/>
  <c r="BD407" i="6"/>
  <c r="AZ228" i="97" s="1"/>
  <c r="AY226" i="97"/>
  <c r="BC407" i="6"/>
  <c r="BB407" i="6"/>
  <c r="AW226" i="97"/>
  <c r="BA407" i="6"/>
  <c r="AW228" i="97" s="1"/>
  <c r="AV226" i="97"/>
  <c r="AZ407" i="6"/>
  <c r="AV228" i="97" s="1"/>
  <c r="AU226" i="97"/>
  <c r="AY407" i="6"/>
  <c r="AX407" i="6"/>
  <c r="AS226" i="97"/>
  <c r="AW407" i="6"/>
  <c r="AS228" i="97" s="1"/>
  <c r="AR226" i="97"/>
  <c r="AV407" i="6"/>
  <c r="AR228" i="97" s="1"/>
  <c r="AQ226" i="97"/>
  <c r="AU407" i="6"/>
  <c r="AT407" i="6"/>
  <c r="AP228" i="97" s="1"/>
  <c r="AO226" i="97"/>
  <c r="AS407" i="6"/>
  <c r="AN226" i="97"/>
  <c r="AR407" i="6"/>
  <c r="AM226" i="97"/>
  <c r="AQ407" i="6"/>
  <c r="AP407" i="6"/>
  <c r="AK226" i="97"/>
  <c r="AO407" i="6"/>
  <c r="AK228" i="97" s="1"/>
  <c r="AJ226" i="97"/>
  <c r="AN407" i="6"/>
  <c r="AJ228" i="97" s="1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 s="1"/>
  <c r="AB226" i="97"/>
  <c r="AF407" i="6"/>
  <c r="AB228" i="97" s="1"/>
  <c r="AA226" i="97"/>
  <c r="AE407" i="6"/>
  <c r="AD407" i="6"/>
  <c r="Y226" i="97"/>
  <c r="AC407" i="6"/>
  <c r="Y228" i="97" s="1"/>
  <c r="X226" i="97"/>
  <c r="AB407" i="6"/>
  <c r="X228" i="97" s="1"/>
  <c r="W226" i="97"/>
  <c r="AA407" i="6"/>
  <c r="Z407" i="6"/>
  <c r="U226" i="97"/>
  <c r="Y407" i="6"/>
  <c r="U228" i="97" s="1"/>
  <c r="T226" i="97"/>
  <c r="X407" i="6"/>
  <c r="T228" i="97" s="1"/>
  <c r="S226" i="97"/>
  <c r="W407" i="6"/>
  <c r="V407" i="6"/>
  <c r="Q226" i="97"/>
  <c r="U407" i="6"/>
  <c r="Q228" i="97" s="1"/>
  <c r="P226" i="97"/>
  <c r="T407" i="6"/>
  <c r="P228" i="97" s="1"/>
  <c r="O226" i="97"/>
  <c r="S407" i="6"/>
  <c r="R407" i="6"/>
  <c r="M226" i="97"/>
  <c r="Q407" i="6"/>
  <c r="M228" i="97" s="1"/>
  <c r="L226" i="97"/>
  <c r="P407" i="6"/>
  <c r="L228" i="97" s="1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 s="1"/>
  <c r="D226" i="97"/>
  <c r="H407" i="6"/>
  <c r="D228" i="97" s="1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 s="1"/>
  <c r="AQ217" i="97"/>
  <c r="AU398" i="6"/>
  <c r="AU400" i="6" s="1"/>
  <c r="AN217" i="97"/>
  <c r="AR398" i="6"/>
  <c r="AN219" i="97" s="1"/>
  <c r="AF217" i="97"/>
  <c r="F47" i="9"/>
  <c r="BL103" i="60"/>
  <c r="BK111" i="91"/>
  <c r="BK103" i="60"/>
  <c r="BJ111" i="91"/>
  <c r="BH103" i="60"/>
  <c r="BG111" i="91"/>
  <c r="BG103" i="60"/>
  <c r="BF111" i="91"/>
  <c r="BF17" i="92" s="1"/>
  <c r="BF103" i="60"/>
  <c r="BE111" i="91"/>
  <c r="BE17" i="92" s="1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 s="1"/>
  <c r="AX103" i="60"/>
  <c r="AW111" i="91"/>
  <c r="AW17" i="92" s="1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 s="1"/>
  <c r="AO103" i="60"/>
  <c r="AN111" i="91"/>
  <c r="AN17" i="92" s="1"/>
  <c r="D47" i="9"/>
  <c r="AN103" i="60"/>
  <c r="AM111" i="91"/>
  <c r="AM103" i="60"/>
  <c r="AL111" i="91"/>
  <c r="AL17" i="92" s="1"/>
  <c r="AK103" i="60"/>
  <c r="AJ111" i="91"/>
  <c r="AJ17" i="92" s="1"/>
  <c r="AJ103" i="60"/>
  <c r="AI111" i="91"/>
  <c r="AI103" i="60"/>
  <c r="AH111" i="91"/>
  <c r="AH17" i="92" s="1"/>
  <c r="AH103" i="60"/>
  <c r="AG111" i="91"/>
  <c r="AG103" i="60"/>
  <c r="AF111" i="91"/>
  <c r="AF17" i="92" s="1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 s="1"/>
  <c r="Z103" i="60"/>
  <c r="Y111" i="91"/>
  <c r="Y103" i="60"/>
  <c r="X111" i="91"/>
  <c r="X103" i="60"/>
  <c r="W111" i="91"/>
  <c r="W103" i="60"/>
  <c r="V111" i="91"/>
  <c r="V17" i="92" s="1"/>
  <c r="U103" i="60"/>
  <c r="T103" i="60"/>
  <c r="S111" i="91"/>
  <c r="S17" i="92" s="1"/>
  <c r="S103" i="60"/>
  <c r="R111" i="91"/>
  <c r="R103" i="60"/>
  <c r="Q111" i="91"/>
  <c r="Q17" i="92" s="1"/>
  <c r="Q103" i="60"/>
  <c r="P111" i="91"/>
  <c r="B47" i="9"/>
  <c r="P103" i="60"/>
  <c r="O111" i="91"/>
  <c r="O103" i="60"/>
  <c r="N111" i="91"/>
  <c r="L111" i="91"/>
  <c r="L17" i="92" s="1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 s="1"/>
  <c r="C111" i="91"/>
  <c r="F46" i="9"/>
  <c r="BL102" i="60"/>
  <c r="BK110" i="91"/>
  <c r="BO372" i="6"/>
  <c r="BO78" i="6"/>
  <c r="BK102" i="60"/>
  <c r="BJ110" i="91"/>
  <c r="BJ16" i="92" s="1"/>
  <c r="BN372" i="6"/>
  <c r="BN78" i="6"/>
  <c r="BJ102" i="60"/>
  <c r="BI110" i="91"/>
  <c r="BM372" i="6"/>
  <c r="BI102" i="60"/>
  <c r="BH110" i="91"/>
  <c r="BL372" i="6"/>
  <c r="BL78" i="6"/>
  <c r="BI104" i="60" s="1"/>
  <c r="BH102" i="60"/>
  <c r="BG110" i="91"/>
  <c r="BK372" i="6"/>
  <c r="BK78" i="6"/>
  <c r="BH104" i="60" s="1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 s="1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 s="1"/>
  <c r="AU102" i="60"/>
  <c r="AT110" i="91"/>
  <c r="BA377" i="6"/>
  <c r="AW165" i="91" s="1"/>
  <c r="AX372" i="6"/>
  <c r="AX78" i="6"/>
  <c r="AT102" i="60"/>
  <c r="AS110" i="91"/>
  <c r="AZ377" i="6"/>
  <c r="AW372" i="6"/>
  <c r="AS102" i="60"/>
  <c r="AR110" i="91"/>
  <c r="AR16" i="92" s="1"/>
  <c r="AR18" i="92" s="1"/>
  <c r="AY377" i="6"/>
  <c r="AV372" i="6"/>
  <c r="AR102" i="60"/>
  <c r="AQ110" i="91"/>
  <c r="AX377" i="6"/>
  <c r="AU372" i="6"/>
  <c r="AU78" i="6"/>
  <c r="AR104" i="60" s="1"/>
  <c r="AO110" i="91"/>
  <c r="AV377" i="6"/>
  <c r="AS78" i="6"/>
  <c r="AO102" i="60"/>
  <c r="AN110" i="91"/>
  <c r="AU377" i="6"/>
  <c r="AR372" i="6"/>
  <c r="AR78" i="6"/>
  <c r="D46" i="9"/>
  <c r="AN102" i="60"/>
  <c r="AM110" i="91"/>
  <c r="AM16" i="92" s="1"/>
  <c r="AT377" i="6"/>
  <c r="AQ372" i="6"/>
  <c r="AQ78" i="6"/>
  <c r="AM102" i="60"/>
  <c r="AL110" i="91"/>
  <c r="AL16" i="92" s="1"/>
  <c r="AL18" i="92" s="1"/>
  <c r="AL27" i="92" s="1"/>
  <c r="AS377" i="6"/>
  <c r="AP372" i="6"/>
  <c r="AP78" i="6"/>
  <c r="AL102" i="60"/>
  <c r="AK110" i="91"/>
  <c r="AR377" i="6"/>
  <c r="AO372" i="6"/>
  <c r="AK102" i="60"/>
  <c r="AJ110" i="91"/>
  <c r="AN372" i="6"/>
  <c r="AN78" i="6"/>
  <c r="AI18" i="12" s="1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 s="1"/>
  <c r="C46" i="9"/>
  <c r="AB102" i="60"/>
  <c r="AA110" i="91"/>
  <c r="AE372" i="6"/>
  <c r="AE78" i="6"/>
  <c r="C48" i="9" s="1"/>
  <c r="Z102" i="60"/>
  <c r="Y110" i="91"/>
  <c r="Y102" i="60"/>
  <c r="X110" i="91"/>
  <c r="AE377" i="6"/>
  <c r="AB372" i="6"/>
  <c r="AB78" i="6"/>
  <c r="W18" i="12" s="1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 s="1"/>
  <c r="N102" i="60"/>
  <c r="M110" i="91"/>
  <c r="T377" i="6"/>
  <c r="Q372" i="6"/>
  <c r="M102" i="60"/>
  <c r="L110" i="91"/>
  <c r="S377" i="6"/>
  <c r="P372" i="6"/>
  <c r="P78" i="6"/>
  <c r="M104" i="60" s="1"/>
  <c r="L102" i="60"/>
  <c r="K110" i="91"/>
  <c r="R377" i="6"/>
  <c r="N165" i="91" s="1"/>
  <c r="O372" i="6"/>
  <c r="O78" i="6"/>
  <c r="L104" i="60" s="1"/>
  <c r="P377" i="6"/>
  <c r="L165" i="91" s="1"/>
  <c r="M372" i="6"/>
  <c r="M78" i="6"/>
  <c r="J104" i="60" s="1"/>
  <c r="I102" i="60"/>
  <c r="H110" i="91"/>
  <c r="O377" i="6"/>
  <c r="L372" i="6"/>
  <c r="L78" i="6"/>
  <c r="H102" i="60"/>
  <c r="G110" i="91"/>
  <c r="N377" i="6"/>
  <c r="J165" i="91" s="1"/>
  <c r="K372" i="6"/>
  <c r="K78" i="6"/>
  <c r="H104" i="60" s="1"/>
  <c r="G102" i="60"/>
  <c r="F110" i="91"/>
  <c r="M377" i="6"/>
  <c r="J372" i="6"/>
  <c r="J78" i="6"/>
  <c r="E18" i="12" s="1"/>
  <c r="F102" i="60"/>
  <c r="E110" i="91"/>
  <c r="E16" i="92" s="1"/>
  <c r="L377" i="6"/>
  <c r="H165" i="91" s="1"/>
  <c r="I372" i="6"/>
  <c r="E102" i="60"/>
  <c r="D110" i="91"/>
  <c r="K377" i="6"/>
  <c r="K380" i="6" s="1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 s="1"/>
  <c r="BM289" i="6"/>
  <c r="BL289" i="6"/>
  <c r="BK289" i="6"/>
  <c r="BK50" i="6"/>
  <c r="BJ289" i="6"/>
  <c r="BJ50" i="6"/>
  <c r="BH289" i="6"/>
  <c r="BG289" i="6"/>
  <c r="BG50" i="6"/>
  <c r="BB17" i="12" s="1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 s="1"/>
  <c r="BB289" i="6"/>
  <c r="BB50" i="6"/>
  <c r="AZ289" i="6"/>
  <c r="AY289" i="6"/>
  <c r="AY50" i="6"/>
  <c r="AX289" i="6"/>
  <c r="AX50" i="6"/>
  <c r="AW289" i="6"/>
  <c r="AV289" i="6"/>
  <c r="AU289" i="6"/>
  <c r="AU50" i="6"/>
  <c r="AR60" i="60" s="1"/>
  <c r="AT289" i="6"/>
  <c r="AT50" i="6"/>
  <c r="AQ60" i="60" s="1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 s="1"/>
  <c r="AL289" i="6"/>
  <c r="AL50" i="6"/>
  <c r="AJ289" i="6"/>
  <c r="AJ50" i="6"/>
  <c r="AI289" i="6"/>
  <c r="AI50" i="6"/>
  <c r="AH289" i="6"/>
  <c r="AH50" i="6"/>
  <c r="AC17" i="12" s="1"/>
  <c r="AG289" i="6"/>
  <c r="AF289" i="6"/>
  <c r="AF50" i="6"/>
  <c r="AC60" i="60" s="1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 s="1"/>
  <c r="AC294" i="6"/>
  <c r="Z289" i="6"/>
  <c r="Z50" i="6"/>
  <c r="AB294" i="6"/>
  <c r="Y289" i="6"/>
  <c r="AA294" i="6"/>
  <c r="X289" i="6"/>
  <c r="X50" i="6"/>
  <c r="Z294" i="6"/>
  <c r="W289" i="6"/>
  <c r="W50" i="6"/>
  <c r="T60" i="60" s="1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 s="1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 s="1"/>
  <c r="L294" i="6"/>
  <c r="I289" i="6"/>
  <c r="K294" i="6"/>
  <c r="H289" i="6"/>
  <c r="H50" i="6"/>
  <c r="E60" i="60" s="1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 s="1"/>
  <c r="BC20" i="60"/>
  <c r="BF27" i="6"/>
  <c r="BA16" i="12" s="1"/>
  <c r="BB20" i="60"/>
  <c r="BE27" i="6"/>
  <c r="BA20" i="60"/>
  <c r="BD27" i="6"/>
  <c r="BA22" i="60" s="1"/>
  <c r="E18" i="9"/>
  <c r="AZ20" i="60"/>
  <c r="AY20" i="60"/>
  <c r="BB27" i="6"/>
  <c r="AW16" i="12" s="1"/>
  <c r="AX20" i="60"/>
  <c r="BA27" i="6"/>
  <c r="AW20" i="60"/>
  <c r="AZ27" i="6"/>
  <c r="AU20" i="60"/>
  <c r="AX27" i="6"/>
  <c r="AS16" i="12" s="1"/>
  <c r="AT20" i="60"/>
  <c r="AW27" i="6"/>
  <c r="AS20" i="60"/>
  <c r="AV27" i="6"/>
  <c r="AR20" i="60"/>
  <c r="AQ20" i="60"/>
  <c r="AT27" i="6"/>
  <c r="AO16" i="12" s="1"/>
  <c r="AP20" i="60"/>
  <c r="AS27" i="6"/>
  <c r="AO20" i="60"/>
  <c r="AR27" i="6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D20" i="60"/>
  <c r="AG27" i="6"/>
  <c r="AB12" i="71" s="1"/>
  <c r="AC20" i="60"/>
  <c r="AF27" i="6"/>
  <c r="AA16" i="12" s="1"/>
  <c r="C18" i="9"/>
  <c r="AB20" i="60"/>
  <c r="AA20" i="60"/>
  <c r="Z20" i="60"/>
  <c r="AC27" i="6"/>
  <c r="Z22" i="60" s="1"/>
  <c r="Y20" i="60"/>
  <c r="AE229" i="6"/>
  <c r="AB27" i="6"/>
  <c r="W16" i="12" s="1"/>
  <c r="X20" i="60"/>
  <c r="W20" i="60"/>
  <c r="AC229" i="6"/>
  <c r="Z27" i="6"/>
  <c r="W22" i="60" s="1"/>
  <c r="V20" i="60"/>
  <c r="AB229" i="6"/>
  <c r="Y27" i="6"/>
  <c r="V22" i="60" s="1"/>
  <c r="U20" i="60"/>
  <c r="AA229" i="6"/>
  <c r="X27" i="6"/>
  <c r="T20" i="60"/>
  <c r="Z229" i="6"/>
  <c r="S20" i="60"/>
  <c r="Y229" i="6"/>
  <c r="V27" i="6"/>
  <c r="R20" i="60"/>
  <c r="X229" i="6"/>
  <c r="U27" i="6"/>
  <c r="Q20" i="60"/>
  <c r="W229" i="6"/>
  <c r="T27" i="6"/>
  <c r="O16" i="12" s="1"/>
  <c r="O20" i="60"/>
  <c r="U229" i="6"/>
  <c r="R27" i="6"/>
  <c r="O22" i="60" s="1"/>
  <c r="N20" i="60"/>
  <c r="T229" i="6"/>
  <c r="Q27" i="6"/>
  <c r="M20" i="60"/>
  <c r="S229" i="6"/>
  <c r="P27" i="6"/>
  <c r="L20" i="60"/>
  <c r="R229" i="6"/>
  <c r="R232" i="6" s="1"/>
  <c r="K20" i="60"/>
  <c r="Q229" i="6"/>
  <c r="Q232" i="6"/>
  <c r="N27" i="6"/>
  <c r="J20" i="60"/>
  <c r="P229" i="6"/>
  <c r="P232" i="6" s="1"/>
  <c r="M27" i="6"/>
  <c r="H16" i="12" s="1"/>
  <c r="I20" i="60"/>
  <c r="O229" i="6"/>
  <c r="O232" i="6"/>
  <c r="L27" i="6"/>
  <c r="G20" i="60"/>
  <c r="J27" i="6"/>
  <c r="F20" i="60"/>
  <c r="L229" i="6"/>
  <c r="L232" i="6"/>
  <c r="I27" i="6"/>
  <c r="D16" i="12" s="1"/>
  <c r="E20" i="60"/>
  <c r="K229" i="6"/>
  <c r="K232" i="6"/>
  <c r="H27" i="6"/>
  <c r="E22" i="60" s="1"/>
  <c r="AA217" i="97"/>
  <c r="AE398" i="6"/>
  <c r="X217" i="97"/>
  <c r="AB398" i="6"/>
  <c r="U217" i="97"/>
  <c r="Y398" i="6"/>
  <c r="S217" i="97"/>
  <c r="W398" i="6"/>
  <c r="W400" i="6" s="1"/>
  <c r="Q217" i="97"/>
  <c r="U398" i="6"/>
  <c r="P217" i="97"/>
  <c r="K217" i="97"/>
  <c r="O398" i="6"/>
  <c r="M398" i="6"/>
  <c r="I219" i="97" s="1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J177" i="60"/>
  <c r="BI198" i="97"/>
  <c r="BH177" i="60"/>
  <c r="BG198" i="97"/>
  <c r="BF177" i="60"/>
  <c r="BE198" i="97"/>
  <c r="BI146" i="6"/>
  <c r="BD177" i="60"/>
  <c r="BC198" i="97"/>
  <c r="BG146" i="6"/>
  <c r="BF146" i="6"/>
  <c r="BB177" i="60"/>
  <c r="BA198" i="97"/>
  <c r="E61" i="9"/>
  <c r="AZ177" i="60"/>
  <c r="AY198" i="97"/>
  <c r="AX177" i="60"/>
  <c r="AW198" i="97"/>
  <c r="BA146" i="6"/>
  <c r="AV177" i="60"/>
  <c r="AU198" i="97"/>
  <c r="AY146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 s="1"/>
  <c r="AL198" i="97"/>
  <c r="AL177" i="60"/>
  <c r="AK198" i="97"/>
  <c r="AN146" i="6"/>
  <c r="AJ177" i="60"/>
  <c r="AI198" i="97"/>
  <c r="AH198" i="97"/>
  <c r="AL146" i="6"/>
  <c r="AH177" i="60"/>
  <c r="AG198" i="97"/>
  <c r="AK146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V177" i="60"/>
  <c r="U198" i="97"/>
  <c r="X146" i="6"/>
  <c r="T177" i="60"/>
  <c r="S198" i="97"/>
  <c r="R198" i="97"/>
  <c r="R177" i="60"/>
  <c r="Q198" i="97"/>
  <c r="U146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 s="1"/>
  <c r="BJ176" i="60"/>
  <c r="BI197" i="97"/>
  <c r="BM145" i="6"/>
  <c r="BM137" i="6"/>
  <c r="BI208" i="97"/>
  <c r="BM389" i="6"/>
  <c r="BI176" i="60"/>
  <c r="BH197" i="97"/>
  <c r="BL145" i="6"/>
  <c r="BL153" i="6" s="1"/>
  <c r="BH208" i="97"/>
  <c r="BH176" i="60"/>
  <c r="BG197" i="97"/>
  <c r="BK145" i="6"/>
  <c r="BK137" i="6"/>
  <c r="BH178" i="60" s="1"/>
  <c r="BK389" i="6"/>
  <c r="BG176" i="60"/>
  <c r="BF197" i="97"/>
  <c r="BF208" i="97"/>
  <c r="BJ389" i="6"/>
  <c r="BJ391" i="6" s="1"/>
  <c r="BF176" i="60"/>
  <c r="BE197" i="97"/>
  <c r="BI137" i="6"/>
  <c r="BE208" i="97"/>
  <c r="BI389" i="6"/>
  <c r="BH137" i="6"/>
  <c r="BD208" i="97"/>
  <c r="BH389" i="6"/>
  <c r="BG137" i="6"/>
  <c r="BD178" i="60" s="1"/>
  <c r="BC208" i="97"/>
  <c r="BG389" i="6"/>
  <c r="BG391" i="6" s="1"/>
  <c r="BC212" i="97" s="1"/>
  <c r="BC176" i="60"/>
  <c r="BF145" i="6"/>
  <c r="BB208" i="97"/>
  <c r="BF389" i="6"/>
  <c r="BB176" i="60"/>
  <c r="BA197" i="97"/>
  <c r="BE145" i="6"/>
  <c r="BE137" i="6"/>
  <c r="BA208" i="97"/>
  <c r="BE389" i="6"/>
  <c r="BA210" i="97" s="1"/>
  <c r="BA176" i="60"/>
  <c r="AZ197" i="97"/>
  <c r="BD145" i="6"/>
  <c r="BD137" i="6"/>
  <c r="BA178" i="60" s="1"/>
  <c r="E60" i="9"/>
  <c r="AZ176" i="60"/>
  <c r="AY197" i="97"/>
  <c r="BC145" i="6"/>
  <c r="BC137" i="6"/>
  <c r="AY208" i="97"/>
  <c r="BC389" i="6"/>
  <c r="AY176" i="60"/>
  <c r="AX197" i="97"/>
  <c r="AX208" i="97"/>
  <c r="BB389" i="6"/>
  <c r="AX176" i="60"/>
  <c r="AW197" i="97"/>
  <c r="BA137" i="6"/>
  <c r="AW199" i="97" s="1"/>
  <c r="AW208" i="97"/>
  <c r="BA389" i="6"/>
  <c r="AV208" i="97"/>
  <c r="AZ389" i="6"/>
  <c r="AZ391" i="6" s="1"/>
  <c r="AV212" i="97" s="1"/>
  <c r="AV176" i="60"/>
  <c r="AU197" i="97"/>
  <c r="AY145" i="6"/>
  <c r="AU208" i="97"/>
  <c r="AY389" i="6"/>
  <c r="AU210" i="97" s="1"/>
  <c r="AT197" i="97"/>
  <c r="AX145" i="6"/>
  <c r="AX137" i="6"/>
  <c r="AT208" i="97"/>
  <c r="AX389" i="6"/>
  <c r="AX391" i="6" s="1"/>
  <c r="AT212" i="97" s="1"/>
  <c r="AT176" i="60"/>
  <c r="AS197" i="97"/>
  <c r="AW145" i="6"/>
  <c r="AW137" i="6"/>
  <c r="AS199" i="97" s="1"/>
  <c r="AS208" i="97"/>
  <c r="AW389" i="6"/>
  <c r="AS176" i="60"/>
  <c r="AR197" i="97"/>
  <c r="AV145" i="6"/>
  <c r="AV389" i="6"/>
  <c r="AR176" i="60"/>
  <c r="AQ197" i="97"/>
  <c r="AU145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 s="1"/>
  <c r="AO176" i="60"/>
  <c r="AN197" i="97"/>
  <c r="AR145" i="6"/>
  <c r="AN208" i="97"/>
  <c r="AR389" i="6"/>
  <c r="D60" i="9"/>
  <c r="AN176" i="60"/>
  <c r="AM208" i="97"/>
  <c r="AQ389" i="6"/>
  <c r="AM176" i="60"/>
  <c r="AL197" i="97"/>
  <c r="AP145" i="6"/>
  <c r="AP153" i="6" s="1"/>
  <c r="AL208" i="97"/>
  <c r="AP389" i="6"/>
  <c r="AL176" i="60"/>
  <c r="AK197" i="97"/>
  <c r="AO145" i="6"/>
  <c r="AO137" i="6"/>
  <c r="AJ19" i="12" s="1"/>
  <c r="AK208" i="97"/>
  <c r="AO389" i="6"/>
  <c r="AO391" i="6" s="1"/>
  <c r="AK212" i="97" s="1"/>
  <c r="AK176" i="60"/>
  <c r="AJ197" i="97"/>
  <c r="AN145" i="6"/>
  <c r="AN559" i="6" s="1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 s="1"/>
  <c r="AG176" i="60"/>
  <c r="AF197" i="97"/>
  <c r="AJ145" i="6"/>
  <c r="AJ559" i="6" s="1"/>
  <c r="AF208" i="97"/>
  <c r="AJ389" i="6"/>
  <c r="AJ391" i="6" s="1"/>
  <c r="AF212" i="97" s="1"/>
  <c r="AI137" i="6"/>
  <c r="AE208" i="97"/>
  <c r="AI389" i="6"/>
  <c r="AE176" i="60"/>
  <c r="AD197" i="97"/>
  <c r="AH145" i="6"/>
  <c r="AD208" i="97"/>
  <c r="AH389" i="6"/>
  <c r="AH391" i="6" s="1"/>
  <c r="AD176" i="60"/>
  <c r="AC197" i="97"/>
  <c r="AG145" i="6"/>
  <c r="AH153" i="6" s="1"/>
  <c r="AG137" i="6"/>
  <c r="AB19" i="12" s="1"/>
  <c r="AC208" i="97"/>
  <c r="AG389" i="6"/>
  <c r="AC176" i="60"/>
  <c r="AB197" i="97"/>
  <c r="AF145" i="6"/>
  <c r="AB208" i="97"/>
  <c r="AF389" i="6"/>
  <c r="C60" i="9"/>
  <c r="AB176" i="60"/>
  <c r="AA197" i="97"/>
  <c r="AE145" i="6"/>
  <c r="AE559" i="6" s="1"/>
  <c r="AE137" i="6"/>
  <c r="AE389" i="6"/>
  <c r="AA176" i="60"/>
  <c r="Z197" i="97"/>
  <c r="Z208" i="97"/>
  <c r="AD389" i="6"/>
  <c r="Z210" i="97" s="1"/>
  <c r="Z176" i="60"/>
  <c r="Y197" i="97"/>
  <c r="AC137" i="6"/>
  <c r="Y199" i="97" s="1"/>
  <c r="Y208" i="97"/>
  <c r="AC389" i="6"/>
  <c r="Y176" i="60"/>
  <c r="X197" i="97"/>
  <c r="X208" i="97"/>
  <c r="AB389" i="6"/>
  <c r="X176" i="60"/>
  <c r="W197" i="97"/>
  <c r="W208" i="97"/>
  <c r="AA389" i="6"/>
  <c r="AA391" i="6" s="1"/>
  <c r="W212" i="97" s="1"/>
  <c r="W176" i="60"/>
  <c r="V197" i="97"/>
  <c r="Z145" i="6"/>
  <c r="V208" i="97"/>
  <c r="Z389" i="6"/>
  <c r="V176" i="60"/>
  <c r="U197" i="97"/>
  <c r="Y145" i="6"/>
  <c r="Y137" i="6"/>
  <c r="U208" i="97"/>
  <c r="Y389" i="6"/>
  <c r="U176" i="60"/>
  <c r="T197" i="97"/>
  <c r="X145" i="6"/>
  <c r="X137" i="6"/>
  <c r="T208" i="97"/>
  <c r="X389" i="6"/>
  <c r="T210" i="97" s="1"/>
  <c r="T176" i="60"/>
  <c r="S197" i="97"/>
  <c r="W145" i="6"/>
  <c r="W137" i="6"/>
  <c r="W389" i="6"/>
  <c r="S210" i="97" s="1"/>
  <c r="S176" i="60"/>
  <c r="R197" i="97"/>
  <c r="R208" i="97"/>
  <c r="V389" i="6"/>
  <c r="R176" i="60"/>
  <c r="Q197" i="97"/>
  <c r="U137" i="6"/>
  <c r="R178" i="60" s="1"/>
  <c r="Q208" i="97"/>
  <c r="U389" i="6"/>
  <c r="Q176" i="60"/>
  <c r="P197" i="97"/>
  <c r="P208" i="97"/>
  <c r="T389" i="6"/>
  <c r="T391" i="6" s="1"/>
  <c r="P212" i="97" s="1"/>
  <c r="B60" i="9"/>
  <c r="P176" i="60"/>
  <c r="O197" i="97"/>
  <c r="O208" i="97"/>
  <c r="S389" i="6"/>
  <c r="O176" i="60"/>
  <c r="N197" i="97"/>
  <c r="R145" i="6"/>
  <c r="N176" i="60"/>
  <c r="M197" i="97"/>
  <c r="Q145" i="6"/>
  <c r="Q137" i="6"/>
  <c r="M208" i="97"/>
  <c r="Q389" i="6"/>
  <c r="M176" i="60"/>
  <c r="L197" i="97"/>
  <c r="P145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G208" i="97"/>
  <c r="K389" i="6"/>
  <c r="G176" i="60"/>
  <c r="F197" i="97"/>
  <c r="J145" i="6"/>
  <c r="J137" i="6"/>
  <c r="F176" i="60"/>
  <c r="E197" i="97"/>
  <c r="I145" i="6"/>
  <c r="I153" i="6" s="1"/>
  <c r="I137" i="6"/>
  <c r="E201" i="97"/>
  <c r="I147" i="6"/>
  <c r="I155" i="6" s="1"/>
  <c r="E208" i="97"/>
  <c r="E176" i="60"/>
  <c r="D197" i="97"/>
  <c r="H145" i="6"/>
  <c r="H137" i="6"/>
  <c r="D201" i="97"/>
  <c r="H147" i="6"/>
  <c r="D208" i="97"/>
  <c r="H389" i="6"/>
  <c r="C197" i="97"/>
  <c r="G145" i="6"/>
  <c r="G137" i="6"/>
  <c r="C199" i="97" s="1"/>
  <c r="C201" i="97"/>
  <c r="G147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 s="1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 s="1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 s="1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M27" i="6"/>
  <c r="BJ22" i="60" s="1"/>
  <c r="BO148" i="6"/>
  <c r="BN148" i="6"/>
  <c r="BM147" i="6"/>
  <c r="BL147" i="6"/>
  <c r="BM155" i="6" s="1"/>
  <c r="BL148" i="6"/>
  <c r="BL149" i="6"/>
  <c r="BL157" i="6" s="1"/>
  <c r="BK147" i="6"/>
  <c r="BK149" i="6"/>
  <c r="BJ147" i="6"/>
  <c r="BJ149" i="6"/>
  <c r="BI147" i="6"/>
  <c r="BI148" i="6"/>
  <c r="BI149" i="6"/>
  <c r="BI157" i="6" s="1"/>
  <c r="BH148" i="6"/>
  <c r="BH149" i="6"/>
  <c r="BG148" i="6"/>
  <c r="BH156" i="6" s="1"/>
  <c r="BF147" i="6"/>
  <c r="BE147" i="6"/>
  <c r="BD147" i="6"/>
  <c r="BD148" i="6"/>
  <c r="BD149" i="6"/>
  <c r="BC147" i="6"/>
  <c r="BC149" i="6"/>
  <c r="BB147" i="6"/>
  <c r="BB149" i="6"/>
  <c r="BA147" i="6"/>
  <c r="BA148" i="6"/>
  <c r="BA149" i="6"/>
  <c r="AZ148" i="6"/>
  <c r="AZ149" i="6"/>
  <c r="AY148" i="6"/>
  <c r="AX147" i="6"/>
  <c r="AX148" i="6"/>
  <c r="AW147" i="6"/>
  <c r="AV147" i="6"/>
  <c r="AV148" i="6"/>
  <c r="AV149" i="6"/>
  <c r="AV157" i="6" s="1"/>
  <c r="AU147" i="6"/>
  <c r="AU149" i="6"/>
  <c r="AT147" i="6"/>
  <c r="AT149" i="6"/>
  <c r="AS147" i="6"/>
  <c r="AS148" i="6"/>
  <c r="AS149" i="6"/>
  <c r="AS157" i="6" s="1"/>
  <c r="AR148" i="6"/>
  <c r="AR149" i="6"/>
  <c r="AQ148" i="6"/>
  <c r="AP147" i="6"/>
  <c r="AP155" i="6" s="1"/>
  <c r="AP148" i="6"/>
  <c r="AO147" i="6"/>
  <c r="AN147" i="6"/>
  <c r="AO155" i="6" s="1"/>
  <c r="AN148" i="6"/>
  <c r="AM147" i="6"/>
  <c r="AM149" i="6"/>
  <c r="AL147" i="6"/>
  <c r="AL149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49" i="6"/>
  <c r="AD147" i="6"/>
  <c r="AD149" i="6"/>
  <c r="AC147" i="6"/>
  <c r="AC148" i="6"/>
  <c r="AC156" i="6" s="1"/>
  <c r="AC149" i="6"/>
  <c r="AB148" i="6"/>
  <c r="AB149" i="6"/>
  <c r="AA148" i="6"/>
  <c r="Z147" i="6"/>
  <c r="Z155" i="6" s="1"/>
  <c r="Z148" i="6"/>
  <c r="Y147" i="6"/>
  <c r="Y148" i="6"/>
  <c r="X147" i="6"/>
  <c r="Y155" i="6" s="1"/>
  <c r="X148" i="6"/>
  <c r="X149" i="6"/>
  <c r="X157" i="6" s="1"/>
  <c r="W147" i="6"/>
  <c r="W149" i="6"/>
  <c r="V147" i="6"/>
  <c r="V149" i="6"/>
  <c r="U147" i="6"/>
  <c r="U148" i="6"/>
  <c r="U149" i="6"/>
  <c r="T148" i="6"/>
  <c r="T149" i="6"/>
  <c r="S148" i="6"/>
  <c r="R147" i="6"/>
  <c r="R155" i="6" s="1"/>
  <c r="R148" i="6"/>
  <c r="Q147" i="6"/>
  <c r="Q148" i="6"/>
  <c r="P147" i="6"/>
  <c r="Q155" i="6" s="1"/>
  <c r="P148" i="6"/>
  <c r="Q156" i="6" s="1"/>
  <c r="P149" i="6"/>
  <c r="O147" i="6"/>
  <c r="O155" i="6" s="1"/>
  <c r="O149" i="6"/>
  <c r="O157" i="6" s="1"/>
  <c r="N147" i="6"/>
  <c r="N149" i="6"/>
  <c r="M147" i="6"/>
  <c r="M148" i="6"/>
  <c r="M156" i="6" s="1"/>
  <c r="M149" i="6"/>
  <c r="L148" i="6"/>
  <c r="L149" i="6"/>
  <c r="K148" i="6"/>
  <c r="J147" i="6"/>
  <c r="J155" i="6" s="1"/>
  <c r="J148" i="6"/>
  <c r="J149" i="6"/>
  <c r="I148" i="6"/>
  <c r="H148" i="6"/>
  <c r="H149" i="6"/>
  <c r="H157" i="6" s="1"/>
  <c r="J15" i="68"/>
  <c r="I15" i="68"/>
  <c r="I20" i="68" s="1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 s="1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W27" i="29" s="1"/>
  <c r="AV25" i="29"/>
  <c r="AU25" i="29"/>
  <c r="AS25" i="29"/>
  <c r="AR25" i="29"/>
  <c r="AQ25" i="29"/>
  <c r="AP25" i="29"/>
  <c r="AO25" i="29"/>
  <c r="AN25" i="29"/>
  <c r="AN27" i="29" s="1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K18" i="29" s="1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V18" i="29" s="1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F18" i="29" s="1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P18" i="29" s="1"/>
  <c r="O15" i="29"/>
  <c r="N15" i="29"/>
  <c r="M15" i="29"/>
  <c r="L15" i="29"/>
  <c r="J15" i="29"/>
  <c r="I15" i="29"/>
  <c r="H15" i="29"/>
  <c r="G15" i="29"/>
  <c r="F15" i="29"/>
  <c r="E15" i="29"/>
  <c r="D15" i="29"/>
  <c r="BK14" i="29"/>
  <c r="BH16" i="12"/>
  <c r="BI16" i="12"/>
  <c r="BK22" i="60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G559" i="6"/>
  <c r="G153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I9" i="29" s="1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G155" i="6"/>
  <c r="D199" i="97"/>
  <c r="H559" i="6"/>
  <c r="K550" i="6"/>
  <c r="G371" i="97" s="1"/>
  <c r="H153" i="6"/>
  <c r="E210" i="97"/>
  <c r="I391" i="6"/>
  <c r="D19" i="12"/>
  <c r="F178" i="60"/>
  <c r="E199" i="97"/>
  <c r="I559" i="6"/>
  <c r="L550" i="6"/>
  <c r="E19" i="12"/>
  <c r="J559" i="6"/>
  <c r="O550" i="6"/>
  <c r="H19" i="12"/>
  <c r="J178" i="60"/>
  <c r="I199" i="97"/>
  <c r="J210" i="97"/>
  <c r="N391" i="6"/>
  <c r="J212" i="97" s="1"/>
  <c r="I19" i="12"/>
  <c r="K178" i="60"/>
  <c r="J199" i="97"/>
  <c r="K210" i="97"/>
  <c r="O391" i="6"/>
  <c r="J19" i="12"/>
  <c r="L178" i="60"/>
  <c r="K199" i="97"/>
  <c r="P559" i="6"/>
  <c r="S550" i="6"/>
  <c r="L19" i="12"/>
  <c r="Q559" i="6"/>
  <c r="T550" i="6"/>
  <c r="U550" i="6"/>
  <c r="R165" i="59" s="1"/>
  <c r="O210" i="97"/>
  <c r="S391" i="6"/>
  <c r="O212" i="97" s="1"/>
  <c r="P210" i="97"/>
  <c r="Q210" i="97"/>
  <c r="U391" i="6"/>
  <c r="Q212" i="97" s="1"/>
  <c r="P19" i="12"/>
  <c r="Q199" i="97"/>
  <c r="R210" i="97"/>
  <c r="V391" i="6"/>
  <c r="R212" i="97" s="1"/>
  <c r="W391" i="6"/>
  <c r="R19" i="12"/>
  <c r="T178" i="60"/>
  <c r="S199" i="97"/>
  <c r="W559" i="6"/>
  <c r="Z550" i="6"/>
  <c r="X391" i="6"/>
  <c r="U178" i="60"/>
  <c r="X559" i="6"/>
  <c r="AA550" i="6"/>
  <c r="X153" i="6"/>
  <c r="U210" i="97"/>
  <c r="Y391" i="6"/>
  <c r="U212" i="97" s="1"/>
  <c r="V178" i="60"/>
  <c r="Y559" i="6"/>
  <c r="V210" i="97"/>
  <c r="Z391" i="6"/>
  <c r="V212" i="97" s="1"/>
  <c r="Z559" i="6"/>
  <c r="W210" i="97"/>
  <c r="X210" i="97"/>
  <c r="AB391" i="6"/>
  <c r="X212" i="97" s="1"/>
  <c r="Y210" i="97"/>
  <c r="AC391" i="6"/>
  <c r="X19" i="12"/>
  <c r="Z178" i="60"/>
  <c r="AD391" i="6"/>
  <c r="Z19" i="12"/>
  <c r="AB178" i="60"/>
  <c r="AF559" i="6"/>
  <c r="AF153" i="6"/>
  <c r="AC210" i="97"/>
  <c r="AG391" i="6"/>
  <c r="AD178" i="60"/>
  <c r="AC199" i="97"/>
  <c r="AG559" i="6"/>
  <c r="AG153" i="6"/>
  <c r="AD210" i="97"/>
  <c r="AD199" i="97"/>
  <c r="AH559" i="6"/>
  <c r="AE210" i="97"/>
  <c r="AI391" i="6"/>
  <c r="AE212" i="97" s="1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O153" i="6"/>
  <c r="AL210" i="97"/>
  <c r="AP391" i="6"/>
  <c r="AP559" i="6"/>
  <c r="AM210" i="97"/>
  <c r="AQ391" i="6"/>
  <c r="AM212" i="97" s="1"/>
  <c r="AN210" i="97"/>
  <c r="AR391" i="6"/>
  <c r="AN212" i="97" s="1"/>
  <c r="AR559" i="6"/>
  <c r="AO210" i="97"/>
  <c r="AN19" i="12"/>
  <c r="AP178" i="60"/>
  <c r="AO199" i="97"/>
  <c r="AP210" i="97"/>
  <c r="AT391" i="6"/>
  <c r="AQ210" i="97"/>
  <c r="AU391" i="6"/>
  <c r="AQ212" i="97" s="1"/>
  <c r="AU559" i="6"/>
  <c r="AV559" i="6"/>
  <c r="AV153" i="6"/>
  <c r="AR19" i="12"/>
  <c r="AT178" i="60"/>
  <c r="AW559" i="6"/>
  <c r="AW153" i="6"/>
  <c r="AT210" i="97"/>
  <c r="AT199" i="97"/>
  <c r="AX559" i="6"/>
  <c r="AX153" i="6"/>
  <c r="AY391" i="6"/>
  <c r="AU212" i="97" s="1"/>
  <c r="AV210" i="97"/>
  <c r="AV19" i="12"/>
  <c r="AX178" i="60"/>
  <c r="AX210" i="97"/>
  <c r="BB391" i="6"/>
  <c r="AY210" i="97"/>
  <c r="BC391" i="6"/>
  <c r="AY212" i="97" s="1"/>
  <c r="AX19" i="12"/>
  <c r="E62" i="9"/>
  <c r="AZ178" i="60"/>
  <c r="AY199" i="97"/>
  <c r="BC559" i="6"/>
  <c r="AZ210" i="97"/>
  <c r="BD391" i="6"/>
  <c r="AY19" i="12"/>
  <c r="BE391" i="6"/>
  <c r="AZ19" i="12"/>
  <c r="BB178" i="60"/>
  <c r="BA199" i="97"/>
  <c r="BE559" i="6"/>
  <c r="BE153" i="6"/>
  <c r="BB210" i="97"/>
  <c r="BF391" i="6"/>
  <c r="BF559" i="6"/>
  <c r="BF153" i="6"/>
  <c r="BC210" i="97"/>
  <c r="BD210" i="97"/>
  <c r="BH391" i="6"/>
  <c r="BD212" i="97" s="1"/>
  <c r="BE210" i="97"/>
  <c r="BI391" i="6"/>
  <c r="BD19" i="12"/>
  <c r="BF178" i="60"/>
  <c r="BE199" i="97"/>
  <c r="BF210" i="97"/>
  <c r="BK559" i="6"/>
  <c r="BH210" i="97"/>
  <c r="BL391" i="6"/>
  <c r="BH212" i="97" s="1"/>
  <c r="BL559" i="6"/>
  <c r="BI210" i="97"/>
  <c r="BM391" i="6"/>
  <c r="BI212" i="97" s="1"/>
  <c r="BH19" i="12"/>
  <c r="BJ178" i="60"/>
  <c r="BI199" i="97"/>
  <c r="BM559" i="6"/>
  <c r="BN391" i="6"/>
  <c r="BN559" i="6"/>
  <c r="BN153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K560" i="6"/>
  <c r="M560" i="6"/>
  <c r="S560" i="6"/>
  <c r="U560" i="6"/>
  <c r="AA560" i="6"/>
  <c r="AK560" i="6"/>
  <c r="AY560" i="6"/>
  <c r="BA560" i="6"/>
  <c r="BG560" i="6"/>
  <c r="BH560" i="6"/>
  <c r="BI560" i="6"/>
  <c r="BO560" i="6"/>
  <c r="E219" i="97"/>
  <c r="I400" i="6"/>
  <c r="H219" i="97"/>
  <c r="L400" i="6"/>
  <c r="H221" i="97" s="1"/>
  <c r="M400" i="6"/>
  <c r="I221" i="97" s="1"/>
  <c r="K219" i="97"/>
  <c r="O400" i="6"/>
  <c r="P219" i="97"/>
  <c r="T400" i="6"/>
  <c r="P221" i="97" s="1"/>
  <c r="Q219" i="97"/>
  <c r="U400" i="6"/>
  <c r="S219" i="97"/>
  <c r="U219" i="97"/>
  <c r="Y400" i="6"/>
  <c r="X219" i="97"/>
  <c r="AB400" i="6"/>
  <c r="X221" i="97" s="1"/>
  <c r="AA219" i="97"/>
  <c r="AE400" i="6"/>
  <c r="AA221" i="97" s="1"/>
  <c r="F22" i="60"/>
  <c r="G16" i="12"/>
  <c r="I22" i="60"/>
  <c r="J22" i="60"/>
  <c r="I16" i="12"/>
  <c r="K22" i="60"/>
  <c r="K16" i="12"/>
  <c r="M22" i="60"/>
  <c r="M16" i="12"/>
  <c r="Q22" i="60"/>
  <c r="P16" i="12"/>
  <c r="R22" i="60"/>
  <c r="S16" i="12"/>
  <c r="U22" i="60"/>
  <c r="T16" i="12"/>
  <c r="U16" i="12"/>
  <c r="Y22" i="60"/>
  <c r="Y16" i="12"/>
  <c r="AA22" i="60"/>
  <c r="AC22" i="60"/>
  <c r="AB16" i="12"/>
  <c r="AC16" i="12"/>
  <c r="AE22" i="60"/>
  <c r="AG16" i="12"/>
  <c r="AI22" i="60"/>
  <c r="AK16" i="12"/>
  <c r="AM22" i="60"/>
  <c r="AM16" i="12"/>
  <c r="AO22" i="60"/>
  <c r="AN16" i="12"/>
  <c r="AP22" i="60"/>
  <c r="AQ22" i="60"/>
  <c r="AQ16" i="12"/>
  <c r="AS22" i="60"/>
  <c r="AR16" i="12"/>
  <c r="AT22" i="60"/>
  <c r="AU22" i="60"/>
  <c r="AU16" i="12"/>
  <c r="AW22" i="60"/>
  <c r="AV16" i="12"/>
  <c r="AX22" i="60"/>
  <c r="AY22" i="60"/>
  <c r="AY16" i="12"/>
  <c r="AZ16" i="12"/>
  <c r="BB22" i="60"/>
  <c r="BC16" i="12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 s="1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 s="1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 s="1"/>
  <c r="K27" i="92" s="1"/>
  <c r="J17" i="92"/>
  <c r="I17" i="92"/>
  <c r="H17" i="92"/>
  <c r="G17" i="92"/>
  <c r="F17" i="92"/>
  <c r="E14" i="91"/>
  <c r="AA17" i="92"/>
  <c r="Y17" i="92"/>
  <c r="X17" i="92"/>
  <c r="X18" i="92" s="1"/>
  <c r="W17" i="92"/>
  <c r="T17" i="92"/>
  <c r="R17" i="92"/>
  <c r="P17" i="92"/>
  <c r="AI17" i="92"/>
  <c r="AG17" i="92"/>
  <c r="AE17" i="92"/>
  <c r="AD17" i="92"/>
  <c r="AB17" i="92"/>
  <c r="G14" i="91"/>
  <c r="G15" i="91" s="1"/>
  <c r="AY17" i="92"/>
  <c r="AV17" i="92"/>
  <c r="AU17" i="92"/>
  <c r="AT17" i="92"/>
  <c r="AR17" i="92"/>
  <c r="AQ17" i="92"/>
  <c r="AQ18" i="92" s="1"/>
  <c r="AP17" i="92"/>
  <c r="BJ17" i="92"/>
  <c r="BH17" i="92"/>
  <c r="BG17" i="92"/>
  <c r="BD17" i="92"/>
  <c r="BC17" i="92"/>
  <c r="BB17" i="92"/>
  <c r="AZ17" i="92"/>
  <c r="AR400" i="6"/>
  <c r="AN221" i="97" s="1"/>
  <c r="AQ219" i="97"/>
  <c r="AV400" i="6"/>
  <c r="AT219" i="97"/>
  <c r="AX400" i="6"/>
  <c r="BA219" i="97"/>
  <c r="BE400" i="6"/>
  <c r="BD219" i="97"/>
  <c r="BH400" i="6"/>
  <c r="BD221" i="97" s="1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 s="1"/>
  <c r="L237" i="97"/>
  <c r="P418" i="6"/>
  <c r="M237" i="97"/>
  <c r="Q418" i="6"/>
  <c r="N237" i="97"/>
  <c r="R418" i="6"/>
  <c r="S418" i="6"/>
  <c r="Q237" i="97"/>
  <c r="U418" i="6"/>
  <c r="Q239" i="97" s="1"/>
  <c r="R237" i="97"/>
  <c r="V418" i="6"/>
  <c r="S237" i="97"/>
  <c r="W418" i="6"/>
  <c r="S239" i="97" s="1"/>
  <c r="T237" i="97"/>
  <c r="X418" i="6"/>
  <c r="Y418" i="6"/>
  <c r="U239" i="97" s="1"/>
  <c r="W237" i="97"/>
  <c r="AA418" i="6"/>
  <c r="Y237" i="97"/>
  <c r="AC418" i="6"/>
  <c r="Y239" i="97" s="1"/>
  <c r="AB237" i="97"/>
  <c r="AF418" i="6"/>
  <c r="AC237" i="97"/>
  <c r="AG418" i="6"/>
  <c r="AC239" i="97" s="1"/>
  <c r="AH418" i="6"/>
  <c r="AE237" i="97"/>
  <c r="AI418" i="6"/>
  <c r="AG237" i="97"/>
  <c r="AK418" i="6"/>
  <c r="AL418" i="6"/>
  <c r="AH239" i="97" s="1"/>
  <c r="AI237" i="97"/>
  <c r="AM418" i="6"/>
  <c r="AI239" i="97" s="1"/>
  <c r="AJ237" i="97"/>
  <c r="AN418" i="6"/>
  <c r="AK237" i="97"/>
  <c r="AO418" i="6"/>
  <c r="AL237" i="97"/>
  <c r="AP418" i="6"/>
  <c r="AL239" i="97" s="1"/>
  <c r="AM237" i="97"/>
  <c r="AQ418" i="6"/>
  <c r="AO237" i="97"/>
  <c r="AS418" i="6"/>
  <c r="AT418" i="6"/>
  <c r="AP239" i="97" s="1"/>
  <c r="AQ237" i="97"/>
  <c r="AU418" i="6"/>
  <c r="AQ239" i="97" s="1"/>
  <c r="AR237" i="97"/>
  <c r="AV418" i="6"/>
  <c r="AR239" i="97" s="1"/>
  <c r="AS237" i="97"/>
  <c r="AW418" i="6"/>
  <c r="AX418" i="6"/>
  <c r="AU237" i="97"/>
  <c r="AY418" i="6"/>
  <c r="AU239" i="97" s="1"/>
  <c r="AW237" i="97"/>
  <c r="BB418" i="6"/>
  <c r="AX239" i="97" s="1"/>
  <c r="AZ237" i="97"/>
  <c r="BD418" i="6"/>
  <c r="AZ239" i="97" s="1"/>
  <c r="BA237" i="97"/>
  <c r="BE418" i="6"/>
  <c r="BA239" i="97" s="1"/>
  <c r="BF418" i="6"/>
  <c r="BC237" i="97"/>
  <c r="BG418" i="6"/>
  <c r="BE237" i="97"/>
  <c r="BI418" i="6"/>
  <c r="BE239" i="97" s="1"/>
  <c r="BJ418" i="6"/>
  <c r="BF239" i="97" s="1"/>
  <c r="BG237" i="97"/>
  <c r="BK418" i="6"/>
  <c r="BG239" i="97" s="1"/>
  <c r="BH237" i="97"/>
  <c r="BL418" i="6"/>
  <c r="BN418" i="6"/>
  <c r="BJ239" i="97" s="1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 s="1"/>
  <c r="I246" i="97"/>
  <c r="N427" i="6"/>
  <c r="J248" i="97" s="1"/>
  <c r="K246" i="97"/>
  <c r="O427" i="6"/>
  <c r="M246" i="97"/>
  <c r="N246" i="97"/>
  <c r="R427" i="6"/>
  <c r="N248" i="97" s="1"/>
  <c r="O246" i="97"/>
  <c r="S427" i="6"/>
  <c r="P246" i="97"/>
  <c r="T427" i="6"/>
  <c r="P248" i="97" s="1"/>
  <c r="Q246" i="97"/>
  <c r="R246" i="97"/>
  <c r="V427" i="6"/>
  <c r="S246" i="97"/>
  <c r="W427" i="6"/>
  <c r="U246" i="97"/>
  <c r="Y427" i="6"/>
  <c r="V246" i="97"/>
  <c r="Z427" i="6"/>
  <c r="V248" i="97" s="1"/>
  <c r="W246" i="97"/>
  <c r="AA427" i="6"/>
  <c r="X246" i="97"/>
  <c r="AB427" i="6"/>
  <c r="X248" i="97" s="1"/>
  <c r="AD427" i="6"/>
  <c r="Z248" i="97" s="1"/>
  <c r="AA246" i="97"/>
  <c r="AE427" i="6"/>
  <c r="AC246" i="97"/>
  <c r="AG427" i="6"/>
  <c r="AD246" i="97"/>
  <c r="AH427" i="6"/>
  <c r="AD248" i="97" s="1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 s="1"/>
  <c r="AQ246" i="97"/>
  <c r="AU427" i="6"/>
  <c r="AT246" i="97"/>
  <c r="AX427" i="6"/>
  <c r="AT248" i="97" s="1"/>
  <c r="AU246" i="97"/>
  <c r="AY427" i="6"/>
  <c r="AV246" i="97"/>
  <c r="AZ427" i="6"/>
  <c r="AV248" i="97" s="1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 s="1"/>
  <c r="BG246" i="97"/>
  <c r="BK427" i="6"/>
  <c r="BG248" i="97" s="1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 s="1"/>
  <c r="G255" i="97"/>
  <c r="K436" i="6"/>
  <c r="J255" i="97"/>
  <c r="N436" i="6"/>
  <c r="M255" i="97"/>
  <c r="N255" i="97"/>
  <c r="R436" i="6"/>
  <c r="N257" i="97" s="1"/>
  <c r="O255" i="97"/>
  <c r="S436" i="6"/>
  <c r="O257" i="97" s="1"/>
  <c r="S255" i="97"/>
  <c r="W436" i="6"/>
  <c r="T255" i="97"/>
  <c r="U255" i="97"/>
  <c r="W255" i="97"/>
  <c r="AA436" i="6"/>
  <c r="Z255" i="97"/>
  <c r="AD436" i="6"/>
  <c r="AA255" i="97"/>
  <c r="AE436" i="6"/>
  <c r="AA257" i="97" s="1"/>
  <c r="AB255" i="97"/>
  <c r="AF436" i="6"/>
  <c r="AB257" i="97" s="1"/>
  <c r="AC255" i="97"/>
  <c r="AG436" i="6"/>
  <c r="AE255" i="97"/>
  <c r="AI436" i="6"/>
  <c r="AE257" i="97" s="1"/>
  <c r="AF255" i="97"/>
  <c r="AJ436" i="6"/>
  <c r="AH255" i="97"/>
  <c r="AL436" i="6"/>
  <c r="AH257" i="97" s="1"/>
  <c r="AI255" i="97"/>
  <c r="AM436" i="6"/>
  <c r="AI257" i="97" s="1"/>
  <c r="AM255" i="97"/>
  <c r="AQ436" i="6"/>
  <c r="AN255" i="97"/>
  <c r="AR436" i="6"/>
  <c r="AN257" i="97" s="1"/>
  <c r="AO255" i="97"/>
  <c r="AR255" i="97"/>
  <c r="AV436" i="6"/>
  <c r="AR257" i="97" s="1"/>
  <c r="AS255" i="97"/>
  <c r="AU255" i="97"/>
  <c r="AY436" i="6"/>
  <c r="AU257" i="97" s="1"/>
  <c r="AW255" i="97"/>
  <c r="BA436" i="6"/>
  <c r="BC255" i="97"/>
  <c r="BG436" i="6"/>
  <c r="BF255" i="97"/>
  <c r="BJ436" i="6"/>
  <c r="BF257" i="97" s="1"/>
  <c r="BI255" i="97"/>
  <c r="BK255" i="97"/>
  <c r="BO436" i="6"/>
  <c r="BK257" i="97" s="1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 s="1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 s="1"/>
  <c r="G300" i="97"/>
  <c r="K481" i="6"/>
  <c r="H300" i="97"/>
  <c r="H273" i="97"/>
  <c r="L454" i="6"/>
  <c r="H275" i="97" s="1"/>
  <c r="I300" i="97"/>
  <c r="M481" i="6"/>
  <c r="I273" i="97"/>
  <c r="M454" i="6"/>
  <c r="J300" i="97"/>
  <c r="J273" i="97"/>
  <c r="N454" i="6"/>
  <c r="K300" i="97"/>
  <c r="O481" i="6"/>
  <c r="K302" i="97" s="1"/>
  <c r="K273" i="97"/>
  <c r="O454" i="6"/>
  <c r="L300" i="97"/>
  <c r="L273" i="97"/>
  <c r="P454" i="6"/>
  <c r="L275" i="97" s="1"/>
  <c r="M273" i="97"/>
  <c r="Q454" i="6"/>
  <c r="M275" i="97" s="1"/>
  <c r="N273" i="97"/>
  <c r="R454" i="6"/>
  <c r="O300" i="97"/>
  <c r="S481" i="6"/>
  <c r="P273" i="97"/>
  <c r="T454" i="6"/>
  <c r="P275" i="97" s="1"/>
  <c r="Q300" i="97"/>
  <c r="U481" i="6"/>
  <c r="Q302" i="97" s="1"/>
  <c r="U454" i="6"/>
  <c r="Q275" i="97" s="1"/>
  <c r="R273" i="97"/>
  <c r="V454" i="6"/>
  <c r="R275" i="97" s="1"/>
  <c r="S300" i="97"/>
  <c r="W481" i="6"/>
  <c r="S302" i="97" s="1"/>
  <c r="S273" i="97"/>
  <c r="W454" i="6"/>
  <c r="T273" i="97"/>
  <c r="X454" i="6"/>
  <c r="V273" i="97"/>
  <c r="Z454" i="6"/>
  <c r="V275" i="97" s="1"/>
  <c r="W300" i="97"/>
  <c r="AA481" i="6"/>
  <c r="X300" i="97"/>
  <c r="X273" i="97"/>
  <c r="AB454" i="6"/>
  <c r="X275" i="97" s="1"/>
  <c r="Y300" i="97"/>
  <c r="AC481" i="6"/>
  <c r="Y302" i="97" s="1"/>
  <c r="Y273" i="97"/>
  <c r="AC454" i="6"/>
  <c r="Y275" i="97" s="1"/>
  <c r="Z273" i="97"/>
  <c r="AD454" i="6"/>
  <c r="AA300" i="97"/>
  <c r="AE481" i="6"/>
  <c r="AA302" i="97" s="1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 s="1"/>
  <c r="AI300" i="97"/>
  <c r="AM481" i="6"/>
  <c r="AI302" i="97" s="1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 s="1"/>
  <c r="AO300" i="97"/>
  <c r="AS481" i="6"/>
  <c r="AO302" i="97" s="1"/>
  <c r="AO273" i="97"/>
  <c r="AS454" i="6"/>
  <c r="AP300" i="97"/>
  <c r="AP273" i="97"/>
  <c r="AT454" i="6"/>
  <c r="AQ300" i="97"/>
  <c r="AU481" i="6"/>
  <c r="AQ302" i="97" s="1"/>
  <c r="AQ273" i="97"/>
  <c r="AU454" i="6"/>
  <c r="AQ275" i="97" s="1"/>
  <c r="AR273" i="97"/>
  <c r="AS300" i="97"/>
  <c r="AW481" i="6"/>
  <c r="AS302" i="97" s="1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 s="1"/>
  <c r="AX273" i="97"/>
  <c r="BB454" i="6"/>
  <c r="AY300" i="97"/>
  <c r="BC481" i="6"/>
  <c r="AY302" i="97" s="1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 s="1"/>
  <c r="BD273" i="97"/>
  <c r="BH454" i="6"/>
  <c r="BE300" i="97"/>
  <c r="BI481" i="6"/>
  <c r="BE273" i="97"/>
  <c r="BI454" i="6"/>
  <c r="BG300" i="97"/>
  <c r="BK481" i="6"/>
  <c r="BG302" i="97" s="1"/>
  <c r="BH300" i="97"/>
  <c r="BL481" i="6"/>
  <c r="BH302" i="97" s="1"/>
  <c r="BH273" i="97"/>
  <c r="BL454" i="6"/>
  <c r="BI300" i="97"/>
  <c r="BM481" i="6"/>
  <c r="BJ300" i="97"/>
  <c r="BN481" i="6"/>
  <c r="BJ302" i="97" s="1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 s="1"/>
  <c r="D309" i="97"/>
  <c r="H490" i="6"/>
  <c r="E309" i="97"/>
  <c r="I490" i="6"/>
  <c r="E282" i="97"/>
  <c r="I463" i="6"/>
  <c r="E284" i="97" s="1"/>
  <c r="F309" i="97"/>
  <c r="J490" i="6"/>
  <c r="F282" i="97"/>
  <c r="J463" i="6"/>
  <c r="F284" i="97" s="1"/>
  <c r="G309" i="97"/>
  <c r="K490" i="6"/>
  <c r="H309" i="97"/>
  <c r="L490" i="6"/>
  <c r="H311" i="97" s="1"/>
  <c r="H282" i="97"/>
  <c r="L463" i="6"/>
  <c r="H284" i="97" s="1"/>
  <c r="I309" i="97"/>
  <c r="M490" i="6"/>
  <c r="I282" i="97"/>
  <c r="M463" i="6"/>
  <c r="I284" i="97" s="1"/>
  <c r="J309" i="97"/>
  <c r="N490" i="6"/>
  <c r="J311" i="97" s="1"/>
  <c r="K309" i="97"/>
  <c r="O490" i="6"/>
  <c r="K282" i="97"/>
  <c r="O463" i="6"/>
  <c r="K284" i="97" s="1"/>
  <c r="L282" i="97"/>
  <c r="M309" i="97"/>
  <c r="Q490" i="6"/>
  <c r="M282" i="97"/>
  <c r="Q463" i="6"/>
  <c r="M284" i="97" s="1"/>
  <c r="N309" i="97"/>
  <c r="R490" i="6"/>
  <c r="N282" i="97"/>
  <c r="R463" i="6"/>
  <c r="O309" i="97"/>
  <c r="P309" i="97"/>
  <c r="T490" i="6"/>
  <c r="P311" i="97" s="1"/>
  <c r="P282" i="97"/>
  <c r="T463" i="6"/>
  <c r="P284" i="97" s="1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 s="1"/>
  <c r="U309" i="97"/>
  <c r="U282" i="97"/>
  <c r="Y463" i="6"/>
  <c r="U284" i="97" s="1"/>
  <c r="V309" i="97"/>
  <c r="Z490" i="6"/>
  <c r="V282" i="97"/>
  <c r="Z463" i="6"/>
  <c r="W309" i="97"/>
  <c r="AA490" i="6"/>
  <c r="X309" i="97"/>
  <c r="AB490" i="6"/>
  <c r="X311" i="97" s="1"/>
  <c r="X282" i="97"/>
  <c r="AB463" i="6"/>
  <c r="Y309" i="97"/>
  <c r="AC490" i="6"/>
  <c r="Y282" i="97"/>
  <c r="AC463" i="6"/>
  <c r="Y284" i="97" s="1"/>
  <c r="Z309" i="97"/>
  <c r="AD490" i="6"/>
  <c r="AA309" i="97"/>
  <c r="AE490" i="6"/>
  <c r="AA282" i="97"/>
  <c r="AE463" i="6"/>
  <c r="AA284" i="97" s="1"/>
  <c r="AB309" i="97"/>
  <c r="AF490" i="6"/>
  <c r="AB311" i="97" s="1"/>
  <c r="AC309" i="97"/>
  <c r="AC282" i="97"/>
  <c r="AG463" i="6"/>
  <c r="AC284" i="97" s="1"/>
  <c r="AD309" i="97"/>
  <c r="AH490" i="6"/>
  <c r="AE309" i="97"/>
  <c r="AI490" i="6"/>
  <c r="AF309" i="97"/>
  <c r="AJ490" i="6"/>
  <c r="AF311" i="97" s="1"/>
  <c r="AG309" i="97"/>
  <c r="AG282" i="97"/>
  <c r="AK463" i="6"/>
  <c r="AH309" i="97"/>
  <c r="AH282" i="97"/>
  <c r="AL463" i="6"/>
  <c r="AH284" i="97" s="1"/>
  <c r="AI309" i="97"/>
  <c r="AM490" i="6"/>
  <c r="AI282" i="97"/>
  <c r="AM463" i="6"/>
  <c r="AI284" i="97" s="1"/>
  <c r="AJ309" i="97"/>
  <c r="AN490" i="6"/>
  <c r="AJ311" i="97" s="1"/>
  <c r="AN463" i="6"/>
  <c r="AJ284" i="97" s="1"/>
  <c r="AK309" i="97"/>
  <c r="AO490" i="6"/>
  <c r="AK282" i="97"/>
  <c r="AO463" i="6"/>
  <c r="AL309" i="97"/>
  <c r="AP490" i="6"/>
  <c r="AM309" i="97"/>
  <c r="AQ490" i="6"/>
  <c r="AR490" i="6"/>
  <c r="AN311" i="97" s="1"/>
  <c r="AO309" i="97"/>
  <c r="AS490" i="6"/>
  <c r="AO282" i="97"/>
  <c r="AS463" i="6"/>
  <c r="AO284" i="97" s="1"/>
  <c r="AP309" i="97"/>
  <c r="AT490" i="6"/>
  <c r="AT463" i="6"/>
  <c r="AQ309" i="97"/>
  <c r="AU490" i="6"/>
  <c r="AQ282" i="97"/>
  <c r="AU463" i="6"/>
  <c r="AQ284" i="97" s="1"/>
  <c r="AR309" i="97"/>
  <c r="AV490" i="6"/>
  <c r="AS309" i="97"/>
  <c r="AW490" i="6"/>
  <c r="AS282" i="97"/>
  <c r="AW463" i="6"/>
  <c r="AS284" i="97" s="1"/>
  <c r="AT309" i="97"/>
  <c r="AX490" i="6"/>
  <c r="AT311" i="97" s="1"/>
  <c r="AT282" i="97"/>
  <c r="AX463" i="6"/>
  <c r="AU309" i="97"/>
  <c r="AY490" i="6"/>
  <c r="AV309" i="97"/>
  <c r="AZ490" i="6"/>
  <c r="AV311" i="97" s="1"/>
  <c r="AW309" i="97"/>
  <c r="BA490" i="6"/>
  <c r="AW282" i="97"/>
  <c r="BA463" i="6"/>
  <c r="AX309" i="97"/>
  <c r="BB490" i="6"/>
  <c r="AX282" i="97"/>
  <c r="BB463" i="6"/>
  <c r="AX284" i="97" s="1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 s="1"/>
  <c r="BB309" i="97"/>
  <c r="BF490" i="6"/>
  <c r="BB282" i="97"/>
  <c r="BC309" i="97"/>
  <c r="BG490" i="6"/>
  <c r="BC311" i="97"/>
  <c r="BD309" i="97"/>
  <c r="BH490" i="6"/>
  <c r="BD311" i="97" s="1"/>
  <c r="BE309" i="97"/>
  <c r="BI490" i="6"/>
  <c r="BE311" i="97" s="1"/>
  <c r="BE282" i="97"/>
  <c r="BI463" i="6"/>
  <c r="BE284" i="97" s="1"/>
  <c r="BF309" i="97"/>
  <c r="BJ490" i="6"/>
  <c r="BF311" i="97" s="1"/>
  <c r="BG309" i="97"/>
  <c r="BK490" i="6"/>
  <c r="BG311" i="97" s="1"/>
  <c r="BG282" i="97"/>
  <c r="BK463" i="6"/>
  <c r="BG284" i="97" s="1"/>
  <c r="BH309" i="97"/>
  <c r="BL490" i="6"/>
  <c r="BH282" i="97"/>
  <c r="BL463" i="6"/>
  <c r="BI309" i="97"/>
  <c r="BM490" i="6"/>
  <c r="BI311" i="97" s="1"/>
  <c r="BI282" i="97"/>
  <c r="BM463" i="6"/>
  <c r="BJ309" i="97"/>
  <c r="BN490" i="6"/>
  <c r="BK309" i="97"/>
  <c r="BO490" i="6"/>
  <c r="BK311" i="97" s="1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 s="1"/>
  <c r="F327" i="97"/>
  <c r="J508" i="6"/>
  <c r="H327" i="97"/>
  <c r="L508" i="6"/>
  <c r="I327" i="97"/>
  <c r="N508" i="6"/>
  <c r="K327" i="97"/>
  <c r="O508" i="6"/>
  <c r="K329" i="97" s="1"/>
  <c r="L327" i="97"/>
  <c r="P508" i="6"/>
  <c r="L329" i="97" s="1"/>
  <c r="M327" i="97"/>
  <c r="Q508" i="6"/>
  <c r="O327" i="97"/>
  <c r="S508" i="6"/>
  <c r="O329" i="97" s="1"/>
  <c r="P327" i="97"/>
  <c r="T508" i="6"/>
  <c r="P329" i="97" s="1"/>
  <c r="V327" i="97"/>
  <c r="Z508" i="6"/>
  <c r="V329" i="97" s="1"/>
  <c r="W327" i="97"/>
  <c r="AA508" i="6"/>
  <c r="W329" i="97" s="1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 s="1"/>
  <c r="AG327" i="97"/>
  <c r="AK508" i="6"/>
  <c r="AH327" i="97"/>
  <c r="AL508" i="6"/>
  <c r="AH329" i="97" s="1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 s="1"/>
  <c r="AW508" i="6"/>
  <c r="AS329" i="97" s="1"/>
  <c r="AT327" i="97"/>
  <c r="AX508" i="6"/>
  <c r="AT329" i="97" s="1"/>
  <c r="AU327" i="97"/>
  <c r="AY508" i="6"/>
  <c r="AU329" i="97"/>
  <c r="AV327" i="97"/>
  <c r="AZ508" i="6"/>
  <c r="AV329" i="97" s="1"/>
  <c r="AX327" i="97"/>
  <c r="BB508" i="6"/>
  <c r="AZ327" i="97"/>
  <c r="BD508" i="6"/>
  <c r="AZ329" i="97" s="1"/>
  <c r="BA327" i="97"/>
  <c r="BE508" i="6"/>
  <c r="BA329" i="97" s="1"/>
  <c r="BD327" i="97"/>
  <c r="BH508" i="6"/>
  <c r="BE327" i="97"/>
  <c r="BI508" i="6"/>
  <c r="BE329" i="97" s="1"/>
  <c r="BF327" i="97"/>
  <c r="BJ508" i="6"/>
  <c r="BF329" i="97" s="1"/>
  <c r="BG327" i="97"/>
  <c r="BK508" i="6"/>
  <c r="BG329" i="97"/>
  <c r="BH327" i="97"/>
  <c r="BL508" i="6"/>
  <c r="BH329" i="97" s="1"/>
  <c r="BK327" i="97"/>
  <c r="BO508" i="6"/>
  <c r="BK329" i="97" s="1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 s="1"/>
  <c r="V336" i="97"/>
  <c r="Z517" i="6"/>
  <c r="V338" i="97" s="1"/>
  <c r="W336" i="97"/>
  <c r="AA517" i="6"/>
  <c r="X336" i="97"/>
  <c r="AB517" i="6"/>
  <c r="X338" i="97" s="1"/>
  <c r="Z336" i="97"/>
  <c r="AA336" i="97"/>
  <c r="AE517" i="6"/>
  <c r="AD336" i="97"/>
  <c r="AH517" i="6"/>
  <c r="AD338" i="97" s="1"/>
  <c r="AE336" i="97"/>
  <c r="AI517" i="6"/>
  <c r="AE338" i="97" s="1"/>
  <c r="AF336" i="97"/>
  <c r="AJ517" i="6"/>
  <c r="AH336" i="97"/>
  <c r="AL517" i="6"/>
  <c r="AH338" i="97" s="1"/>
  <c r="AI336" i="97"/>
  <c r="AM517" i="6"/>
  <c r="AJ336" i="97"/>
  <c r="AN517" i="6"/>
  <c r="AL336" i="97"/>
  <c r="AP517" i="6"/>
  <c r="AL338" i="97" s="1"/>
  <c r="AM336" i="97"/>
  <c r="AQ517" i="6"/>
  <c r="AM338" i="97" s="1"/>
  <c r="AR517" i="6"/>
  <c r="AN338" i="97" s="1"/>
  <c r="AQ336" i="97"/>
  <c r="AU517" i="6"/>
  <c r="AT336" i="97"/>
  <c r="AX517" i="6"/>
  <c r="AU336" i="97"/>
  <c r="AY517" i="6"/>
  <c r="AU338" i="97" s="1"/>
  <c r="AV336" i="97"/>
  <c r="AZ517" i="6"/>
  <c r="AX336" i="97"/>
  <c r="BB517" i="6"/>
  <c r="AY336" i="97"/>
  <c r="BC517" i="6"/>
  <c r="AY338" i="97" s="1"/>
  <c r="BB336" i="97"/>
  <c r="BF517" i="6"/>
  <c r="BB338" i="97" s="1"/>
  <c r="BC336" i="97"/>
  <c r="BG517" i="6"/>
  <c r="BD336" i="97"/>
  <c r="BH517" i="6"/>
  <c r="BD338" i="97" s="1"/>
  <c r="BG336" i="97"/>
  <c r="BK517" i="6"/>
  <c r="BJ336" i="97"/>
  <c r="BN517" i="6"/>
  <c r="BK336" i="97"/>
  <c r="BO517" i="6"/>
  <c r="G526" i="6"/>
  <c r="M526" i="6"/>
  <c r="I347" i="97" s="1"/>
  <c r="N526" i="6"/>
  <c r="O526" i="6"/>
  <c r="P526" i="6"/>
  <c r="L347" i="97" s="1"/>
  <c r="Q526" i="6"/>
  <c r="M347" i="97" s="1"/>
  <c r="R526" i="6"/>
  <c r="U526" i="6"/>
  <c r="V526" i="6"/>
  <c r="W526" i="6"/>
  <c r="S347" i="97" s="1"/>
  <c r="X526" i="6"/>
  <c r="T347" i="97" s="1"/>
  <c r="Z526" i="6"/>
  <c r="AC526" i="6"/>
  <c r="Y347" i="97" s="1"/>
  <c r="AD526" i="6"/>
  <c r="AF526" i="6"/>
  <c r="AB347" i="97" s="1"/>
  <c r="AH526" i="6"/>
  <c r="AK526" i="6"/>
  <c r="AL526" i="6"/>
  <c r="AM526" i="6"/>
  <c r="AP526" i="6"/>
  <c r="AT526" i="6"/>
  <c r="AU526" i="6"/>
  <c r="AQ347" i="97" s="1"/>
  <c r="AV526" i="6"/>
  <c r="AX526" i="6"/>
  <c r="AY526" i="6"/>
  <c r="BA526" i="6"/>
  <c r="BB526" i="6"/>
  <c r="BC526" i="6"/>
  <c r="AY347" i="97" s="1"/>
  <c r="BD526" i="6"/>
  <c r="AZ347" i="97" s="1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J156" i="6"/>
  <c r="K156" i="6"/>
  <c r="L156" i="6"/>
  <c r="N155" i="6"/>
  <c r="P157" i="6"/>
  <c r="P155" i="6"/>
  <c r="R156" i="6"/>
  <c r="T157" i="6"/>
  <c r="U157" i="6"/>
  <c r="U156" i="6"/>
  <c r="V155" i="6"/>
  <c r="W155" i="6"/>
  <c r="X155" i="6"/>
  <c r="Y156" i="6"/>
  <c r="Z156" i="6"/>
  <c r="AC157" i="6"/>
  <c r="AD155" i="6"/>
  <c r="AE155" i="6"/>
  <c r="AF157" i="6"/>
  <c r="AH155" i="6"/>
  <c r="AI156" i="6"/>
  <c r="AJ156" i="6"/>
  <c r="AK157" i="6"/>
  <c r="AK156" i="6"/>
  <c r="AL157" i="6"/>
  <c r="AL155" i="6"/>
  <c r="AM157" i="6"/>
  <c r="AM155" i="6"/>
  <c r="AN155" i="6"/>
  <c r="AQ156" i="6"/>
  <c r="AR156" i="6"/>
  <c r="AS156" i="6"/>
  <c r="AT157" i="6"/>
  <c r="AT155" i="6"/>
  <c r="AU157" i="6"/>
  <c r="AU155" i="6"/>
  <c r="AV155" i="6"/>
  <c r="AW155" i="6"/>
  <c r="AX155" i="6"/>
  <c r="AY156" i="6"/>
  <c r="AZ156" i="6"/>
  <c r="BA156" i="6"/>
  <c r="BB155" i="6"/>
  <c r="BC157" i="6"/>
  <c r="BD157" i="6"/>
  <c r="BE155" i="6"/>
  <c r="BF155" i="6"/>
  <c r="BG156" i="6"/>
  <c r="BI156" i="6"/>
  <c r="BJ155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 s="1"/>
  <c r="H12" i="91"/>
  <c r="G12" i="91"/>
  <c r="H371" i="97"/>
  <c r="L553" i="6"/>
  <c r="K553" i="6"/>
  <c r="BJ5" i="29"/>
  <c r="BL342" i="6"/>
  <c r="BH144" i="91" s="1"/>
  <c r="BL324" i="6"/>
  <c r="BH130" i="91" s="1"/>
  <c r="BL306" i="6"/>
  <c r="BJ14" i="29"/>
  <c r="BJ23" i="29"/>
  <c r="E15" i="91"/>
  <c r="D15" i="91"/>
  <c r="C18" i="92"/>
  <c r="D5" i="9"/>
  <c r="B5" i="9"/>
  <c r="E4" i="9"/>
  <c r="C4" i="9"/>
  <c r="E183" i="10"/>
  <c r="AQ377" i="6" s="1"/>
  <c r="AM165" i="91" s="1"/>
  <c r="BI14" i="29"/>
  <c r="BK306" i="6"/>
  <c r="BG116" i="91" s="1"/>
  <c r="BK324" i="6"/>
  <c r="BK342" i="6"/>
  <c r="BI5" i="29"/>
  <c r="M16" i="92"/>
  <c r="Y16" i="92"/>
  <c r="AK16" i="92"/>
  <c r="AW16" i="92"/>
  <c r="AW18" i="92" s="1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 s="1"/>
  <c r="BH16" i="92"/>
  <c r="AV16" i="92"/>
  <c r="AJ16" i="92"/>
  <c r="AJ18" i="92" s="1"/>
  <c r="AJ27" i="92" s="1"/>
  <c r="X16" i="92"/>
  <c r="L16" i="92"/>
  <c r="BH5" i="29"/>
  <c r="BI9" i="29"/>
  <c r="BI33" i="29" s="1"/>
  <c r="BJ342" i="6"/>
  <c r="BJ306" i="6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 s="1"/>
  <c r="D107" i="116" s="1"/>
  <c r="D201" i="59"/>
  <c r="D97" i="59" s="1"/>
  <c r="C107" i="116" s="1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 s="1"/>
  <c r="C105" i="116" s="1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 s="1"/>
  <c r="D103" i="116" s="1"/>
  <c r="E197" i="59"/>
  <c r="D197" i="59"/>
  <c r="D93" i="59" s="1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 s="1"/>
  <c r="C102" i="116" s="1"/>
  <c r="AN195" i="59"/>
  <c r="AB195" i="59"/>
  <c r="AA195" i="59"/>
  <c r="Z195" i="59"/>
  <c r="Y195" i="59"/>
  <c r="X195" i="59"/>
  <c r="W195" i="59"/>
  <c r="V195" i="59"/>
  <c r="F91" i="59" s="1"/>
  <c r="E101" i="116" s="1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 s="1"/>
  <c r="C101" i="116" s="1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 s="1"/>
  <c r="E97" i="116" s="1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 s="1"/>
  <c r="E96" i="116" s="1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 s="1"/>
  <c r="C96" i="116" s="1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 s="1"/>
  <c r="E95" i="116" s="1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 s="1"/>
  <c r="C94" i="116" s="1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 s="1"/>
  <c r="E90" i="116" s="1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 s="1"/>
  <c r="C90" i="116" s="1"/>
  <c r="AN183" i="59"/>
  <c r="AB183" i="59"/>
  <c r="AA183" i="59"/>
  <c r="Z183" i="59"/>
  <c r="Y183" i="59"/>
  <c r="X183" i="59"/>
  <c r="W183" i="59"/>
  <c r="V183" i="59"/>
  <c r="F79" i="59" s="1"/>
  <c r="E89" i="116" s="1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 s="1"/>
  <c r="D89" i="116" s="1"/>
  <c r="E183" i="59"/>
  <c r="D183" i="59"/>
  <c r="D79" i="59" s="1"/>
  <c r="C89" i="116" s="1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 s="1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 s="1"/>
  <c r="E87" i="116" s="1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 s="1"/>
  <c r="BG41" i="29" s="1"/>
  <c r="BG14" i="29"/>
  <c r="BH18" i="29"/>
  <c r="BI306" i="6"/>
  <c r="BI342" i="6"/>
  <c r="BG5" i="29"/>
  <c r="BG9" i="29" s="1"/>
  <c r="BG33" i="29" s="1"/>
  <c r="BH9" i="29"/>
  <c r="K16" i="92"/>
  <c r="L18" i="92"/>
  <c r="W16" i="92"/>
  <c r="AI16" i="92"/>
  <c r="AI18" i="92" s="1"/>
  <c r="AU16" i="92"/>
  <c r="AV18" i="92"/>
  <c r="BG16" i="92"/>
  <c r="BG18" i="92" s="1"/>
  <c r="BH18" i="92"/>
  <c r="BH27" i="92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 s="1"/>
  <c r="C82" i="116" s="1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 s="1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 s="1"/>
  <c r="C80" i="116" s="1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X165" i="59"/>
  <c r="W165" i="59"/>
  <c r="Q165" i="59"/>
  <c r="P165" i="59"/>
  <c r="I165" i="59"/>
  <c r="H165" i="59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 s="1"/>
  <c r="F51" i="116" s="1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 s="1"/>
  <c r="C51" i="116" s="1"/>
  <c r="BL144" i="59"/>
  <c r="BK144" i="59"/>
  <c r="BJ144" i="59"/>
  <c r="BI144" i="59"/>
  <c r="BH144" i="59"/>
  <c r="BG144" i="59"/>
  <c r="BF144" i="59"/>
  <c r="BE144" i="59"/>
  <c r="BD144" i="59"/>
  <c r="BC144" i="59"/>
  <c r="I40" i="59" s="1"/>
  <c r="H50" i="116" s="1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 s="1"/>
  <c r="E49" i="116" s="1"/>
  <c r="R143" i="59"/>
  <c r="Q143" i="59"/>
  <c r="P143" i="59"/>
  <c r="O143" i="59"/>
  <c r="N143" i="59"/>
  <c r="M143" i="59"/>
  <c r="L143" i="59"/>
  <c r="K143" i="59"/>
  <c r="E39" i="59" s="1"/>
  <c r="J143" i="59"/>
  <c r="I143" i="59"/>
  <c r="H143" i="59"/>
  <c r="G143" i="59"/>
  <c r="F143" i="59"/>
  <c r="E143" i="59"/>
  <c r="D143" i="59"/>
  <c r="D39" i="59" s="1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 s="1"/>
  <c r="G48" i="116" s="1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 s="1"/>
  <c r="E48" i="116" s="1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 s="1"/>
  <c r="F47" i="116" s="1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 s="1"/>
  <c r="D47" i="116" s="1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 s="1"/>
  <c r="H41" i="116" s="1"/>
  <c r="BC135" i="59"/>
  <c r="BB135" i="59"/>
  <c r="BA135" i="59"/>
  <c r="AZ135" i="59"/>
  <c r="AY135" i="59"/>
  <c r="AX135" i="59"/>
  <c r="AW135" i="59"/>
  <c r="AV135" i="59"/>
  <c r="H31" i="59" s="1"/>
  <c r="G41" i="116" s="1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 s="1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 s="1"/>
  <c r="E134" i="59"/>
  <c r="D134" i="59"/>
  <c r="D30" i="59" s="1"/>
  <c r="C40" i="116" s="1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 s="1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121" i="59"/>
  <c r="D120" i="59"/>
  <c r="D117" i="59"/>
  <c r="D116" i="59"/>
  <c r="D12" i="59" s="1"/>
  <c r="D115" i="59"/>
  <c r="D11" i="59" s="1"/>
  <c r="C21" i="116" s="1"/>
  <c r="D114" i="59"/>
  <c r="D111" i="59"/>
  <c r="F95" i="59"/>
  <c r="E105" i="116" s="1"/>
  <c r="C103" i="116"/>
  <c r="G92" i="59"/>
  <c r="F102" i="116" s="1"/>
  <c r="D90" i="59"/>
  <c r="C100" i="116"/>
  <c r="D87" i="59"/>
  <c r="C97" i="116" s="1"/>
  <c r="I85" i="59"/>
  <c r="H95" i="116" s="1"/>
  <c r="E85" i="59"/>
  <c r="D85" i="59"/>
  <c r="C95" i="116"/>
  <c r="D81" i="59"/>
  <c r="C91" i="116" s="1"/>
  <c r="D88" i="116"/>
  <c r="D78" i="59"/>
  <c r="C88" i="116" s="1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 s="1"/>
  <c r="D31" i="59"/>
  <c r="C41" i="116"/>
  <c r="D16" i="59"/>
  <c r="C26" i="116" s="1"/>
  <c r="D13" i="59"/>
  <c r="C23" i="116"/>
  <c r="C22" i="116"/>
  <c r="D10" i="59"/>
  <c r="C20" i="116" s="1"/>
  <c r="D7" i="59"/>
  <c r="I4" i="59"/>
  <c r="G4" i="59"/>
  <c r="E4" i="59"/>
  <c r="H3" i="59"/>
  <c r="F3" i="59"/>
  <c r="D3" i="59"/>
  <c r="H51" i="105"/>
  <c r="G51" i="105"/>
  <c r="H49" i="105"/>
  <c r="G49" i="105"/>
  <c r="AT16" i="92"/>
  <c r="AT18" i="92"/>
  <c r="AU18" i="92"/>
  <c r="AU27" i="92" s="1"/>
  <c r="V16" i="92"/>
  <c r="V18" i="92" s="1"/>
  <c r="V27" i="92" s="1"/>
  <c r="W18" i="92"/>
  <c r="BH33" i="29"/>
  <c r="BF5" i="29"/>
  <c r="BH342" i="6"/>
  <c r="BH324" i="6"/>
  <c r="BH306" i="6"/>
  <c r="BD116" i="91" s="1"/>
  <c r="BF23" i="29"/>
  <c r="BF27" i="29" s="1"/>
  <c r="BG28" i="29" s="1"/>
  <c r="BG46" i="29" s="1"/>
  <c r="BG47" i="29" s="1"/>
  <c r="BI10" i="29"/>
  <c r="BI32" i="29" s="1"/>
  <c r="BI34" i="29" s="1"/>
  <c r="BK12" i="28" s="1"/>
  <c r="BJ177" i="59" s="1"/>
  <c r="D35" i="105"/>
  <c r="H29" i="105"/>
  <c r="G29" i="105"/>
  <c r="G30" i="105"/>
  <c r="D23" i="105"/>
  <c r="C23" i="105"/>
  <c r="G60" i="105"/>
  <c r="G61" i="105" s="1"/>
  <c r="H17" i="105"/>
  <c r="H18" i="105" s="1"/>
  <c r="H21" i="105" s="1"/>
  <c r="H50" i="105" s="1"/>
  <c r="G17" i="105"/>
  <c r="G18" i="105" s="1"/>
  <c r="G19" i="105" s="1"/>
  <c r="BE23" i="29"/>
  <c r="BE27" i="29" s="1"/>
  <c r="BE14" i="29"/>
  <c r="BE18" i="29" s="1"/>
  <c r="BG306" i="6"/>
  <c r="BG324" i="6"/>
  <c r="BG342" i="6"/>
  <c r="BE5" i="29"/>
  <c r="BF9" i="29"/>
  <c r="BF33" i="29" s="1"/>
  <c r="I16" i="92"/>
  <c r="I18" i="92" s="1"/>
  <c r="U16" i="92"/>
  <c r="AG16" i="92"/>
  <c r="AG18" i="92" s="1"/>
  <c r="AS16" i="92"/>
  <c r="BE16" i="92"/>
  <c r="BE18" i="92" s="1"/>
  <c r="D12" i="105"/>
  <c r="D14" i="105"/>
  <c r="D53" i="105" s="1"/>
  <c r="D54" i="105" s="1"/>
  <c r="C12" i="105"/>
  <c r="C14" i="105" s="1"/>
  <c r="C53" i="105" s="1"/>
  <c r="C54" i="105" s="1"/>
  <c r="H10" i="105"/>
  <c r="G10" i="105"/>
  <c r="H6" i="105"/>
  <c r="G6" i="105"/>
  <c r="G8" i="105" s="1"/>
  <c r="D6" i="105"/>
  <c r="D15" i="105"/>
  <c r="C6" i="105"/>
  <c r="C15" i="105" s="1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 s="1"/>
  <c r="AF16" i="92"/>
  <c r="T16" i="92"/>
  <c r="H16" i="92"/>
  <c r="H18" i="92" s="1"/>
  <c r="BD5" i="29"/>
  <c r="BE9" i="29"/>
  <c r="BF342" i="6"/>
  <c r="BF324" i="6"/>
  <c r="BF306" i="6"/>
  <c r="BD14" i="29"/>
  <c r="BD18" i="29" s="1"/>
  <c r="BD23" i="29"/>
  <c r="BG10" i="29"/>
  <c r="BG32" i="29"/>
  <c r="BG34" i="29" s="1"/>
  <c r="BI12" i="28" s="1"/>
  <c r="BH177" i="59" s="1"/>
  <c r="G21" i="105"/>
  <c r="G50" i="105" s="1"/>
  <c r="BC23" i="29"/>
  <c r="BD27" i="29"/>
  <c r="BC14" i="29"/>
  <c r="BE306" i="6"/>
  <c r="BE324" i="6"/>
  <c r="BA130" i="91" s="1"/>
  <c r="BE342" i="6"/>
  <c r="BA144" i="91" s="1"/>
  <c r="G16" i="92"/>
  <c r="S16" i="92"/>
  <c r="S18" i="92" s="1"/>
  <c r="T18" i="92"/>
  <c r="AE16" i="92"/>
  <c r="AE18" i="92" s="1"/>
  <c r="AF18" i="92"/>
  <c r="AF27" i="92" s="1"/>
  <c r="AQ16" i="92"/>
  <c r="BC16" i="92"/>
  <c r="BH15" i="71"/>
  <c r="BD15" i="71"/>
  <c r="BB15" i="71"/>
  <c r="AZ15" i="71"/>
  <c r="AY15" i="71"/>
  <c r="AX15" i="71"/>
  <c r="AV15" i="71"/>
  <c r="AS15" i="71"/>
  <c r="AS16" i="71" s="1"/>
  <c r="AS29" i="71" s="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H12" i="71"/>
  <c r="BE12" i="71"/>
  <c r="BD12" i="71"/>
  <c r="BC12" i="71"/>
  <c r="AZ12" i="71"/>
  <c r="AY12" i="71"/>
  <c r="AY16" i="71"/>
  <c r="AY29" i="71" s="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Y12" i="71"/>
  <c r="W12" i="71"/>
  <c r="U12" i="71"/>
  <c r="T12" i="71"/>
  <c r="S12" i="71"/>
  <c r="Q12" i="71"/>
  <c r="P12" i="71"/>
  <c r="O12" i="71"/>
  <c r="M12" i="71"/>
  <c r="K12" i="71"/>
  <c r="I12" i="71"/>
  <c r="H12" i="71"/>
  <c r="G12" i="71"/>
  <c r="D12" i="71"/>
  <c r="H19" i="105"/>
  <c r="H22" i="105" s="1"/>
  <c r="D26" i="105" s="1"/>
  <c r="BB16" i="92"/>
  <c r="BB18" i="92" s="1"/>
  <c r="BB27" i="92" s="1"/>
  <c r="BC18" i="92"/>
  <c r="AD16" i="92"/>
  <c r="F16" i="92"/>
  <c r="F18" i="92" s="1"/>
  <c r="G18" i="92"/>
  <c r="BB5" i="29"/>
  <c r="BD342" i="6"/>
  <c r="BD324" i="6"/>
  <c r="BD306" i="6"/>
  <c r="BB14" i="29"/>
  <c r="BC18" i="29"/>
  <c r="BB23" i="29"/>
  <c r="BA14" i="29"/>
  <c r="BC306" i="6"/>
  <c r="BC324" i="6"/>
  <c r="AY130" i="91" s="1"/>
  <c r="BC342" i="6"/>
  <c r="BA5" i="29"/>
  <c r="Q16" i="92"/>
  <c r="Q18" i="92" s="1"/>
  <c r="Q27" i="92" s="1"/>
  <c r="AC16" i="92"/>
  <c r="AD18" i="92"/>
  <c r="AD27" i="92" s="1"/>
  <c r="BA16" i="92"/>
  <c r="H23" i="64"/>
  <c r="H138" i="116" s="1"/>
  <c r="G23" i="64"/>
  <c r="G138" i="116" s="1"/>
  <c r="F23" i="64"/>
  <c r="F138" i="116"/>
  <c r="E23" i="64"/>
  <c r="E138" i="116"/>
  <c r="AZ16" i="92"/>
  <c r="AZ18" i="92"/>
  <c r="AN16" i="92"/>
  <c r="AN18" i="92"/>
  <c r="AB16" i="92"/>
  <c r="AB18" i="92" s="1"/>
  <c r="AB27" i="92" s="1"/>
  <c r="P16" i="92"/>
  <c r="D16" i="92"/>
  <c r="D18" i="92"/>
  <c r="AZ5" i="29"/>
  <c r="BA9" i="29"/>
  <c r="BA33" i="29" s="1"/>
  <c r="BB342" i="6"/>
  <c r="BB306" i="6"/>
  <c r="AZ14" i="29"/>
  <c r="AZ23" i="29"/>
  <c r="AY23" i="29"/>
  <c r="AY14" i="29"/>
  <c r="AZ18" i="29"/>
  <c r="BA306" i="6"/>
  <c r="BA342" i="6"/>
  <c r="AY5" i="29"/>
  <c r="AY9" i="29" s="1"/>
  <c r="AZ9" i="29"/>
  <c r="AZ33" i="29"/>
  <c r="AX5" i="29"/>
  <c r="AX9" i="29" s="1"/>
  <c r="AZ342" i="6"/>
  <c r="AZ324" i="6"/>
  <c r="AZ306" i="6"/>
  <c r="AV116" i="91" s="1"/>
  <c r="AX23" i="29"/>
  <c r="AY27" i="29"/>
  <c r="BA10" i="29"/>
  <c r="BA32" i="29" s="1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40" i="47"/>
  <c r="C73" i="52" s="1"/>
  <c r="O39" i="47"/>
  <c r="O35" i="47"/>
  <c r="C25" i="47"/>
  <c r="N36" i="47" s="1"/>
  <c r="N72" i="52" s="1"/>
  <c r="B17" i="47"/>
  <c r="C17" i="47" s="1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6" i="47"/>
  <c r="F8" i="47"/>
  <c r="F10" i="47" s="1"/>
  <c r="C29" i="47" s="1"/>
  <c r="E8" i="47"/>
  <c r="E10" i="47" s="1"/>
  <c r="C28" i="47" s="1"/>
  <c r="D8" i="47"/>
  <c r="D10" i="47" s="1"/>
  <c r="C27" i="47" s="1"/>
  <c r="C8" i="47"/>
  <c r="G6" i="47"/>
  <c r="AW23" i="29"/>
  <c r="AX27" i="29"/>
  <c r="AW14" i="29"/>
  <c r="AY306" i="6"/>
  <c r="AY324" i="6"/>
  <c r="AY342" i="6"/>
  <c r="AW5" i="29"/>
  <c r="AV5" i="29"/>
  <c r="AW9" i="29"/>
  <c r="AX342" i="6"/>
  <c r="AT144" i="91" s="1"/>
  <c r="AX324" i="6"/>
  <c r="AX306" i="6"/>
  <c r="AV14" i="29"/>
  <c r="AW18" i="29"/>
  <c r="AV23" i="29"/>
  <c r="AV27" i="29" s="1"/>
  <c r="AY10" i="29"/>
  <c r="AY32" i="29"/>
  <c r="AU23" i="29"/>
  <c r="AU14" i="29"/>
  <c r="AW306" i="6"/>
  <c r="AW324" i="6"/>
  <c r="AW342" i="6"/>
  <c r="AV194" i="6"/>
  <c r="AT5" i="29"/>
  <c r="AV342" i="6"/>
  <c r="AV324" i="6"/>
  <c r="AV306" i="6"/>
  <c r="AT14" i="29"/>
  <c r="AU18" i="29"/>
  <c r="AT23" i="29"/>
  <c r="AS14" i="29"/>
  <c r="AU306" i="6"/>
  <c r="AU324" i="6"/>
  <c r="AU342" i="6"/>
  <c r="AS5" i="29"/>
  <c r="AR5" i="29"/>
  <c r="AR9" i="29" s="1"/>
  <c r="AR33" i="29" s="1"/>
  <c r="AS9" i="29"/>
  <c r="AT342" i="6"/>
  <c r="AP144" i="91" s="1"/>
  <c r="AT306" i="6"/>
  <c r="AP116" i="91" s="1"/>
  <c r="AR14" i="29"/>
  <c r="AR23" i="29"/>
  <c r="D47" i="111"/>
  <c r="AQ23" i="29"/>
  <c r="AQ14" i="29"/>
  <c r="AR18" i="29"/>
  <c r="AS306" i="6"/>
  <c r="AS342" i="6"/>
  <c r="AQ5" i="29"/>
  <c r="AQ9" i="29" s="1"/>
  <c r="AR194" i="6"/>
  <c r="AP5" i="29"/>
  <c r="AP9" i="29" s="1"/>
  <c r="AR342" i="6"/>
  <c r="AR306" i="6"/>
  <c r="AN116" i="91" s="1"/>
  <c r="AP23" i="29"/>
  <c r="AP27" i="29" s="1"/>
  <c r="AQ27" i="29"/>
  <c r="AO23" i="29"/>
  <c r="AO14" i="29"/>
  <c r="AQ306" i="6"/>
  <c r="AQ324" i="6"/>
  <c r="AM130" i="91" s="1"/>
  <c r="AQ342" i="6"/>
  <c r="AO5" i="29"/>
  <c r="AO9" i="29" s="1"/>
  <c r="AP33" i="29"/>
  <c r="AN5" i="29"/>
  <c r="AP342" i="6"/>
  <c r="AP324" i="6"/>
  <c r="AP306" i="6"/>
  <c r="AN14" i="29"/>
  <c r="AN18" i="29" s="1"/>
  <c r="AO18" i="29"/>
  <c r="AN23" i="29"/>
  <c r="AO27" i="29"/>
  <c r="AM23" i="29"/>
  <c r="AM14" i="29"/>
  <c r="AM18" i="29" s="1"/>
  <c r="AM19" i="29" s="1"/>
  <c r="AM37" i="29" s="1"/>
  <c r="AM38" i="29" s="1"/>
  <c r="AO8" i="30" s="1"/>
  <c r="AO306" i="6"/>
  <c r="AO342" i="6"/>
  <c r="AL5" i="29"/>
  <c r="AN342" i="6"/>
  <c r="AJ144" i="91" s="1"/>
  <c r="AN306" i="6"/>
  <c r="AL14" i="29"/>
  <c r="AN41" i="29"/>
  <c r="AN43" i="29" s="1"/>
  <c r="AP6" i="28" s="1"/>
  <c r="AO172" i="59" s="1"/>
  <c r="AL23" i="29"/>
  <c r="AK14" i="29"/>
  <c r="AL18" i="29"/>
  <c r="AM306" i="6"/>
  <c r="AM324" i="6"/>
  <c r="AM342" i="6"/>
  <c r="AK5" i="29"/>
  <c r="AJ5" i="29"/>
  <c r="AK9" i="29"/>
  <c r="AL342" i="6"/>
  <c r="AL324" i="6"/>
  <c r="AL306" i="6"/>
  <c r="AJ14" i="29"/>
  <c r="AJ18" i="29" s="1"/>
  <c r="AJ23" i="29"/>
  <c r="AI23" i="29"/>
  <c r="AI14" i="29"/>
  <c r="AK306" i="6"/>
  <c r="AK324" i="6"/>
  <c r="AG130" i="91" s="1"/>
  <c r="AK342" i="6"/>
  <c r="AK33" i="29"/>
  <c r="AI5" i="29"/>
  <c r="AJ9" i="29"/>
  <c r="AJ194" i="6"/>
  <c r="AH5" i="29"/>
  <c r="AH9" i="29" s="1"/>
  <c r="AH33" i="29" s="1"/>
  <c r="AJ342" i="6"/>
  <c r="AF144" i="91" s="1"/>
  <c r="AJ324" i="6"/>
  <c r="AJ306" i="6"/>
  <c r="AH23" i="29"/>
  <c r="AH27" i="29" s="1"/>
  <c r="AI27" i="29"/>
  <c r="AI41" i="29"/>
  <c r="AG23" i="29"/>
  <c r="AG14" i="29"/>
  <c r="AG18" i="29" s="1"/>
  <c r="AI306" i="6"/>
  <c r="AI342" i="6"/>
  <c r="AI33" i="29"/>
  <c r="AG5" i="29"/>
  <c r="AF5" i="29"/>
  <c r="AG9" i="29"/>
  <c r="AH342" i="6"/>
  <c r="AH324" i="6"/>
  <c r="AH306" i="6"/>
  <c r="AF14" i="29"/>
  <c r="AF23" i="29"/>
  <c r="AF27" i="29" s="1"/>
  <c r="AG27" i="29"/>
  <c r="AG41" i="29"/>
  <c r="AG43" i="29" s="1"/>
  <c r="AI6" i="28" s="1"/>
  <c r="AE23" i="29"/>
  <c r="AE14" i="29"/>
  <c r="AE18" i="29" s="1"/>
  <c r="AG306" i="6"/>
  <c r="AC116" i="91" s="1"/>
  <c r="AG342" i="6"/>
  <c r="AD5" i="29"/>
  <c r="AF342" i="6"/>
  <c r="AF306" i="6"/>
  <c r="AD14" i="29"/>
  <c r="AD18" i="29" s="1"/>
  <c r="AD19" i="29" s="1"/>
  <c r="AD37" i="29" s="1"/>
  <c r="AD38" i="29" s="1"/>
  <c r="AF8" i="30" s="1"/>
  <c r="AD23" i="29"/>
  <c r="AC14" i="29"/>
  <c r="AE306" i="6"/>
  <c r="AE324" i="6"/>
  <c r="AA130" i="91" s="1"/>
  <c r="AE342" i="6"/>
  <c r="AA144" i="91" s="1"/>
  <c r="AC5" i="29"/>
  <c r="AB5" i="29"/>
  <c r="AC9" i="29"/>
  <c r="AD342" i="6"/>
  <c r="AD324" i="6"/>
  <c r="AD306" i="6"/>
  <c r="AB14" i="29"/>
  <c r="AC18" i="29"/>
  <c r="AB23" i="29"/>
  <c r="AB27" i="29" s="1"/>
  <c r="AA23" i="29"/>
  <c r="AA27" i="29" s="1"/>
  <c r="AA14" i="29"/>
  <c r="AB18" i="29"/>
  <c r="AC306" i="6"/>
  <c r="AC324" i="6"/>
  <c r="Y130" i="91" s="1"/>
  <c r="AC342" i="6"/>
  <c r="AA5" i="29"/>
  <c r="AA9" i="29" s="1"/>
  <c r="AB9" i="29"/>
  <c r="Z5" i="29"/>
  <c r="Z9" i="29" s="1"/>
  <c r="Z10" i="29" s="1"/>
  <c r="Z32" i="29" s="1"/>
  <c r="AB342" i="6"/>
  <c r="X144" i="91" s="1"/>
  <c r="AB324" i="6"/>
  <c r="AB306" i="6"/>
  <c r="Z23" i="29"/>
  <c r="Z27" i="29" s="1"/>
  <c r="Y23" i="29"/>
  <c r="Y27" i="29" s="1"/>
  <c r="Y14" i="29"/>
  <c r="AA306" i="6"/>
  <c r="W116" i="91" s="1"/>
  <c r="AA324" i="6"/>
  <c r="AA342" i="6"/>
  <c r="AA33" i="29"/>
  <c r="Y5" i="29"/>
  <c r="Z33" i="29"/>
  <c r="Z34" i="29" s="1"/>
  <c r="X5" i="29"/>
  <c r="Y9" i="29"/>
  <c r="Z342" i="6"/>
  <c r="Z324" i="6"/>
  <c r="Z306" i="6"/>
  <c r="X14" i="29"/>
  <c r="X18" i="29" s="1"/>
  <c r="X19" i="29" s="1"/>
  <c r="X37" i="29" s="1"/>
  <c r="X38" i="29" s="1"/>
  <c r="Z8" i="30" s="1"/>
  <c r="Y18" i="29"/>
  <c r="Z41" i="29"/>
  <c r="Z43" i="29" s="1"/>
  <c r="AB6" i="28" s="1"/>
  <c r="AA172" i="59" s="1"/>
  <c r="X23" i="29"/>
  <c r="W23" i="29"/>
  <c r="X27" i="29"/>
  <c r="W14" i="29"/>
  <c r="W18" i="29" s="1"/>
  <c r="W19" i="29" s="1"/>
  <c r="W37" i="29" s="1"/>
  <c r="W38" i="29" s="1"/>
  <c r="Y306" i="6"/>
  <c r="Y342" i="6"/>
  <c r="Y33" i="29"/>
  <c r="V5" i="29"/>
  <c r="X342" i="6"/>
  <c r="X306" i="6"/>
  <c r="V14" i="29"/>
  <c r="X41" i="29"/>
  <c r="V23" i="29"/>
  <c r="U14" i="29"/>
  <c r="V18" i="29"/>
  <c r="W306" i="6"/>
  <c r="W324" i="6"/>
  <c r="S130" i="91" s="1"/>
  <c r="W342" i="6"/>
  <c r="S144" i="91" s="1"/>
  <c r="U5" i="29"/>
  <c r="U9" i="29" s="1"/>
  <c r="T5" i="29"/>
  <c r="V342" i="6"/>
  <c r="V324" i="6"/>
  <c r="V306" i="6"/>
  <c r="T14" i="29"/>
  <c r="U18" i="29"/>
  <c r="V19" i="29" s="1"/>
  <c r="V37" i="29" s="1"/>
  <c r="V38" i="29" s="1"/>
  <c r="X8" i="30" s="1"/>
  <c r="T23" i="29"/>
  <c r="S23" i="29"/>
  <c r="S27" i="29" s="1"/>
  <c r="S28" i="29" s="1"/>
  <c r="S46" i="29" s="1"/>
  <c r="T27" i="29"/>
  <c r="S14" i="29"/>
  <c r="T18" i="29"/>
  <c r="U306" i="6"/>
  <c r="U324" i="6"/>
  <c r="U342" i="6"/>
  <c r="S5" i="29"/>
  <c r="S9" i="29" s="1"/>
  <c r="T9" i="29"/>
  <c r="T33" i="29"/>
  <c r="R5" i="29"/>
  <c r="R9" i="29" s="1"/>
  <c r="R10" i="29" s="1"/>
  <c r="R32" i="29" s="1"/>
  <c r="T342" i="6"/>
  <c r="T324" i="6"/>
  <c r="R23" i="29"/>
  <c r="R27" i="29" s="1"/>
  <c r="S41" i="29"/>
  <c r="Q23" i="29"/>
  <c r="Q27" i="29" s="1"/>
  <c r="R28" i="29" s="1"/>
  <c r="R46" i="29" s="1"/>
  <c r="R47" i="29" s="1"/>
  <c r="T7" i="30" s="1"/>
  <c r="Q14" i="29"/>
  <c r="Q18" i="29" s="1"/>
  <c r="S342" i="6"/>
  <c r="Q5" i="29"/>
  <c r="R333" i="6"/>
  <c r="R33" i="29"/>
  <c r="P5" i="29"/>
  <c r="Q9" i="29"/>
  <c r="R324" i="6"/>
  <c r="R306" i="6"/>
  <c r="P14" i="29"/>
  <c r="R41" i="29"/>
  <c r="P23" i="29"/>
  <c r="P27" i="29" s="1"/>
  <c r="S10" i="29"/>
  <c r="S32" i="29" s="1"/>
  <c r="O23" i="29"/>
  <c r="O14" i="29"/>
  <c r="O18" i="29" s="1"/>
  <c r="O19" i="29" s="1"/>
  <c r="Q33" i="29"/>
  <c r="N5" i="29"/>
  <c r="P324" i="6"/>
  <c r="P306" i="6"/>
  <c r="N14" i="29"/>
  <c r="N18" i="29" s="1"/>
  <c r="N23" i="29"/>
  <c r="M14" i="29"/>
  <c r="O324" i="6"/>
  <c r="M5" i="29"/>
  <c r="M9" i="29" s="1"/>
  <c r="N9" i="29"/>
  <c r="O10" i="29" s="1"/>
  <c r="O32" i="29" s="1"/>
  <c r="O34" i="29" s="1"/>
  <c r="Q12" i="28" s="1"/>
  <c r="L5" i="29"/>
  <c r="N324" i="6"/>
  <c r="N306" i="6"/>
  <c r="L14" i="29"/>
  <c r="M18" i="29"/>
  <c r="L23" i="29"/>
  <c r="L27" i="29" s="1"/>
  <c r="K23" i="29"/>
  <c r="K14" i="29"/>
  <c r="L18" i="29"/>
  <c r="K5" i="29"/>
  <c r="L9" i="29"/>
  <c r="L194" i="6"/>
  <c r="J5" i="29"/>
  <c r="J9" i="29" s="1"/>
  <c r="K9" i="29"/>
  <c r="L306" i="6"/>
  <c r="H116" i="91" s="1"/>
  <c r="J23" i="29"/>
  <c r="I23" i="29"/>
  <c r="J27" i="29"/>
  <c r="J28" i="29" s="1"/>
  <c r="I14" i="29"/>
  <c r="K33" i="29"/>
  <c r="I5" i="29"/>
  <c r="I9" i="29" s="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 s="1"/>
  <c r="D42" i="59"/>
  <c r="C52" i="116" s="1"/>
  <c r="C39" i="97"/>
  <c r="J33" i="29"/>
  <c r="H5" i="29"/>
  <c r="J306" i="6"/>
  <c r="H14" i="29"/>
  <c r="I18" i="29"/>
  <c r="J41" i="29"/>
  <c r="H23" i="29"/>
  <c r="H27" i="29" s="1"/>
  <c r="I27" i="29"/>
  <c r="I41" i="29"/>
  <c r="I43" i="29" s="1"/>
  <c r="K6" i="28" s="1"/>
  <c r="J172" i="59" s="1"/>
  <c r="G23" i="29"/>
  <c r="G14" i="29"/>
  <c r="I342" i="6"/>
  <c r="E144" i="91" s="1"/>
  <c r="J10" i="29"/>
  <c r="J32" i="29" s="1"/>
  <c r="J34" i="29" s="1"/>
  <c r="L12" i="28" s="1"/>
  <c r="L13" i="28" s="1"/>
  <c r="I9" i="36" s="1"/>
  <c r="F5" i="29"/>
  <c r="H342" i="6"/>
  <c r="H306" i="6"/>
  <c r="F14" i="29"/>
  <c r="F18" i="29" s="1"/>
  <c r="G18" i="29"/>
  <c r="G19" i="29" s="1"/>
  <c r="G37" i="29" s="1"/>
  <c r="G38" i="29" s="1"/>
  <c r="I8" i="30" s="1"/>
  <c r="F23" i="29"/>
  <c r="E14" i="29"/>
  <c r="E18" i="29" s="1"/>
  <c r="E19" i="29" s="1"/>
  <c r="E5" i="29"/>
  <c r="E9" i="29" s="1"/>
  <c r="E33" i="29" s="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 s="1"/>
  <c r="D14" i="29"/>
  <c r="D18" i="29"/>
  <c r="D23" i="29"/>
  <c r="D27" i="29" s="1"/>
  <c r="D41" i="29" s="1"/>
  <c r="D43" i="29" s="1"/>
  <c r="BE19" i="29"/>
  <c r="BE37" i="29" s="1"/>
  <c r="AG19" i="29"/>
  <c r="AG37" i="29" s="1"/>
  <c r="AC19" i="29"/>
  <c r="AC37" i="29" s="1"/>
  <c r="AC38" i="29" s="1"/>
  <c r="AE8" i="30" s="1"/>
  <c r="F19" i="29"/>
  <c r="F37" i="29" s="1"/>
  <c r="E28" i="29"/>
  <c r="E46" i="29" s="1"/>
  <c r="E47" i="29" s="1"/>
  <c r="G7" i="30" s="1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 s="1"/>
  <c r="C6" i="112" s="1"/>
  <c r="D41" i="112"/>
  <c r="C35" i="111" s="1"/>
  <c r="C5" i="112" s="1"/>
  <c r="C41" i="112"/>
  <c r="C34" i="111" s="1"/>
  <c r="C4" i="112" s="1"/>
  <c r="E37" i="29"/>
  <c r="E38" i="29" s="1"/>
  <c r="G8" i="30" s="1"/>
  <c r="F38" i="29"/>
  <c r="H8" i="30"/>
  <c r="J46" i="29"/>
  <c r="J47" i="29" s="1"/>
  <c r="L7" i="30" s="1"/>
  <c r="O37" i="29"/>
  <c r="O38" i="29" s="1"/>
  <c r="Q8" i="30" s="1"/>
  <c r="S47" i="29"/>
  <c r="U7" i="30" s="1"/>
  <c r="Z250" i="6"/>
  <c r="Z315" i="6"/>
  <c r="O259" i="6"/>
  <c r="O250" i="6"/>
  <c r="O315" i="6"/>
  <c r="K123" i="91" s="1"/>
  <c r="K125" i="91" s="1"/>
  <c r="Y8" i="30"/>
  <c r="AA259" i="6"/>
  <c r="AA261" i="6" s="1"/>
  <c r="AA250" i="6"/>
  <c r="AA252" i="6" s="1"/>
  <c r="AA315" i="6"/>
  <c r="P203" i="6"/>
  <c r="P205" i="6" s="1"/>
  <c r="P268" i="6"/>
  <c r="P250" i="6"/>
  <c r="P241" i="6"/>
  <c r="P315" i="6"/>
  <c r="P317" i="6" s="1"/>
  <c r="X43" i="29"/>
  <c r="Z6" i="28" s="1"/>
  <c r="W8" i="36" s="1"/>
  <c r="AB250" i="6"/>
  <c r="AB252" i="6" s="1"/>
  <c r="AB241" i="6"/>
  <c r="AB315" i="6"/>
  <c r="Q250" i="6"/>
  <c r="Q315" i="6"/>
  <c r="AC259" i="6"/>
  <c r="AC250" i="6"/>
  <c r="AC315" i="6"/>
  <c r="R203" i="6"/>
  <c r="R268" i="6"/>
  <c r="R259" i="6"/>
  <c r="R250" i="6"/>
  <c r="R315" i="6"/>
  <c r="AB12" i="28"/>
  <c r="AD250" i="6"/>
  <c r="AD252" i="6" s="1"/>
  <c r="AD315" i="6"/>
  <c r="S250" i="6"/>
  <c r="S315" i="6"/>
  <c r="O123" i="91" s="1"/>
  <c r="AE259" i="6"/>
  <c r="AE250" i="6"/>
  <c r="AE315" i="6"/>
  <c r="T250" i="6"/>
  <c r="T252" i="6" s="1"/>
  <c r="T315" i="6"/>
  <c r="T317" i="6" s="1"/>
  <c r="AF250" i="6"/>
  <c r="AF315" i="6"/>
  <c r="AB123" i="91" s="1"/>
  <c r="AB125" i="91" s="1"/>
  <c r="U259" i="6"/>
  <c r="U250" i="6"/>
  <c r="U241" i="6"/>
  <c r="U315" i="6"/>
  <c r="AG268" i="6"/>
  <c r="AG270" i="6" s="1"/>
  <c r="AG259" i="6"/>
  <c r="AG250" i="6"/>
  <c r="AG315" i="6"/>
  <c r="V268" i="6"/>
  <c r="V270" i="6" s="1"/>
  <c r="V259" i="6"/>
  <c r="V250" i="6"/>
  <c r="V315" i="6"/>
  <c r="V317" i="6" s="1"/>
  <c r="AH268" i="6"/>
  <c r="AH250" i="6"/>
  <c r="AH252" i="6" s="1"/>
  <c r="AH315" i="6"/>
  <c r="W250" i="6"/>
  <c r="W315" i="6"/>
  <c r="AI250" i="6"/>
  <c r="AI315" i="6"/>
  <c r="X250" i="6"/>
  <c r="X315" i="6"/>
  <c r="AJ250" i="6"/>
  <c r="AJ252" i="6" s="1"/>
  <c r="AJ241" i="6"/>
  <c r="AJ315" i="6"/>
  <c r="AJ317" i="6" s="1"/>
  <c r="Y250" i="6"/>
  <c r="Y241" i="6"/>
  <c r="Y243" i="6" s="1"/>
  <c r="Y315" i="6"/>
  <c r="Y317" i="6" s="1"/>
  <c r="AG38" i="29"/>
  <c r="AI8" i="30" s="1"/>
  <c r="AK250" i="6"/>
  <c r="AK241" i="6"/>
  <c r="AK243" i="6" s="1"/>
  <c r="AK315" i="6"/>
  <c r="AG123" i="91" s="1"/>
  <c r="AG125" i="91" s="1"/>
  <c r="AL259" i="6"/>
  <c r="AL250" i="6"/>
  <c r="AL252" i="6" s="1"/>
  <c r="AL315" i="6"/>
  <c r="AI43" i="29"/>
  <c r="AK6" i="28"/>
  <c r="AM259" i="6"/>
  <c r="AM250" i="6"/>
  <c r="AM315" i="6"/>
  <c r="AN250" i="6"/>
  <c r="AN252" i="6" s="1"/>
  <c r="AN315" i="6"/>
  <c r="AO250" i="6"/>
  <c r="AO252" i="6" s="1"/>
  <c r="AO315" i="6"/>
  <c r="AK123" i="91" s="1"/>
  <c r="AK125" i="91" s="1"/>
  <c r="AP203" i="6"/>
  <c r="AP259" i="6"/>
  <c r="AP250" i="6"/>
  <c r="AP241" i="6"/>
  <c r="AP243" i="6" s="1"/>
  <c r="AP315" i="6"/>
  <c r="AL123" i="91" s="1"/>
  <c r="AL125" i="91" s="1"/>
  <c r="AQ203" i="6"/>
  <c r="AQ205" i="6" s="1"/>
  <c r="AQ250" i="6"/>
  <c r="AQ351" i="6"/>
  <c r="AQ315" i="6"/>
  <c r="AN159" i="59"/>
  <c r="AR203" i="6"/>
  <c r="AR250" i="6"/>
  <c r="AR252" i="6" s="1"/>
  <c r="AR351" i="6"/>
  <c r="AR353" i="6" s="1"/>
  <c r="AR315" i="6"/>
  <c r="AS203" i="6"/>
  <c r="AS268" i="6"/>
  <c r="AS270" i="6" s="1"/>
  <c r="AS259" i="6"/>
  <c r="AS250" i="6"/>
  <c r="AS351" i="6"/>
  <c r="AO151" i="91" s="1"/>
  <c r="AS315" i="6"/>
  <c r="AT203" i="6"/>
  <c r="AT250" i="6"/>
  <c r="AT252" i="6" s="1"/>
  <c r="AT351" i="6"/>
  <c r="AT315" i="6"/>
  <c r="AP123" i="91" s="1"/>
  <c r="AP125" i="91" s="1"/>
  <c r="AU203" i="6"/>
  <c r="AU259" i="6"/>
  <c r="AU250" i="6"/>
  <c r="AU351" i="6"/>
  <c r="AU315" i="6"/>
  <c r="AV203" i="6"/>
  <c r="AV250" i="6"/>
  <c r="AV241" i="6"/>
  <c r="AV351" i="6"/>
  <c r="AV315" i="6"/>
  <c r="AR123" i="91" s="1"/>
  <c r="AW203" i="6"/>
  <c r="AW250" i="6"/>
  <c r="AW252" i="6" s="1"/>
  <c r="AW351" i="6"/>
  <c r="AW315" i="6"/>
  <c r="AS123" i="91" s="1"/>
  <c r="AX203" i="6"/>
  <c r="AX259" i="6"/>
  <c r="AX250" i="6"/>
  <c r="AX351" i="6"/>
  <c r="AX353" i="6" s="1"/>
  <c r="AX315" i="6"/>
  <c r="AU159" i="59"/>
  <c r="AY203" i="6"/>
  <c r="AY205" i="6" s="1"/>
  <c r="AY259" i="6"/>
  <c r="AY261" i="6" s="1"/>
  <c r="AY250" i="6"/>
  <c r="AY351" i="6"/>
  <c r="AY353" i="6" s="1"/>
  <c r="AY315" i="6"/>
  <c r="AZ203" i="6"/>
  <c r="AZ250" i="6"/>
  <c r="AZ351" i="6"/>
  <c r="AZ315" i="6"/>
  <c r="BA259" i="6"/>
  <c r="BA261" i="6" s="1"/>
  <c r="BA250" i="6"/>
  <c r="BA241" i="6"/>
  <c r="BA243" i="6" s="1"/>
  <c r="BA351" i="6"/>
  <c r="BA353" i="6" s="1"/>
  <c r="BA315" i="6"/>
  <c r="AX159" i="59"/>
  <c r="BB203" i="6"/>
  <c r="BB268" i="6"/>
  <c r="BB270" i="6" s="1"/>
  <c r="BB259" i="6"/>
  <c r="BB261" i="6" s="1"/>
  <c r="BB250" i="6"/>
  <c r="BB241" i="6"/>
  <c r="BB351" i="6"/>
  <c r="BB315" i="6"/>
  <c r="BC203" i="6"/>
  <c r="BC250" i="6"/>
  <c r="BC252" i="6" s="1"/>
  <c r="BC351" i="6"/>
  <c r="BC315" i="6"/>
  <c r="BD203" i="6"/>
  <c r="BD268" i="6"/>
  <c r="BD250" i="6"/>
  <c r="BD351" i="6"/>
  <c r="BD315" i="6"/>
  <c r="BA34" i="29"/>
  <c r="BC12" i="28" s="1"/>
  <c r="BB177" i="59" s="1"/>
  <c r="BE203" i="6"/>
  <c r="BE250" i="6"/>
  <c r="BE351" i="6"/>
  <c r="BE315" i="6"/>
  <c r="BF250" i="6"/>
  <c r="BF351" i="6"/>
  <c r="BB151" i="91" s="1"/>
  <c r="BB153" i="91" s="1"/>
  <c r="BF315" i="6"/>
  <c r="BG203" i="6"/>
  <c r="BG259" i="6"/>
  <c r="BG261" i="6" s="1"/>
  <c r="BG250" i="6"/>
  <c r="BG252" i="6" s="1"/>
  <c r="BG351" i="6"/>
  <c r="BC151" i="91" s="1"/>
  <c r="BC153" i="91" s="1"/>
  <c r="BG315" i="6"/>
  <c r="BD159" i="59"/>
  <c r="BH203" i="6"/>
  <c r="BH250" i="6"/>
  <c r="BH351" i="6"/>
  <c r="BH315" i="6"/>
  <c r="BE38" i="29"/>
  <c r="BG8" i="30"/>
  <c r="BI203" i="6"/>
  <c r="BI259" i="6"/>
  <c r="BI250" i="6"/>
  <c r="BI351" i="6"/>
  <c r="BI315" i="6"/>
  <c r="BE123" i="91" s="1"/>
  <c r="BF159" i="59"/>
  <c r="BJ203" i="6"/>
  <c r="BJ205" i="6" s="1"/>
  <c r="BJ268" i="6"/>
  <c r="BJ270" i="6" s="1"/>
  <c r="BJ259" i="6"/>
  <c r="BJ250" i="6"/>
  <c r="BJ351" i="6"/>
  <c r="BJ315" i="6"/>
  <c r="BG43" i="29"/>
  <c r="BI6" i="28" s="1"/>
  <c r="BK203" i="6"/>
  <c r="BK259" i="6"/>
  <c r="BK250" i="6"/>
  <c r="BK252" i="6" s="1"/>
  <c r="BK351" i="6"/>
  <c r="BG151" i="91" s="1"/>
  <c r="BK315" i="6"/>
  <c r="BL203" i="6"/>
  <c r="BL250" i="6"/>
  <c r="BL351" i="6"/>
  <c r="BL353" i="6" s="1"/>
  <c r="BL315" i="6"/>
  <c r="BM203" i="6"/>
  <c r="BM205" i="6" s="1"/>
  <c r="BM268" i="6"/>
  <c r="BM270" i="6" s="1"/>
  <c r="BM259" i="6"/>
  <c r="BM250" i="6"/>
  <c r="BM241" i="6"/>
  <c r="BM243" i="6" s="1"/>
  <c r="BM351" i="6"/>
  <c r="BM315" i="6"/>
  <c r="BI123" i="91" s="1"/>
  <c r="BI125" i="91" s="1"/>
  <c r="BN203" i="6"/>
  <c r="BN250" i="6"/>
  <c r="BN241" i="6"/>
  <c r="BN243" i="6" s="1"/>
  <c r="BN351" i="6"/>
  <c r="BJ151" i="91" s="1"/>
  <c r="BJ153" i="91" s="1"/>
  <c r="BN315" i="6"/>
  <c r="BO203" i="6"/>
  <c r="BO205" i="6" s="1"/>
  <c r="BO250" i="6"/>
  <c r="BO252" i="6" s="1"/>
  <c r="BO351" i="6"/>
  <c r="BO315" i="6"/>
  <c r="BL159" i="59"/>
  <c r="G250" i="6"/>
  <c r="G315" i="6"/>
  <c r="G317" i="6" s="1"/>
  <c r="C17" i="67"/>
  <c r="C7" i="67" s="1"/>
  <c r="F6" i="28"/>
  <c r="E172" i="59"/>
  <c r="H268" i="6"/>
  <c r="H259" i="6"/>
  <c r="H261" i="6" s="1"/>
  <c r="H250" i="6"/>
  <c r="H252" i="6" s="1"/>
  <c r="H315" i="6"/>
  <c r="D123" i="91" s="1"/>
  <c r="D125" i="91" s="1"/>
  <c r="H325" i="6"/>
  <c r="D131" i="91" s="1"/>
  <c r="F172" i="59"/>
  <c r="I259" i="6"/>
  <c r="I261" i="6" s="1"/>
  <c r="I250" i="6"/>
  <c r="I315" i="6"/>
  <c r="E123" i="91" s="1"/>
  <c r="E125" i="91" s="1"/>
  <c r="I325" i="6"/>
  <c r="J203" i="6"/>
  <c r="J205" i="6" s="1"/>
  <c r="J259" i="6"/>
  <c r="J250" i="6"/>
  <c r="J241" i="6"/>
  <c r="J243" i="6" s="1"/>
  <c r="J315" i="6"/>
  <c r="J317" i="6" s="1"/>
  <c r="J334" i="6"/>
  <c r="J325" i="6"/>
  <c r="F131" i="91" s="1"/>
  <c r="K250" i="6"/>
  <c r="K252" i="6" s="1"/>
  <c r="K315" i="6"/>
  <c r="K334" i="6"/>
  <c r="K325" i="6"/>
  <c r="H159" i="59"/>
  <c r="L203" i="6"/>
  <c r="L205" i="6" s="1"/>
  <c r="L250" i="6"/>
  <c r="L241" i="6"/>
  <c r="L315" i="6"/>
  <c r="L317" i="6" s="1"/>
  <c r="M259" i="6"/>
  <c r="M261" i="6" s="1"/>
  <c r="M250" i="6"/>
  <c r="M252" i="6" s="1"/>
  <c r="M315" i="6"/>
  <c r="K178" i="59"/>
  <c r="J43" i="29"/>
  <c r="L6" i="28" s="1"/>
  <c r="N203" i="6"/>
  <c r="N205" i="6" s="1"/>
  <c r="N250" i="6"/>
  <c r="N252" i="6" s="1"/>
  <c r="N241" i="6"/>
  <c r="N315" i="6"/>
  <c r="R43" i="29"/>
  <c r="T6" i="28" s="1"/>
  <c r="S43" i="29"/>
  <c r="U6" i="28" s="1"/>
  <c r="T172" i="59" s="1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 s="1"/>
  <c r="I41" i="59"/>
  <c r="H51" i="116" s="1"/>
  <c r="E41" i="116"/>
  <c r="G31" i="59"/>
  <c r="F41" i="116" s="1"/>
  <c r="F29" i="59"/>
  <c r="E39" i="116" s="1"/>
  <c r="G29" i="59"/>
  <c r="F39" i="116" s="1"/>
  <c r="G39" i="116"/>
  <c r="I29" i="59"/>
  <c r="H39" i="116" s="1"/>
  <c r="E30" i="59"/>
  <c r="D40" i="116"/>
  <c r="F30" i="59"/>
  <c r="E40" i="116"/>
  <c r="G30" i="59"/>
  <c r="F40" i="116" s="1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K568" i="6" s="1"/>
  <c r="L297" i="6"/>
  <c r="L568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O371" i="97"/>
  <c r="P371" i="97"/>
  <c r="Q371" i="97"/>
  <c r="V371" i="97"/>
  <c r="W37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R205" i="6"/>
  <c r="AP205" i="6"/>
  <c r="AR205" i="6"/>
  <c r="AS205" i="6"/>
  <c r="AT205" i="6"/>
  <c r="AU205" i="6"/>
  <c r="AV205" i="6"/>
  <c r="AW205" i="6"/>
  <c r="AX205" i="6"/>
  <c r="AZ205" i="6"/>
  <c r="BB205" i="6"/>
  <c r="BC205" i="6"/>
  <c r="BD205" i="6"/>
  <c r="BE205" i="6"/>
  <c r="BG205" i="6"/>
  <c r="BH205" i="6"/>
  <c r="BI205" i="6"/>
  <c r="BK205" i="6"/>
  <c r="BL205" i="6"/>
  <c r="BN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 s="1"/>
  <c r="C145" i="91"/>
  <c r="BK144" i="91"/>
  <c r="BO353" i="6"/>
  <c r="BK151" i="91"/>
  <c r="AZ151" i="91"/>
  <c r="AZ153" i="91" s="1"/>
  <c r="AZ144" i="91"/>
  <c r="AZ123" i="91"/>
  <c r="AZ125" i="91" s="1"/>
  <c r="BB144" i="91"/>
  <c r="BB123" i="91"/>
  <c r="BB125" i="91" s="1"/>
  <c r="BC144" i="91"/>
  <c r="BC123" i="91"/>
  <c r="BD144" i="91"/>
  <c r="BE144" i="91"/>
  <c r="BF144" i="91"/>
  <c r="BG144" i="91"/>
  <c r="BG123" i="91"/>
  <c r="BG125" i="91" s="1"/>
  <c r="BH123" i="91"/>
  <c r="BI151" i="91"/>
  <c r="BI144" i="91"/>
  <c r="BJ144" i="91"/>
  <c r="BJ123" i="91"/>
  <c r="BJ125" i="91" s="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 s="1"/>
  <c r="AO116" i="91"/>
  <c r="AP151" i="91"/>
  <c r="AP153" i="91" s="1"/>
  <c r="AQ151" i="91"/>
  <c r="AQ144" i="91"/>
  <c r="AQ130" i="91"/>
  <c r="AQ123" i="91"/>
  <c r="AQ116" i="91"/>
  <c r="AR144" i="91"/>
  <c r="AR130" i="91"/>
  <c r="AR116" i="91"/>
  <c r="AS151" i="91"/>
  <c r="AS153" i="91" s="1"/>
  <c r="AS144" i="91"/>
  <c r="AS130" i="91"/>
  <c r="AS116" i="91"/>
  <c r="AT130" i="91"/>
  <c r="AT123" i="91"/>
  <c r="AT125" i="91" s="1"/>
  <c r="AT116" i="91"/>
  <c r="AU151" i="91"/>
  <c r="AU153" i="91" s="1"/>
  <c r="AU144" i="91"/>
  <c r="AU130" i="91"/>
  <c r="AU116" i="91"/>
  <c r="AV144" i="91"/>
  <c r="AV130" i="91"/>
  <c r="AW151" i="91"/>
  <c r="AW153" i="91" s="1"/>
  <c r="AW144" i="91"/>
  <c r="AW123" i="91"/>
  <c r="AW116" i="91"/>
  <c r="AX151" i="91"/>
  <c r="AX153" i="91" s="1"/>
  <c r="AX144" i="91"/>
  <c r="AX123" i="91"/>
  <c r="AX125" i="91" s="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 s="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 s="1"/>
  <c r="AJ116" i="91"/>
  <c r="AK144" i="91"/>
  <c r="AK116" i="91"/>
  <c r="AL144" i="91"/>
  <c r="AL130" i="91"/>
  <c r="AL116" i="91"/>
  <c r="AM151" i="91"/>
  <c r="AM153" i="91" s="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 s="1"/>
  <c r="Q144" i="91"/>
  <c r="Q130" i="91"/>
  <c r="Q123" i="91"/>
  <c r="Q125" i="91" s="1"/>
  <c r="Q116" i="91"/>
  <c r="R144" i="91"/>
  <c r="R130" i="91"/>
  <c r="R116" i="91"/>
  <c r="S123" i="91"/>
  <c r="S125" i="91" s="1"/>
  <c r="S116" i="91"/>
  <c r="T144" i="91"/>
  <c r="T123" i="91"/>
  <c r="T116" i="91"/>
  <c r="U144" i="91"/>
  <c r="U116" i="91"/>
  <c r="V144" i="91"/>
  <c r="V130" i="91"/>
  <c r="V123" i="91"/>
  <c r="V125" i="91" s="1"/>
  <c r="V116" i="91"/>
  <c r="W144" i="91"/>
  <c r="W130" i="91"/>
  <c r="W123" i="91"/>
  <c r="W125" i="91" s="1"/>
  <c r="X130" i="91"/>
  <c r="X123" i="91"/>
  <c r="X125" i="91" s="1"/>
  <c r="X116" i="91"/>
  <c r="Y144" i="91"/>
  <c r="Y123" i="91"/>
  <c r="Y125" i="91" s="1"/>
  <c r="Y116" i="91"/>
  <c r="Z144" i="91"/>
  <c r="Z130" i="91"/>
  <c r="Z123" i="91"/>
  <c r="Z116" i="91"/>
  <c r="AA123" i="91"/>
  <c r="AA125" i="91" s="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 s="1"/>
  <c r="F116" i="91"/>
  <c r="H123" i="91"/>
  <c r="I123" i="91"/>
  <c r="I125" i="91" s="1"/>
  <c r="J130" i="91"/>
  <c r="J123" i="91"/>
  <c r="J125" i="91" s="1"/>
  <c r="J116" i="91"/>
  <c r="K130" i="91"/>
  <c r="L130" i="91"/>
  <c r="L116" i="91"/>
  <c r="M123" i="91"/>
  <c r="M125" i="91" s="1"/>
  <c r="N137" i="91"/>
  <c r="N130" i="91"/>
  <c r="N123" i="91"/>
  <c r="N125" i="91" s="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H374" i="97"/>
  <c r="G374" i="97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H8" i="36"/>
  <c r="R8" i="36"/>
  <c r="Y8" i="36"/>
  <c r="AM8" i="36"/>
  <c r="F16" i="113"/>
  <c r="G40" i="105"/>
  <c r="G41" i="105"/>
  <c r="H40" i="105"/>
  <c r="H41" i="105" s="1"/>
  <c r="H44" i="105" s="1"/>
  <c r="H52" i="105" s="1"/>
  <c r="C26" i="105"/>
  <c r="D33" i="29"/>
  <c r="BF41" i="29"/>
  <c r="BF43" i="29"/>
  <c r="BH6" i="28" s="1"/>
  <c r="BE8" i="36" s="1"/>
  <c r="BI7" i="30"/>
  <c r="AV356" i="97"/>
  <c r="AW160" i="59"/>
  <c r="X356" i="97"/>
  <c r="Y160" i="59"/>
  <c r="C244" i="97"/>
  <c r="G425" i="6"/>
  <c r="C316" i="97"/>
  <c r="G497" i="6"/>
  <c r="BH10" i="29"/>
  <c r="BH32" i="29" s="1"/>
  <c r="BH34" i="29" s="1"/>
  <c r="BJ12" i="28" s="1"/>
  <c r="BI177" i="59" s="1"/>
  <c r="G207" i="6"/>
  <c r="G214" i="6"/>
  <c r="D157" i="59" s="1"/>
  <c r="D53" i="59" s="1"/>
  <c r="C63" i="116" s="1"/>
  <c r="BO192" i="6"/>
  <c r="BO194" i="6"/>
  <c r="BM192" i="6"/>
  <c r="BM194" i="6" s="1"/>
  <c r="BK192" i="6"/>
  <c r="BK194" i="6" s="1"/>
  <c r="BI192" i="6"/>
  <c r="BI194" i="6" s="1"/>
  <c r="BI210" i="6" s="1"/>
  <c r="BG192" i="6"/>
  <c r="BG194" i="6"/>
  <c r="BE192" i="6"/>
  <c r="BE194" i="6" s="1"/>
  <c r="BC192" i="6"/>
  <c r="BC194" i="6"/>
  <c r="BC210" i="6" s="1"/>
  <c r="BA192" i="6"/>
  <c r="BA194" i="6" s="1"/>
  <c r="AY192" i="6"/>
  <c r="AY194" i="6"/>
  <c r="AY210" i="6" s="1"/>
  <c r="AW192" i="6"/>
  <c r="AW194" i="6" s="1"/>
  <c r="AU192" i="6"/>
  <c r="AU194" i="6" s="1"/>
  <c r="AS192" i="6"/>
  <c r="AS194" i="6"/>
  <c r="AS210" i="6" s="1"/>
  <c r="AQ192" i="6"/>
  <c r="AQ194" i="6" s="1"/>
  <c r="AQ210" i="6" s="1"/>
  <c r="AO192" i="6"/>
  <c r="AO194" i="6" s="1"/>
  <c r="AM192" i="6"/>
  <c r="AM194" i="6"/>
  <c r="AK192" i="6"/>
  <c r="AK194" i="6"/>
  <c r="AI192" i="6"/>
  <c r="AI194" i="6"/>
  <c r="AG192" i="6"/>
  <c r="AG194" i="6" s="1"/>
  <c r="AE192" i="6"/>
  <c r="AE194" i="6"/>
  <c r="AC192" i="6"/>
  <c r="AC194" i="6" s="1"/>
  <c r="AA192" i="6"/>
  <c r="AA194" i="6" s="1"/>
  <c r="Y192" i="6"/>
  <c r="Y194" i="6" s="1"/>
  <c r="W192" i="6"/>
  <c r="W194" i="6"/>
  <c r="U192" i="6"/>
  <c r="U194" i="6"/>
  <c r="S192" i="6"/>
  <c r="S194" i="6"/>
  <c r="Q192" i="6"/>
  <c r="Q194" i="6" s="1"/>
  <c r="O192" i="6"/>
  <c r="O194" i="6" s="1"/>
  <c r="M192" i="6"/>
  <c r="M194" i="6"/>
  <c r="K192" i="6"/>
  <c r="K194" i="6" s="1"/>
  <c r="I192" i="6"/>
  <c r="I194" i="6" s="1"/>
  <c r="BO183" i="6"/>
  <c r="BO185" i="6"/>
  <c r="BM183" i="6"/>
  <c r="BM185" i="6"/>
  <c r="BM210" i="6" s="1"/>
  <c r="BK183" i="6"/>
  <c r="BK185" i="6"/>
  <c r="BI183" i="6"/>
  <c r="BI185" i="6" s="1"/>
  <c r="BG183" i="6"/>
  <c r="BG185" i="6"/>
  <c r="BE183" i="6"/>
  <c r="BE185" i="6" s="1"/>
  <c r="BC183" i="6"/>
  <c r="BC185" i="6"/>
  <c r="BA183" i="6"/>
  <c r="BA185" i="6" s="1"/>
  <c r="AY183" i="6"/>
  <c r="AY185" i="6"/>
  <c r="AW183" i="6"/>
  <c r="AW185" i="6"/>
  <c r="AW210" i="6" s="1"/>
  <c r="AU183" i="6"/>
  <c r="AU185" i="6"/>
  <c r="AS183" i="6"/>
  <c r="AS185" i="6" s="1"/>
  <c r="AQ183" i="6"/>
  <c r="AQ185" i="6" s="1"/>
  <c r="AO183" i="6"/>
  <c r="AO185" i="6" s="1"/>
  <c r="AM183" i="6"/>
  <c r="AM185" i="6" s="1"/>
  <c r="AK183" i="6"/>
  <c r="AK185" i="6" s="1"/>
  <c r="AI183" i="6"/>
  <c r="AI185" i="6" s="1"/>
  <c r="AG183" i="6"/>
  <c r="AG185" i="6"/>
  <c r="AE183" i="6"/>
  <c r="AE185" i="6" s="1"/>
  <c r="AC183" i="6"/>
  <c r="AC185" i="6" s="1"/>
  <c r="AA183" i="6"/>
  <c r="AA185" i="6" s="1"/>
  <c r="Y183" i="6"/>
  <c r="Y185" i="6" s="1"/>
  <c r="W183" i="6"/>
  <c r="W185" i="6"/>
  <c r="U183" i="6"/>
  <c r="U185" i="6" s="1"/>
  <c r="S183" i="6"/>
  <c r="S185" i="6"/>
  <c r="BN174" i="6"/>
  <c r="BN176" i="6" s="1"/>
  <c r="BL174" i="6"/>
  <c r="BL176" i="6"/>
  <c r="BJ174" i="6"/>
  <c r="BJ176" i="6" s="1"/>
  <c r="BH174" i="6"/>
  <c r="BH176" i="6" s="1"/>
  <c r="BF174" i="6"/>
  <c r="BF176" i="6"/>
  <c r="BD174" i="6"/>
  <c r="BD176" i="6" s="1"/>
  <c r="BB174" i="6"/>
  <c r="BB176" i="6" s="1"/>
  <c r="AZ174" i="6"/>
  <c r="AZ176" i="6"/>
  <c r="AX174" i="6"/>
  <c r="AX176" i="6"/>
  <c r="AV174" i="6"/>
  <c r="AV176" i="6"/>
  <c r="AT174" i="6"/>
  <c r="AT176" i="6" s="1"/>
  <c r="AR174" i="6"/>
  <c r="AR176" i="6" s="1"/>
  <c r="AR210" i="6" s="1"/>
  <c r="AP174" i="6"/>
  <c r="AP176" i="6" s="1"/>
  <c r="AN174" i="6"/>
  <c r="AN176" i="6"/>
  <c r="AL174" i="6"/>
  <c r="AL176" i="6" s="1"/>
  <c r="AJ174" i="6"/>
  <c r="AJ176" i="6"/>
  <c r="AH174" i="6"/>
  <c r="AH176" i="6" s="1"/>
  <c r="AF174" i="6"/>
  <c r="AF176" i="6"/>
  <c r="AD174" i="6"/>
  <c r="AD176" i="6" s="1"/>
  <c r="AB174" i="6"/>
  <c r="AB176" i="6" s="1"/>
  <c r="Z174" i="6"/>
  <c r="Z176" i="6"/>
  <c r="X174" i="6"/>
  <c r="X176" i="6" s="1"/>
  <c r="V174" i="6"/>
  <c r="V176" i="6" s="1"/>
  <c r="T174" i="6"/>
  <c r="T176" i="6"/>
  <c r="R174" i="6"/>
  <c r="R176" i="6"/>
  <c r="P174" i="6"/>
  <c r="P176" i="6"/>
  <c r="N174" i="6"/>
  <c r="N176" i="6" s="1"/>
  <c r="L174" i="6"/>
  <c r="L176" i="6"/>
  <c r="J174" i="6"/>
  <c r="J176" i="6" s="1"/>
  <c r="BN165" i="6"/>
  <c r="BN167" i="6" s="1"/>
  <c r="BL165" i="6"/>
  <c r="BL167" i="6" s="1"/>
  <c r="BJ165" i="6"/>
  <c r="BJ167" i="6"/>
  <c r="BH165" i="6"/>
  <c r="BH167" i="6"/>
  <c r="BF165" i="6"/>
  <c r="BF167" i="6"/>
  <c r="BD165" i="6"/>
  <c r="BD167" i="6" s="1"/>
  <c r="BB165" i="6"/>
  <c r="BB167" i="6" s="1"/>
  <c r="AZ165" i="6"/>
  <c r="AZ167" i="6"/>
  <c r="AX165" i="6"/>
  <c r="AX167" i="6" s="1"/>
  <c r="AV165" i="6"/>
  <c r="AV167" i="6" s="1"/>
  <c r="AT165" i="6"/>
  <c r="AT167" i="6" s="1"/>
  <c r="AR165" i="6"/>
  <c r="AR167" i="6"/>
  <c r="AP165" i="6"/>
  <c r="AP167" i="6"/>
  <c r="AN165" i="6"/>
  <c r="AN167" i="6" s="1"/>
  <c r="AL165" i="6"/>
  <c r="AL167" i="6"/>
  <c r="AJ165" i="6"/>
  <c r="AJ167" i="6" s="1"/>
  <c r="AH165" i="6"/>
  <c r="AH167" i="6"/>
  <c r="AF165" i="6"/>
  <c r="AF167" i="6" s="1"/>
  <c r="AD165" i="6"/>
  <c r="AD167" i="6"/>
  <c r="AB165" i="6"/>
  <c r="AB167" i="6"/>
  <c r="Z165" i="6"/>
  <c r="Z167" i="6"/>
  <c r="X165" i="6"/>
  <c r="X167" i="6" s="1"/>
  <c r="V165" i="6"/>
  <c r="V167" i="6" s="1"/>
  <c r="T165" i="6"/>
  <c r="T167" i="6" s="1"/>
  <c r="R165" i="6"/>
  <c r="R167" i="6" s="1"/>
  <c r="P165" i="6"/>
  <c r="P167" i="6" s="1"/>
  <c r="N165" i="6"/>
  <c r="N167" i="6" s="1"/>
  <c r="L165" i="6"/>
  <c r="L167" i="6"/>
  <c r="J165" i="6"/>
  <c r="J167" i="6" s="1"/>
  <c r="H165" i="6"/>
  <c r="H167" i="6" s="1"/>
  <c r="AV210" i="6"/>
  <c r="AU210" i="6"/>
  <c r="C318" i="97"/>
  <c r="C246" i="97"/>
  <c r="G427" i="6"/>
  <c r="C248" i="97" s="1"/>
  <c r="BG172" i="59"/>
  <c r="P177" i="59" l="1"/>
  <c r="Q13" i="28"/>
  <c r="AB33" i="29"/>
  <c r="AB10" i="29"/>
  <c r="AB32" i="29" s="1"/>
  <c r="AB34" i="29" s="1"/>
  <c r="AD12" i="28" s="1"/>
  <c r="BE41" i="29"/>
  <c r="BE43" i="29" s="1"/>
  <c r="BG6" i="28" s="1"/>
  <c r="BE28" i="29"/>
  <c r="BE46" i="29" s="1"/>
  <c r="BE47" i="29" s="1"/>
  <c r="BG7" i="30" s="1"/>
  <c r="BG9" i="30" s="1"/>
  <c r="BG40" i="30" s="1"/>
  <c r="BH172" i="59"/>
  <c r="BF8" i="36"/>
  <c r="AJ172" i="59"/>
  <c r="AH8" i="36"/>
  <c r="H18" i="29"/>
  <c r="H19" i="29" s="1"/>
  <c r="H37" i="29" s="1"/>
  <c r="H38" i="29" s="1"/>
  <c r="J8" i="30" s="1"/>
  <c r="P41" i="29"/>
  <c r="P43" i="29" s="1"/>
  <c r="R6" i="28" s="1"/>
  <c r="Y41" i="29"/>
  <c r="Y43" i="29" s="1"/>
  <c r="AA6" i="28" s="1"/>
  <c r="Y28" i="29"/>
  <c r="Y46" i="29" s="1"/>
  <c r="Y47" i="29" s="1"/>
  <c r="AA7" i="30" s="1"/>
  <c r="Z28" i="29"/>
  <c r="Z46" i="29" s="1"/>
  <c r="Z47" i="29" s="1"/>
  <c r="AB7" i="30" s="1"/>
  <c r="AB9" i="30" s="1"/>
  <c r="AB40" i="30" s="1"/>
  <c r="D95" i="116"/>
  <c r="X481" i="6"/>
  <c r="T302" i="97" s="1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 s="1"/>
  <c r="BN149" i="6"/>
  <c r="BB25" i="29"/>
  <c r="BB27" i="29" s="1"/>
  <c r="BF149" i="6"/>
  <c r="AT25" i="29"/>
  <c r="AT27" i="29" s="1"/>
  <c r="AX149" i="6"/>
  <c r="AY157" i="6" s="1"/>
  <c r="AL25" i="29"/>
  <c r="AL27" i="29" s="1"/>
  <c r="AP149" i="6"/>
  <c r="AD25" i="29"/>
  <c r="AD27" i="29" s="1"/>
  <c r="AH149" i="6"/>
  <c r="V25" i="29"/>
  <c r="Z149" i="6"/>
  <c r="Z157" i="6" s="1"/>
  <c r="N25" i="29"/>
  <c r="N27" i="29" s="1"/>
  <c r="R149" i="6"/>
  <c r="S157" i="6" s="1"/>
  <c r="BG16" i="29"/>
  <c r="BK148" i="6"/>
  <c r="H9" i="29"/>
  <c r="I10" i="29" s="1"/>
  <c r="I32" i="29" s="1"/>
  <c r="I34" i="29" s="1"/>
  <c r="K12" i="28" s="1"/>
  <c r="G42" i="105"/>
  <c r="G44" i="105"/>
  <c r="G52" i="105" s="1"/>
  <c r="G53" i="105" s="1"/>
  <c r="AT317" i="6"/>
  <c r="U123" i="91"/>
  <c r="U125" i="91" s="1"/>
  <c r="K172" i="59"/>
  <c r="I8" i="36"/>
  <c r="BF123" i="91"/>
  <c r="BF125" i="91" s="1"/>
  <c r="BJ317" i="6"/>
  <c r="AR151" i="91"/>
  <c r="AR153" i="91" s="1"/>
  <c r="AV353" i="6"/>
  <c r="AX41" i="29"/>
  <c r="AX43" i="29" s="1"/>
  <c r="AZ6" i="28" s="1"/>
  <c r="AX28" i="29"/>
  <c r="AX46" i="29" s="1"/>
  <c r="AX47" i="29" s="1"/>
  <c r="AZ7" i="30" s="1"/>
  <c r="BO210" i="6"/>
  <c r="R123" i="91"/>
  <c r="R125" i="91" s="1"/>
  <c r="BJ353" i="6"/>
  <c r="BF151" i="91"/>
  <c r="BF153" i="91" s="1"/>
  <c r="BH317" i="6"/>
  <c r="BD123" i="91"/>
  <c r="BD125" i="91" s="1"/>
  <c r="AY34" i="29"/>
  <c r="BA12" i="28" s="1"/>
  <c r="AZ177" i="59" s="1"/>
  <c r="AW33" i="29"/>
  <c r="G162" i="91"/>
  <c r="G36" i="92" s="1"/>
  <c r="M33" i="29"/>
  <c r="M10" i="29"/>
  <c r="M32" i="29" s="1"/>
  <c r="M34" i="29" s="1"/>
  <c r="O12" i="28" s="1"/>
  <c r="T28" i="29"/>
  <c r="T46" i="29" s="1"/>
  <c r="T47" i="29" s="1"/>
  <c r="V7" i="30" s="1"/>
  <c r="T41" i="29"/>
  <c r="T43" i="29" s="1"/>
  <c r="V6" i="28" s="1"/>
  <c r="D49" i="116"/>
  <c r="BH353" i="6"/>
  <c r="BD151" i="91"/>
  <c r="BD153" i="91" s="1"/>
  <c r="AS560" i="6"/>
  <c r="N10" i="29"/>
  <c r="N32" i="29" s="1"/>
  <c r="N33" i="29"/>
  <c r="BD41" i="29"/>
  <c r="BD43" i="29" s="1"/>
  <c r="BF6" i="28" s="1"/>
  <c r="AN560" i="6"/>
  <c r="AN561" i="6" s="1"/>
  <c r="BG210" i="6"/>
  <c r="BA151" i="91"/>
  <c r="BA153" i="91" s="1"/>
  <c r="BE353" i="6"/>
  <c r="AZ317" i="6"/>
  <c r="AV123" i="91"/>
  <c r="AV125" i="91" s="1"/>
  <c r="L41" i="29"/>
  <c r="L43" i="29" s="1"/>
  <c r="N6" i="28" s="1"/>
  <c r="AO41" i="29"/>
  <c r="AO43" i="29" s="1"/>
  <c r="AQ6" i="28" s="1"/>
  <c r="AO28" i="29"/>
  <c r="AO46" i="29" s="1"/>
  <c r="AO47" i="29" s="1"/>
  <c r="AQ7" i="30" s="1"/>
  <c r="AQ9" i="30" s="1"/>
  <c r="H27" i="105"/>
  <c r="H30" i="105" s="1"/>
  <c r="G33" i="105"/>
  <c r="AZ353" i="6"/>
  <c r="AV151" i="91"/>
  <c r="AV153" i="91" s="1"/>
  <c r="AG33" i="29"/>
  <c r="AH10" i="29"/>
  <c r="AH32" i="29" s="1"/>
  <c r="AH34" i="29" s="1"/>
  <c r="AJ12" i="28" s="1"/>
  <c r="AI177" i="59" s="1"/>
  <c r="AO33" i="29"/>
  <c r="AP10" i="29"/>
  <c r="AP32" i="29" s="1"/>
  <c r="AP34" i="29" s="1"/>
  <c r="AR12" i="28" s="1"/>
  <c r="AQ177" i="59" s="1"/>
  <c r="AQ18" i="29"/>
  <c r="AQ19" i="29" s="1"/>
  <c r="AQ37" i="29" s="1"/>
  <c r="AQ38" i="29" s="1"/>
  <c r="AS8" i="30" s="1"/>
  <c r="AQ16" i="29"/>
  <c r="AU148" i="6"/>
  <c r="S16" i="29"/>
  <c r="W148" i="6"/>
  <c r="BH147" i="6"/>
  <c r="BD7" i="29"/>
  <c r="AF7" i="29"/>
  <c r="AF9" i="29" s="1"/>
  <c r="AJ147" i="6"/>
  <c r="H7" i="29"/>
  <c r="L147" i="6"/>
  <c r="BE78" i="6"/>
  <c r="BA111" i="91"/>
  <c r="BA17" i="92" s="1"/>
  <c r="BA18" i="92" s="1"/>
  <c r="BA27" i="92" s="1"/>
  <c r="BE146" i="6"/>
  <c r="BF154" i="6" s="1"/>
  <c r="BB103" i="60"/>
  <c r="AK111" i="91"/>
  <c r="AK17" i="92" s="1"/>
  <c r="AK18" i="92" s="1"/>
  <c r="AK27" i="92" s="1"/>
  <c r="AL103" i="60"/>
  <c r="AO146" i="6"/>
  <c r="AO78" i="6"/>
  <c r="Q78" i="6"/>
  <c r="Q146" i="6"/>
  <c r="N103" i="60"/>
  <c r="M111" i="91"/>
  <c r="M17" i="92" s="1"/>
  <c r="M18" i="92" s="1"/>
  <c r="M27" i="92" s="1"/>
  <c r="BG102" i="60"/>
  <c r="BJ78" i="6"/>
  <c r="BF110" i="91"/>
  <c r="BJ145" i="6"/>
  <c r="BJ372" i="6"/>
  <c r="AQ102" i="60"/>
  <c r="AT372" i="6"/>
  <c r="AT78" i="6"/>
  <c r="AT145" i="6"/>
  <c r="AW377" i="6"/>
  <c r="AS165" i="91" s="1"/>
  <c r="G21" i="91" s="1"/>
  <c r="AD78" i="6"/>
  <c r="AD145" i="6"/>
  <c r="AA102" i="60"/>
  <c r="Z110" i="91"/>
  <c r="Z16" i="92" s="1"/>
  <c r="Z18" i="92" s="1"/>
  <c r="Z27" i="92" s="1"/>
  <c r="AD372" i="6"/>
  <c r="N372" i="6"/>
  <c r="N78" i="6"/>
  <c r="J110" i="91"/>
  <c r="Q377" i="6"/>
  <c r="K102" i="60"/>
  <c r="BP76" i="6"/>
  <c r="BM110" i="91" s="1"/>
  <c r="N145" i="6"/>
  <c r="AJ157" i="6"/>
  <c r="AI157" i="6"/>
  <c r="BG18" i="29"/>
  <c r="AA18" i="29"/>
  <c r="AA19" i="29" s="1"/>
  <c r="AA37" i="29" s="1"/>
  <c r="AA38" i="29" s="1"/>
  <c r="AC8" i="30" s="1"/>
  <c r="S18" i="29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 s="1"/>
  <c r="BA23" i="29"/>
  <c r="BA27" i="29" s="1"/>
  <c r="AT172" i="59"/>
  <c r="AR8" i="36"/>
  <c r="AO149" i="6"/>
  <c r="AK23" i="29"/>
  <c r="AK27" i="29" s="1"/>
  <c r="AC23" i="29"/>
  <c r="AC27" i="29" s="1"/>
  <c r="AG149" i="6"/>
  <c r="AG157" i="6" s="1"/>
  <c r="M41" i="29"/>
  <c r="M43" i="29" s="1"/>
  <c r="O6" i="28" s="1"/>
  <c r="M28" i="29"/>
  <c r="M46" i="29" s="1"/>
  <c r="M47" i="29" s="1"/>
  <c r="O7" i="30" s="1"/>
  <c r="BB148" i="6"/>
  <c r="BB156" i="6" s="1"/>
  <c r="AX14" i="29"/>
  <c r="AX18" i="29" s="1"/>
  <c r="AX19" i="29" s="1"/>
  <c r="AX37" i="29" s="1"/>
  <c r="AX38" i="29" s="1"/>
  <c r="AZ8" i="30" s="1"/>
  <c r="AT148" i="6"/>
  <c r="AT156" i="6" s="1"/>
  <c r="AP14" i="29"/>
  <c r="AP18" i="29" s="1"/>
  <c r="AP19" i="29" s="1"/>
  <c r="AP37" i="29" s="1"/>
  <c r="AP38" i="29" s="1"/>
  <c r="AR8" i="30" s="1"/>
  <c r="AD148" i="6"/>
  <c r="AD156" i="6" s="1"/>
  <c r="Z14" i="29"/>
  <c r="Z18" i="29" s="1"/>
  <c r="Z19" i="29" s="1"/>
  <c r="Z37" i="29" s="1"/>
  <c r="Z38" i="29" s="1"/>
  <c r="AB8" i="30" s="1"/>
  <c r="V148" i="6"/>
  <c r="V156" i="6" s="1"/>
  <c r="R14" i="29"/>
  <c r="R18" i="29" s="1"/>
  <c r="R19" i="29" s="1"/>
  <c r="R37" i="29" s="1"/>
  <c r="R38" i="29" s="1"/>
  <c r="T8" i="30" s="1"/>
  <c r="T9" i="30" s="1"/>
  <c r="T40" i="30" s="1"/>
  <c r="BO147" i="6"/>
  <c r="BK5" i="29"/>
  <c r="BK9" i="29" s="1"/>
  <c r="AY16" i="29"/>
  <c r="BC148" i="6"/>
  <c r="BC156" i="6" s="1"/>
  <c r="AA16" i="29"/>
  <c r="AE148" i="6"/>
  <c r="AN7" i="29"/>
  <c r="AN9" i="29" s="1"/>
  <c r="AR147" i="6"/>
  <c r="BI111" i="91"/>
  <c r="BI17" i="92" s="1"/>
  <c r="BI18" i="92" s="1"/>
  <c r="BI27" i="92" s="1"/>
  <c r="BM146" i="6"/>
  <c r="BJ103" i="60"/>
  <c r="BM78" i="6"/>
  <c r="AW146" i="6"/>
  <c r="AW78" i="6"/>
  <c r="AS111" i="91"/>
  <c r="AS17" i="92" s="1"/>
  <c r="AS18" i="92" s="1"/>
  <c r="AS27" i="92" s="1"/>
  <c r="AT103" i="60"/>
  <c r="AC111" i="91"/>
  <c r="AC17" i="92" s="1"/>
  <c r="AG78" i="6"/>
  <c r="AG146" i="6"/>
  <c r="AD103" i="60"/>
  <c r="I78" i="6"/>
  <c r="I146" i="6"/>
  <c r="E111" i="91"/>
  <c r="E17" i="92" s="1"/>
  <c r="F103" i="60"/>
  <c r="BB78" i="6"/>
  <c r="BB145" i="6"/>
  <c r="AY102" i="60"/>
  <c r="BB372" i="6"/>
  <c r="AI102" i="60"/>
  <c r="AL145" i="6"/>
  <c r="AL372" i="6"/>
  <c r="AL78" i="6"/>
  <c r="AH110" i="91"/>
  <c r="S102" i="60"/>
  <c r="V372" i="6"/>
  <c r="V78" i="6"/>
  <c r="R110" i="91"/>
  <c r="Y377" i="6"/>
  <c r="U165" i="91" s="1"/>
  <c r="V145" i="6"/>
  <c r="BO157" i="6"/>
  <c r="AZ157" i="6"/>
  <c r="AA157" i="6"/>
  <c r="AB157" i="6"/>
  <c r="K157" i="6"/>
  <c r="C123" i="91"/>
  <c r="C125" i="91" s="1"/>
  <c r="AT151" i="91"/>
  <c r="AT153" i="91" s="1"/>
  <c r="BF353" i="6"/>
  <c r="K177" i="59"/>
  <c r="D18" i="67"/>
  <c r="AY317" i="6"/>
  <c r="AU123" i="91"/>
  <c r="AU125" i="91" s="1"/>
  <c r="N19" i="29"/>
  <c r="N37" i="29" s="1"/>
  <c r="N38" i="29" s="1"/>
  <c r="P8" i="30" s="1"/>
  <c r="M19" i="29"/>
  <c r="M37" i="29" s="1"/>
  <c r="M38" i="29" s="1"/>
  <c r="O8" i="30" s="1"/>
  <c r="S33" i="29"/>
  <c r="S34" i="29" s="1"/>
  <c r="U12" i="28" s="1"/>
  <c r="T10" i="29"/>
  <c r="T32" i="29" s="1"/>
  <c r="T34" i="29" s="1"/>
  <c r="V12" i="28" s="1"/>
  <c r="AH172" i="59"/>
  <c r="AF8" i="36"/>
  <c r="AX33" i="29"/>
  <c r="AX10" i="29"/>
  <c r="AX32" i="29" s="1"/>
  <c r="AX34" i="29" s="1"/>
  <c r="AZ12" i="28" s="1"/>
  <c r="AY177" i="59" s="1"/>
  <c r="E70" i="59"/>
  <c r="D80" i="116" s="1"/>
  <c r="AX110" i="91"/>
  <c r="AX16" i="92" s="1"/>
  <c r="AX18" i="92" s="1"/>
  <c r="AX27" i="92" s="1"/>
  <c r="AI16" i="29"/>
  <c r="AI18" i="29" s="1"/>
  <c r="AM148" i="6"/>
  <c r="K16" i="29"/>
  <c r="O148" i="6"/>
  <c r="AV7" i="29"/>
  <c r="AZ147" i="6"/>
  <c r="AB147" i="6"/>
  <c r="X7" i="29"/>
  <c r="V103" i="60"/>
  <c r="Y78" i="6"/>
  <c r="Y146" i="6"/>
  <c r="U111" i="91"/>
  <c r="U17" i="92" s="1"/>
  <c r="BM317" i="6"/>
  <c r="L123" i="91"/>
  <c r="L125" i="91" s="1"/>
  <c r="BE210" i="6"/>
  <c r="BF28" i="29"/>
  <c r="BF46" i="29" s="1"/>
  <c r="BF47" i="29" s="1"/>
  <c r="BH7" i="30" s="1"/>
  <c r="BH9" i="30" s="1"/>
  <c r="E10" i="29"/>
  <c r="E32" i="29" s="1"/>
  <c r="E34" i="29" s="1"/>
  <c r="G12" i="28" s="1"/>
  <c r="C8" i="36"/>
  <c r="C19" i="67"/>
  <c r="BK210" i="6"/>
  <c r="Y172" i="59"/>
  <c r="U19" i="29"/>
  <c r="U37" i="29" s="1"/>
  <c r="U38" i="29" s="1"/>
  <c r="W8" i="30" s="1"/>
  <c r="AH41" i="29"/>
  <c r="AH43" i="29" s="1"/>
  <c r="AJ6" i="28" s="1"/>
  <c r="AI28" i="29"/>
  <c r="AI46" i="29" s="1"/>
  <c r="AI47" i="29" s="1"/>
  <c r="AK7" i="30" s="1"/>
  <c r="AH28" i="29"/>
  <c r="AH46" i="29" s="1"/>
  <c r="AH47" i="29" s="1"/>
  <c r="AJ7" i="30" s="1"/>
  <c r="AJ10" i="29"/>
  <c r="AJ32" i="29" s="1"/>
  <c r="AK10" i="29"/>
  <c r="AK32" i="29" s="1"/>
  <c r="AK34" i="29" s="1"/>
  <c r="AM12" i="28" s="1"/>
  <c r="AL177" i="59" s="1"/>
  <c r="AJ33" i="29"/>
  <c r="AN19" i="29"/>
  <c r="AN37" i="29" s="1"/>
  <c r="AN38" i="29" s="1"/>
  <c r="AP8" i="30" s="1"/>
  <c r="AR10" i="29"/>
  <c r="AR32" i="29" s="1"/>
  <c r="AR34" i="29" s="1"/>
  <c r="AT12" i="28" s="1"/>
  <c r="AS177" i="59" s="1"/>
  <c r="AV41" i="29"/>
  <c r="AV43" i="29" s="1"/>
  <c r="AX6" i="28" s="1"/>
  <c r="C20" i="105"/>
  <c r="K30" i="105"/>
  <c r="F70" i="59"/>
  <c r="E80" i="116" s="1"/>
  <c r="AW19" i="29"/>
  <c r="AW37" i="29" s="1"/>
  <c r="AW38" i="29" s="1"/>
  <c r="AY8" i="30" s="1"/>
  <c r="AV19" i="29"/>
  <c r="AV37" i="29" s="1"/>
  <c r="AV38" i="29" s="1"/>
  <c r="AX8" i="30" s="1"/>
  <c r="G24" i="29"/>
  <c r="G27" i="29" s="1"/>
  <c r="O24" i="29"/>
  <c r="W24" i="29"/>
  <c r="AE24" i="29"/>
  <c r="AE27" i="29" s="1"/>
  <c r="AM24" i="29"/>
  <c r="AM27" i="29" s="1"/>
  <c r="AN28" i="29" s="1"/>
  <c r="AN46" i="29" s="1"/>
  <c r="AN47" i="29" s="1"/>
  <c r="AP7" i="30" s="1"/>
  <c r="AU24" i="29"/>
  <c r="AU27" i="29" s="1"/>
  <c r="AV28" i="29" s="1"/>
  <c r="AV46" i="29" s="1"/>
  <c r="AV47" i="29" s="1"/>
  <c r="AX7" i="30" s="1"/>
  <c r="AX9" i="30" s="1"/>
  <c r="BC24" i="29"/>
  <c r="BK24" i="29"/>
  <c r="BK27" i="29" s="1"/>
  <c r="AW41" i="29"/>
  <c r="AW43" i="29" s="1"/>
  <c r="AY6" i="28" s="1"/>
  <c r="AW28" i="29"/>
  <c r="AW46" i="29" s="1"/>
  <c r="AW47" i="29" s="1"/>
  <c r="AY7" i="30" s="1"/>
  <c r="AE157" i="6"/>
  <c r="AD157" i="6"/>
  <c r="AP110" i="91"/>
  <c r="AP16" i="92" s="1"/>
  <c r="AP18" i="92" s="1"/>
  <c r="AP27" i="92" s="1"/>
  <c r="AW104" i="60"/>
  <c r="AU18" i="12"/>
  <c r="BG345" i="97"/>
  <c r="BK526" i="6"/>
  <c r="BG347" i="97" s="1"/>
  <c r="C159" i="91"/>
  <c r="K317" i="6"/>
  <c r="G123" i="91"/>
  <c r="G125" i="91" s="1"/>
  <c r="G9" i="30"/>
  <c r="G40" i="30" s="1"/>
  <c r="I33" i="29"/>
  <c r="U23" i="29"/>
  <c r="U27" i="29" s="1"/>
  <c r="AF41" i="29"/>
  <c r="AF43" i="29" s="1"/>
  <c r="AH6" i="28" s="1"/>
  <c r="AF28" i="29"/>
  <c r="AF46" i="29" s="1"/>
  <c r="AF47" i="29" s="1"/>
  <c r="AH7" i="30" s="1"/>
  <c r="AG28" i="29"/>
  <c r="AG46" i="29" s="1"/>
  <c r="AG47" i="29" s="1"/>
  <c r="AI7" i="30" s="1"/>
  <c r="AI9" i="30" s="1"/>
  <c r="AQ41" i="29"/>
  <c r="AQ43" i="29" s="1"/>
  <c r="AS6" i="28" s="1"/>
  <c r="AQ28" i="29"/>
  <c r="AQ46" i="29" s="1"/>
  <c r="AQ47" i="29" s="1"/>
  <c r="AS7" i="30" s="1"/>
  <c r="AQ10" i="29"/>
  <c r="AQ32" i="29" s="1"/>
  <c r="AQ33" i="29"/>
  <c r="BE33" i="29"/>
  <c r="L30" i="105"/>
  <c r="D20" i="105"/>
  <c r="E84" i="59"/>
  <c r="D94" i="116" s="1"/>
  <c r="E90" i="59"/>
  <c r="D100" i="116" s="1"/>
  <c r="E91" i="59"/>
  <c r="D101" i="116" s="1"/>
  <c r="BM196" i="59"/>
  <c r="E95" i="59"/>
  <c r="D105" i="116" s="1"/>
  <c r="AI123" i="91"/>
  <c r="AI125" i="91" s="1"/>
  <c r="AM317" i="6"/>
  <c r="W27" i="29"/>
  <c r="AH14" i="29"/>
  <c r="AH18" i="29" s="1"/>
  <c r="AH19" i="29" s="1"/>
  <c r="AH37" i="29" s="1"/>
  <c r="AH38" i="29" s="1"/>
  <c r="AJ8" i="30" s="1"/>
  <c r="AY41" i="29"/>
  <c r="AY43" i="29" s="1"/>
  <c r="BA6" i="28" s="1"/>
  <c r="AY28" i="29"/>
  <c r="AY46" i="29" s="1"/>
  <c r="AY47" i="29" s="1"/>
  <c r="BA7" i="30" s="1"/>
  <c r="BD9" i="29"/>
  <c r="E31" i="59"/>
  <c r="BM135" i="59"/>
  <c r="BM145" i="59"/>
  <c r="E41" i="59"/>
  <c r="E77" i="59"/>
  <c r="D87" i="116" s="1"/>
  <c r="E21" i="91"/>
  <c r="BC155" i="6"/>
  <c r="BD155" i="6"/>
  <c r="AJ16" i="12"/>
  <c r="AJ12" i="71"/>
  <c r="AL22" i="60"/>
  <c r="BI353" i="6"/>
  <c r="BE151" i="91"/>
  <c r="BE153" i="91" s="1"/>
  <c r="AA177" i="59"/>
  <c r="AB13" i="28"/>
  <c r="H41" i="29"/>
  <c r="H43" i="29" s="1"/>
  <c r="J6" i="28" s="1"/>
  <c r="H28" i="29"/>
  <c r="H46" i="29" s="1"/>
  <c r="H47" i="29" s="1"/>
  <c r="J7" i="30" s="1"/>
  <c r="J9" i="30" s="1"/>
  <c r="I28" i="29"/>
  <c r="I46" i="29" s="1"/>
  <c r="I47" i="29" s="1"/>
  <c r="K7" i="30" s="1"/>
  <c r="BN353" i="6"/>
  <c r="T19" i="29"/>
  <c r="T37" i="29" s="1"/>
  <c r="T38" i="29" s="1"/>
  <c r="V8" i="30" s="1"/>
  <c r="BF14" i="29"/>
  <c r="BF18" i="29" s="1"/>
  <c r="BF19" i="29" s="1"/>
  <c r="BF37" i="29" s="1"/>
  <c r="BF38" i="29" s="1"/>
  <c r="BH8" i="30" s="1"/>
  <c r="F84" i="59"/>
  <c r="E94" i="116" s="1"/>
  <c r="F90" i="59"/>
  <c r="E100" i="116" s="1"/>
  <c r="E92" i="59"/>
  <c r="D102" i="116" s="1"/>
  <c r="I92" i="59"/>
  <c r="H102" i="116" s="1"/>
  <c r="AQ157" i="6"/>
  <c r="BH151" i="91"/>
  <c r="BH153" i="91" s="1"/>
  <c r="S172" i="59"/>
  <c r="Q8" i="36"/>
  <c r="BA123" i="91"/>
  <c r="BA125" i="91" s="1"/>
  <c r="BE317" i="6"/>
  <c r="I19" i="29"/>
  <c r="I37" i="29" s="1"/>
  <c r="I38" i="29" s="1"/>
  <c r="K8" i="30" s="1"/>
  <c r="K9" i="30" s="1"/>
  <c r="K40" i="30" s="1"/>
  <c r="Q41" i="29"/>
  <c r="Q43" i="29" s="1"/>
  <c r="S6" i="28" s="1"/>
  <c r="Q28" i="29"/>
  <c r="Q46" i="29" s="1"/>
  <c r="Q47" i="29" s="1"/>
  <c r="S7" i="30" s="1"/>
  <c r="AA41" i="29"/>
  <c r="AA43" i="29" s="1"/>
  <c r="AC6" i="28" s="1"/>
  <c r="AA28" i="29"/>
  <c r="AA46" i="29" s="1"/>
  <c r="AA47" i="29" s="1"/>
  <c r="AC7" i="30" s="1"/>
  <c r="D138" i="59"/>
  <c r="D34" i="59" s="1"/>
  <c r="C44" i="116" s="1"/>
  <c r="D29" i="59"/>
  <c r="BM133" i="59"/>
  <c r="F72" i="59"/>
  <c r="E82" i="116" s="1"/>
  <c r="L157" i="6"/>
  <c r="AY153" i="6"/>
  <c r="AY559" i="6"/>
  <c r="AY561" i="6" s="1"/>
  <c r="BC19" i="12"/>
  <c r="BE178" i="60"/>
  <c r="BD199" i="97"/>
  <c r="BC15" i="71"/>
  <c r="BC16" i="71" s="1"/>
  <c r="BC29" i="71" s="1"/>
  <c r="AF16" i="12"/>
  <c r="AF12" i="71"/>
  <c r="AH22" i="60"/>
  <c r="E18" i="92"/>
  <c r="E27" i="92" s="1"/>
  <c r="L33" i="29"/>
  <c r="L10" i="29"/>
  <c r="L32" i="29" s="1"/>
  <c r="L34" i="29" s="1"/>
  <c r="N12" i="28" s="1"/>
  <c r="Y19" i="29"/>
  <c r="Y37" i="29" s="1"/>
  <c r="Y38" i="29" s="1"/>
  <c r="AA8" i="30" s="1"/>
  <c r="K13" i="105"/>
  <c r="H61" i="105"/>
  <c r="L13" i="105" s="1"/>
  <c r="E29" i="59"/>
  <c r="D39" i="116" s="1"/>
  <c r="N157" i="6"/>
  <c r="M157" i="6"/>
  <c r="K18" i="29"/>
  <c r="E38" i="59"/>
  <c r="D48" i="116" s="1"/>
  <c r="BM142" i="59"/>
  <c r="G38" i="59"/>
  <c r="F48" i="116" s="1"/>
  <c r="I38" i="59"/>
  <c r="H48" i="116" s="1"/>
  <c r="I39" i="59"/>
  <c r="H49" i="116" s="1"/>
  <c r="H40" i="59"/>
  <c r="G50" i="116" s="1"/>
  <c r="AE19" i="29"/>
  <c r="AE37" i="29" s="1"/>
  <c r="AE38" i="29" s="1"/>
  <c r="AG8" i="30" s="1"/>
  <c r="C10" i="47"/>
  <c r="G10" i="47" s="1"/>
  <c r="AY18" i="29"/>
  <c r="AY19" i="29" s="1"/>
  <c r="AY37" i="29" s="1"/>
  <c r="AY38" i="29" s="1"/>
  <c r="BA8" i="30" s="1"/>
  <c r="H53" i="105"/>
  <c r="C48" i="116"/>
  <c r="H30" i="59"/>
  <c r="G40" i="116" s="1"/>
  <c r="F41" i="59"/>
  <c r="E51" i="116" s="1"/>
  <c r="E71" i="59"/>
  <c r="D81" i="116" s="1"/>
  <c r="O553" i="6"/>
  <c r="K374" i="97" s="1"/>
  <c r="K371" i="97"/>
  <c r="P19" i="29"/>
  <c r="P37" i="29" s="1"/>
  <c r="P38" i="29" s="1"/>
  <c r="R8" i="30" s="1"/>
  <c r="G210" i="97"/>
  <c r="K391" i="6"/>
  <c r="G212" i="97" s="1"/>
  <c r="BK391" i="6"/>
  <c r="BG212" i="97" s="1"/>
  <c r="BG210" i="97"/>
  <c r="R255" i="97"/>
  <c r="V436" i="6"/>
  <c r="R257" i="97" s="1"/>
  <c r="F9" i="29"/>
  <c r="G10" i="29" s="1"/>
  <c r="G32" i="29" s="1"/>
  <c r="G34" i="29" s="1"/>
  <c r="I12" i="28" s="1"/>
  <c r="R34" i="29"/>
  <c r="T12" i="28" s="1"/>
  <c r="AA10" i="29"/>
  <c r="AA32" i="29" s="1"/>
  <c r="AA34" i="29" s="1"/>
  <c r="AC12" i="28" s="1"/>
  <c r="AC33" i="29"/>
  <c r="AC10" i="29"/>
  <c r="AC32" i="29" s="1"/>
  <c r="AC34" i="29" s="1"/>
  <c r="AE12" i="28" s="1"/>
  <c r="AD177" i="59" s="1"/>
  <c r="AS18" i="29"/>
  <c r="AS19" i="29" s="1"/>
  <c r="AS37" i="29" s="1"/>
  <c r="AS38" i="29" s="1"/>
  <c r="AU8" i="30" s="1"/>
  <c r="AY33" i="29"/>
  <c r="AZ10" i="29"/>
  <c r="AZ32" i="29" s="1"/>
  <c r="AZ34" i="29" s="1"/>
  <c r="BB12" i="28" s="1"/>
  <c r="BC27" i="29"/>
  <c r="F78" i="59"/>
  <c r="E88" i="116" s="1"/>
  <c r="E80" i="59"/>
  <c r="D90" i="116" s="1"/>
  <c r="H92" i="59"/>
  <c r="G102" i="116" s="1"/>
  <c r="E23" i="97"/>
  <c r="BK157" i="6"/>
  <c r="BJ157" i="6"/>
  <c r="AJ104" i="60"/>
  <c r="AH18" i="12"/>
  <c r="AH14" i="71"/>
  <c r="AO104" i="60"/>
  <c r="AM18" i="12"/>
  <c r="AM14" i="71"/>
  <c r="AE5" i="29"/>
  <c r="AE9" i="29" s="1"/>
  <c r="AI147" i="6"/>
  <c r="AI155" i="6" s="1"/>
  <c r="AA147" i="6"/>
  <c r="AA155" i="6" s="1"/>
  <c r="W5" i="29"/>
  <c r="W9" i="29" s="1"/>
  <c r="BK146" i="6"/>
  <c r="BH21" i="60"/>
  <c r="BK27" i="6"/>
  <c r="AZ21" i="60"/>
  <c r="E19" i="9"/>
  <c r="E5" i="9" s="1"/>
  <c r="BC27" i="6"/>
  <c r="BC146" i="6"/>
  <c r="AR21" i="60"/>
  <c r="AU146" i="6"/>
  <c r="AU27" i="6"/>
  <c r="AM146" i="6"/>
  <c r="AJ21" i="60"/>
  <c r="AM27" i="6"/>
  <c r="AE146" i="6"/>
  <c r="C19" i="9"/>
  <c r="C5" i="9" s="1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 s="1"/>
  <c r="BG224" i="6"/>
  <c r="BD20" i="60"/>
  <c r="BG27" i="6"/>
  <c r="AY224" i="6"/>
  <c r="AY27" i="6"/>
  <c r="AV20" i="60"/>
  <c r="AQ224" i="6"/>
  <c r="AN20" i="60"/>
  <c r="AQ145" i="6"/>
  <c r="D18" i="9"/>
  <c r="D4" i="9" s="1"/>
  <c r="AQ27" i="6"/>
  <c r="AI224" i="6"/>
  <c r="AF20" i="60"/>
  <c r="AI27" i="6"/>
  <c r="AI145" i="6"/>
  <c r="AA224" i="6"/>
  <c r="AA27" i="6"/>
  <c r="AD229" i="6"/>
  <c r="S224" i="6"/>
  <c r="V229" i="6"/>
  <c r="S145" i="6"/>
  <c r="P20" i="60"/>
  <c r="B18" i="9"/>
  <c r="B4" i="9" s="1"/>
  <c r="S27" i="6"/>
  <c r="K224" i="6"/>
  <c r="H20" i="60"/>
  <c r="K27" i="6"/>
  <c r="N229" i="6"/>
  <c r="AC217" i="97"/>
  <c r="AG398" i="6"/>
  <c r="Q398" i="6"/>
  <c r="M217" i="97"/>
  <c r="K545" i="6"/>
  <c r="G366" i="97" s="1"/>
  <c r="K137" i="6"/>
  <c r="G197" i="97"/>
  <c r="H176" i="60"/>
  <c r="K145" i="6"/>
  <c r="L153" i="6" s="1"/>
  <c r="F8" i="29"/>
  <c r="F201" i="97"/>
  <c r="F27" i="29"/>
  <c r="Q19" i="29"/>
  <c r="Q37" i="29" s="1"/>
  <c r="Q38" i="29" s="1"/>
  <c r="S8" i="30" s="1"/>
  <c r="V27" i="29"/>
  <c r="AB41" i="29"/>
  <c r="AB43" i="29" s="1"/>
  <c r="AD6" i="28" s="1"/>
  <c r="AB28" i="29"/>
  <c r="AB46" i="29" s="1"/>
  <c r="AB47" i="29" s="1"/>
  <c r="AD7" i="30" s="1"/>
  <c r="AP28" i="29"/>
  <c r="AP46" i="29" s="1"/>
  <c r="AP47" i="29" s="1"/>
  <c r="AR7" i="30" s="1"/>
  <c r="AR9" i="30" s="1"/>
  <c r="AP41" i="29"/>
  <c r="AP43" i="29" s="1"/>
  <c r="AR6" i="28" s="1"/>
  <c r="AS33" i="29"/>
  <c r="AS10" i="29"/>
  <c r="AS32" i="29" s="1"/>
  <c r="AS34" i="29" s="1"/>
  <c r="AU12" i="28" s="1"/>
  <c r="AT177" i="59" s="1"/>
  <c r="AU5" i="29"/>
  <c r="AV9" i="29"/>
  <c r="AW10" i="29" s="1"/>
  <c r="AW32" i="29" s="1"/>
  <c r="AW34" i="29" s="1"/>
  <c r="AY12" i="28" s="1"/>
  <c r="AX177" i="59" s="1"/>
  <c r="AC18" i="92"/>
  <c r="AC27" i="92" s="1"/>
  <c r="D147" i="59"/>
  <c r="D43" i="59" s="1"/>
  <c r="C53" i="116" s="1"/>
  <c r="D37" i="59"/>
  <c r="BM141" i="59"/>
  <c r="H85" i="59"/>
  <c r="G95" i="116" s="1"/>
  <c r="F93" i="59"/>
  <c r="E103" i="116" s="1"/>
  <c r="BJ18" i="29"/>
  <c r="BJ19" i="29" s="1"/>
  <c r="BJ37" i="29" s="1"/>
  <c r="BJ38" i="29" s="1"/>
  <c r="BL8" i="30" s="1"/>
  <c r="BA157" i="6"/>
  <c r="BB157" i="6"/>
  <c r="BN427" i="6"/>
  <c r="BJ248" i="97" s="1"/>
  <c r="BJ246" i="97"/>
  <c r="W157" i="6"/>
  <c r="V157" i="6"/>
  <c r="R550" i="6"/>
  <c r="O559" i="6"/>
  <c r="M210" i="97"/>
  <c r="Q391" i="6"/>
  <c r="M212" i="97" s="1"/>
  <c r="AR427" i="6"/>
  <c r="AN248" i="97" s="1"/>
  <c r="AN246" i="97"/>
  <c r="C16" i="12"/>
  <c r="C20" i="12" s="1"/>
  <c r="C12" i="71"/>
  <c r="C16" i="71" s="1"/>
  <c r="C29" i="71" s="1"/>
  <c r="G22" i="60"/>
  <c r="E16" i="12"/>
  <c r="E20" i="12" s="1"/>
  <c r="S17" i="12"/>
  <c r="U60" i="60"/>
  <c r="S13" i="71"/>
  <c r="V17" i="12"/>
  <c r="X60" i="60"/>
  <c r="U33" i="29"/>
  <c r="U10" i="29"/>
  <c r="U32" i="29" s="1"/>
  <c r="U34" i="29" s="1"/>
  <c r="W12" i="28" s="1"/>
  <c r="AB19" i="29"/>
  <c r="AB37" i="29" s="1"/>
  <c r="AB38" i="29" s="1"/>
  <c r="AD8" i="30" s="1"/>
  <c r="AM5" i="29"/>
  <c r="AM9" i="29" s="1"/>
  <c r="AR27" i="29"/>
  <c r="BD19" i="29"/>
  <c r="BD37" i="29" s="1"/>
  <c r="BD38" i="29" s="1"/>
  <c r="BF8" i="30" s="1"/>
  <c r="F92" i="59"/>
  <c r="E102" i="116" s="1"/>
  <c r="F97" i="59"/>
  <c r="E107" i="116" s="1"/>
  <c r="T156" i="6"/>
  <c r="S156" i="6"/>
  <c r="I210" i="97"/>
  <c r="M391" i="6"/>
  <c r="I212" i="97" s="1"/>
  <c r="N178" i="60"/>
  <c r="L15" i="71"/>
  <c r="M199" i="97"/>
  <c r="T199" i="97"/>
  <c r="S19" i="12"/>
  <c r="AY60" i="60"/>
  <c r="AW13" i="71"/>
  <c r="AW17" i="12"/>
  <c r="S317" i="6"/>
  <c r="AO19" i="29"/>
  <c r="AO37" i="29" s="1"/>
  <c r="AO38" i="29" s="1"/>
  <c r="AQ8" i="30" s="1"/>
  <c r="E12" i="71"/>
  <c r="E16" i="71" s="1"/>
  <c r="E29" i="71" s="1"/>
  <c r="BF10" i="29"/>
  <c r="BF32" i="29" s="1"/>
  <c r="BF34" i="29" s="1"/>
  <c r="BH12" i="28" s="1"/>
  <c r="BG177" i="59" s="1"/>
  <c r="H5" i="105"/>
  <c r="H8" i="105" s="1"/>
  <c r="G11" i="105"/>
  <c r="C24" i="105" s="1"/>
  <c r="D127" i="59"/>
  <c r="D21" i="59"/>
  <c r="C31" i="116" s="1"/>
  <c r="AF19" i="29"/>
  <c r="AF37" i="29" s="1"/>
  <c r="AF38" i="29" s="1"/>
  <c r="AH8" i="30" s="1"/>
  <c r="AB156" i="6"/>
  <c r="AA156" i="6"/>
  <c r="H156" i="6"/>
  <c r="I156" i="6"/>
  <c r="L210" i="97"/>
  <c r="P391" i="6"/>
  <c r="L212" i="97" s="1"/>
  <c r="AI16" i="12"/>
  <c r="AK22" i="60"/>
  <c r="AI12" i="71"/>
  <c r="AC427" i="6"/>
  <c r="Y248" i="97" s="1"/>
  <c r="Y246" i="97"/>
  <c r="AI10" i="29"/>
  <c r="AI32" i="29" s="1"/>
  <c r="AI34" i="29" s="1"/>
  <c r="AK12" i="28" s="1"/>
  <c r="AJ177" i="59" s="1"/>
  <c r="AG15" i="71"/>
  <c r="AH199" i="97"/>
  <c r="AG19" i="12"/>
  <c r="AQ199" i="97"/>
  <c r="AP19" i="12"/>
  <c r="AP15" i="71"/>
  <c r="AR178" i="60"/>
  <c r="AS210" i="97"/>
  <c r="AW391" i="6"/>
  <c r="AS212" i="97" s="1"/>
  <c r="AS19" i="12"/>
  <c r="AS20" i="12" s="1"/>
  <c r="AU178" i="60"/>
  <c r="AC154" i="6"/>
  <c r="AC560" i="6"/>
  <c r="AH560" i="6"/>
  <c r="AH561" i="6" s="1"/>
  <c r="AH154" i="6"/>
  <c r="AE104" i="60"/>
  <c r="AC14" i="71"/>
  <c r="AC16" i="71" s="1"/>
  <c r="AC29" i="71" s="1"/>
  <c r="AC18" i="12"/>
  <c r="AE18" i="12"/>
  <c r="AG104" i="60"/>
  <c r="AE14" i="71"/>
  <c r="K10" i="29"/>
  <c r="K32" i="29" s="1"/>
  <c r="K34" i="29" s="1"/>
  <c r="M12" i="28" s="1"/>
  <c r="BA12" i="71"/>
  <c r="H37" i="59"/>
  <c r="G47" i="116" s="1"/>
  <c r="G39" i="59"/>
  <c r="F49" i="116" s="1"/>
  <c r="F40" i="59"/>
  <c r="E50" i="116" s="1"/>
  <c r="BM189" i="59"/>
  <c r="G85" i="59"/>
  <c r="F95" i="116" s="1"/>
  <c r="Y18" i="92"/>
  <c r="Y27" i="92" s="1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 s="1"/>
  <c r="F14" i="91"/>
  <c r="F15" i="91" s="1"/>
  <c r="AM17" i="92"/>
  <c r="AM18" i="92" s="1"/>
  <c r="AM27" i="92" s="1"/>
  <c r="BO145" i="6"/>
  <c r="F5" i="9"/>
  <c r="H14" i="91"/>
  <c r="H15" i="91" s="1"/>
  <c r="BK17" i="92"/>
  <c r="BK18" i="92" s="1"/>
  <c r="BK27" i="92" s="1"/>
  <c r="J481" i="6"/>
  <c r="F302" i="97" s="1"/>
  <c r="F300" i="97"/>
  <c r="AN481" i="6"/>
  <c r="AJ302" i="97" s="1"/>
  <c r="AJ300" i="97"/>
  <c r="L309" i="97"/>
  <c r="P490" i="6"/>
  <c r="L311" i="97" s="1"/>
  <c r="N22" i="60"/>
  <c r="L16" i="12"/>
  <c r="L12" i="71"/>
  <c r="Z237" i="97"/>
  <c r="AD418" i="6"/>
  <c r="Z239" i="97" s="1"/>
  <c r="AY237" i="97"/>
  <c r="BC418" i="6"/>
  <c r="AY239" i="97" s="1"/>
  <c r="BD436" i="6"/>
  <c r="AZ257" i="97" s="1"/>
  <c r="AZ255" i="97"/>
  <c r="BJ454" i="6"/>
  <c r="BF275" i="97" s="1"/>
  <c r="BF273" i="97"/>
  <c r="P349" i="97"/>
  <c r="T535" i="6"/>
  <c r="M349" i="97"/>
  <c r="X560" i="6"/>
  <c r="X561" i="6" s="1"/>
  <c r="AL560" i="6"/>
  <c r="AL154" i="6"/>
  <c r="BF560" i="6"/>
  <c r="BF561" i="6" s="1"/>
  <c r="BG154" i="6"/>
  <c r="AM104" i="60"/>
  <c r="AK14" i="71"/>
  <c r="F48" i="9"/>
  <c r="BJ14" i="71"/>
  <c r="BJ18" i="12"/>
  <c r="P255" i="97"/>
  <c r="T436" i="6"/>
  <c r="P257" i="97" s="1"/>
  <c r="K165" i="91"/>
  <c r="L165" i="59"/>
  <c r="H345" i="97"/>
  <c r="L526" i="6"/>
  <c r="H347" i="97" s="1"/>
  <c r="AO345" i="97"/>
  <c r="AS526" i="6"/>
  <c r="AO347" i="97" s="1"/>
  <c r="K27" i="29"/>
  <c r="O27" i="29"/>
  <c r="P18" i="92"/>
  <c r="P27" i="92" s="1"/>
  <c r="X12" i="71"/>
  <c r="U18" i="92"/>
  <c r="U27" i="92" s="1"/>
  <c r="D17" i="59"/>
  <c r="C27" i="116" s="1"/>
  <c r="D122" i="59"/>
  <c r="D18" i="59" s="1"/>
  <c r="C28" i="116" s="1"/>
  <c r="H39" i="59"/>
  <c r="G49" i="116" s="1"/>
  <c r="G40" i="59"/>
  <c r="F50" i="116" s="1"/>
  <c r="E72" i="59"/>
  <c r="D82" i="116" s="1"/>
  <c r="E86" i="59"/>
  <c r="D96" i="116" s="1"/>
  <c r="P463" i="6"/>
  <c r="L284" i="97" s="1"/>
  <c r="BL104" i="60"/>
  <c r="O380" i="6"/>
  <c r="X16" i="12"/>
  <c r="AP156" i="6"/>
  <c r="C19" i="12"/>
  <c r="E178" i="60"/>
  <c r="H154" i="6"/>
  <c r="H560" i="6"/>
  <c r="H561" i="6" s="1"/>
  <c r="L560" i="6"/>
  <c r="L154" i="6"/>
  <c r="AE16" i="12"/>
  <c r="AG22" i="60"/>
  <c r="BI22" i="60"/>
  <c r="BG12" i="71"/>
  <c r="BG16" i="12"/>
  <c r="G16" i="91"/>
  <c r="AO16" i="92"/>
  <c r="AO18" i="92" s="1"/>
  <c r="AO27" i="92" s="1"/>
  <c r="BA104" i="60"/>
  <c r="AY18" i="12"/>
  <c r="AY20" i="12" s="1"/>
  <c r="AO436" i="6"/>
  <c r="AK257" i="97" s="1"/>
  <c r="AK255" i="97"/>
  <c r="AZ345" i="97"/>
  <c r="Q327" i="97"/>
  <c r="AH210" i="97"/>
  <c r="AL391" i="6"/>
  <c r="AH212" i="97" s="1"/>
  <c r="BE104" i="60"/>
  <c r="BC18" i="12"/>
  <c r="BC20" i="12" s="1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 s="1"/>
  <c r="Y217" i="97"/>
  <c r="AC398" i="6"/>
  <c r="BO545" i="6"/>
  <c r="BK366" i="97" s="1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 s="1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 s="1"/>
  <c r="BB19" i="12"/>
  <c r="BC199" i="97"/>
  <c r="BG199" i="97"/>
  <c r="BF19" i="12"/>
  <c r="AI154" i="6"/>
  <c r="AI560" i="6"/>
  <c r="Z481" i="6"/>
  <c r="V302" i="97" s="1"/>
  <c r="V300" i="97"/>
  <c r="AC535" i="6"/>
  <c r="Y349" i="97"/>
  <c r="N349" i="97"/>
  <c r="R535" i="6"/>
  <c r="AA237" i="97"/>
  <c r="AJ400" i="6"/>
  <c r="AF221" i="97" s="1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 s="1"/>
  <c r="BG219" i="97"/>
  <c r="C273" i="97"/>
  <c r="G454" i="6"/>
  <c r="C275" i="97" s="1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L561" i="6" s="1"/>
  <c r="R137" i="6"/>
  <c r="AB550" i="6"/>
  <c r="Y153" i="6"/>
  <c r="AR210" i="97"/>
  <c r="AV391" i="6"/>
  <c r="AR212" i="97" s="1"/>
  <c r="AZ208" i="97"/>
  <c r="K177" i="60"/>
  <c r="O177" i="60"/>
  <c r="S22" i="60"/>
  <c r="Q16" i="12"/>
  <c r="U17" i="12"/>
  <c r="W60" i="60"/>
  <c r="V237" i="97"/>
  <c r="Z418" i="6"/>
  <c r="V239" i="97" s="1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 s="1"/>
  <c r="BJ8" i="29"/>
  <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29"/>
  <c r="BH27" i="29" s="1"/>
  <c r="BH203" i="97"/>
  <c r="BG545" i="6"/>
  <c r="BC366" i="97" s="1"/>
  <c r="BC197" i="97"/>
  <c r="BG145" i="6"/>
  <c r="BD176" i="60"/>
  <c r="BB8" i="29"/>
  <c r="BB9" i="29" s="1"/>
  <c r="BB201" i="97"/>
  <c r="BA17" i="29"/>
  <c r="BA18" i="29" s="1"/>
  <c r="BA19" i="29" s="1"/>
  <c r="BA37" i="29" s="1"/>
  <c r="BA38" i="29" s="1"/>
  <c r="BC8" i="30" s="1"/>
  <c r="BA202" i="97"/>
  <c r="BE148" i="6"/>
  <c r="AZ26" i="29"/>
  <c r="AZ27" i="29" s="1"/>
  <c r="AZ203" i="97"/>
  <c r="AY545" i="6"/>
  <c r="AU366" i="97" s="1"/>
  <c r="AY137" i="6"/>
  <c r="AT8" i="29"/>
  <c r="AT9" i="29" s="1"/>
  <c r="AT201" i="97"/>
  <c r="AS17" i="29"/>
  <c r="AS202" i="97"/>
  <c r="AW148" i="6"/>
  <c r="AR26" i="29"/>
  <c r="AR203" i="97"/>
  <c r="AQ545" i="6"/>
  <c r="AM366" i="97" s="1"/>
  <c r="AQ137" i="6"/>
  <c r="AM197" i="97"/>
  <c r="AL8" i="29"/>
  <c r="AL9" i="29" s="1"/>
  <c r="AL201" i="97"/>
  <c r="AK17" i="29"/>
  <c r="AK18" i="29" s="1"/>
  <c r="AK202" i="97"/>
  <c r="AO148" i="6"/>
  <c r="AO156" i="6" s="1"/>
  <c r="AJ26" i="29"/>
  <c r="AJ27" i="29" s="1"/>
  <c r="AJ203" i="97"/>
  <c r="AN149" i="6"/>
  <c r="AN157" i="6" s="1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 s="1"/>
  <c r="BI203" i="97"/>
  <c r="BM149" i="6"/>
  <c r="BM157" i="6" s="1"/>
  <c r="BH545" i="6"/>
  <c r="BD366" i="97" s="1"/>
  <c r="BE176" i="60"/>
  <c r="BC8" i="29"/>
  <c r="BC9" i="29" s="1"/>
  <c r="BC201" i="97"/>
  <c r="BG147" i="6"/>
  <c r="BG155" i="6" s="1"/>
  <c r="BB17" i="29"/>
  <c r="BB18" i="29" s="1"/>
  <c r="BB202" i="97"/>
  <c r="AZ545" i="6"/>
  <c r="AV366" i="97" s="1"/>
  <c r="AV197" i="97"/>
  <c r="AZ145" i="6"/>
  <c r="AW176" i="60"/>
  <c r="AU8" i="29"/>
  <c r="AU201" i="97"/>
  <c r="AT17" i="29"/>
  <c r="AT18" i="29" s="1"/>
  <c r="AT202" i="97"/>
  <c r="BK316" i="97"/>
  <c r="BO497" i="6"/>
  <c r="BK318" i="97" s="1"/>
  <c r="BI316" i="97"/>
  <c r="BM497" i="6"/>
  <c r="BI318" i="97" s="1"/>
  <c r="BI497" i="6"/>
  <c r="BE318" i="97" s="1"/>
  <c r="BE316" i="97"/>
  <c r="BG497" i="6"/>
  <c r="BC318" i="97" s="1"/>
  <c r="BC316" i="97"/>
  <c r="AY316" i="97"/>
  <c r="BC497" i="6"/>
  <c r="AY318" i="97" s="1"/>
  <c r="AS316" i="97"/>
  <c r="AW497" i="6"/>
  <c r="AS318" i="97" s="1"/>
  <c r="AS497" i="6"/>
  <c r="AO318" i="97" s="1"/>
  <c r="AO316" i="97"/>
  <c r="AG316" i="97"/>
  <c r="AK497" i="6"/>
  <c r="AG318" i="97" s="1"/>
  <c r="AG497" i="6"/>
  <c r="AC318" i="97" s="1"/>
  <c r="AC316" i="97"/>
  <c r="AA316" i="97"/>
  <c r="AE497" i="6"/>
  <c r="AA318" i="97" s="1"/>
  <c r="AA497" i="6"/>
  <c r="W318" i="97" s="1"/>
  <c r="W316" i="97"/>
  <c r="U316" i="97"/>
  <c r="Y497" i="6"/>
  <c r="U318" i="97" s="1"/>
  <c r="M497" i="6"/>
  <c r="I318" i="97" s="1"/>
  <c r="I316" i="97"/>
  <c r="I497" i="6"/>
  <c r="E318" i="97" s="1"/>
  <c r="E316" i="97"/>
  <c r="M443" i="6"/>
  <c r="I264" i="97" s="1"/>
  <c r="I262" i="97"/>
  <c r="G262" i="97"/>
  <c r="K443" i="6"/>
  <c r="G264" i="97" s="1"/>
  <c r="BH253" i="97"/>
  <c r="BL434" i="6"/>
  <c r="BN147" i="6"/>
  <c r="BN155" i="6" s="1"/>
  <c r="AC550" i="6"/>
  <c r="Z153" i="6"/>
  <c r="BH145" i="6"/>
  <c r="BK210" i="97"/>
  <c r="BO391" i="6"/>
  <c r="BK212" i="97" s="1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 s="1"/>
  <c r="BF289" i="97"/>
  <c r="BJ470" i="6"/>
  <c r="BF291" i="97" s="1"/>
  <c r="BD470" i="6"/>
  <c r="AZ291" i="97" s="1"/>
  <c r="AZ289" i="97"/>
  <c r="AZ470" i="6"/>
  <c r="AV291" i="97" s="1"/>
  <c r="AV289" i="97"/>
  <c r="AP289" i="97"/>
  <c r="AT470" i="6"/>
  <c r="AP291" i="97" s="1"/>
  <c r="AR470" i="6"/>
  <c r="AN291" i="97" s="1"/>
  <c r="AN289" i="97"/>
  <c r="AN470" i="6"/>
  <c r="AJ291" i="97" s="1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 s="1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 s="1"/>
  <c r="AI497" i="6"/>
  <c r="AE318" i="97" s="1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 s="1"/>
  <c r="BG506" i="6"/>
  <c r="BC325" i="97"/>
  <c r="W506" i="6"/>
  <c r="S325" i="97"/>
  <c r="Q149" i="6"/>
  <c r="Q157" i="6" s="1"/>
  <c r="I149" i="6"/>
  <c r="I157" i="6" s="1"/>
  <c r="N148" i="6"/>
  <c r="N156" i="6" s="1"/>
  <c r="S147" i="6"/>
  <c r="S155" i="6" s="1"/>
  <c r="K147" i="6"/>
  <c r="K155" i="6" s="1"/>
  <c r="F16" i="68"/>
  <c r="F20" i="68" s="1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 s="1"/>
  <c r="N262" i="97"/>
  <c r="R443" i="6"/>
  <c r="N264" i="97" s="1"/>
  <c r="BF244" i="97"/>
  <c r="BJ425" i="6"/>
  <c r="BI235" i="97"/>
  <c r="BM416" i="6"/>
  <c r="AA210" i="97"/>
  <c r="AE391" i="6"/>
  <c r="AA212" i="97" s="1"/>
  <c r="AF178" i="60"/>
  <c r="AE199" i="97"/>
  <c r="AU153" i="6"/>
  <c r="C13" i="91"/>
  <c r="C15" i="91" s="1"/>
  <c r="P18" i="12"/>
  <c r="R104" i="60"/>
  <c r="I425" i="6"/>
  <c r="BM425" i="6"/>
  <c r="L443" i="6"/>
  <c r="H264" i="97" s="1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 s="1"/>
  <c r="AU289" i="97"/>
  <c r="AY470" i="6"/>
  <c r="AU291" i="97" s="1"/>
  <c r="P470" i="6"/>
  <c r="L291" i="97" s="1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 s="1"/>
  <c r="BJ197" i="97"/>
  <c r="BF545" i="6"/>
  <c r="BB366" i="97" s="1"/>
  <c r="BB197" i="97"/>
  <c r="AX545" i="6"/>
  <c r="AT366" i="97" s="1"/>
  <c r="AU176" i="60"/>
  <c r="AD8" i="29"/>
  <c r="AD9" i="29" s="1"/>
  <c r="AD201" i="97"/>
  <c r="V8" i="29"/>
  <c r="V9" i="29" s="1"/>
  <c r="V201" i="97"/>
  <c r="AJ545" i="6"/>
  <c r="AF366" i="97" s="1"/>
  <c r="AJ137" i="6"/>
  <c r="Q279" i="6"/>
  <c r="N158" i="59" s="1"/>
  <c r="J16" i="29"/>
  <c r="J18" i="29" s="1"/>
  <c r="J19" i="29" s="1"/>
  <c r="J37" i="29" s="1"/>
  <c r="J38" i="29" s="1"/>
  <c r="L8" i="30" s="1"/>
  <c r="L9" i="30" s="1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 s="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 s="1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 s="1"/>
  <c r="BA162" i="91" s="1"/>
  <c r="BA36" i="92" s="1"/>
  <c r="H192" i="6"/>
  <c r="H194" i="6" s="1"/>
  <c r="J192" i="6"/>
  <c r="J194" i="6" s="1"/>
  <c r="N192" i="6"/>
  <c r="N194" i="6" s="1"/>
  <c r="R192" i="6"/>
  <c r="R194" i="6" s="1"/>
  <c r="R210" i="6" s="1"/>
  <c r="V192" i="6"/>
  <c r="V194" i="6" s="1"/>
  <c r="Z192" i="6"/>
  <c r="Z194" i="6" s="1"/>
  <c r="AD192" i="6"/>
  <c r="AD194" i="6" s="1"/>
  <c r="AH192" i="6"/>
  <c r="AH194" i="6" s="1"/>
  <c r="AL192" i="6"/>
  <c r="AL194" i="6" s="1"/>
  <c r="AP192" i="6"/>
  <c r="AP194" i="6" s="1"/>
  <c r="AP210" i="6" s="1"/>
  <c r="AT192" i="6"/>
  <c r="AT194" i="6" s="1"/>
  <c r="AT210" i="6" s="1"/>
  <c r="AX192" i="6"/>
  <c r="AX194" i="6" s="1"/>
  <c r="AX210" i="6" s="1"/>
  <c r="BB192" i="6"/>
  <c r="BB194" i="6" s="1"/>
  <c r="BB210" i="6" s="1"/>
  <c r="BF192" i="6"/>
  <c r="BF194" i="6" s="1"/>
  <c r="BJ192" i="6"/>
  <c r="BJ194" i="6" s="1"/>
  <c r="BJ210" i="6" s="1"/>
  <c r="BN192" i="6"/>
  <c r="BN194" i="6" s="1"/>
  <c r="BN210" i="6" s="1"/>
  <c r="AF192" i="6"/>
  <c r="AF194" i="6" s="1"/>
  <c r="BL192" i="6"/>
  <c r="BL194" i="6" s="1"/>
  <c r="BL210" i="6" s="1"/>
  <c r="AB192" i="6"/>
  <c r="AB194" i="6" s="1"/>
  <c r="BH192" i="6"/>
  <c r="BH194" i="6" s="1"/>
  <c r="BH210" i="6" s="1"/>
  <c r="X192" i="6"/>
  <c r="X194" i="6" s="1"/>
  <c r="BD192" i="6"/>
  <c r="BD194" i="6" s="1"/>
  <c r="BD210" i="6" s="1"/>
  <c r="T192" i="6"/>
  <c r="T194" i="6" s="1"/>
  <c r="AZ192" i="6"/>
  <c r="AZ194" i="6" s="1"/>
  <c r="AZ210" i="6" s="1"/>
  <c r="G192" i="6"/>
  <c r="G194" i="6" s="1"/>
  <c r="G196" i="6" s="1"/>
  <c r="AN192" i="6"/>
  <c r="AN194" i="6" s="1"/>
  <c r="BN254" i="6"/>
  <c r="I254" i="6"/>
  <c r="M254" i="6"/>
  <c r="Q254" i="6"/>
  <c r="BO254" i="6"/>
  <c r="O254" i="6"/>
  <c r="P254" i="6"/>
  <c r="R254" i="6"/>
  <c r="R279" i="6" s="1"/>
  <c r="O158" i="59" s="1"/>
  <c r="J254" i="6"/>
  <c r="K254" i="6"/>
  <c r="H254" i="6"/>
  <c r="G254" i="6"/>
  <c r="G279" i="6" s="1"/>
  <c r="N254" i="6"/>
  <c r="L254" i="6"/>
  <c r="G319" i="6"/>
  <c r="C127" i="91" s="1"/>
  <c r="L319" i="6"/>
  <c r="H127" i="91" s="1"/>
  <c r="T319" i="6"/>
  <c r="P127" i="91" s="1"/>
  <c r="AB319" i="6"/>
  <c r="X127" i="91" s="1"/>
  <c r="AJ319" i="6"/>
  <c r="AF127" i="91" s="1"/>
  <c r="AR319" i="6"/>
  <c r="AN127" i="91" s="1"/>
  <c r="AZ319" i="6"/>
  <c r="AV127" i="91" s="1"/>
  <c r="BH319" i="6"/>
  <c r="BD127" i="91" s="1"/>
  <c r="K319" i="6"/>
  <c r="G127" i="91" s="1"/>
  <c r="S319" i="6"/>
  <c r="O127" i="91" s="1"/>
  <c r="AA319" i="6"/>
  <c r="W127" i="91" s="1"/>
  <c r="AI319" i="6"/>
  <c r="AE127" i="91" s="1"/>
  <c r="AQ319" i="6"/>
  <c r="AM127" i="91" s="1"/>
  <c r="AM162" i="91" s="1"/>
  <c r="AM36" i="92" s="1"/>
  <c r="AY319" i="6"/>
  <c r="AU127" i="91" s="1"/>
  <c r="BG319" i="6"/>
  <c r="BC127" i="91" s="1"/>
  <c r="BC162" i="91" s="1"/>
  <c r="BC36" i="92" s="1"/>
  <c r="BO319" i="6"/>
  <c r="BK127" i="91" s="1"/>
  <c r="BK162" i="91" s="1"/>
  <c r="BK36" i="92" s="1"/>
  <c r="I319" i="6"/>
  <c r="E127" i="91" s="1"/>
  <c r="O319" i="6"/>
  <c r="K127" i="91" s="1"/>
  <c r="U319" i="6"/>
  <c r="Q127" i="91" s="1"/>
  <c r="AO319" i="6"/>
  <c r="AK127" i="91" s="1"/>
  <c r="AU319" i="6"/>
  <c r="AQ127" i="91" s="1"/>
  <c r="BA319" i="6"/>
  <c r="AW127" i="91" s="1"/>
  <c r="AW162" i="91" s="1"/>
  <c r="AW36" i="92" s="1"/>
  <c r="R319" i="6"/>
  <c r="N127" i="91" s="1"/>
  <c r="X319" i="6"/>
  <c r="T127" i="91" s="1"/>
  <c r="AD319" i="6"/>
  <c r="Z127" i="91" s="1"/>
  <c r="AX319" i="6"/>
  <c r="AT127" i="91" s="1"/>
  <c r="AT162" i="91" s="1"/>
  <c r="AT36" i="92" s="1"/>
  <c r="BD319" i="6"/>
  <c r="AZ127" i="91" s="1"/>
  <c r="BJ319" i="6"/>
  <c r="BF127" i="91" s="1"/>
  <c r="M319" i="6"/>
  <c r="I127" i="91" s="1"/>
  <c r="AG319" i="6"/>
  <c r="AC127" i="91" s="1"/>
  <c r="AM319" i="6"/>
  <c r="AI127" i="91" s="1"/>
  <c r="AS319" i="6"/>
  <c r="AO127" i="91" s="1"/>
  <c r="BM319" i="6"/>
  <c r="BI127" i="91" s="1"/>
  <c r="Q319" i="6"/>
  <c r="M127" i="91" s="1"/>
  <c r="W319" i="6"/>
  <c r="S127" i="91" s="1"/>
  <c r="AC319" i="6"/>
  <c r="Y127" i="91" s="1"/>
  <c r="AW319" i="6"/>
  <c r="AS127" i="91" s="1"/>
  <c r="BC319" i="6"/>
  <c r="AY127" i="91" s="1"/>
  <c r="BI319" i="6"/>
  <c r="BE127" i="91" s="1"/>
  <c r="BE162" i="91" s="1"/>
  <c r="BE36" i="92" s="1"/>
  <c r="N319" i="6"/>
  <c r="J127" i="91" s="1"/>
  <c r="BF319" i="6"/>
  <c r="BB127" i="91" s="1"/>
  <c r="Y319" i="6"/>
  <c r="U127" i="91" s="1"/>
  <c r="AL319" i="6"/>
  <c r="AH127" i="91" s="1"/>
  <c r="AV319" i="6"/>
  <c r="AR127" i="91" s="1"/>
  <c r="H319" i="6"/>
  <c r="D127" i="91" s="1"/>
  <c r="V319" i="6"/>
  <c r="R127" i="91" s="1"/>
  <c r="AF319" i="6"/>
  <c r="AB127" i="91" s="1"/>
  <c r="AP319" i="6"/>
  <c r="AL127" i="91" s="1"/>
  <c r="BK319" i="6"/>
  <c r="BG127" i="91" s="1"/>
  <c r="BN319" i="6"/>
  <c r="BJ127" i="91" s="1"/>
  <c r="AK319" i="6"/>
  <c r="AG127" i="91" s="1"/>
  <c r="AN319" i="6"/>
  <c r="AJ127" i="91" s="1"/>
  <c r="BB319" i="6"/>
  <c r="AX127" i="91" s="1"/>
  <c r="BL319" i="6"/>
  <c r="BH127" i="91" s="1"/>
  <c r="G355" i="6"/>
  <c r="C155" i="91" s="1"/>
  <c r="C16" i="91" s="1"/>
  <c r="H355" i="6"/>
  <c r="P355" i="6"/>
  <c r="L155" i="91" s="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 s="1"/>
  <c r="O162" i="91" s="1"/>
  <c r="O36" i="92" s="1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 s="1"/>
  <c r="R355" i="6"/>
  <c r="N155" i="91" s="1"/>
  <c r="AB355" i="6"/>
  <c r="AE355" i="6"/>
  <c r="BB355" i="6"/>
  <c r="G420" i="6"/>
  <c r="C241" i="97" s="1"/>
  <c r="J420" i="6"/>
  <c r="F241" i="97" s="1"/>
  <c r="R420" i="6"/>
  <c r="N241" i="97" s="1"/>
  <c r="Z420" i="6"/>
  <c r="V241" i="97" s="1"/>
  <c r="AH420" i="6"/>
  <c r="AD241" i="97" s="1"/>
  <c r="AP420" i="6"/>
  <c r="AL241" i="97" s="1"/>
  <c r="AX420" i="6"/>
  <c r="BF420" i="6"/>
  <c r="BB241" i="97" s="1"/>
  <c r="BN420" i="6"/>
  <c r="BJ241" i="97" s="1"/>
  <c r="M420" i="6"/>
  <c r="I241" i="97" s="1"/>
  <c r="U420" i="6"/>
  <c r="Q241" i="97" s="1"/>
  <c r="AC420" i="6"/>
  <c r="Y241" i="97" s="1"/>
  <c r="AK420" i="6"/>
  <c r="AG241" i="97" s="1"/>
  <c r="AS420" i="6"/>
  <c r="AO241" i="97" s="1"/>
  <c r="BA420" i="6"/>
  <c r="AW241" i="97" s="1"/>
  <c r="BI420" i="6"/>
  <c r="BE241" i="97" s="1"/>
  <c r="AF420" i="6"/>
  <c r="AB241" i="97" s="1"/>
  <c r="AI420" i="6"/>
  <c r="AE241" i="97" s="1"/>
  <c r="AL420" i="6"/>
  <c r="AH241" i="97" s="1"/>
  <c r="BL420" i="6"/>
  <c r="BO420" i="6"/>
  <c r="BK241" i="97" s="1"/>
  <c r="I420" i="6"/>
  <c r="E241" i="97" s="1"/>
  <c r="L420" i="6"/>
  <c r="H241" i="97" s="1"/>
  <c r="O420" i="6"/>
  <c r="K241" i="97" s="1"/>
  <c r="AO420" i="6"/>
  <c r="AK241" i="97" s="1"/>
  <c r="AR420" i="6"/>
  <c r="AU420" i="6"/>
  <c r="AQ241" i="97" s="1"/>
  <c r="H492" i="6"/>
  <c r="D313" i="97" s="1"/>
  <c r="J492" i="6"/>
  <c r="F313" i="97" s="1"/>
  <c r="L492" i="6"/>
  <c r="H313" i="97" s="1"/>
  <c r="N492" i="6"/>
  <c r="J313" i="97" s="1"/>
  <c r="P492" i="6"/>
  <c r="L313" i="97" s="1"/>
  <c r="R492" i="6"/>
  <c r="N313" i="97" s="1"/>
  <c r="T492" i="6"/>
  <c r="P313" i="97" s="1"/>
  <c r="V492" i="6"/>
  <c r="R313" i="97" s="1"/>
  <c r="X492" i="6"/>
  <c r="T313" i="97" s="1"/>
  <c r="Z492" i="6"/>
  <c r="V313" i="97" s="1"/>
  <c r="AB492" i="6"/>
  <c r="X313" i="97" s="1"/>
  <c r="AD492" i="6"/>
  <c r="Z313" i="97" s="1"/>
  <c r="AF492" i="6"/>
  <c r="AB313" i="97" s="1"/>
  <c r="AH492" i="6"/>
  <c r="AD313" i="97" s="1"/>
  <c r="AJ492" i="6"/>
  <c r="AF313" i="97" s="1"/>
  <c r="AL492" i="6"/>
  <c r="AH313" i="97" s="1"/>
  <c r="AN492" i="6"/>
  <c r="AJ313" i="97" s="1"/>
  <c r="AP492" i="6"/>
  <c r="AL313" i="97" s="1"/>
  <c r="AR492" i="6"/>
  <c r="AN313" i="97" s="1"/>
  <c r="AT492" i="6"/>
  <c r="AP313" i="97" s="1"/>
  <c r="AV492" i="6"/>
  <c r="AR313" i="97" s="1"/>
  <c r="AX492" i="6"/>
  <c r="AT313" i="97" s="1"/>
  <c r="AZ492" i="6"/>
  <c r="AV313" i="97" s="1"/>
  <c r="BB492" i="6"/>
  <c r="AX313" i="97" s="1"/>
  <c r="BD492" i="6"/>
  <c r="AZ313" i="97" s="1"/>
  <c r="BF492" i="6"/>
  <c r="BB313" i="97" s="1"/>
  <c r="BH492" i="6"/>
  <c r="BD313" i="97" s="1"/>
  <c r="BJ492" i="6"/>
  <c r="BF313" i="97" s="1"/>
  <c r="BL492" i="6"/>
  <c r="BH313" i="97" s="1"/>
  <c r="BN492" i="6"/>
  <c r="BJ313" i="97" s="1"/>
  <c r="J465" i="6"/>
  <c r="J535" i="6" s="1"/>
  <c r="Q492" i="6"/>
  <c r="M313" i="97" s="1"/>
  <c r="S465" i="6"/>
  <c r="Z465" i="6"/>
  <c r="Z535" i="6" s="1"/>
  <c r="AG492" i="6"/>
  <c r="AC313" i="97" s="1"/>
  <c r="AI465" i="6"/>
  <c r="AI535" i="6" s="1"/>
  <c r="AP465" i="6"/>
  <c r="AW492" i="6"/>
  <c r="AS313" i="97" s="1"/>
  <c r="AY465" i="6"/>
  <c r="AY535" i="6" s="1"/>
  <c r="BF465" i="6"/>
  <c r="BM492" i="6"/>
  <c r="BI313" i="97" s="1"/>
  <c r="BO465" i="6"/>
  <c r="BO535" i="6" s="1"/>
  <c r="H465" i="6"/>
  <c r="H535" i="6" s="1"/>
  <c r="O492" i="6"/>
  <c r="K313" i="97" s="1"/>
  <c r="Q465" i="6"/>
  <c r="Q535" i="6" s="1"/>
  <c r="X465" i="6"/>
  <c r="AE492" i="6"/>
  <c r="AA313" i="97" s="1"/>
  <c r="AG465" i="6"/>
  <c r="AN465" i="6"/>
  <c r="AU492" i="6"/>
  <c r="AQ313" i="97" s="1"/>
  <c r="AW465" i="6"/>
  <c r="AW535" i="6" s="1"/>
  <c r="BD465" i="6"/>
  <c r="BD535" i="6" s="1"/>
  <c r="BK492" i="6"/>
  <c r="BG313" i="97" s="1"/>
  <c r="BM465" i="6"/>
  <c r="G528" i="6"/>
  <c r="C349" i="97" s="1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 s="1"/>
  <c r="AH355" i="6"/>
  <c r="I355" i="6"/>
  <c r="P192" i="6"/>
  <c r="P194" i="6" s="1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 s="1"/>
  <c r="K270" i="6" s="1"/>
  <c r="O266" i="6"/>
  <c r="O268" i="6" s="1"/>
  <c r="S266" i="6"/>
  <c r="S268" i="6" s="1"/>
  <c r="S270" i="6" s="1"/>
  <c r="W266" i="6"/>
  <c r="W268" i="6" s="1"/>
  <c r="AA266" i="6"/>
  <c r="AA268" i="6" s="1"/>
  <c r="AE266" i="6"/>
  <c r="AE268" i="6" s="1"/>
  <c r="AI266" i="6"/>
  <c r="AI268" i="6" s="1"/>
  <c r="AM266" i="6"/>
  <c r="AM268" i="6" s="1"/>
  <c r="AM270" i="6" s="1"/>
  <c r="AQ266" i="6"/>
  <c r="AQ268" i="6" s="1"/>
  <c r="AU266" i="6"/>
  <c r="AU268" i="6" s="1"/>
  <c r="AY266" i="6"/>
  <c r="AY268" i="6" s="1"/>
  <c r="BC266" i="6"/>
  <c r="BC268" i="6" s="1"/>
  <c r="BG266" i="6"/>
  <c r="BG268" i="6" s="1"/>
  <c r="BK266" i="6"/>
  <c r="BK268" i="6" s="1"/>
  <c r="BO266" i="6"/>
  <c r="BO268" i="6" s="1"/>
  <c r="BO270" i="6" s="1"/>
  <c r="N266" i="6"/>
  <c r="N268" i="6" s="1"/>
  <c r="AB266" i="6"/>
  <c r="AB268" i="6" s="1"/>
  <c r="AB270" i="6" s="1"/>
  <c r="AK266" i="6"/>
  <c r="AK268" i="6" s="1"/>
  <c r="AT266" i="6"/>
  <c r="AT268" i="6" s="1"/>
  <c r="AT270" i="6" s="1"/>
  <c r="BH266" i="6"/>
  <c r="BH268" i="6" s="1"/>
  <c r="BH270" i="6" s="1"/>
  <c r="T266" i="6"/>
  <c r="T268" i="6" s="1"/>
  <c r="AC266" i="6"/>
  <c r="AC268" i="6" s="1"/>
  <c r="AC270" i="6" s="1"/>
  <c r="AL266" i="6"/>
  <c r="AL268" i="6" s="1"/>
  <c r="AZ266" i="6"/>
  <c r="AZ268" i="6" s="1"/>
  <c r="BI266" i="6"/>
  <c r="BI268" i="6" s="1"/>
  <c r="BI270" i="6" s="1"/>
  <c r="G266" i="6"/>
  <c r="G268" i="6" s="1"/>
  <c r="Q266" i="6"/>
  <c r="Q268" i="6" s="1"/>
  <c r="Q270" i="6" s="1"/>
  <c r="Z266" i="6"/>
  <c r="Z268" i="6" s="1"/>
  <c r="AN266" i="6"/>
  <c r="AN268" i="6" s="1"/>
  <c r="AN270" i="6" s="1"/>
  <c r="AW266" i="6"/>
  <c r="AW268" i="6" s="1"/>
  <c r="AW270" i="6" s="1"/>
  <c r="BF266" i="6"/>
  <c r="BF268" i="6" s="1"/>
  <c r="M266" i="6"/>
  <c r="M268" i="6" s="1"/>
  <c r="M270" i="6" s="1"/>
  <c r="X266" i="6"/>
  <c r="X268" i="6" s="1"/>
  <c r="AD266" i="6"/>
  <c r="AD268" i="6" s="1"/>
  <c r="AD270" i="6" s="1"/>
  <c r="AO266" i="6"/>
  <c r="AO268" i="6" s="1"/>
  <c r="I266" i="6"/>
  <c r="I268" i="6" s="1"/>
  <c r="I270" i="6" s="1"/>
  <c r="BE266" i="6"/>
  <c r="BE268" i="6" s="1"/>
  <c r="BE270" i="6" s="1"/>
  <c r="Y266" i="6"/>
  <c r="Y268" i="6" s="1"/>
  <c r="AJ266" i="6"/>
  <c r="AJ268" i="6" s="1"/>
  <c r="AJ270" i="6" s="1"/>
  <c r="AP266" i="6"/>
  <c r="AP268" i="6" s="1"/>
  <c r="BA266" i="6"/>
  <c r="BA268" i="6" s="1"/>
  <c r="BA270" i="6" s="1"/>
  <c r="BL266" i="6"/>
  <c r="BL268" i="6" s="1"/>
  <c r="BL270" i="6" s="1"/>
  <c r="J266" i="6"/>
  <c r="J268" i="6" s="1"/>
  <c r="J270" i="6" s="1"/>
  <c r="U266" i="6"/>
  <c r="U268" i="6" s="1"/>
  <c r="U270" i="6" s="1"/>
  <c r="AF266" i="6"/>
  <c r="AF268" i="6" s="1"/>
  <c r="AV266" i="6"/>
  <c r="AV268" i="6" s="1"/>
  <c r="L266" i="6"/>
  <c r="L268" i="6" s="1"/>
  <c r="L270" i="6" s="1"/>
  <c r="AX266" i="6"/>
  <c r="AX268" i="6" s="1"/>
  <c r="AX270" i="6" s="1"/>
  <c r="BN266" i="6"/>
  <c r="BN268" i="6" s="1"/>
  <c r="BO331" i="6"/>
  <c r="BO333" i="6" s="1"/>
  <c r="Q331" i="6"/>
  <c r="Q333" i="6" s="1"/>
  <c r="M137" i="91" s="1"/>
  <c r="S331" i="6"/>
  <c r="S333" i="6" s="1"/>
  <c r="O137" i="91" s="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 s="1"/>
  <c r="AR266" i="6"/>
  <c r="AR268" i="6" s="1"/>
  <c r="AH207" i="6"/>
  <c r="BM337" i="6"/>
  <c r="BI141" i="91" s="1"/>
  <c r="BJ337" i="6"/>
  <c r="BF141" i="91" s="1"/>
  <c r="AY337" i="6"/>
  <c r="AU141" i="91" s="1"/>
  <c r="AK337" i="6"/>
  <c r="AG141" i="91" s="1"/>
  <c r="Z337" i="6"/>
  <c r="V141" i="91" s="1"/>
  <c r="T337" i="6"/>
  <c r="BF272" i="6"/>
  <c r="BH239" i="6"/>
  <c r="BH241" i="6" s="1"/>
  <c r="BH243" i="6" s="1"/>
  <c r="AR239" i="6"/>
  <c r="AR241" i="6" s="1"/>
  <c r="AR243" i="6" s="1"/>
  <c r="AG239" i="6"/>
  <c r="AG241" i="6" s="1"/>
  <c r="AG243" i="6" s="1"/>
  <c r="V239" i="6"/>
  <c r="V241" i="6" s="1"/>
  <c r="V243" i="6" s="1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 s="1"/>
  <c r="L261" i="6" s="1"/>
  <c r="P257" i="6"/>
  <c r="P259" i="6" s="1"/>
  <c r="P261" i="6" s="1"/>
  <c r="T257" i="6"/>
  <c r="T259" i="6" s="1"/>
  <c r="T261" i="6" s="1"/>
  <c r="X257" i="6"/>
  <c r="X259" i="6" s="1"/>
  <c r="X261" i="6" s="1"/>
  <c r="AB257" i="6"/>
  <c r="AB259" i="6" s="1"/>
  <c r="AB261" i="6" s="1"/>
  <c r="AF257" i="6"/>
  <c r="AF259" i="6" s="1"/>
  <c r="AF261" i="6" s="1"/>
  <c r="AJ257" i="6"/>
  <c r="AJ259" i="6" s="1"/>
  <c r="AJ261" i="6" s="1"/>
  <c r="AN257" i="6"/>
  <c r="AN259" i="6" s="1"/>
  <c r="AN261" i="6" s="1"/>
  <c r="AR257" i="6"/>
  <c r="AR259" i="6" s="1"/>
  <c r="AR261" i="6" s="1"/>
  <c r="AV257" i="6"/>
  <c r="AV259" i="6" s="1"/>
  <c r="AV261" i="6" s="1"/>
  <c r="AZ257" i="6"/>
  <c r="AZ259" i="6" s="1"/>
  <c r="AZ261" i="6" s="1"/>
  <c r="BD257" i="6"/>
  <c r="BD259" i="6" s="1"/>
  <c r="BD261" i="6" s="1"/>
  <c r="BH257" i="6"/>
  <c r="BH259" i="6" s="1"/>
  <c r="BH261" i="6" s="1"/>
  <c r="BL257" i="6"/>
  <c r="BL259" i="6" s="1"/>
  <c r="BL261" i="6" s="1"/>
  <c r="K257" i="6"/>
  <c r="K259" i="6" s="1"/>
  <c r="K261" i="6" s="1"/>
  <c r="Y257" i="6"/>
  <c r="Y259" i="6" s="1"/>
  <c r="Y261" i="6" s="1"/>
  <c r="AH257" i="6"/>
  <c r="AH259" i="6" s="1"/>
  <c r="AH261" i="6" s="1"/>
  <c r="AQ257" i="6"/>
  <c r="AQ259" i="6" s="1"/>
  <c r="AQ261" i="6" s="1"/>
  <c r="BE257" i="6"/>
  <c r="BE259" i="6" s="1"/>
  <c r="BE261" i="6" s="1"/>
  <c r="BN257" i="6"/>
  <c r="BN259" i="6" s="1"/>
  <c r="BN261" i="6" s="1"/>
  <c r="G257" i="6"/>
  <c r="G259" i="6" s="1"/>
  <c r="G261" i="6" s="1"/>
  <c r="Q257" i="6"/>
  <c r="Q259" i="6" s="1"/>
  <c r="Q261" i="6" s="1"/>
  <c r="Z257" i="6"/>
  <c r="Z259" i="6" s="1"/>
  <c r="Z261" i="6" s="1"/>
  <c r="AI257" i="6"/>
  <c r="AI259" i="6" s="1"/>
  <c r="AI261" i="6" s="1"/>
  <c r="AW257" i="6"/>
  <c r="AW259" i="6" s="1"/>
  <c r="AW261" i="6" s="1"/>
  <c r="BF257" i="6"/>
  <c r="BF259" i="6" s="1"/>
  <c r="BF261" i="6" s="1"/>
  <c r="BO257" i="6"/>
  <c r="BO259" i="6" s="1"/>
  <c r="BO261" i="6" s="1"/>
  <c r="N257" i="6"/>
  <c r="N259" i="6" s="1"/>
  <c r="N261" i="6" s="1"/>
  <c r="W257" i="6"/>
  <c r="W259" i="6" s="1"/>
  <c r="W261" i="6" s="1"/>
  <c r="AK257" i="6"/>
  <c r="AK259" i="6" s="1"/>
  <c r="AK261" i="6" s="1"/>
  <c r="AT257" i="6"/>
  <c r="AT259" i="6" s="1"/>
  <c r="AT261" i="6" s="1"/>
  <c r="BC257" i="6"/>
  <c r="BC259" i="6" s="1"/>
  <c r="BC261" i="6" s="1"/>
  <c r="M322" i="6"/>
  <c r="M324" i="6" s="1"/>
  <c r="I130" i="91" s="1"/>
  <c r="X322" i="6"/>
  <c r="X324" i="6" s="1"/>
  <c r="T130" i="91" s="1"/>
  <c r="AF322" i="6"/>
  <c r="AF324" i="6" s="1"/>
  <c r="AB130" i="91" s="1"/>
  <c r="AN322" i="6"/>
  <c r="AN324" i="6" s="1"/>
  <c r="AJ130" i="91" s="1"/>
  <c r="AS322" i="6"/>
  <c r="AS324" i="6" s="1"/>
  <c r="AO130" i="91" s="1"/>
  <c r="BA322" i="6"/>
  <c r="BA324" i="6" s="1"/>
  <c r="AW130" i="91" s="1"/>
  <c r="BI322" i="6"/>
  <c r="BI324" i="6" s="1"/>
  <c r="BE130" i="91" s="1"/>
  <c r="Y322" i="6"/>
  <c r="Y324" i="6" s="1"/>
  <c r="U130" i="91" s="1"/>
  <c r="AG322" i="6"/>
  <c r="AG324" i="6" s="1"/>
  <c r="AC130" i="91" s="1"/>
  <c r="AO322" i="6"/>
  <c r="AO324" i="6" s="1"/>
  <c r="AK130" i="91" s="1"/>
  <c r="AT322" i="6"/>
  <c r="AT324" i="6" s="1"/>
  <c r="AP130" i="91" s="1"/>
  <c r="BB322" i="6"/>
  <c r="BB324" i="6" s="1"/>
  <c r="AX130" i="91" s="1"/>
  <c r="BJ322" i="6"/>
  <c r="BJ324" i="6" s="1"/>
  <c r="BF130" i="91" s="1"/>
  <c r="J387" i="6"/>
  <c r="R387" i="6"/>
  <c r="D36" i="97"/>
  <c r="H36" i="97"/>
  <c r="BL113" i="97"/>
  <c r="J38" i="97" s="1"/>
  <c r="F31" i="91"/>
  <c r="AB44" i="92"/>
  <c r="K239" i="6"/>
  <c r="K241" i="6" s="1"/>
  <c r="K243" i="6" s="1"/>
  <c r="O239" i="6"/>
  <c r="O241" i="6" s="1"/>
  <c r="O243" i="6" s="1"/>
  <c r="S239" i="6"/>
  <c r="S241" i="6" s="1"/>
  <c r="S243" i="6" s="1"/>
  <c r="W239" i="6"/>
  <c r="W241" i="6" s="1"/>
  <c r="W243" i="6" s="1"/>
  <c r="AA239" i="6"/>
  <c r="AA241" i="6" s="1"/>
  <c r="AA243" i="6" s="1"/>
  <c r="AE239" i="6"/>
  <c r="AE241" i="6" s="1"/>
  <c r="AE243" i="6" s="1"/>
  <c r="AI239" i="6"/>
  <c r="AI241" i="6" s="1"/>
  <c r="AI243" i="6" s="1"/>
  <c r="AM239" i="6"/>
  <c r="AM241" i="6" s="1"/>
  <c r="AM243" i="6" s="1"/>
  <c r="AQ239" i="6"/>
  <c r="AQ241" i="6" s="1"/>
  <c r="AQ243" i="6" s="1"/>
  <c r="AU239" i="6"/>
  <c r="AU241" i="6" s="1"/>
  <c r="AU243" i="6" s="1"/>
  <c r="AY239" i="6"/>
  <c r="AY241" i="6" s="1"/>
  <c r="AY243" i="6" s="1"/>
  <c r="BC239" i="6"/>
  <c r="BC241" i="6" s="1"/>
  <c r="BC243" i="6" s="1"/>
  <c r="BG239" i="6"/>
  <c r="BG241" i="6" s="1"/>
  <c r="BG243" i="6" s="1"/>
  <c r="BK239" i="6"/>
  <c r="BK241" i="6" s="1"/>
  <c r="BK243" i="6" s="1"/>
  <c r="BO239" i="6"/>
  <c r="BO241" i="6" s="1"/>
  <c r="BO243" i="6" s="1"/>
  <c r="G239" i="6"/>
  <c r="G241" i="6" s="1"/>
  <c r="G243" i="6" s="1"/>
  <c r="Q239" i="6"/>
  <c r="Q241" i="6" s="1"/>
  <c r="Q243" i="6" s="1"/>
  <c r="Z239" i="6"/>
  <c r="Z241" i="6" s="1"/>
  <c r="Z243" i="6" s="1"/>
  <c r="AN239" i="6"/>
  <c r="AN241" i="6" s="1"/>
  <c r="AN243" i="6" s="1"/>
  <c r="AW239" i="6"/>
  <c r="AW241" i="6" s="1"/>
  <c r="AW243" i="6" s="1"/>
  <c r="BF239" i="6"/>
  <c r="BF241" i="6" s="1"/>
  <c r="BF243" i="6" s="1"/>
  <c r="I239" i="6"/>
  <c r="I241" i="6" s="1"/>
  <c r="I243" i="6" s="1"/>
  <c r="R239" i="6"/>
  <c r="R241" i="6" s="1"/>
  <c r="R243" i="6" s="1"/>
  <c r="AF239" i="6"/>
  <c r="AF241" i="6" s="1"/>
  <c r="AF243" i="6" s="1"/>
  <c r="AO239" i="6"/>
  <c r="AO241" i="6" s="1"/>
  <c r="AO243" i="6" s="1"/>
  <c r="AX239" i="6"/>
  <c r="AX241" i="6" s="1"/>
  <c r="AX243" i="6" s="1"/>
  <c r="BL239" i="6"/>
  <c r="BL241" i="6" s="1"/>
  <c r="BL243" i="6" s="1"/>
  <c r="T239" i="6"/>
  <c r="T241" i="6" s="1"/>
  <c r="T243" i="6" s="1"/>
  <c r="AC239" i="6"/>
  <c r="AC241" i="6" s="1"/>
  <c r="AC243" i="6" s="1"/>
  <c r="AL239" i="6"/>
  <c r="AL241" i="6" s="1"/>
  <c r="AL243" i="6" s="1"/>
  <c r="AZ239" i="6"/>
  <c r="AZ241" i="6" s="1"/>
  <c r="AZ243" i="6" s="1"/>
  <c r="BI239" i="6"/>
  <c r="BI241" i="6" s="1"/>
  <c r="BI243" i="6" s="1"/>
  <c r="AP272" i="6"/>
  <c r="M272" i="6"/>
  <c r="I272" i="6"/>
  <c r="I279" i="6" s="1"/>
  <c r="F158" i="59" s="1"/>
  <c r="L272" i="6"/>
  <c r="L279" i="6" s="1"/>
  <c r="I158" i="59" s="1"/>
  <c r="O272" i="6"/>
  <c r="K272" i="6"/>
  <c r="K279" i="6" s="1"/>
  <c r="H158" i="59" s="1"/>
  <c r="N272" i="6"/>
  <c r="N279" i="6" s="1"/>
  <c r="AU272" i="6"/>
  <c r="AY272" i="6"/>
  <c r="BC272" i="6"/>
  <c r="BG272" i="6"/>
  <c r="BK272" i="6"/>
  <c r="BO272" i="6"/>
  <c r="BO279" i="6" s="1"/>
  <c r="BL158" i="59" s="1"/>
  <c r="S337" i="6"/>
  <c r="O141" i="91" s="1"/>
  <c r="J337" i="6"/>
  <c r="F141" i="91" s="1"/>
  <c r="X337" i="6"/>
  <c r="T141" i="91" s="1"/>
  <c r="AF337" i="6"/>
  <c r="AB141" i="91" s="1"/>
  <c r="AN337" i="6"/>
  <c r="AJ141" i="91" s="1"/>
  <c r="AV337" i="6"/>
  <c r="AR141" i="91" s="1"/>
  <c r="BD337" i="6"/>
  <c r="AZ141" i="91" s="1"/>
  <c r="BL337" i="6"/>
  <c r="BH141" i="91" s="1"/>
  <c r="I337" i="6"/>
  <c r="E141" i="91" s="1"/>
  <c r="W337" i="6"/>
  <c r="S141" i="91" s="1"/>
  <c r="BA44" i="92"/>
  <c r="H31" i="91"/>
  <c r="P8" i="29"/>
  <c r="P9" i="29" s="1"/>
  <c r="T147" i="6"/>
  <c r="BF337" i="6"/>
  <c r="BB141" i="91" s="1"/>
  <c r="BC337" i="6"/>
  <c r="AY141" i="91" s="1"/>
  <c r="AR337" i="6"/>
  <c r="AN141" i="91" s="1"/>
  <c r="AG337" i="6"/>
  <c r="AC141" i="91" s="1"/>
  <c r="AD337" i="6"/>
  <c r="Z141" i="91" s="1"/>
  <c r="BM272" i="6"/>
  <c r="BD272" i="6"/>
  <c r="BE239" i="6"/>
  <c r="BE241" i="6" s="1"/>
  <c r="BE243" i="6" s="1"/>
  <c r="AT239" i="6"/>
  <c r="AT241" i="6" s="1"/>
  <c r="AT243" i="6" s="1"/>
  <c r="AD239" i="6"/>
  <c r="AD241" i="6" s="1"/>
  <c r="AD243" i="6" s="1"/>
  <c r="G50" i="6"/>
  <c r="D34" i="97"/>
  <c r="F34" i="97"/>
  <c r="H34" i="97"/>
  <c r="D35" i="97"/>
  <c r="BL127" i="97"/>
  <c r="F30" i="91"/>
  <c r="BN337" i="6"/>
  <c r="BJ141" i="91" s="1"/>
  <c r="BK337" i="6"/>
  <c r="BG141" i="91" s="1"/>
  <c r="AZ337" i="6"/>
  <c r="AV141" i="91" s="1"/>
  <c r="AO337" i="6"/>
  <c r="AK141" i="91" s="1"/>
  <c r="AL337" i="6"/>
  <c r="AH141" i="91" s="1"/>
  <c r="AA337" i="6"/>
  <c r="W141" i="91" s="1"/>
  <c r="U337" i="6"/>
  <c r="Q141" i="91" s="1"/>
  <c r="BH272" i="6"/>
  <c r="AT272" i="6"/>
  <c r="S272" i="6"/>
  <c r="S279" i="6" s="1"/>
  <c r="P158" i="59" s="1"/>
  <c r="P272" i="6"/>
  <c r="H272" i="6"/>
  <c r="BJ239" i="6"/>
  <c r="BJ241" i="6" s="1"/>
  <c r="BJ243" i="6" s="1"/>
  <c r="X239" i="6"/>
  <c r="X241" i="6" s="1"/>
  <c r="X243" i="6" s="1"/>
  <c r="M239" i="6"/>
  <c r="M241" i="6" s="1"/>
  <c r="M243" i="6" s="1"/>
  <c r="H239" i="6"/>
  <c r="H241" i="6" s="1"/>
  <c r="H243" i="6" s="1"/>
  <c r="BL133" i="97"/>
  <c r="BL85" i="97"/>
  <c r="J36" i="97" s="1"/>
  <c r="R119" i="97"/>
  <c r="S141" i="97"/>
  <c r="Z119" i="97"/>
  <c r="AA141" i="97"/>
  <c r="AI141" i="97"/>
  <c r="AH119" i="97"/>
  <c r="F42" i="97" s="1"/>
  <c r="BF119" i="97"/>
  <c r="BG141" i="97"/>
  <c r="BI438" i="6"/>
  <c r="BI535" i="6" s="1"/>
  <c r="BA438" i="6"/>
  <c r="BA535" i="6" s="1"/>
  <c r="AS438" i="6"/>
  <c r="AS535" i="6" s="1"/>
  <c r="AK438" i="6"/>
  <c r="AK535" i="6" s="1"/>
  <c r="AC438" i="6"/>
  <c r="U438" i="6"/>
  <c r="U535" i="6" s="1"/>
  <c r="M438" i="6"/>
  <c r="BM402" i="6"/>
  <c r="BI223" i="97" s="1"/>
  <c r="BE402" i="6"/>
  <c r="BA223" i="97" s="1"/>
  <c r="AW402" i="6"/>
  <c r="AS223" i="97" s="1"/>
  <c r="AO402" i="6"/>
  <c r="AK223" i="97" s="1"/>
  <c r="AG402" i="6"/>
  <c r="AC223" i="97" s="1"/>
  <c r="Y402" i="6"/>
  <c r="U223" i="97" s="1"/>
  <c r="Q402" i="6"/>
  <c r="M223" i="97" s="1"/>
  <c r="I402" i="6"/>
  <c r="E223" i="97" s="1"/>
  <c r="L387" i="6"/>
  <c r="BH337" i="6"/>
  <c r="BD141" i="91" s="1"/>
  <c r="AW337" i="6"/>
  <c r="AS141" i="91" s="1"/>
  <c r="AT337" i="6"/>
  <c r="AP141" i="91" s="1"/>
  <c r="AI337" i="6"/>
  <c r="AE141" i="91" s="1"/>
  <c r="L337" i="6"/>
  <c r="H141" i="91" s="1"/>
  <c r="AR322" i="6"/>
  <c r="AR324" i="6" s="1"/>
  <c r="AN130" i="91" s="1"/>
  <c r="AI322" i="6"/>
  <c r="AI324" i="6" s="1"/>
  <c r="AE130" i="91" s="1"/>
  <c r="S322" i="6"/>
  <c r="S324" i="6" s="1"/>
  <c r="O130" i="91" s="1"/>
  <c r="Q322" i="6"/>
  <c r="Q324" i="6" s="1"/>
  <c r="M130" i="91" s="1"/>
  <c r="BL272" i="6"/>
  <c r="AX272" i="6"/>
  <c r="AO257" i="6"/>
  <c r="AO259" i="6" s="1"/>
  <c r="AO261" i="6" s="1"/>
  <c r="AD257" i="6"/>
  <c r="AD259" i="6" s="1"/>
  <c r="AD261" i="6" s="1"/>
  <c r="S257" i="6"/>
  <c r="S259" i="6" s="1"/>
  <c r="S261" i="6" s="1"/>
  <c r="BD239" i="6"/>
  <c r="BD241" i="6" s="1"/>
  <c r="BD243" i="6" s="1"/>
  <c r="AS239" i="6"/>
  <c r="AS241" i="6" s="1"/>
  <c r="AS243" i="6" s="1"/>
  <c r="AH239" i="6"/>
  <c r="AH241" i="6" s="1"/>
  <c r="AH243" i="6" s="1"/>
  <c r="BG189" i="6"/>
  <c r="AZ189" i="6"/>
  <c r="AI189" i="6"/>
  <c r="P189" i="6"/>
  <c r="C36" i="97"/>
  <c r="I36" i="97" s="1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F35" i="97"/>
  <c r="F94" i="68"/>
  <c r="G36" i="97"/>
  <c r="D38" i="97"/>
  <c r="I38" i="97" s="1"/>
  <c r="BL132" i="97"/>
  <c r="BB14" i="30"/>
  <c r="H11" i="31"/>
  <c r="BC38" i="30"/>
  <c r="E28" i="31"/>
  <c r="S38" i="30"/>
  <c r="S304" i="6"/>
  <c r="S306" i="6" s="1"/>
  <c r="O116" i="91" s="1"/>
  <c r="Q304" i="6"/>
  <c r="Q306" i="6" s="1"/>
  <c r="M116" i="91" s="1"/>
  <c r="O304" i="6"/>
  <c r="O306" i="6" s="1"/>
  <c r="K116" i="91" s="1"/>
  <c r="M304" i="6"/>
  <c r="M306" i="6" s="1"/>
  <c r="I116" i="91" s="1"/>
  <c r="K304" i="6"/>
  <c r="K306" i="6" s="1"/>
  <c r="G116" i="91" s="1"/>
  <c r="I304" i="6"/>
  <c r="I306" i="6" s="1"/>
  <c r="E116" i="91" s="1"/>
  <c r="G304" i="6"/>
  <c r="G306" i="6" s="1"/>
  <c r="J263" i="6"/>
  <c r="BA171" i="6"/>
  <c r="AU171" i="6"/>
  <c r="Y171" i="6"/>
  <c r="E34" i="97"/>
  <c r="BL128" i="97"/>
  <c r="BL136" i="97"/>
  <c r="J141" i="97"/>
  <c r="BL141" i="97" s="1"/>
  <c r="J42" i="97" s="1"/>
  <c r="I119" i="97"/>
  <c r="D42" i="97" s="1"/>
  <c r="Z141" i="97"/>
  <c r="Y119" i="97"/>
  <c r="BF141" i="97"/>
  <c r="BE119" i="97"/>
  <c r="H42" i="97" s="1"/>
  <c r="E29" i="68"/>
  <c r="D31" i="91"/>
  <c r="D44" i="92"/>
  <c r="E30" i="91"/>
  <c r="P43" i="92"/>
  <c r="G30" i="91"/>
  <c r="C42" i="58"/>
  <c r="C81" i="91" s="1"/>
  <c r="C46" i="92" s="1"/>
  <c r="C77" i="91"/>
  <c r="J14" i="30"/>
  <c r="J40" i="30" s="1"/>
  <c r="Y14" i="30"/>
  <c r="BJ14" i="30"/>
  <c r="D18" i="31"/>
  <c r="I38" i="30"/>
  <c r="BE38" i="30"/>
  <c r="BL123" i="97"/>
  <c r="G96" i="68"/>
  <c r="BN12" i="30"/>
  <c r="E14" i="30"/>
  <c r="C12" i="31" s="1"/>
  <c r="R14" i="30"/>
  <c r="E10" i="31"/>
  <c r="AE14" i="30"/>
  <c r="F12" i="31" s="1"/>
  <c r="AQ14" i="30"/>
  <c r="AQ40" i="30" s="1"/>
  <c r="Z38" i="30"/>
  <c r="G17" i="31"/>
  <c r="AP38" i="30"/>
  <c r="G36" i="31" s="1"/>
  <c r="BF38" i="30"/>
  <c r="H18" i="31"/>
  <c r="E27" i="31"/>
  <c r="F34" i="31"/>
  <c r="D16" i="56"/>
  <c r="BL194" i="60" s="1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 s="1"/>
  <c r="AU14" i="30"/>
  <c r="AH38" i="30"/>
  <c r="AS38" i="30"/>
  <c r="AX38" i="30"/>
  <c r="E38" i="30"/>
  <c r="C36" i="31" s="1"/>
  <c r="C18" i="31"/>
  <c r="L38" i="30"/>
  <c r="BH38" i="30"/>
  <c r="G94" i="68"/>
  <c r="I334" i="6" s="1"/>
  <c r="E138" i="91" s="1"/>
  <c r="C32" i="91"/>
  <c r="D30" i="91"/>
  <c r="I14" i="30"/>
  <c r="P14" i="30"/>
  <c r="AO14" i="30"/>
  <c r="AV14" i="30"/>
  <c r="H10" i="31"/>
  <c r="AI38" i="30"/>
  <c r="AI40" i="30" s="1"/>
  <c r="AJ38" i="30"/>
  <c r="AR38" i="30"/>
  <c r="AZ38" i="30"/>
  <c r="D22" i="31"/>
  <c r="D24" i="31"/>
  <c r="E32" i="31"/>
  <c r="E34" i="31"/>
  <c r="G34" i="31"/>
  <c r="BN245" i="6"/>
  <c r="BN279" i="6" s="1"/>
  <c r="BJ245" i="6"/>
  <c r="BF245" i="6"/>
  <c r="BB245" i="6"/>
  <c r="AX245" i="6"/>
  <c r="AT245" i="6"/>
  <c r="AP245" i="6"/>
  <c r="AL245" i="6"/>
  <c r="AH245" i="6"/>
  <c r="BF201" i="6"/>
  <c r="BF203" i="6" s="1"/>
  <c r="BA201" i="6"/>
  <c r="BA203" i="6" s="1"/>
  <c r="H201" i="6"/>
  <c r="H203" i="6" s="1"/>
  <c r="H205" i="6" s="1"/>
  <c r="P185" i="6"/>
  <c r="P119" i="97"/>
  <c r="E42" i="97" s="1"/>
  <c r="AV119" i="97"/>
  <c r="G42" i="97" s="1"/>
  <c r="BL137" i="97"/>
  <c r="D43" i="92"/>
  <c r="F35" i="91"/>
  <c r="H35" i="91"/>
  <c r="AJ14" i="30"/>
  <c r="F11" i="31"/>
  <c r="F38" i="30"/>
  <c r="D36" i="31" s="1"/>
  <c r="F17" i="31"/>
  <c r="AT38" i="30"/>
  <c r="BJ38" i="30"/>
  <c r="H23" i="31"/>
  <c r="E31" i="31"/>
  <c r="G32" i="31"/>
  <c r="AY14" i="30"/>
  <c r="D11" i="31"/>
  <c r="E18" i="31"/>
  <c r="D9" i="56"/>
  <c r="BG193" i="60" s="1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 s="1"/>
  <c r="D30" i="56"/>
  <c r="BG196" i="60" s="1"/>
  <c r="P27" i="50"/>
  <c r="X27" i="50"/>
  <c r="E22" i="46"/>
  <c r="E28" i="35"/>
  <c r="J20" i="28"/>
  <c r="R20" i="28"/>
  <c r="Q185" i="59" s="1"/>
  <c r="Z20" i="28"/>
  <c r="B50" i="10"/>
  <c r="B8" i="10" s="1"/>
  <c r="F72" i="10"/>
  <c r="F12" i="10" s="1"/>
  <c r="F24" i="10" s="1"/>
  <c r="B102" i="10"/>
  <c r="B16" i="10" s="1"/>
  <c r="F173" i="10"/>
  <c r="F20" i="10" s="1"/>
  <c r="E35" i="35"/>
  <c r="AC20" i="28"/>
  <c r="D50" i="10"/>
  <c r="D8" i="10" s="1"/>
  <c r="D102" i="10"/>
  <c r="D16" i="10" s="1"/>
  <c r="D24" i="10" s="1"/>
  <c r="F20" i="28"/>
  <c r="E185" i="59" s="1"/>
  <c r="N20" i="28"/>
  <c r="V20" i="28"/>
  <c r="E20" i="68"/>
  <c r="C16" i="35"/>
  <c r="H20" i="28"/>
  <c r="P20" i="28"/>
  <c r="X20" i="28"/>
  <c r="E19" i="35" s="1"/>
  <c r="G50" i="10"/>
  <c r="G8" i="10" s="1"/>
  <c r="G24" i="10" s="1"/>
  <c r="C72" i="10"/>
  <c r="C12" i="10" s="1"/>
  <c r="C24" i="10" s="1"/>
  <c r="G102" i="10"/>
  <c r="G16" i="10" s="1"/>
  <c r="C173" i="10"/>
  <c r="C20" i="10" s="1"/>
  <c r="E34" i="113"/>
  <c r="G39" i="113" s="1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 s="1"/>
  <c r="C40" i="97" s="1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 s="1"/>
  <c r="M48" i="47"/>
  <c r="M75" i="52" s="1"/>
  <c r="L48" i="47"/>
  <c r="L75" i="52" s="1"/>
  <c r="K48" i="47"/>
  <c r="K75" i="52" s="1"/>
  <c r="J48" i="47"/>
  <c r="J75" i="52" s="1"/>
  <c r="I48" i="47"/>
  <c r="I75" i="52" s="1"/>
  <c r="H48" i="47"/>
  <c r="H75" i="52" s="1"/>
  <c r="G48" i="47"/>
  <c r="G75" i="52" s="1"/>
  <c r="F48" i="47"/>
  <c r="F75" i="52" s="1"/>
  <c r="E48" i="47"/>
  <c r="E75" i="52" s="1"/>
  <c r="D48" i="47"/>
  <c r="D75" i="52" s="1"/>
  <c r="C48" i="47"/>
  <c r="C75" i="52" s="1"/>
  <c r="D28" i="47"/>
  <c r="N52" i="47"/>
  <c r="N76" i="52" s="1"/>
  <c r="M52" i="47"/>
  <c r="M76" i="52" s="1"/>
  <c r="L52" i="47"/>
  <c r="L76" i="52" s="1"/>
  <c r="K52" i="47"/>
  <c r="K76" i="52" s="1"/>
  <c r="J52" i="47"/>
  <c r="J76" i="52" s="1"/>
  <c r="I52" i="47"/>
  <c r="I76" i="52" s="1"/>
  <c r="H52" i="47"/>
  <c r="H76" i="52" s="1"/>
  <c r="G52" i="47"/>
  <c r="G76" i="52" s="1"/>
  <c r="F52" i="47"/>
  <c r="F76" i="52" s="1"/>
  <c r="E52" i="47"/>
  <c r="E76" i="52" s="1"/>
  <c r="D52" i="47"/>
  <c r="D76" i="52" s="1"/>
  <c r="C52" i="47"/>
  <c r="C76" i="52" s="1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 s="1"/>
  <c r="R43" i="82"/>
  <c r="S6" i="48"/>
  <c r="S14" i="48" s="1"/>
  <c r="S43" i="82"/>
  <c r="T6" i="48"/>
  <c r="T43" i="82"/>
  <c r="T54" i="82" s="1"/>
  <c r="U6" i="48"/>
  <c r="U43" i="82"/>
  <c r="U44" i="82" s="1"/>
  <c r="U48" i="82" s="1"/>
  <c r="V6" i="48"/>
  <c r="V7" i="48" s="1"/>
  <c r="V10" i="48" s="1"/>
  <c r="V43" i="82"/>
  <c r="W6" i="48"/>
  <c r="W7" i="48" s="1"/>
  <c r="W10" i="48" s="1"/>
  <c r="W43" i="82"/>
  <c r="X6" i="48"/>
  <c r="X43" i="82"/>
  <c r="X55" i="82" s="1"/>
  <c r="Y6" i="48"/>
  <c r="Y43" i="82"/>
  <c r="Y55" i="82" s="1"/>
  <c r="Z6" i="48"/>
  <c r="Z14" i="48" s="1"/>
  <c r="Z43" i="82"/>
  <c r="AA6" i="48"/>
  <c r="AA14" i="48" s="1"/>
  <c r="AA43" i="82"/>
  <c r="AB6" i="48"/>
  <c r="AB43" i="82"/>
  <c r="AB54" i="82" s="1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 s="1"/>
  <c r="F36" i="47"/>
  <c r="F72" i="52" s="1"/>
  <c r="G36" i="47"/>
  <c r="G72" i="52" s="1"/>
  <c r="H36" i="47"/>
  <c r="H72" i="52" s="1"/>
  <c r="I36" i="47"/>
  <c r="I72" i="52" s="1"/>
  <c r="J36" i="47"/>
  <c r="J72" i="52" s="1"/>
  <c r="K36" i="47"/>
  <c r="K72" i="52" s="1"/>
  <c r="L36" i="47"/>
  <c r="L72" i="52" s="1"/>
  <c r="M36" i="47"/>
  <c r="M72" i="52" s="1"/>
  <c r="O40" i="47"/>
  <c r="E26" i="47" s="1"/>
  <c r="F183" i="10"/>
  <c r="AQ550" i="6"/>
  <c r="AM371" i="97" s="1"/>
  <c r="AP550" i="6"/>
  <c r="AL371" i="97" s="1"/>
  <c r="AO550" i="6"/>
  <c r="AK371" i="97" s="1"/>
  <c r="AN550" i="6"/>
  <c r="AJ371" i="97" s="1"/>
  <c r="AM550" i="6"/>
  <c r="AI371" i="97" s="1"/>
  <c r="AL550" i="6"/>
  <c r="AH371" i="97" s="1"/>
  <c r="AK550" i="6"/>
  <c r="AG371" i="97" s="1"/>
  <c r="AJ550" i="6"/>
  <c r="AF371" i="97" s="1"/>
  <c r="AI550" i="6"/>
  <c r="AE371" i="97" s="1"/>
  <c r="AH550" i="6"/>
  <c r="AD371" i="97" s="1"/>
  <c r="AG550" i="6"/>
  <c r="AC371" i="97" s="1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 s="1"/>
  <c r="AG377" i="6"/>
  <c r="AC165" i="91" s="1"/>
  <c r="AH377" i="6"/>
  <c r="AD165" i="91" s="1"/>
  <c r="AI377" i="6"/>
  <c r="AE165" i="91" s="1"/>
  <c r="AJ377" i="6"/>
  <c r="AF165" i="91" s="1"/>
  <c r="AK377" i="6"/>
  <c r="AG165" i="91" s="1"/>
  <c r="AL377" i="6"/>
  <c r="AH165" i="91" s="1"/>
  <c r="AM377" i="6"/>
  <c r="AI165" i="91" s="1"/>
  <c r="AN377" i="6"/>
  <c r="AJ165" i="91" s="1"/>
  <c r="AO377" i="6"/>
  <c r="AK165" i="91" s="1"/>
  <c r="AP377" i="6"/>
  <c r="AL165" i="91" s="1"/>
  <c r="BO214" i="6"/>
  <c r="BO565" i="6" s="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 s="1"/>
  <c r="I201" i="6"/>
  <c r="I203" i="6" s="1"/>
  <c r="K201" i="6"/>
  <c r="K203" i="6" s="1"/>
  <c r="M201" i="6"/>
  <c r="M203" i="6" s="1"/>
  <c r="O201" i="6"/>
  <c r="O203" i="6" s="1"/>
  <c r="Q201" i="6"/>
  <c r="Q203" i="6" s="1"/>
  <c r="S201" i="6"/>
  <c r="S203" i="6" s="1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 s="1"/>
  <c r="H180" i="6"/>
  <c r="H214" i="6" s="1"/>
  <c r="I180" i="6"/>
  <c r="J180" i="6"/>
  <c r="J214" i="6" s="1"/>
  <c r="K180" i="6"/>
  <c r="L180" i="6"/>
  <c r="M180" i="6"/>
  <c r="N180" i="6"/>
  <c r="O180" i="6"/>
  <c r="P180" i="6"/>
  <c r="Q180" i="6"/>
  <c r="R180" i="6"/>
  <c r="R214" i="6" s="1"/>
  <c r="S180" i="6"/>
  <c r="T180" i="6"/>
  <c r="U180" i="6"/>
  <c r="V180" i="6"/>
  <c r="W180" i="6"/>
  <c r="X180" i="6"/>
  <c r="Y180" i="6"/>
  <c r="Z180" i="6"/>
  <c r="Z214" i="6" s="1"/>
  <c r="AA180" i="6"/>
  <c r="AB180" i="6"/>
  <c r="AC180" i="6"/>
  <c r="AD180" i="6"/>
  <c r="AE180" i="6"/>
  <c r="AF180" i="6"/>
  <c r="AG180" i="6"/>
  <c r="AH180" i="6"/>
  <c r="AH214" i="6" s="1"/>
  <c r="AI180" i="6"/>
  <c r="AJ180" i="6"/>
  <c r="AK180" i="6"/>
  <c r="AL180" i="6"/>
  <c r="AM180" i="6"/>
  <c r="AN180" i="6"/>
  <c r="AO180" i="6"/>
  <c r="AP180" i="6"/>
  <c r="AP214" i="6" s="1"/>
  <c r="AQ180" i="6"/>
  <c r="AR180" i="6"/>
  <c r="AS180" i="6"/>
  <c r="AT180" i="6"/>
  <c r="AU180" i="6"/>
  <c r="AV180" i="6"/>
  <c r="AW180" i="6"/>
  <c r="AX180" i="6"/>
  <c r="AX214" i="6" s="1"/>
  <c r="AY180" i="6"/>
  <c r="AZ180" i="6"/>
  <c r="BA180" i="6"/>
  <c r="BB180" i="6"/>
  <c r="BC180" i="6"/>
  <c r="BD180" i="6"/>
  <c r="BE180" i="6"/>
  <c r="BF180" i="6"/>
  <c r="BF214" i="6" s="1"/>
  <c r="BG180" i="6"/>
  <c r="BH180" i="6"/>
  <c r="BI180" i="6"/>
  <c r="BJ180" i="6"/>
  <c r="BK180" i="6"/>
  <c r="BL180" i="6"/>
  <c r="BM180" i="6"/>
  <c r="BN180" i="6"/>
  <c r="BN214" i="6" s="1"/>
  <c r="G183" i="6"/>
  <c r="G185" i="6" s="1"/>
  <c r="G187" i="6" s="1"/>
  <c r="H183" i="6"/>
  <c r="H185" i="6" s="1"/>
  <c r="I183" i="6"/>
  <c r="I185" i="6" s="1"/>
  <c r="J183" i="6"/>
  <c r="J185" i="6" s="1"/>
  <c r="K183" i="6"/>
  <c r="K185" i="6" s="1"/>
  <c r="L183" i="6"/>
  <c r="L185" i="6" s="1"/>
  <c r="M183" i="6"/>
  <c r="M185" i="6" s="1"/>
  <c r="N183" i="6"/>
  <c r="N185" i="6" s="1"/>
  <c r="O183" i="6"/>
  <c r="O185" i="6" s="1"/>
  <c r="T201" i="6"/>
  <c r="T203" i="6" s="1"/>
  <c r="U201" i="6"/>
  <c r="U203" i="6" s="1"/>
  <c r="U205" i="6" s="1"/>
  <c r="V201" i="6"/>
  <c r="V203" i="6" s="1"/>
  <c r="W201" i="6"/>
  <c r="W203" i="6" s="1"/>
  <c r="X201" i="6"/>
  <c r="X203" i="6" s="1"/>
  <c r="Y201" i="6"/>
  <c r="Y203" i="6" s="1"/>
  <c r="Z201" i="6"/>
  <c r="Z203" i="6" s="1"/>
  <c r="Z205" i="6" s="1"/>
  <c r="AA201" i="6"/>
  <c r="AA203" i="6" s="1"/>
  <c r="AB201" i="6"/>
  <c r="AB203" i="6" s="1"/>
  <c r="AC201" i="6"/>
  <c r="AC203" i="6" s="1"/>
  <c r="AC205" i="6" s="1"/>
  <c r="AD201" i="6"/>
  <c r="AD203" i="6" s="1"/>
  <c r="AD205" i="6" s="1"/>
  <c r="AE201" i="6"/>
  <c r="AE203" i="6" s="1"/>
  <c r="AF201" i="6"/>
  <c r="AF203" i="6" s="1"/>
  <c r="AG201" i="6"/>
  <c r="AG203" i="6" s="1"/>
  <c r="AH201" i="6"/>
  <c r="AH203" i="6" s="1"/>
  <c r="AI201" i="6"/>
  <c r="AI203" i="6" s="1"/>
  <c r="AJ201" i="6"/>
  <c r="AJ203" i="6" s="1"/>
  <c r="AK201" i="6"/>
  <c r="AK203" i="6" s="1"/>
  <c r="AL201" i="6"/>
  <c r="AL203" i="6" s="1"/>
  <c r="AM201" i="6"/>
  <c r="AM203" i="6" s="1"/>
  <c r="AN201" i="6"/>
  <c r="AN203" i="6" s="1"/>
  <c r="AO201" i="6"/>
  <c r="AO203" i="6" s="1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 s="1"/>
  <c r="AQ254" i="6"/>
  <c r="AQ279" i="6" s="1"/>
  <c r="AR254" i="6"/>
  <c r="AR279" i="6" s="1"/>
  <c r="AS254" i="6"/>
  <c r="AS279" i="6" s="1"/>
  <c r="AP158" i="59" s="1"/>
  <c r="AT254" i="6"/>
  <c r="AU254" i="6"/>
  <c r="AU279" i="6" s="1"/>
  <c r="AV254" i="6"/>
  <c r="AV279" i="6" s="1"/>
  <c r="AW254" i="6"/>
  <c r="AW279" i="6" s="1"/>
  <c r="AT158" i="59" s="1"/>
  <c r="AX254" i="6"/>
  <c r="AX279" i="6" s="1"/>
  <c r="AU158" i="59" s="1"/>
  <c r="AY254" i="6"/>
  <c r="AY279" i="6" s="1"/>
  <c r="AZ254" i="6"/>
  <c r="AZ279" i="6" s="1"/>
  <c r="BA254" i="6"/>
  <c r="BA279" i="6" s="1"/>
  <c r="AX158" i="59" s="1"/>
  <c r="BB254" i="6"/>
  <c r="BC254" i="6"/>
  <c r="BD254" i="6"/>
  <c r="BE254" i="6"/>
  <c r="BE279" i="6" s="1"/>
  <c r="BB158" i="59" s="1"/>
  <c r="BF254" i="6"/>
  <c r="BF279" i="6" s="1"/>
  <c r="BG254" i="6"/>
  <c r="BH254" i="6"/>
  <c r="BH279" i="6" s="1"/>
  <c r="BE158" i="59" s="1"/>
  <c r="BI254" i="6"/>
  <c r="BI279" i="6" s="1"/>
  <c r="BF158" i="59" s="1"/>
  <c r="BJ254" i="6"/>
  <c r="BJ279" i="6" s="1"/>
  <c r="BK254" i="6"/>
  <c r="BL254" i="6"/>
  <c r="BM254" i="6"/>
  <c r="BM279" i="6" s="1"/>
  <c r="BJ158" i="59" s="1"/>
  <c r="T272" i="6"/>
  <c r="T279" i="6" s="1"/>
  <c r="U272" i="6"/>
  <c r="V272" i="6"/>
  <c r="V279" i="6" s="1"/>
  <c r="S158" i="59" s="1"/>
  <c r="W272" i="6"/>
  <c r="W279" i="6" s="1"/>
  <c r="X272" i="6"/>
  <c r="Y272" i="6"/>
  <c r="Z272" i="6"/>
  <c r="AA272" i="6"/>
  <c r="AA279" i="6" s="1"/>
  <c r="AB272" i="6"/>
  <c r="AB279" i="6" s="1"/>
  <c r="Y158" i="59" s="1"/>
  <c r="AC272" i="6"/>
  <c r="AD272" i="6"/>
  <c r="AD279" i="6" s="1"/>
  <c r="AA158" i="59" s="1"/>
  <c r="AE272" i="6"/>
  <c r="AE279" i="6" s="1"/>
  <c r="AF272" i="6"/>
  <c r="AG272" i="6"/>
  <c r="AH272" i="6"/>
  <c r="AI272" i="6"/>
  <c r="AI279" i="6" s="1"/>
  <c r="AJ272" i="6"/>
  <c r="AJ279" i="6" s="1"/>
  <c r="AG158" i="59" s="1"/>
  <c r="AK272" i="6"/>
  <c r="AL272" i="6"/>
  <c r="AL279" i="6" s="1"/>
  <c r="AM272" i="6"/>
  <c r="AM279" i="6" s="1"/>
  <c r="AJ158" i="59" s="1"/>
  <c r="AN272" i="6"/>
  <c r="AO272" i="6"/>
  <c r="T304" i="6"/>
  <c r="T306" i="6" s="1"/>
  <c r="G322" i="6"/>
  <c r="G324" i="6" s="1"/>
  <c r="H322" i="6"/>
  <c r="H324" i="6" s="1"/>
  <c r="I322" i="6"/>
  <c r="I324" i="6" s="1"/>
  <c r="J322" i="6"/>
  <c r="J324" i="6" s="1"/>
  <c r="K322" i="6"/>
  <c r="K324" i="6" s="1"/>
  <c r="L322" i="6"/>
  <c r="L324" i="6" s="1"/>
  <c r="G331" i="6"/>
  <c r="G333" i="6" s="1"/>
  <c r="H331" i="6"/>
  <c r="H333" i="6" s="1"/>
  <c r="I331" i="6"/>
  <c r="I333" i="6" s="1"/>
  <c r="J331" i="6"/>
  <c r="J333" i="6" s="1"/>
  <c r="K331" i="6"/>
  <c r="K333" i="6" s="1"/>
  <c r="L331" i="6"/>
  <c r="L333" i="6" s="1"/>
  <c r="M331" i="6"/>
  <c r="M333" i="6" s="1"/>
  <c r="N331" i="6"/>
  <c r="N333" i="6" s="1"/>
  <c r="O331" i="6"/>
  <c r="O333" i="6" s="1"/>
  <c r="P331" i="6"/>
  <c r="P333" i="6" s="1"/>
  <c r="T331" i="6"/>
  <c r="T333" i="6" s="1"/>
  <c r="U331" i="6"/>
  <c r="U333" i="6" s="1"/>
  <c r="V331" i="6"/>
  <c r="V333" i="6" s="1"/>
  <c r="W331" i="6"/>
  <c r="W333" i="6" s="1"/>
  <c r="X331" i="6"/>
  <c r="X333" i="6" s="1"/>
  <c r="Y331" i="6"/>
  <c r="Y333" i="6" s="1"/>
  <c r="Z331" i="6"/>
  <c r="Z333" i="6" s="1"/>
  <c r="AA331" i="6"/>
  <c r="AA333" i="6" s="1"/>
  <c r="AB331" i="6"/>
  <c r="AB333" i="6" s="1"/>
  <c r="AC331" i="6"/>
  <c r="AC333" i="6" s="1"/>
  <c r="AD331" i="6"/>
  <c r="AD333" i="6" s="1"/>
  <c r="AE331" i="6"/>
  <c r="AE333" i="6" s="1"/>
  <c r="AF331" i="6"/>
  <c r="AF333" i="6" s="1"/>
  <c r="AG331" i="6"/>
  <c r="AG333" i="6" s="1"/>
  <c r="AH331" i="6"/>
  <c r="AH333" i="6" s="1"/>
  <c r="AI331" i="6"/>
  <c r="AI333" i="6" s="1"/>
  <c r="AJ331" i="6"/>
  <c r="AJ333" i="6" s="1"/>
  <c r="AK331" i="6"/>
  <c r="AK333" i="6" s="1"/>
  <c r="AL331" i="6"/>
  <c r="AL333" i="6" s="1"/>
  <c r="AM331" i="6"/>
  <c r="AM333" i="6" s="1"/>
  <c r="AN331" i="6"/>
  <c r="AN333" i="6" s="1"/>
  <c r="AO331" i="6"/>
  <c r="AO333" i="6" s="1"/>
  <c r="AP331" i="6"/>
  <c r="AP333" i="6" s="1"/>
  <c r="AQ331" i="6"/>
  <c r="AQ333" i="6" s="1"/>
  <c r="AR331" i="6"/>
  <c r="AR333" i="6" s="1"/>
  <c r="AS331" i="6"/>
  <c r="AS333" i="6" s="1"/>
  <c r="AT331" i="6"/>
  <c r="AT333" i="6" s="1"/>
  <c r="AU331" i="6"/>
  <c r="AU333" i="6" s="1"/>
  <c r="AV331" i="6"/>
  <c r="AV333" i="6" s="1"/>
  <c r="AW331" i="6"/>
  <c r="AW333" i="6" s="1"/>
  <c r="AX331" i="6"/>
  <c r="AX333" i="6" s="1"/>
  <c r="AY331" i="6"/>
  <c r="AY333" i="6" s="1"/>
  <c r="AZ331" i="6"/>
  <c r="AZ333" i="6" s="1"/>
  <c r="BA331" i="6"/>
  <c r="BA333" i="6" s="1"/>
  <c r="BB331" i="6"/>
  <c r="BB333" i="6" s="1"/>
  <c r="BC331" i="6"/>
  <c r="BC333" i="6" s="1"/>
  <c r="BD331" i="6"/>
  <c r="BD333" i="6" s="1"/>
  <c r="BE331" i="6"/>
  <c r="BE333" i="6" s="1"/>
  <c r="BF331" i="6"/>
  <c r="BF333" i="6" s="1"/>
  <c r="BG331" i="6"/>
  <c r="BG333" i="6" s="1"/>
  <c r="BH331" i="6"/>
  <c r="BH333" i="6" s="1"/>
  <c r="BI331" i="6"/>
  <c r="BI333" i="6" s="1"/>
  <c r="BJ331" i="6"/>
  <c r="BJ333" i="6" s="1"/>
  <c r="BK331" i="6"/>
  <c r="BK333" i="6" s="1"/>
  <c r="BL331" i="6"/>
  <c r="BL333" i="6" s="1"/>
  <c r="BM331" i="6"/>
  <c r="BM333" i="6" s="1"/>
  <c r="BN331" i="6"/>
  <c r="BN333" i="6" s="1"/>
  <c r="N337" i="6"/>
  <c r="O337" i="6"/>
  <c r="P337" i="6"/>
  <c r="Q337" i="6"/>
  <c r="R337" i="6"/>
  <c r="J340" i="6"/>
  <c r="J342" i="6" s="1"/>
  <c r="K340" i="6"/>
  <c r="K342" i="6" s="1"/>
  <c r="L340" i="6"/>
  <c r="L342" i="6" s="1"/>
  <c r="M340" i="6"/>
  <c r="M342" i="6" s="1"/>
  <c r="N340" i="6"/>
  <c r="N342" i="6" s="1"/>
  <c r="O340" i="6"/>
  <c r="O342" i="6" s="1"/>
  <c r="P340" i="6"/>
  <c r="P342" i="6" s="1"/>
  <c r="Q340" i="6"/>
  <c r="Q342" i="6" s="1"/>
  <c r="R340" i="6"/>
  <c r="R342" i="6" s="1"/>
  <c r="G349" i="6"/>
  <c r="G351" i="6" s="1"/>
  <c r="H349" i="6"/>
  <c r="H351" i="6" s="1"/>
  <c r="I349" i="6"/>
  <c r="I351" i="6" s="1"/>
  <c r="J349" i="6"/>
  <c r="J351" i="6" s="1"/>
  <c r="K349" i="6"/>
  <c r="K351" i="6" s="1"/>
  <c r="L349" i="6"/>
  <c r="L351" i="6" s="1"/>
  <c r="M349" i="6"/>
  <c r="M351" i="6" s="1"/>
  <c r="N349" i="6"/>
  <c r="N351" i="6" s="1"/>
  <c r="O349" i="6"/>
  <c r="O351" i="6" s="1"/>
  <c r="P349" i="6"/>
  <c r="P351" i="6" s="1"/>
  <c r="Q349" i="6"/>
  <c r="Q351" i="6" s="1"/>
  <c r="R349" i="6"/>
  <c r="R351" i="6" s="1"/>
  <c r="S349" i="6"/>
  <c r="S351" i="6" s="1"/>
  <c r="T349" i="6"/>
  <c r="T351" i="6" s="1"/>
  <c r="U349" i="6"/>
  <c r="U351" i="6" s="1"/>
  <c r="V349" i="6"/>
  <c r="V351" i="6" s="1"/>
  <c r="W349" i="6"/>
  <c r="W351" i="6" s="1"/>
  <c r="X349" i="6"/>
  <c r="X351" i="6" s="1"/>
  <c r="Y349" i="6"/>
  <c r="Y351" i="6" s="1"/>
  <c r="Z349" i="6"/>
  <c r="Z351" i="6" s="1"/>
  <c r="AA349" i="6"/>
  <c r="AA351" i="6" s="1"/>
  <c r="AB349" i="6"/>
  <c r="AB351" i="6" s="1"/>
  <c r="AC349" i="6"/>
  <c r="AC351" i="6" s="1"/>
  <c r="AD349" i="6"/>
  <c r="AD351" i="6" s="1"/>
  <c r="AE349" i="6"/>
  <c r="AE351" i="6" s="1"/>
  <c r="AF349" i="6"/>
  <c r="AF351" i="6" s="1"/>
  <c r="AG349" i="6"/>
  <c r="AG351" i="6" s="1"/>
  <c r="AH349" i="6"/>
  <c r="AH351" i="6" s="1"/>
  <c r="AI349" i="6"/>
  <c r="AI351" i="6" s="1"/>
  <c r="AJ349" i="6"/>
  <c r="AJ351" i="6" s="1"/>
  <c r="AK349" i="6"/>
  <c r="AK351" i="6" s="1"/>
  <c r="AL349" i="6"/>
  <c r="AL351" i="6" s="1"/>
  <c r="AM349" i="6"/>
  <c r="AM351" i="6" s="1"/>
  <c r="AN349" i="6"/>
  <c r="AN351" i="6" s="1"/>
  <c r="AO349" i="6"/>
  <c r="AO351" i="6" s="1"/>
  <c r="AP349" i="6"/>
  <c r="AP351" i="6" s="1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 s="1"/>
  <c r="T7" i="48"/>
  <c r="T10" i="48" s="1"/>
  <c r="U7" i="48"/>
  <c r="U10" i="48" s="1"/>
  <c r="X7" i="48"/>
  <c r="X10" i="48" s="1"/>
  <c r="Y7" i="48"/>
  <c r="Y10" i="48" s="1"/>
  <c r="Z7" i="48"/>
  <c r="Z10" i="48" s="1"/>
  <c r="AB7" i="48"/>
  <c r="AB10" i="48" s="1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 s="1"/>
  <c r="AY10" i="28"/>
  <c r="AX175" i="59" s="1"/>
  <c r="AX10" i="28"/>
  <c r="AW175" i="59" s="1"/>
  <c r="AW10" i="28"/>
  <c r="AV175" i="59" s="1"/>
  <c r="AV10" i="28"/>
  <c r="AU175" i="59" s="1"/>
  <c r="AU10" i="28"/>
  <c r="AT175" i="59" s="1"/>
  <c r="AT10" i="28"/>
  <c r="AS175" i="59" s="1"/>
  <c r="AS10" i="28"/>
  <c r="AR175" i="59" s="1"/>
  <c r="AR10" i="28"/>
  <c r="AQ175" i="59" s="1"/>
  <c r="AQ10" i="28"/>
  <c r="AP175" i="59" s="1"/>
  <c r="AP10" i="28"/>
  <c r="BA11" i="28"/>
  <c r="AZ11" i="28"/>
  <c r="AY176" i="59" s="1"/>
  <c r="AY11" i="28"/>
  <c r="AX176" i="59" s="1"/>
  <c r="AX11" i="28"/>
  <c r="AW176" i="59" s="1"/>
  <c r="AW11" i="28"/>
  <c r="AV176" i="59" s="1"/>
  <c r="AV11" i="28"/>
  <c r="AU176" i="59" s="1"/>
  <c r="AU11" i="28"/>
  <c r="AT176" i="59" s="1"/>
  <c r="AT11" i="28"/>
  <c r="AS176" i="59" s="1"/>
  <c r="AS11" i="28"/>
  <c r="AR176" i="59" s="1"/>
  <c r="AR11" i="28"/>
  <c r="AQ176" i="59" s="1"/>
  <c r="AQ11" i="28"/>
  <c r="AP176" i="59" s="1"/>
  <c r="AP11" i="28"/>
  <c r="C10" i="36"/>
  <c r="D19" i="35"/>
  <c r="O10" i="36"/>
  <c r="BA17" i="28"/>
  <c r="AZ17" i="28"/>
  <c r="AY182" i="59" s="1"/>
  <c r="AY17" i="28"/>
  <c r="AX182" i="59" s="1"/>
  <c r="AX17" i="28"/>
  <c r="AW182" i="59" s="1"/>
  <c r="AW17" i="28"/>
  <c r="AV182" i="59" s="1"/>
  <c r="AV17" i="28"/>
  <c r="AU182" i="59" s="1"/>
  <c r="AU17" i="28"/>
  <c r="AT182" i="59" s="1"/>
  <c r="AT17" i="28"/>
  <c r="AS182" i="59" s="1"/>
  <c r="AS17" i="28"/>
  <c r="AR182" i="59" s="1"/>
  <c r="AR17" i="28"/>
  <c r="AQ182" i="59" s="1"/>
  <c r="AQ17" i="28"/>
  <c r="AP182" i="59" s="1"/>
  <c r="AP17" i="28"/>
  <c r="BA18" i="28"/>
  <c r="AZ18" i="28"/>
  <c r="AY183" i="59" s="1"/>
  <c r="AY18" i="28"/>
  <c r="AX183" i="59" s="1"/>
  <c r="AX18" i="28"/>
  <c r="AW183" i="59" s="1"/>
  <c r="AW18" i="28"/>
  <c r="AV183" i="59" s="1"/>
  <c r="AV18" i="28"/>
  <c r="AU183" i="59" s="1"/>
  <c r="AU18" i="28"/>
  <c r="AT183" i="59" s="1"/>
  <c r="AT18" i="28"/>
  <c r="AS183" i="59" s="1"/>
  <c r="AS18" i="28"/>
  <c r="AR183" i="59" s="1"/>
  <c r="AR18" i="28"/>
  <c r="AQ183" i="59" s="1"/>
  <c r="AQ18" i="28"/>
  <c r="AP183" i="59" s="1"/>
  <c r="AP18" i="28"/>
  <c r="BA19" i="28"/>
  <c r="AZ19" i="28"/>
  <c r="AY184" i="59" s="1"/>
  <c r="AY19" i="28"/>
  <c r="AX184" i="59" s="1"/>
  <c r="AX19" i="28"/>
  <c r="AW184" i="59" s="1"/>
  <c r="AW19" i="28"/>
  <c r="AV184" i="59" s="1"/>
  <c r="AV19" i="28"/>
  <c r="AU184" i="59" s="1"/>
  <c r="AU19" i="28"/>
  <c r="AT184" i="59" s="1"/>
  <c r="AT19" i="28"/>
  <c r="AS184" i="59" s="1"/>
  <c r="AS19" i="28"/>
  <c r="AR184" i="59" s="1"/>
  <c r="AR19" i="28"/>
  <c r="AQ184" i="59" s="1"/>
  <c r="AQ19" i="28"/>
  <c r="AP184" i="59" s="1"/>
  <c r="AP19" i="28"/>
  <c r="G5" i="46"/>
  <c r="E12" i="46"/>
  <c r="G13" i="46"/>
  <c r="H13" i="46" s="1"/>
  <c r="C15" i="46"/>
  <c r="F15" i="46"/>
  <c r="E26" i="46"/>
  <c r="G27" i="46"/>
  <c r="G29" i="46"/>
  <c r="C30" i="46"/>
  <c r="F30" i="46"/>
  <c r="E33" i="46"/>
  <c r="G34" i="46"/>
  <c r="H34" i="46" s="1"/>
  <c r="F47" i="46"/>
  <c r="G47" i="46" s="1"/>
  <c r="H47" i="46" s="1"/>
  <c r="F48" i="46"/>
  <c r="F49" i="46"/>
  <c r="F50" i="46"/>
  <c r="E54" i="46"/>
  <c r="G55" i="46"/>
  <c r="H55" i="46" s="1"/>
  <c r="C57" i="46"/>
  <c r="E75" i="46"/>
  <c r="G76" i="46"/>
  <c r="H76" i="46" s="1"/>
  <c r="C78" i="46"/>
  <c r="E96" i="46"/>
  <c r="G97" i="46"/>
  <c r="H97" i="46" s="1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 s="1"/>
  <c r="V52" i="82"/>
  <c r="V57" i="82" s="1"/>
  <c r="S52" i="82"/>
  <c r="R52" i="82"/>
  <c r="AA44" i="82"/>
  <c r="AA48" i="82" s="1"/>
  <c r="Z44" i="82"/>
  <c r="Z48" i="82" s="1"/>
  <c r="Y44" i="82"/>
  <c r="Y48" i="82" s="1"/>
  <c r="W44" i="82"/>
  <c r="W48" i="82" s="1"/>
  <c r="V44" i="82"/>
  <c r="V48" i="82" s="1"/>
  <c r="S44" i="82"/>
  <c r="S48" i="82" s="1"/>
  <c r="R44" i="82"/>
  <c r="R48" i="82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 s="1"/>
  <c r="AY25" i="28"/>
  <c r="AX190" i="59" s="1"/>
  <c r="AX25" i="28"/>
  <c r="AW190" i="59" s="1"/>
  <c r="AW25" i="28"/>
  <c r="AV190" i="59" s="1"/>
  <c r="AV25" i="28"/>
  <c r="AU190" i="59" s="1"/>
  <c r="AU25" i="28"/>
  <c r="AT190" i="59" s="1"/>
  <c r="AT25" i="28"/>
  <c r="AS190" i="59" s="1"/>
  <c r="AS25" i="28"/>
  <c r="AR190" i="59" s="1"/>
  <c r="AR25" i="28"/>
  <c r="AQ190" i="59" s="1"/>
  <c r="AQ25" i="28"/>
  <c r="AP190" i="59" s="1"/>
  <c r="AP25" i="28"/>
  <c r="BA30" i="28"/>
  <c r="AZ30" i="28"/>
  <c r="AY195" i="59" s="1"/>
  <c r="AY30" i="28"/>
  <c r="AX195" i="59" s="1"/>
  <c r="AX30" i="28"/>
  <c r="AW195" i="59" s="1"/>
  <c r="AW30" i="28"/>
  <c r="AV195" i="59" s="1"/>
  <c r="AV30" i="28"/>
  <c r="AU195" i="59" s="1"/>
  <c r="AU30" i="28"/>
  <c r="AT195" i="59" s="1"/>
  <c r="AT30" i="28"/>
  <c r="AS195" i="59" s="1"/>
  <c r="AS30" i="28"/>
  <c r="AR195" i="59" s="1"/>
  <c r="AR30" i="28"/>
  <c r="AQ195" i="59" s="1"/>
  <c r="AQ30" i="28"/>
  <c r="AP195" i="59" s="1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 s="1"/>
  <c r="AF10" i="28"/>
  <c r="AE175" i="59" s="1"/>
  <c r="AG10" i="28"/>
  <c r="AF175" i="59" s="1"/>
  <c r="AH10" i="28"/>
  <c r="AG175" i="59" s="1"/>
  <c r="AI10" i="28"/>
  <c r="AH175" i="59" s="1"/>
  <c r="AJ10" i="28"/>
  <c r="AI175" i="59" s="1"/>
  <c r="AK10" i="28"/>
  <c r="AJ175" i="59" s="1"/>
  <c r="AL10" i="28"/>
  <c r="AK175" i="59" s="1"/>
  <c r="AM10" i="28"/>
  <c r="AL175" i="59" s="1"/>
  <c r="AN10" i="28"/>
  <c r="AM175" i="59" s="1"/>
  <c r="AD11" i="28"/>
  <c r="AE11" i="28"/>
  <c r="AD176" i="59" s="1"/>
  <c r="AF11" i="28"/>
  <c r="AE176" i="59" s="1"/>
  <c r="AG11" i="28"/>
  <c r="AF176" i="59" s="1"/>
  <c r="AH11" i="28"/>
  <c r="AG176" i="59" s="1"/>
  <c r="AI11" i="28"/>
  <c r="AH176" i="59" s="1"/>
  <c r="AJ11" i="28"/>
  <c r="AI176" i="59" s="1"/>
  <c r="AK11" i="28"/>
  <c r="AJ176" i="59" s="1"/>
  <c r="AL11" i="28"/>
  <c r="AK176" i="59" s="1"/>
  <c r="AM11" i="28"/>
  <c r="AL176" i="59" s="1"/>
  <c r="AN11" i="28"/>
  <c r="AM176" i="59" s="1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 s="1"/>
  <c r="AF17" i="28"/>
  <c r="AE182" i="59" s="1"/>
  <c r="AG17" i="28"/>
  <c r="AF182" i="59" s="1"/>
  <c r="AH17" i="28"/>
  <c r="AG182" i="59" s="1"/>
  <c r="AI17" i="28"/>
  <c r="AH182" i="59" s="1"/>
  <c r="AJ17" i="28"/>
  <c r="AI182" i="59" s="1"/>
  <c r="AK17" i="28"/>
  <c r="AJ182" i="59" s="1"/>
  <c r="AL17" i="28"/>
  <c r="AK182" i="59" s="1"/>
  <c r="AM17" i="28"/>
  <c r="AL182" i="59" s="1"/>
  <c r="AN17" i="28"/>
  <c r="AM182" i="59" s="1"/>
  <c r="AD18" i="28"/>
  <c r="AE18" i="28"/>
  <c r="AD183" i="59" s="1"/>
  <c r="AF18" i="28"/>
  <c r="AE183" i="59" s="1"/>
  <c r="AG18" i="28"/>
  <c r="AF183" i="59" s="1"/>
  <c r="AH18" i="28"/>
  <c r="AG183" i="59" s="1"/>
  <c r="AI18" i="28"/>
  <c r="AH183" i="59" s="1"/>
  <c r="AJ18" i="28"/>
  <c r="AI183" i="59" s="1"/>
  <c r="AK18" i="28"/>
  <c r="AJ183" i="59" s="1"/>
  <c r="AL18" i="28"/>
  <c r="AK183" i="59" s="1"/>
  <c r="AM18" i="28"/>
  <c r="AL183" i="59" s="1"/>
  <c r="AN18" i="28"/>
  <c r="AM183" i="59" s="1"/>
  <c r="AD19" i="28"/>
  <c r="AE19" i="28"/>
  <c r="AD184" i="59" s="1"/>
  <c r="AF19" i="28"/>
  <c r="AE184" i="59" s="1"/>
  <c r="AG19" i="28"/>
  <c r="AF184" i="59" s="1"/>
  <c r="AH19" i="28"/>
  <c r="AG184" i="59" s="1"/>
  <c r="AI19" i="28"/>
  <c r="AH184" i="59" s="1"/>
  <c r="AJ19" i="28"/>
  <c r="AI184" i="59" s="1"/>
  <c r="AK19" i="28"/>
  <c r="AJ184" i="59" s="1"/>
  <c r="AL19" i="28"/>
  <c r="AK184" i="59" s="1"/>
  <c r="AM19" i="28"/>
  <c r="AL184" i="59" s="1"/>
  <c r="AN19" i="28"/>
  <c r="AM184" i="59" s="1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 s="1"/>
  <c r="AF25" i="28"/>
  <c r="AE190" i="59" s="1"/>
  <c r="AG25" i="28"/>
  <c r="AF190" i="59" s="1"/>
  <c r="AH25" i="28"/>
  <c r="AG190" i="59" s="1"/>
  <c r="AI25" i="28"/>
  <c r="AH190" i="59" s="1"/>
  <c r="AJ25" i="28"/>
  <c r="AI190" i="59" s="1"/>
  <c r="AK25" i="28"/>
  <c r="AJ190" i="59" s="1"/>
  <c r="AL25" i="28"/>
  <c r="AK190" i="59" s="1"/>
  <c r="AM25" i="28"/>
  <c r="AL190" i="59" s="1"/>
  <c r="AN25" i="28"/>
  <c r="AM190" i="59" s="1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 s="1"/>
  <c r="AF30" i="28"/>
  <c r="AE195" i="59" s="1"/>
  <c r="AG30" i="28"/>
  <c r="AF195" i="59" s="1"/>
  <c r="AH30" i="28"/>
  <c r="AG195" i="59" s="1"/>
  <c r="AI30" i="28"/>
  <c r="AH195" i="59" s="1"/>
  <c r="AJ30" i="28"/>
  <c r="AI195" i="59" s="1"/>
  <c r="AK30" i="28"/>
  <c r="AJ195" i="59" s="1"/>
  <c r="AL30" i="28"/>
  <c r="AK195" i="59" s="1"/>
  <c r="AM30" i="28"/>
  <c r="AL195" i="59" s="1"/>
  <c r="AN30" i="28"/>
  <c r="AM195" i="59" s="1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B24" i="10"/>
  <c r="E24" i="10"/>
  <c r="M275" i="6"/>
  <c r="M277" i="6" s="1"/>
  <c r="L275" i="6"/>
  <c r="L277" i="6" s="1"/>
  <c r="I275" i="6"/>
  <c r="I277" i="6" s="1"/>
  <c r="H275" i="6"/>
  <c r="H277" i="6" s="1"/>
  <c r="BO275" i="6"/>
  <c r="BO277" i="6" s="1"/>
  <c r="BM275" i="6"/>
  <c r="BM277" i="6" s="1"/>
  <c r="BI275" i="6"/>
  <c r="BI277" i="6" s="1"/>
  <c r="BD275" i="6"/>
  <c r="BD277" i="6" s="1"/>
  <c r="BB275" i="6"/>
  <c r="BB277" i="6" s="1"/>
  <c r="BA275" i="6"/>
  <c r="BA277" i="6" s="1"/>
  <c r="AT275" i="6"/>
  <c r="AT277" i="6" s="1"/>
  <c r="AS275" i="6"/>
  <c r="AS277" i="6" s="1"/>
  <c r="AM275" i="6"/>
  <c r="AM277" i="6" s="1"/>
  <c r="AJ275" i="6"/>
  <c r="AJ277" i="6" s="1"/>
  <c r="AU295" i="6" s="1"/>
  <c r="V275" i="6"/>
  <c r="V277" i="6" s="1"/>
  <c r="V286" i="6" s="1"/>
  <c r="AG275" i="6"/>
  <c r="AG277" i="6" s="1"/>
  <c r="AR295" i="6" s="1"/>
  <c r="AC275" i="6"/>
  <c r="AC277" i="6" s="1"/>
  <c r="Q275" i="6"/>
  <c r="Q277" i="6" s="1"/>
  <c r="Q288" i="6" s="1"/>
  <c r="AB275" i="6"/>
  <c r="AB277" i="6" s="1"/>
  <c r="G26" i="6"/>
  <c r="G146" i="6" s="1"/>
  <c r="G560" i="6" s="1"/>
  <c r="BO295" i="6"/>
  <c r="AX295" i="6"/>
  <c r="AM281" i="6"/>
  <c r="S151" i="59"/>
  <c r="AN295" i="6"/>
  <c r="AM295" i="6"/>
  <c r="AB281" i="6"/>
  <c r="D13" i="33"/>
  <c r="I18" i="34"/>
  <c r="D9" i="33"/>
  <c r="E18" i="34"/>
  <c r="BL157" i="59"/>
  <c r="AO356" i="97" l="1"/>
  <c r="AP160" i="59"/>
  <c r="AT19" i="29"/>
  <c r="AT37" i="29" s="1"/>
  <c r="AT38" i="29" s="1"/>
  <c r="AV8" i="30" s="1"/>
  <c r="AU19" i="29"/>
  <c r="AU37" i="29" s="1"/>
  <c r="AU38" i="29" s="1"/>
  <c r="AW8" i="30" s="1"/>
  <c r="BB19" i="29"/>
  <c r="BB37" i="29" s="1"/>
  <c r="BB38" i="29" s="1"/>
  <c r="BD8" i="30" s="1"/>
  <c r="BC19" i="29"/>
  <c r="BC37" i="29" s="1"/>
  <c r="BC38" i="29" s="1"/>
  <c r="BE8" i="30" s="1"/>
  <c r="BI28" i="29"/>
  <c r="BI46" i="29" s="1"/>
  <c r="BI47" i="29" s="1"/>
  <c r="BK7" i="30" s="1"/>
  <c r="BK9" i="30" s="1"/>
  <c r="BK40" i="30" s="1"/>
  <c r="BI41" i="29"/>
  <c r="BI43" i="29" s="1"/>
  <c r="BK6" i="28" s="1"/>
  <c r="R48" i="64"/>
  <c r="R50" i="64" s="1"/>
  <c r="D22" i="33"/>
  <c r="R18" i="34"/>
  <c r="Q24" i="36"/>
  <c r="AF10" i="29"/>
  <c r="AF32" i="29" s="1"/>
  <c r="AF33" i="29"/>
  <c r="AG10" i="29"/>
  <c r="AG32" i="29" s="1"/>
  <c r="AG34" i="29" s="1"/>
  <c r="AI12" i="28" s="1"/>
  <c r="AH177" i="59" s="1"/>
  <c r="I42" i="97"/>
  <c r="AW356" i="97"/>
  <c r="AX160" i="59"/>
  <c r="AN10" i="29"/>
  <c r="AN32" i="29" s="1"/>
  <c r="AN34" i="29" s="1"/>
  <c r="AP12" i="28" s="1"/>
  <c r="AN33" i="29"/>
  <c r="AO10" i="29"/>
  <c r="AO32" i="29" s="1"/>
  <c r="AO34" i="29" s="1"/>
  <c r="AQ12" i="28" s="1"/>
  <c r="AP177" i="59" s="1"/>
  <c r="J177" i="59"/>
  <c r="K13" i="28"/>
  <c r="AD28" i="29"/>
  <c r="AD46" i="29" s="1"/>
  <c r="AD47" i="29" s="1"/>
  <c r="AF7" i="30" s="1"/>
  <c r="AF9" i="30" s="1"/>
  <c r="AF40" i="30" s="1"/>
  <c r="AD41" i="29"/>
  <c r="AD43" i="29" s="1"/>
  <c r="AF6" i="28" s="1"/>
  <c r="BE356" i="97"/>
  <c r="BF160" i="59"/>
  <c r="AJ19" i="29"/>
  <c r="AJ37" i="29" s="1"/>
  <c r="AJ38" i="29" s="1"/>
  <c r="AL8" i="30" s="1"/>
  <c r="AI19" i="29"/>
  <c r="AI37" i="29" s="1"/>
  <c r="AI38" i="29" s="1"/>
  <c r="AK8" i="30" s="1"/>
  <c r="F6" i="31" s="1"/>
  <c r="T177" i="59"/>
  <c r="U13" i="28"/>
  <c r="M356" i="97"/>
  <c r="N160" i="59"/>
  <c r="AD33" i="29"/>
  <c r="AD10" i="29"/>
  <c r="AD32" i="29" s="1"/>
  <c r="BC10" i="29"/>
  <c r="BC32" i="29" s="1"/>
  <c r="BC33" i="29"/>
  <c r="AF160" i="59"/>
  <c r="AE356" i="97"/>
  <c r="BB33" i="29"/>
  <c r="BB10" i="29"/>
  <c r="BB32" i="29" s="1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 s="1"/>
  <c r="P33" i="29"/>
  <c r="Q10" i="29"/>
  <c r="Q32" i="29" s="1"/>
  <c r="Q34" i="29" s="1"/>
  <c r="S12" i="28" s="1"/>
  <c r="AK19" i="29"/>
  <c r="AK37" i="29" s="1"/>
  <c r="AK38" i="29" s="1"/>
  <c r="AM8" i="30" s="1"/>
  <c r="AL19" i="29"/>
  <c r="AL37" i="29" s="1"/>
  <c r="AL38" i="29" s="1"/>
  <c r="AN8" i="30" s="1"/>
  <c r="V60" i="82"/>
  <c r="AA57" i="82"/>
  <c r="U54" i="82"/>
  <c r="BF506" i="6"/>
  <c r="BB325" i="97"/>
  <c r="U289" i="97"/>
  <c r="Y470" i="6"/>
  <c r="U291" i="97" s="1"/>
  <c r="L253" i="97"/>
  <c r="P434" i="6"/>
  <c r="Z398" i="6"/>
  <c r="V217" i="97"/>
  <c r="K398" i="6"/>
  <c r="G217" i="97"/>
  <c r="P398" i="6"/>
  <c r="L217" i="97"/>
  <c r="AL275" i="6"/>
  <c r="AL277" i="6" s="1"/>
  <c r="AL270" i="6"/>
  <c r="AI275" i="6"/>
  <c r="AI277" i="6" s="1"/>
  <c r="AI270" i="6"/>
  <c r="AC517" i="6"/>
  <c r="Y338" i="97" s="1"/>
  <c r="Y336" i="97"/>
  <c r="AE550" i="6"/>
  <c r="AB153" i="6"/>
  <c r="AB559" i="6"/>
  <c r="AU356" i="97"/>
  <c r="AV160" i="59"/>
  <c r="AN241" i="97"/>
  <c r="AR535" i="6"/>
  <c r="AV362" i="6"/>
  <c r="AS159" i="59" s="1"/>
  <c r="AR155" i="91"/>
  <c r="AR162" i="91" s="1"/>
  <c r="AR36" i="92" s="1"/>
  <c r="AF155" i="91"/>
  <c r="AF162" i="91" s="1"/>
  <c r="AF36" i="92" s="1"/>
  <c r="AJ362" i="6"/>
  <c r="AG159" i="59" s="1"/>
  <c r="AM282" i="97"/>
  <c r="AQ463" i="6"/>
  <c r="AM284" i="97" s="1"/>
  <c r="W550" i="6"/>
  <c r="T153" i="6"/>
  <c r="T559" i="6"/>
  <c r="I481" i="6"/>
  <c r="E302" i="97" s="1"/>
  <c r="E300" i="97"/>
  <c r="AK300" i="97"/>
  <c r="AO481" i="6"/>
  <c r="AK302" i="97" s="1"/>
  <c r="BC508" i="6"/>
  <c r="AY329" i="97" s="1"/>
  <c r="AY327" i="97"/>
  <c r="AJ481" i="6"/>
  <c r="AF302" i="97" s="1"/>
  <c r="AF300" i="97"/>
  <c r="AT300" i="97"/>
  <c r="AX481" i="6"/>
  <c r="AT302" i="97" s="1"/>
  <c r="AX156" i="6"/>
  <c r="AW156" i="6"/>
  <c r="BJ517" i="6"/>
  <c r="BF338" i="97" s="1"/>
  <c r="BF336" i="97"/>
  <c r="G6" i="71"/>
  <c r="G8" i="12"/>
  <c r="T160" i="59"/>
  <c r="S356" i="97"/>
  <c r="Z560" i="6"/>
  <c r="Z561" i="6" s="1"/>
  <c r="Z154" i="6"/>
  <c r="AA154" i="6"/>
  <c r="AV154" i="6"/>
  <c r="AV560" i="6"/>
  <c r="AV561" i="6" s="1"/>
  <c r="BL178" i="60"/>
  <c r="BK199" i="97"/>
  <c r="F62" i="9"/>
  <c r="BJ19" i="12"/>
  <c r="BJ15" i="71"/>
  <c r="BH436" i="6"/>
  <c r="BD257" i="97" s="1"/>
  <c r="BD255" i="97"/>
  <c r="F41" i="29"/>
  <c r="F43" i="29" s="1"/>
  <c r="H6" i="28" s="1"/>
  <c r="F28" i="29"/>
  <c r="F46" i="29" s="1"/>
  <c r="F47" i="29" s="1"/>
  <c r="H7" i="30" s="1"/>
  <c r="H9" i="30" s="1"/>
  <c r="R16" i="12"/>
  <c r="R20" i="12" s="1"/>
  <c r="T22" i="60"/>
  <c r="R12" i="71"/>
  <c r="R16" i="71" s="1"/>
  <c r="R29" i="71" s="1"/>
  <c r="BH22" i="60"/>
  <c r="BF16" i="12"/>
  <c r="BF20" i="12" s="1"/>
  <c r="BF12" i="71"/>
  <c r="BF16" i="71" s="1"/>
  <c r="BF29" i="71" s="1"/>
  <c r="AB172" i="59"/>
  <c r="Z8" i="36"/>
  <c r="U41" i="29"/>
  <c r="U43" i="29" s="1"/>
  <c r="W6" i="28" s="1"/>
  <c r="U28" i="29"/>
  <c r="U46" i="29" s="1"/>
  <c r="U47" i="29" s="1"/>
  <c r="W7" i="30" s="1"/>
  <c r="W9" i="30" s="1"/>
  <c r="AX172" i="59"/>
  <c r="AV8" i="36"/>
  <c r="AW172" i="59"/>
  <c r="AU8" i="36"/>
  <c r="F177" i="59"/>
  <c r="G13" i="28"/>
  <c r="BJ275" i="6"/>
  <c r="BJ277" i="6" s="1"/>
  <c r="S104" i="60"/>
  <c r="Q18" i="12"/>
  <c r="Q14" i="71"/>
  <c r="AC41" i="29"/>
  <c r="AC43" i="29" s="1"/>
  <c r="AE6" i="28" s="1"/>
  <c r="AC28" i="29"/>
  <c r="AC46" i="29" s="1"/>
  <c r="AC47" i="29" s="1"/>
  <c r="AE7" i="30" s="1"/>
  <c r="AE9" i="30" s="1"/>
  <c r="AH60" i="60"/>
  <c r="AF17" i="12"/>
  <c r="AF13" i="71"/>
  <c r="T13" i="71"/>
  <c r="V60" i="60"/>
  <c r="T17" i="12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AJ155" i="6"/>
  <c r="AK155" i="6"/>
  <c r="L8" i="105"/>
  <c r="H33" i="105"/>
  <c r="D25" i="105" s="1"/>
  <c r="BJ28" i="29"/>
  <c r="BJ46" i="29" s="1"/>
  <c r="BJ47" i="29" s="1"/>
  <c r="BL7" i="30" s="1"/>
  <c r="BL9" i="30" s="1"/>
  <c r="BL40" i="30" s="1"/>
  <c r="BJ41" i="29"/>
  <c r="BJ43" i="29" s="1"/>
  <c r="BL6" i="28" s="1"/>
  <c r="AZ246" i="97"/>
  <c r="BD427" i="6"/>
  <c r="AZ248" i="97" s="1"/>
  <c r="BF172" i="59"/>
  <c r="BD8" i="36"/>
  <c r="Q286" i="6"/>
  <c r="AJ281" i="6"/>
  <c r="U275" i="6"/>
  <c r="U277" i="6" s="1"/>
  <c r="AW275" i="6"/>
  <c r="AW277" i="6" s="1"/>
  <c r="BL275" i="6"/>
  <c r="BL277" i="6" s="1"/>
  <c r="W60" i="82"/>
  <c r="T52" i="82"/>
  <c r="T57" i="82" s="1"/>
  <c r="AB52" i="82"/>
  <c r="Y53" i="82"/>
  <c r="BH214" i="6"/>
  <c r="AZ214" i="6"/>
  <c r="AR214" i="6"/>
  <c r="AJ214" i="6"/>
  <c r="AB214" i="6"/>
  <c r="T214" i="6"/>
  <c r="L214" i="6"/>
  <c r="I39" i="60"/>
  <c r="Q39" i="60"/>
  <c r="Y39" i="60"/>
  <c r="AG39" i="60"/>
  <c r="AO39" i="60"/>
  <c r="AW39" i="60"/>
  <c r="AW42" i="60" s="1"/>
  <c r="BE39" i="60"/>
  <c r="E77" i="60"/>
  <c r="M77" i="60"/>
  <c r="U77" i="60"/>
  <c r="AC77" i="60"/>
  <c r="AK77" i="60"/>
  <c r="AS77" i="60"/>
  <c r="BA77" i="60"/>
  <c r="BA80" i="60" s="1"/>
  <c r="BI77" i="60"/>
  <c r="I121" i="60"/>
  <c r="Q121" i="60"/>
  <c r="Y121" i="60"/>
  <c r="AG121" i="60"/>
  <c r="AO121" i="60"/>
  <c r="AW121" i="60"/>
  <c r="BE121" i="60"/>
  <c r="BE124" i="60" s="1"/>
  <c r="BD40" i="58" s="1"/>
  <c r="E196" i="60"/>
  <c r="M196" i="60"/>
  <c r="U196" i="60"/>
  <c r="AC196" i="60"/>
  <c r="AK196" i="60"/>
  <c r="AS196" i="60"/>
  <c r="BA196" i="60"/>
  <c r="BI196" i="60"/>
  <c r="BI199" i="60" s="1"/>
  <c r="BI73" i="57" s="1"/>
  <c r="I38" i="60"/>
  <c r="Q38" i="60"/>
  <c r="Y38" i="60"/>
  <c r="AG38" i="60"/>
  <c r="AO38" i="60"/>
  <c r="AW38" i="60"/>
  <c r="BE38" i="60"/>
  <c r="E76" i="60"/>
  <c r="E80" i="60" s="1"/>
  <c r="M76" i="60"/>
  <c r="U76" i="60"/>
  <c r="AC76" i="60"/>
  <c r="AK76" i="60"/>
  <c r="AS76" i="60"/>
  <c r="BA76" i="60"/>
  <c r="BI76" i="60"/>
  <c r="I120" i="60"/>
  <c r="I124" i="60" s="1"/>
  <c r="H40" i="58" s="1"/>
  <c r="Q120" i="60"/>
  <c r="Y120" i="60"/>
  <c r="AG120" i="60"/>
  <c r="AO120" i="60"/>
  <c r="AW120" i="60"/>
  <c r="BE120" i="60"/>
  <c r="E195" i="60"/>
  <c r="M195" i="60"/>
  <c r="M199" i="60" s="1"/>
  <c r="M73" i="57" s="1"/>
  <c r="U195" i="60"/>
  <c r="AC195" i="60"/>
  <c r="AK195" i="60"/>
  <c r="AS195" i="60"/>
  <c r="BA195" i="60"/>
  <c r="BI195" i="60"/>
  <c r="W40" i="30"/>
  <c r="AG48" i="64"/>
  <c r="AG50" i="64" s="1"/>
  <c r="D37" i="33"/>
  <c r="AF24" i="36"/>
  <c r="AG18" i="34"/>
  <c r="G12" i="31"/>
  <c r="BA506" i="6"/>
  <c r="AW325" i="97"/>
  <c r="AI289" i="97"/>
  <c r="AM470" i="6"/>
  <c r="AI291" i="97" s="1"/>
  <c r="S289" i="97"/>
  <c r="W470" i="6"/>
  <c r="S291" i="97" s="1"/>
  <c r="D253" i="97"/>
  <c r="H434" i="6"/>
  <c r="N217" i="97"/>
  <c r="R398" i="6"/>
  <c r="BO398" i="6"/>
  <c r="BK217" i="97"/>
  <c r="BH217" i="97"/>
  <c r="BL398" i="6"/>
  <c r="BL531" i="6" s="1"/>
  <c r="BH352" i="97" s="1"/>
  <c r="H398" i="6"/>
  <c r="D217" i="97"/>
  <c r="AV275" i="6"/>
  <c r="AV277" i="6" s="1"/>
  <c r="AV270" i="6"/>
  <c r="Y275" i="6"/>
  <c r="Y277" i="6" s="1"/>
  <c r="Y270" i="6"/>
  <c r="BK270" i="6"/>
  <c r="BK275" i="6"/>
  <c r="BK277" i="6" s="1"/>
  <c r="AE275" i="6"/>
  <c r="AE277" i="6" s="1"/>
  <c r="AE270" i="6"/>
  <c r="AA345" i="97"/>
  <c r="AE526" i="6"/>
  <c r="AA347" i="97" s="1"/>
  <c r="P178" i="60"/>
  <c r="O199" i="97"/>
  <c r="N19" i="12"/>
  <c r="N15" i="71"/>
  <c r="B62" i="9"/>
  <c r="BK535" i="6"/>
  <c r="BG349" i="97"/>
  <c r="AO155" i="91"/>
  <c r="AO162" i="91" s="1"/>
  <c r="AO36" i="92" s="1"/>
  <c r="AS362" i="6"/>
  <c r="AP159" i="59" s="1"/>
  <c r="S155" i="91"/>
  <c r="S162" i="91" s="1"/>
  <c r="S36" i="92" s="1"/>
  <c r="W362" i="6"/>
  <c r="T159" i="59" s="1"/>
  <c r="BJ155" i="91"/>
  <c r="BJ162" i="91" s="1"/>
  <c r="BJ36" i="92" s="1"/>
  <c r="BN362" i="6"/>
  <c r="BK159" i="59" s="1"/>
  <c r="AW362" i="6"/>
  <c r="AT159" i="59" s="1"/>
  <c r="AS155" i="91"/>
  <c r="AS162" i="91" s="1"/>
  <c r="AS36" i="92" s="1"/>
  <c r="AJ155" i="91"/>
  <c r="AJ162" i="91" s="1"/>
  <c r="AJ36" i="92" s="1"/>
  <c r="AN362" i="6"/>
  <c r="AK159" i="59" s="1"/>
  <c r="AQ155" i="91"/>
  <c r="AQ162" i="91" s="1"/>
  <c r="AQ36" i="92" s="1"/>
  <c r="AU362" i="6"/>
  <c r="AR159" i="59" s="1"/>
  <c r="AU282" i="97"/>
  <c r="AY463" i="6"/>
  <c r="AU284" i="97" s="1"/>
  <c r="O17" i="12"/>
  <c r="O13" i="71"/>
  <c r="Q60" i="60"/>
  <c r="BI237" i="97"/>
  <c r="BM418" i="6"/>
  <c r="BI239" i="97" s="1"/>
  <c r="K454" i="6"/>
  <c r="G275" i="97" s="1"/>
  <c r="G273" i="97"/>
  <c r="BC454" i="6"/>
  <c r="AY275" i="97" s="1"/>
  <c r="AY273" i="97"/>
  <c r="BK273" i="97"/>
  <c r="BO454" i="6"/>
  <c r="BK275" i="97" s="1"/>
  <c r="AN282" i="97"/>
  <c r="AR463" i="6"/>
  <c r="AN284" i="97" s="1"/>
  <c r="BH463" i="6"/>
  <c r="BD284" i="97" s="1"/>
  <c r="BD282" i="97"/>
  <c r="AT436" i="6"/>
  <c r="AP257" i="97" s="1"/>
  <c r="AP255" i="97"/>
  <c r="AL481" i="6"/>
  <c r="AH302" i="97" s="1"/>
  <c r="AH300" i="97"/>
  <c r="BH153" i="6"/>
  <c r="BH559" i="6"/>
  <c r="BH561" i="6" s="1"/>
  <c r="BF156" i="6"/>
  <c r="BE156" i="6"/>
  <c r="AB336" i="97"/>
  <c r="AF517" i="6"/>
  <c r="AB338" i="97" s="1"/>
  <c r="I535" i="6"/>
  <c r="AM345" i="97"/>
  <c r="AQ526" i="6"/>
  <c r="AM347" i="97" s="1"/>
  <c r="BL111" i="91"/>
  <c r="AG517" i="6"/>
  <c r="AC338" i="97" s="1"/>
  <c r="AC336" i="97"/>
  <c r="BM517" i="6"/>
  <c r="BI338" i="97" s="1"/>
  <c r="BI336" i="97"/>
  <c r="AN345" i="97"/>
  <c r="AR531" i="6"/>
  <c r="AN352" i="97" s="1"/>
  <c r="AR526" i="6"/>
  <c r="AN347" i="97" s="1"/>
  <c r="O19" i="12"/>
  <c r="Q178" i="60"/>
  <c r="P199" i="97"/>
  <c r="O15" i="71"/>
  <c r="U19" i="12"/>
  <c r="V199" i="97"/>
  <c r="W178" i="60"/>
  <c r="U15" i="71"/>
  <c r="U16" i="71" s="1"/>
  <c r="U29" i="71" s="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 s="1"/>
  <c r="M6" i="28" s="1"/>
  <c r="K28" i="29"/>
  <c r="K46" i="29" s="1"/>
  <c r="K47" i="29" s="1"/>
  <c r="M7" i="30" s="1"/>
  <c r="D23" i="59"/>
  <c r="C33" i="116" s="1"/>
  <c r="D129" i="59"/>
  <c r="D25" i="59" s="1"/>
  <c r="C35" i="116" s="1"/>
  <c r="AR41" i="29"/>
  <c r="AR43" i="29" s="1"/>
  <c r="AT6" i="28" s="1"/>
  <c r="AR28" i="29"/>
  <c r="AR46" i="29" s="1"/>
  <c r="AR47" i="29" s="1"/>
  <c r="AT7" i="30" s="1"/>
  <c r="G5" i="31" s="1"/>
  <c r="Q400" i="6"/>
  <c r="M221" i="97" s="1"/>
  <c r="M219" i="97"/>
  <c r="AI153" i="6"/>
  <c r="AJ153" i="6"/>
  <c r="AI559" i="6"/>
  <c r="AI561" i="6" s="1"/>
  <c r="W560" i="6"/>
  <c r="W561" i="6" s="1"/>
  <c r="W154" i="6"/>
  <c r="AP16" i="12"/>
  <c r="AP20" i="12" s="1"/>
  <c r="AR22" i="60"/>
  <c r="AP12" i="71"/>
  <c r="AP16" i="71" s="1"/>
  <c r="AP29" i="71" s="1"/>
  <c r="M177" i="59"/>
  <c r="N13" i="28"/>
  <c r="AQ34" i="29"/>
  <c r="AS12" i="28" s="1"/>
  <c r="AR177" i="59" s="1"/>
  <c r="G41" i="29"/>
  <c r="G43" i="29" s="1"/>
  <c r="I6" i="28" s="1"/>
  <c r="G28" i="29"/>
  <c r="G46" i="29" s="1"/>
  <c r="G47" i="29" s="1"/>
  <c r="I7" i="30" s="1"/>
  <c r="I9" i="30" s="1"/>
  <c r="I40" i="30" s="1"/>
  <c r="AI172" i="59"/>
  <c r="AG8" i="36"/>
  <c r="AG154" i="6"/>
  <c r="AG560" i="6"/>
  <c r="AG561" i="6" s="1"/>
  <c r="AK28" i="29"/>
  <c r="AK46" i="29" s="1"/>
  <c r="AK47" i="29" s="1"/>
  <c r="AM7" i="30" s="1"/>
  <c r="AM9" i="30" s="1"/>
  <c r="AM40" i="30" s="1"/>
  <c r="AK41" i="29"/>
  <c r="AK43" i="29" s="1"/>
  <c r="AM6" i="28" s="1"/>
  <c r="H17" i="12"/>
  <c r="H20" i="12" s="1"/>
  <c r="J60" i="60"/>
  <c r="H13" i="71"/>
  <c r="H16" i="71" s="1"/>
  <c r="H29" i="71" s="1"/>
  <c r="AN17" i="12"/>
  <c r="AN20" i="12" s="1"/>
  <c r="AP60" i="60"/>
  <c r="AN13" i="71"/>
  <c r="AN16" i="71" s="1"/>
  <c r="AN29" i="71" s="1"/>
  <c r="AD60" i="60"/>
  <c r="AB17" i="12"/>
  <c r="AB13" i="71"/>
  <c r="BH17" i="12"/>
  <c r="BH20" i="12" s="1"/>
  <c r="BJ60" i="60"/>
  <c r="BH13" i="71"/>
  <c r="K104" i="60"/>
  <c r="I18" i="12"/>
  <c r="I14" i="71"/>
  <c r="I16" i="71" s="1"/>
  <c r="I29" i="71" s="1"/>
  <c r="AT559" i="6"/>
  <c r="AT153" i="6"/>
  <c r="BL156" i="6"/>
  <c r="BK156" i="6"/>
  <c r="AP157" i="6"/>
  <c r="X427" i="6"/>
  <c r="T248" i="97" s="1"/>
  <c r="T246" i="97"/>
  <c r="AC177" i="59"/>
  <c r="Q287" i="6"/>
  <c r="AG295" i="6"/>
  <c r="S57" i="82"/>
  <c r="D10" i="36"/>
  <c r="F185" i="59"/>
  <c r="AE40" i="30"/>
  <c r="K158" i="59"/>
  <c r="AK289" i="97"/>
  <c r="AO470" i="6"/>
  <c r="AK291" i="97" s="1"/>
  <c r="E289" i="97"/>
  <c r="I470" i="6"/>
  <c r="E291" i="97" s="1"/>
  <c r="I253" i="97"/>
  <c r="M434" i="6"/>
  <c r="N398" i="6"/>
  <c r="J217" i="97"/>
  <c r="BF275" i="6"/>
  <c r="BF277" i="6" s="1"/>
  <c r="BF270" i="6"/>
  <c r="W356" i="97"/>
  <c r="X160" i="59"/>
  <c r="L535" i="6"/>
  <c r="H349" i="97"/>
  <c r="G160" i="59"/>
  <c r="F356" i="97"/>
  <c r="AC362" i="6"/>
  <c r="Z159" i="59" s="1"/>
  <c r="Y155" i="91"/>
  <c r="Y162" i="91" s="1"/>
  <c r="Y36" i="92" s="1"/>
  <c r="V155" i="91"/>
  <c r="V162" i="91" s="1"/>
  <c r="V36" i="92" s="1"/>
  <c r="Z362" i="6"/>
  <c r="W159" i="59" s="1"/>
  <c r="BD155" i="91"/>
  <c r="BD162" i="91" s="1"/>
  <c r="BD36" i="92" s="1"/>
  <c r="BH362" i="6"/>
  <c r="BE159" i="59" s="1"/>
  <c r="S18" i="12"/>
  <c r="U104" i="60"/>
  <c r="S14" i="71"/>
  <c r="S16" i="71" s="1"/>
  <c r="S29" i="71" s="1"/>
  <c r="BD160" i="59"/>
  <c r="BC356" i="97"/>
  <c r="AO427" i="6"/>
  <c r="AK248" i="97" s="1"/>
  <c r="AK246" i="97"/>
  <c r="O436" i="6"/>
  <c r="K257" i="97" s="1"/>
  <c r="K255" i="97"/>
  <c r="BJ481" i="6"/>
  <c r="BF302" i="97" s="1"/>
  <c r="BF300" i="97"/>
  <c r="AZ41" i="29"/>
  <c r="AZ43" i="29" s="1"/>
  <c r="BB6" i="28" s="1"/>
  <c r="AZ28" i="29"/>
  <c r="AZ46" i="29" s="1"/>
  <c r="AZ47" i="29" s="1"/>
  <c r="BB7" i="30" s="1"/>
  <c r="BJ33" i="29"/>
  <c r="BJ10" i="29"/>
  <c r="BJ32" i="29" s="1"/>
  <c r="BJ34" i="29" s="1"/>
  <c r="BL12" i="28" s="1"/>
  <c r="BK177" i="59" s="1"/>
  <c r="AW526" i="6"/>
  <c r="AS347" i="97" s="1"/>
  <c r="AS345" i="97"/>
  <c r="T336" i="97"/>
  <c r="X517" i="6"/>
  <c r="T338" i="97" s="1"/>
  <c r="Z160" i="59"/>
  <c r="Y356" i="97"/>
  <c r="U154" i="6"/>
  <c r="T154" i="6"/>
  <c r="T560" i="6"/>
  <c r="AP560" i="6"/>
  <c r="AP561" i="6" s="1"/>
  <c r="AP154" i="6"/>
  <c r="AQ154" i="6"/>
  <c r="AP400" i="6"/>
  <c r="AL221" i="97" s="1"/>
  <c r="AL219" i="97"/>
  <c r="BC400" i="6"/>
  <c r="AY221" i="97" s="1"/>
  <c r="AY219" i="97"/>
  <c r="O28" i="29"/>
  <c r="O46" i="29" s="1"/>
  <c r="O47" i="29" s="1"/>
  <c r="Q7" i="30" s="1"/>
  <c r="Q9" i="30" s="1"/>
  <c r="Q40" i="30" s="1"/>
  <c r="O41" i="29"/>
  <c r="O43" i="29" s="1"/>
  <c r="Q6" i="28" s="1"/>
  <c r="N16" i="12"/>
  <c r="N20" i="12" s="1"/>
  <c r="B20" i="9"/>
  <c r="N12" i="71"/>
  <c r="N16" i="71" s="1"/>
  <c r="N29" i="71" s="1"/>
  <c r="P22" i="60"/>
  <c r="AM560" i="6"/>
  <c r="AM561" i="6" s="1"/>
  <c r="AM154" i="6"/>
  <c r="AZ172" i="59"/>
  <c r="AX8" i="36"/>
  <c r="AK9" i="30"/>
  <c r="AK40" i="30" s="1"/>
  <c r="BH18" i="12"/>
  <c r="BJ104" i="60"/>
  <c r="BH14" i="71"/>
  <c r="BD17" i="12"/>
  <c r="BD20" i="12" s="1"/>
  <c r="BD13" i="71"/>
  <c r="BF60" i="60"/>
  <c r="AZ17" i="12"/>
  <c r="BB60" i="60"/>
  <c r="AZ13" i="71"/>
  <c r="D16" i="91"/>
  <c r="J16" i="92"/>
  <c r="J18" i="92" s="1"/>
  <c r="J27" i="92" s="1"/>
  <c r="BG104" i="60"/>
  <c r="BE18" i="12"/>
  <c r="BE14" i="71"/>
  <c r="BE172" i="59"/>
  <c r="BC8" i="36"/>
  <c r="H10" i="29"/>
  <c r="H32" i="29" s="1"/>
  <c r="H33" i="29"/>
  <c r="P28" i="29"/>
  <c r="P46" i="29" s="1"/>
  <c r="P47" i="29" s="1"/>
  <c r="R7" i="30" s="1"/>
  <c r="AB295" i="6"/>
  <c r="V281" i="6"/>
  <c r="AX275" i="6"/>
  <c r="AX277" i="6" s="1"/>
  <c r="X44" i="82"/>
  <c r="X48" i="82" s="1"/>
  <c r="U52" i="82"/>
  <c r="U57" i="82" s="1"/>
  <c r="T55" i="82"/>
  <c r="AB55" i="82"/>
  <c r="AA17" i="48"/>
  <c r="S17" i="48"/>
  <c r="W16" i="48"/>
  <c r="AA15" i="48"/>
  <c r="S15" i="48"/>
  <c r="W14" i="48"/>
  <c r="AA7" i="48"/>
  <c r="AA10" i="48" s="1"/>
  <c r="S7" i="48"/>
  <c r="S10" i="48" s="1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 s="1"/>
  <c r="G308" i="6"/>
  <c r="F96" i="68"/>
  <c r="H334" i="6"/>
  <c r="D138" i="91" s="1"/>
  <c r="O279" i="6"/>
  <c r="AO325" i="97"/>
  <c r="AS506" i="6"/>
  <c r="AG289" i="97"/>
  <c r="AK470" i="6"/>
  <c r="AG291" i="97" s="1"/>
  <c r="Q289" i="97"/>
  <c r="U470" i="6"/>
  <c r="Q291" i="97" s="1"/>
  <c r="BJ253" i="97"/>
  <c r="BN434" i="6"/>
  <c r="BK434" i="6"/>
  <c r="BK531" i="6" s="1"/>
  <c r="BG352" i="97" s="1"/>
  <c r="BG253" i="97"/>
  <c r="BJ217" i="97"/>
  <c r="BN398" i="6"/>
  <c r="F217" i="97"/>
  <c r="J398" i="6"/>
  <c r="BC217" i="97"/>
  <c r="BG398" i="6"/>
  <c r="BD398" i="6"/>
  <c r="AZ217" i="97"/>
  <c r="AF275" i="6"/>
  <c r="AF277" i="6" s="1"/>
  <c r="AF270" i="6"/>
  <c r="T275" i="6"/>
  <c r="T277" i="6" s="1"/>
  <c r="T270" i="6"/>
  <c r="BG275" i="6"/>
  <c r="BG277" i="6" s="1"/>
  <c r="BG270" i="6"/>
  <c r="AA275" i="6"/>
  <c r="AA277" i="6" s="1"/>
  <c r="AA270" i="6"/>
  <c r="AK517" i="6"/>
  <c r="AG338" i="97" s="1"/>
  <c r="AK531" i="6"/>
  <c r="AG352" i="97" s="1"/>
  <c r="AG336" i="97"/>
  <c r="BD237" i="97"/>
  <c r="BH418" i="6"/>
  <c r="BD239" i="97" s="1"/>
  <c r="BI349" i="97"/>
  <c r="BM535" i="6"/>
  <c r="BB535" i="6"/>
  <c r="AX349" i="97"/>
  <c r="AX155" i="91"/>
  <c r="AX162" i="91" s="1"/>
  <c r="AX36" i="92" s="1"/>
  <c r="BB362" i="6"/>
  <c r="AY159" i="59" s="1"/>
  <c r="AL155" i="91"/>
  <c r="AL162" i="91" s="1"/>
  <c r="AL36" i="92" s="1"/>
  <c r="AP362" i="6"/>
  <c r="AM159" i="59" s="1"/>
  <c r="H155" i="91"/>
  <c r="H162" i="91" s="1"/>
  <c r="H36" i="92" s="1"/>
  <c r="L362" i="6"/>
  <c r="I159" i="59" s="1"/>
  <c r="BG155" i="91"/>
  <c r="BG162" i="91" s="1"/>
  <c r="BG36" i="92" s="1"/>
  <c r="BK362" i="6"/>
  <c r="BH159" i="59" s="1"/>
  <c r="AP155" i="91"/>
  <c r="AP162" i="91" s="1"/>
  <c r="AP36" i="92" s="1"/>
  <c r="AT362" i="6"/>
  <c r="AQ159" i="59" s="1"/>
  <c r="AB155" i="91"/>
  <c r="AB162" i="91" s="1"/>
  <c r="AF362" i="6"/>
  <c r="G282" i="97"/>
  <c r="K463" i="6"/>
  <c r="G284" i="97" s="1"/>
  <c r="H160" i="59"/>
  <c r="G356" i="97"/>
  <c r="AJ210" i="97"/>
  <c r="AN391" i="6"/>
  <c r="AJ212" i="97" s="1"/>
  <c r="AF199" i="97"/>
  <c r="AE19" i="12"/>
  <c r="AG178" i="60"/>
  <c r="AE15" i="71"/>
  <c r="AE16" i="71" s="1"/>
  <c r="AE29" i="71" s="1"/>
  <c r="M300" i="97"/>
  <c r="Q481" i="6"/>
  <c r="M302" i="97" s="1"/>
  <c r="BK300" i="97"/>
  <c r="BO481" i="6"/>
  <c r="BK302" i="97" s="1"/>
  <c r="AK273" i="97"/>
  <c r="AO454" i="6"/>
  <c r="AK275" i="97" s="1"/>
  <c r="AW427" i="6"/>
  <c r="AS248" i="97" s="1"/>
  <c r="AS246" i="97"/>
  <c r="D282" i="97"/>
  <c r="H463" i="6"/>
  <c r="D284" i="97" s="1"/>
  <c r="AB282" i="97"/>
  <c r="AF463" i="6"/>
  <c r="AB284" i="97" s="1"/>
  <c r="Y508" i="6"/>
  <c r="U329" i="97" s="1"/>
  <c r="U327" i="97"/>
  <c r="BI436" i="6"/>
  <c r="BE257" i="97" s="1"/>
  <c r="BE255" i="97"/>
  <c r="I371" i="97"/>
  <c r="M553" i="6"/>
  <c r="I374" i="97" s="1"/>
  <c r="AV300" i="97"/>
  <c r="AZ481" i="6"/>
  <c r="AV302" i="97" s="1"/>
  <c r="AI210" i="97"/>
  <c r="AM391" i="6"/>
  <c r="AI212" i="97" s="1"/>
  <c r="AL10" i="29"/>
  <c r="AL32" i="29" s="1"/>
  <c r="AL34" i="29" s="1"/>
  <c r="AN12" i="28" s="1"/>
  <c r="AM177" i="59" s="1"/>
  <c r="AL33" i="29"/>
  <c r="J336" i="97"/>
  <c r="N517" i="6"/>
  <c r="J338" i="97" s="1"/>
  <c r="Y531" i="6"/>
  <c r="U352" i="97" s="1"/>
  <c r="Y526" i="6"/>
  <c r="U347" i="97" s="1"/>
  <c r="U345" i="97"/>
  <c r="I20" i="12"/>
  <c r="BD561" i="6"/>
  <c r="AV345" i="97"/>
  <c r="AZ531" i="6"/>
  <c r="AV352" i="97" s="1"/>
  <c r="AZ526" i="6"/>
  <c r="AV347" i="97" s="1"/>
  <c r="AJ154" i="6"/>
  <c r="AJ560" i="6"/>
  <c r="AJ561" i="6" s="1"/>
  <c r="AK154" i="6"/>
  <c r="AR560" i="6"/>
  <c r="AR561" i="6" s="1"/>
  <c r="AR154" i="6"/>
  <c r="L356" i="97"/>
  <c r="M160" i="59"/>
  <c r="AI356" i="97"/>
  <c r="AJ160" i="59"/>
  <c r="Q160" i="59"/>
  <c r="P356" i="97"/>
  <c r="AM33" i="29"/>
  <c r="AM10" i="29"/>
  <c r="AM32" i="29" s="1"/>
  <c r="AM34" i="29" s="1"/>
  <c r="AO12" i="28" s="1"/>
  <c r="AQ172" i="59"/>
  <c r="AO8" i="36"/>
  <c r="AG400" i="6"/>
  <c r="AC221" i="97" s="1"/>
  <c r="AC219" i="97"/>
  <c r="AF22" i="60"/>
  <c r="AD12" i="71"/>
  <c r="AD16" i="71" s="1"/>
  <c r="AD29" i="71" s="1"/>
  <c r="AD16" i="12"/>
  <c r="AD20" i="12" s="1"/>
  <c r="BJ16" i="12"/>
  <c r="F20" i="9"/>
  <c r="F6" i="9" s="1"/>
  <c r="BJ12" i="71"/>
  <c r="BJ16" i="71" s="1"/>
  <c r="BJ29" i="71" s="1"/>
  <c r="BL22" i="60"/>
  <c r="AU154" i="6"/>
  <c r="AU560" i="6"/>
  <c r="AU561" i="6" s="1"/>
  <c r="BK560" i="6"/>
  <c r="BK561" i="6" s="1"/>
  <c r="BK154" i="6"/>
  <c r="J38" i="59"/>
  <c r="K38" i="59" s="1"/>
  <c r="J29" i="59"/>
  <c r="K29" i="59" s="1"/>
  <c r="C39" i="116"/>
  <c r="R172" i="59"/>
  <c r="P8" i="36"/>
  <c r="D51" i="116"/>
  <c r="J41" i="59"/>
  <c r="K41" i="59" s="1"/>
  <c r="AS9" i="30"/>
  <c r="AS40" i="30" s="1"/>
  <c r="BK41" i="29"/>
  <c r="BK43" i="29" s="1"/>
  <c r="BM6" i="28" s="1"/>
  <c r="BK28" i="29"/>
  <c r="BK46" i="29" s="1"/>
  <c r="BK47" i="29" s="1"/>
  <c r="BM7" i="30" s="1"/>
  <c r="AC155" i="6"/>
  <c r="AB155" i="6"/>
  <c r="V13" i="28"/>
  <c r="U177" i="59"/>
  <c r="BB559" i="6"/>
  <c r="BB153" i="6"/>
  <c r="BC153" i="6"/>
  <c r="AD104" i="60"/>
  <c r="AB18" i="12"/>
  <c r="AB14" i="71"/>
  <c r="BM560" i="6"/>
  <c r="BM561" i="6" s="1"/>
  <c r="BM154" i="6"/>
  <c r="AO157" i="6"/>
  <c r="M165" i="59"/>
  <c r="P297" i="6"/>
  <c r="Z60" i="60"/>
  <c r="X17" i="12"/>
  <c r="X13" i="71"/>
  <c r="X16" i="71" s="1"/>
  <c r="X29" i="71" s="1"/>
  <c r="AO18" i="12"/>
  <c r="AO20" i="12" s="1"/>
  <c r="AQ104" i="60"/>
  <c r="AO14" i="71"/>
  <c r="G5" i="35"/>
  <c r="AN8" i="36"/>
  <c r="AP172" i="59"/>
  <c r="N34" i="29"/>
  <c r="P12" i="28" s="1"/>
  <c r="U172" i="59"/>
  <c r="S8" i="36"/>
  <c r="AL28" i="29"/>
  <c r="AL46" i="29" s="1"/>
  <c r="AL47" i="29" s="1"/>
  <c r="AN7" i="30" s="1"/>
  <c r="AL41" i="29"/>
  <c r="AL43" i="29" s="1"/>
  <c r="AN6" i="28" s="1"/>
  <c r="AJ219" i="97"/>
  <c r="AN400" i="6"/>
  <c r="AJ221" i="97" s="1"/>
  <c r="AF427" i="6"/>
  <c r="AB248" i="97" s="1"/>
  <c r="AB246" i="97"/>
  <c r="J85" i="59"/>
  <c r="K85" i="59" s="1"/>
  <c r="P275" i="6"/>
  <c r="P277" i="6" s="1"/>
  <c r="K10" i="36"/>
  <c r="M185" i="59"/>
  <c r="L40" i="30"/>
  <c r="F36" i="31"/>
  <c r="U155" i="6"/>
  <c r="T155" i="6"/>
  <c r="AN506" i="6"/>
  <c r="AJ325" i="97"/>
  <c r="AE289" i="97"/>
  <c r="AI470" i="6"/>
  <c r="AE291" i="97" s="1"/>
  <c r="O289" i="97"/>
  <c r="S470" i="6"/>
  <c r="O291" i="97" s="1"/>
  <c r="BB253" i="97"/>
  <c r="BF434" i="6"/>
  <c r="BC434" i="6"/>
  <c r="BC531" i="6" s="1"/>
  <c r="AY352" i="97" s="1"/>
  <c r="AY253" i="97"/>
  <c r="BB217" i="97"/>
  <c r="BF398" i="6"/>
  <c r="BF217" i="97"/>
  <c r="BJ398" i="6"/>
  <c r="AX217" i="97"/>
  <c r="BB398" i="6"/>
  <c r="AU217" i="97"/>
  <c r="AY398" i="6"/>
  <c r="AY531" i="6" s="1"/>
  <c r="AU352" i="97" s="1"/>
  <c r="Z275" i="6"/>
  <c r="Z277" i="6" s="1"/>
  <c r="Z270" i="6"/>
  <c r="BC270" i="6"/>
  <c r="BC275" i="6"/>
  <c r="BC277" i="6" s="1"/>
  <c r="W270" i="6"/>
  <c r="W275" i="6"/>
  <c r="W277" i="6" s="1"/>
  <c r="P210" i="6"/>
  <c r="AS517" i="6"/>
  <c r="AO338" i="97" s="1"/>
  <c r="AO336" i="97"/>
  <c r="AV237" i="97"/>
  <c r="AZ418" i="6"/>
  <c r="AV239" i="97" s="1"/>
  <c r="BF535" i="6"/>
  <c r="BB349" i="97"/>
  <c r="AU535" i="6"/>
  <c r="AQ349" i="97"/>
  <c r="AT241" i="97"/>
  <c r="AX535" i="6"/>
  <c r="AA155" i="91"/>
  <c r="AA162" i="91" s="1"/>
  <c r="AA36" i="92" s="1"/>
  <c r="AE362" i="6"/>
  <c r="AB159" i="59" s="1"/>
  <c r="R155" i="91"/>
  <c r="R162" i="91" s="1"/>
  <c r="R36" i="92" s="1"/>
  <c r="V362" i="6"/>
  <c r="S159" i="59" s="1"/>
  <c r="BB155" i="91"/>
  <c r="BB162" i="91" s="1"/>
  <c r="BB36" i="92" s="1"/>
  <c r="BF362" i="6"/>
  <c r="BC159" i="59" s="1"/>
  <c r="AZ362" i="6"/>
  <c r="AW159" i="59" s="1"/>
  <c r="AV155" i="91"/>
  <c r="AV162" i="91" s="1"/>
  <c r="AV36" i="92" s="1"/>
  <c r="AE155" i="91"/>
  <c r="AE162" i="91" s="1"/>
  <c r="AE36" i="92" s="1"/>
  <c r="AI362" i="6"/>
  <c r="AF159" i="59" s="1"/>
  <c r="T155" i="91"/>
  <c r="T162" i="91" s="1"/>
  <c r="T36" i="92" s="1"/>
  <c r="X362" i="6"/>
  <c r="U159" i="59" s="1"/>
  <c r="S463" i="6"/>
  <c r="O284" i="97" s="1"/>
  <c r="O282" i="97"/>
  <c r="BG463" i="6"/>
  <c r="BC284" i="97" s="1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 s="1"/>
  <c r="BL110" i="91"/>
  <c r="BJ427" i="6"/>
  <c r="BF248" i="97" s="1"/>
  <c r="BF246" i="97"/>
  <c r="S454" i="6"/>
  <c r="O275" i="97" s="1"/>
  <c r="O273" i="97"/>
  <c r="BG454" i="6"/>
  <c r="BC275" i="97" s="1"/>
  <c r="BC273" i="97"/>
  <c r="AB356" i="97"/>
  <c r="AC160" i="59"/>
  <c r="N463" i="6"/>
  <c r="J284" i="97" s="1"/>
  <c r="J282" i="97"/>
  <c r="AR508" i="6"/>
  <c r="AN329" i="97" s="1"/>
  <c r="AN327" i="97"/>
  <c r="AZ436" i="6"/>
  <c r="AV257" i="97" s="1"/>
  <c r="AV255" i="97"/>
  <c r="Z165" i="59"/>
  <c r="Y371" i="97"/>
  <c r="P154" i="6"/>
  <c r="P560" i="6"/>
  <c r="P561" i="6" s="1"/>
  <c r="BH28" i="29"/>
  <c r="BH46" i="29" s="1"/>
  <c r="BH47" i="29" s="1"/>
  <c r="BJ7" i="30" s="1"/>
  <c r="BJ9" i="30" s="1"/>
  <c r="BJ40" i="30" s="1"/>
  <c r="BH41" i="29"/>
  <c r="BH43" i="29" s="1"/>
  <c r="BJ6" i="28" s="1"/>
  <c r="BE531" i="6"/>
  <c r="BA352" i="97" s="1"/>
  <c r="BE526" i="6"/>
  <c r="BA347" i="97" s="1"/>
  <c r="BA345" i="97"/>
  <c r="AV517" i="6"/>
  <c r="AR338" i="97" s="1"/>
  <c r="AV531" i="6"/>
  <c r="AR352" i="97" s="1"/>
  <c r="AR336" i="97"/>
  <c r="O345" i="97"/>
  <c r="S526" i="6"/>
  <c r="O347" i="97" s="1"/>
  <c r="S531" i="6"/>
  <c r="O352" i="97" s="1"/>
  <c r="BG531" i="6"/>
  <c r="BC352" i="97" s="1"/>
  <c r="BC345" i="97"/>
  <c r="BG526" i="6"/>
  <c r="BC347" i="97" s="1"/>
  <c r="BP78" i="6"/>
  <c r="AO517" i="6"/>
  <c r="AK338" i="97" s="1"/>
  <c r="AK336" i="97"/>
  <c r="P345" i="97"/>
  <c r="T531" i="6"/>
  <c r="P352" i="97" s="1"/>
  <c r="T526" i="6"/>
  <c r="P347" i="97" s="1"/>
  <c r="Q15" i="71"/>
  <c r="S178" i="60"/>
  <c r="Q19" i="12"/>
  <c r="R199" i="97"/>
  <c r="AB154" i="6"/>
  <c r="AB560" i="6"/>
  <c r="AF154" i="6"/>
  <c r="AF560" i="6"/>
  <c r="AF561" i="6" s="1"/>
  <c r="AX560" i="6"/>
  <c r="AX561" i="6" s="1"/>
  <c r="AX154" i="6"/>
  <c r="BE219" i="97"/>
  <c r="BI400" i="6"/>
  <c r="BE221" i="97" s="1"/>
  <c r="BA8" i="12"/>
  <c r="BA6" i="71"/>
  <c r="BO559" i="6"/>
  <c r="BO153" i="6"/>
  <c r="H11" i="105"/>
  <c r="D24" i="105" s="1"/>
  <c r="L7" i="105"/>
  <c r="K153" i="6"/>
  <c r="K559" i="6"/>
  <c r="K561" i="6" s="1"/>
  <c r="N550" i="6"/>
  <c r="K165" i="59" s="1"/>
  <c r="V550" i="6"/>
  <c r="R371" i="97" s="1"/>
  <c r="S153" i="6"/>
  <c r="S559" i="6"/>
  <c r="AV22" i="60"/>
  <c r="AT12" i="71"/>
  <c r="AT16" i="12"/>
  <c r="Z16" i="12"/>
  <c r="Z20" i="12" s="1"/>
  <c r="C20" i="9"/>
  <c r="C6" i="9" s="1"/>
  <c r="AB22" i="60"/>
  <c r="Z12" i="71"/>
  <c r="Z16" i="71" s="1"/>
  <c r="Z29" i="71" s="1"/>
  <c r="W10" i="29"/>
  <c r="W32" i="29" s="1"/>
  <c r="W33" i="29"/>
  <c r="AC13" i="28"/>
  <c r="AB177" i="59"/>
  <c r="I48" i="64"/>
  <c r="I50" i="64" s="1"/>
  <c r="H24" i="36"/>
  <c r="AJ16" i="71"/>
  <c r="AJ29" i="71" s="1"/>
  <c r="W28" i="29"/>
  <c r="W46" i="29" s="1"/>
  <c r="W47" i="29" s="1"/>
  <c r="Y7" i="30" s="1"/>
  <c r="Y9" i="30" s="1"/>
  <c r="Y40" i="30" s="1"/>
  <c r="W41" i="29"/>
  <c r="W43" i="29" s="1"/>
  <c r="Y6" i="28" s="1"/>
  <c r="X28" i="29"/>
  <c r="X46" i="29" s="1"/>
  <c r="X47" i="29" s="1"/>
  <c r="Z7" i="30" s="1"/>
  <c r="Z9" i="30" s="1"/>
  <c r="Z40" i="30" s="1"/>
  <c r="AR172" i="59"/>
  <c r="AP8" i="36"/>
  <c r="E48" i="64"/>
  <c r="E50" i="64" s="1"/>
  <c r="D24" i="36"/>
  <c r="AP9" i="30"/>
  <c r="AZ155" i="6"/>
  <c r="BA155" i="6"/>
  <c r="J92" i="59"/>
  <c r="K92" i="59" s="1"/>
  <c r="F16" i="91"/>
  <c r="AH16" i="92"/>
  <c r="AH18" i="92" s="1"/>
  <c r="AH27" i="92" s="1"/>
  <c r="AW18" i="12"/>
  <c r="AW20" i="12" s="1"/>
  <c r="AY104" i="60"/>
  <c r="AW14" i="71"/>
  <c r="AW16" i="71" s="1"/>
  <c r="AW29" i="71" s="1"/>
  <c r="BK33" i="29"/>
  <c r="BK10" i="29"/>
  <c r="BK32" i="29" s="1"/>
  <c r="F60" i="60"/>
  <c r="D17" i="12"/>
  <c r="D13" i="71"/>
  <c r="D16" i="71" s="1"/>
  <c r="D29" i="71" s="1"/>
  <c r="AL60" i="60"/>
  <c r="AJ17" i="12"/>
  <c r="AJ13" i="71"/>
  <c r="X10" i="29"/>
  <c r="X32" i="29" s="1"/>
  <c r="X34" i="29" s="1"/>
  <c r="Z12" i="28" s="1"/>
  <c r="X33" i="29"/>
  <c r="Y10" i="29"/>
  <c r="Y32" i="29" s="1"/>
  <c r="Y34" i="29" s="1"/>
  <c r="AA12" i="28" s="1"/>
  <c r="BE560" i="6"/>
  <c r="BE561" i="6" s="1"/>
  <c r="BE154" i="6"/>
  <c r="BH155" i="6"/>
  <c r="BI155" i="6"/>
  <c r="V9" i="30"/>
  <c r="V40" i="30" s="1"/>
  <c r="AZ9" i="30"/>
  <c r="AZ40" i="30" s="1"/>
  <c r="R157" i="6"/>
  <c r="AX157" i="6"/>
  <c r="H427" i="6"/>
  <c r="D248" i="97" s="1"/>
  <c r="D246" i="97"/>
  <c r="BL427" i="6"/>
  <c r="BH248" i="97" s="1"/>
  <c r="BH246" i="97"/>
  <c r="AZ19" i="29"/>
  <c r="AZ37" i="29" s="1"/>
  <c r="AZ38" i="29" s="1"/>
  <c r="BB8" i="30" s="1"/>
  <c r="H48" i="64"/>
  <c r="H50" i="64" s="1"/>
  <c r="D12" i="33"/>
  <c r="H18" i="34"/>
  <c r="G24" i="36"/>
  <c r="I35" i="97"/>
  <c r="R389" i="6"/>
  <c r="N208" i="97"/>
  <c r="AR275" i="6"/>
  <c r="AR277" i="6" s="1"/>
  <c r="AR270" i="6"/>
  <c r="AF506" i="6"/>
  <c r="AF531" i="6" s="1"/>
  <c r="AB352" i="97" s="1"/>
  <c r="AB325" i="97"/>
  <c r="AC289" i="97"/>
  <c r="AG470" i="6"/>
  <c r="AC291" i="97" s="1"/>
  <c r="M289" i="97"/>
  <c r="Q470" i="6"/>
  <c r="M291" i="97" s="1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 s="1"/>
  <c r="AM352" i="97" s="1"/>
  <c r="AM217" i="97"/>
  <c r="AO270" i="6"/>
  <c r="AO275" i="6"/>
  <c r="AO277" i="6" s="1"/>
  <c r="AY275" i="6"/>
  <c r="AY277" i="6" s="1"/>
  <c r="AY270" i="6"/>
  <c r="E155" i="91"/>
  <c r="E162" i="91" s="1"/>
  <c r="E36" i="92" s="1"/>
  <c r="I362" i="6"/>
  <c r="F159" i="59" s="1"/>
  <c r="BA517" i="6"/>
  <c r="AW338" i="97" s="1"/>
  <c r="AW336" i="97"/>
  <c r="AR418" i="6"/>
  <c r="AN239" i="97" s="1"/>
  <c r="AN237" i="97"/>
  <c r="AO535" i="6"/>
  <c r="AK349" i="97"/>
  <c r="AL535" i="6"/>
  <c r="AH349" i="97"/>
  <c r="AB362" i="6"/>
  <c r="Y159" i="59" s="1"/>
  <c r="X155" i="91"/>
  <c r="X162" i="91" s="1"/>
  <c r="X36" i="92" s="1"/>
  <c r="BI155" i="91"/>
  <c r="BI162" i="91" s="1"/>
  <c r="BI36" i="92" s="1"/>
  <c r="BM362" i="6"/>
  <c r="BJ159" i="59" s="1"/>
  <c r="BC362" i="6"/>
  <c r="AZ159" i="59" s="1"/>
  <c r="AY155" i="91"/>
  <c r="AY162" i="91" s="1"/>
  <c r="AY36" i="92" s="1"/>
  <c r="AK155" i="91"/>
  <c r="AK162" i="91" s="1"/>
  <c r="AK36" i="92" s="1"/>
  <c r="AO362" i="6"/>
  <c r="AL159" i="59" s="1"/>
  <c r="U362" i="6"/>
  <c r="R159" i="59" s="1"/>
  <c r="Q155" i="91"/>
  <c r="Q162" i="91" s="1"/>
  <c r="Q36" i="92" s="1"/>
  <c r="BO463" i="6"/>
  <c r="BK284" i="97" s="1"/>
  <c r="BK282" i="97"/>
  <c r="AM356" i="97"/>
  <c r="AN160" i="59"/>
  <c r="AX104" i="60"/>
  <c r="AV18" i="12"/>
  <c r="AV14" i="71"/>
  <c r="AQ17" i="12"/>
  <c r="AS60" i="60"/>
  <c r="AQ13" i="71"/>
  <c r="AQ16" i="71" s="1"/>
  <c r="AQ29" i="71" s="1"/>
  <c r="I508" i="6"/>
  <c r="E329" i="97" s="1"/>
  <c r="E327" i="97"/>
  <c r="W199" i="97"/>
  <c r="V19" i="12"/>
  <c r="V15" i="71"/>
  <c r="X178" i="60"/>
  <c r="Y481" i="6"/>
  <c r="U302" i="97" s="1"/>
  <c r="U300" i="97"/>
  <c r="AE327" i="97"/>
  <c r="AI508" i="6"/>
  <c r="AE329" i="97" s="1"/>
  <c r="E273" i="97"/>
  <c r="I454" i="6"/>
  <c r="E275" i="97" s="1"/>
  <c r="AC356" i="97"/>
  <c r="AD160" i="59"/>
  <c r="S327" i="97"/>
  <c r="W531" i="6"/>
  <c r="S352" i="97" s="1"/>
  <c r="W508" i="6"/>
  <c r="S329" i="97" s="1"/>
  <c r="AH463" i="6"/>
  <c r="AD284" i="97" s="1"/>
  <c r="AD282" i="97"/>
  <c r="AR282" i="97"/>
  <c r="AV463" i="6"/>
  <c r="AR284" i="97" s="1"/>
  <c r="BF282" i="97"/>
  <c r="BJ463" i="6"/>
  <c r="BF284" i="97" s="1"/>
  <c r="T481" i="6"/>
  <c r="P302" i="97" s="1"/>
  <c r="P300" i="97"/>
  <c r="AR481" i="6"/>
  <c r="AN302" i="97" s="1"/>
  <c r="AN300" i="97"/>
  <c r="AX300" i="97"/>
  <c r="BB481" i="6"/>
  <c r="AX302" i="97" s="1"/>
  <c r="AZ559" i="6"/>
  <c r="AZ153" i="6"/>
  <c r="M178" i="60"/>
  <c r="K19" i="12"/>
  <c r="K20" i="12" s="1"/>
  <c r="L199" i="97"/>
  <c r="K15" i="71"/>
  <c r="K16" i="71" s="1"/>
  <c r="K29" i="71" s="1"/>
  <c r="D62" i="9"/>
  <c r="AN178" i="60"/>
  <c r="AL19" i="12"/>
  <c r="AM199" i="97"/>
  <c r="AL15" i="71"/>
  <c r="AT33" i="29"/>
  <c r="AT10" i="29"/>
  <c r="AT32" i="29" s="1"/>
  <c r="BN156" i="6"/>
  <c r="BM156" i="6"/>
  <c r="V517" i="6"/>
  <c r="R338" i="97" s="1"/>
  <c r="R336" i="97"/>
  <c r="BM531" i="6"/>
  <c r="BI352" i="97" s="1"/>
  <c r="BM526" i="6"/>
  <c r="BI347" i="97" s="1"/>
  <c r="BI345" i="97"/>
  <c r="Z356" i="97"/>
  <c r="AA160" i="59"/>
  <c r="AH535" i="6"/>
  <c r="AQ536" i="6" s="1"/>
  <c r="D64" i="9" s="1"/>
  <c r="X199" i="97"/>
  <c r="W19" i="12"/>
  <c r="W20" i="12" s="1"/>
  <c r="W15" i="71"/>
  <c r="W16" i="71" s="1"/>
  <c r="W29" i="71" s="1"/>
  <c r="Y178" i="60"/>
  <c r="AT560" i="6"/>
  <c r="AT154" i="6"/>
  <c r="BF199" i="97"/>
  <c r="BE15" i="71"/>
  <c r="BG178" i="60"/>
  <c r="BE19" i="12"/>
  <c r="BN560" i="6"/>
  <c r="BN561" i="6" s="1"/>
  <c r="BN154" i="6"/>
  <c r="BO154" i="6"/>
  <c r="AC400" i="6"/>
  <c r="Y221" i="97" s="1"/>
  <c r="Y219" i="97"/>
  <c r="AJ255" i="97"/>
  <c r="AN436" i="6"/>
  <c r="AJ257" i="97" s="1"/>
  <c r="AP535" i="6"/>
  <c r="AS531" i="6"/>
  <c r="AO352" i="97" s="1"/>
  <c r="S20" i="12"/>
  <c r="BD156" i="6"/>
  <c r="AD9" i="30"/>
  <c r="N232" i="6"/>
  <c r="BC560" i="6"/>
  <c r="BC154" i="6"/>
  <c r="BC41" i="29"/>
  <c r="BC43" i="29" s="1"/>
  <c r="BE6" i="28" s="1"/>
  <c r="BC28" i="29"/>
  <c r="BC46" i="29" s="1"/>
  <c r="BC47" i="29" s="1"/>
  <c r="BE7" i="30" s="1"/>
  <c r="BE9" i="30" s="1"/>
  <c r="S177" i="59"/>
  <c r="T13" i="28"/>
  <c r="R9" i="30"/>
  <c r="L19" i="29"/>
  <c r="L37" i="29" s="1"/>
  <c r="L38" i="29" s="1"/>
  <c r="N8" i="30" s="1"/>
  <c r="K19" i="29"/>
  <c r="K37" i="29" s="1"/>
  <c r="K38" i="29" s="1"/>
  <c r="M8" i="30" s="1"/>
  <c r="AT8" i="12"/>
  <c r="AT6" i="71"/>
  <c r="AJ20" i="12"/>
  <c r="AH275" i="6"/>
  <c r="AH277" i="6" s="1"/>
  <c r="AU41" i="29"/>
  <c r="AU43" i="29" s="1"/>
  <c r="AW6" i="28" s="1"/>
  <c r="AU28" i="29"/>
  <c r="AU46" i="29" s="1"/>
  <c r="AU47" i="29" s="1"/>
  <c r="AW7" i="30" s="1"/>
  <c r="AW9" i="30" s="1"/>
  <c r="AW40" i="30" s="1"/>
  <c r="AI104" i="60"/>
  <c r="AG18" i="12"/>
  <c r="AG20" i="12" s="1"/>
  <c r="AG14" i="71"/>
  <c r="AG16" i="71" s="1"/>
  <c r="AG29" i="71" s="1"/>
  <c r="AR155" i="6"/>
  <c r="AS155" i="6"/>
  <c r="BO155" i="6"/>
  <c r="AC153" i="6"/>
  <c r="AC559" i="6"/>
  <c r="AC561" i="6" s="1"/>
  <c r="AV17" i="12"/>
  <c r="AV20" i="12" s="1"/>
  <c r="AX60" i="60"/>
  <c r="AV13" i="71"/>
  <c r="AV16" i="71" s="1"/>
  <c r="AV29" i="71" s="1"/>
  <c r="N153" i="6"/>
  <c r="N559" i="6"/>
  <c r="N561" i="6" s="1"/>
  <c r="Q550" i="6"/>
  <c r="Q154" i="6"/>
  <c r="Q560" i="6"/>
  <c r="Q561" i="6" s="1"/>
  <c r="X156" i="6"/>
  <c r="W156" i="6"/>
  <c r="M172" i="59"/>
  <c r="K8" i="36"/>
  <c r="AI8" i="12"/>
  <c r="AI6" i="71"/>
  <c r="AS154" i="6"/>
  <c r="N177" i="59"/>
  <c r="O13" i="28"/>
  <c r="AY172" i="59"/>
  <c r="AW8" i="36"/>
  <c r="N28" i="29"/>
  <c r="N46" i="29" s="1"/>
  <c r="N47" i="29" s="1"/>
  <c r="P7" i="30" s="1"/>
  <c r="P9" i="30" s="1"/>
  <c r="P40" i="30" s="1"/>
  <c r="N41" i="29"/>
  <c r="N43" i="29" s="1"/>
  <c r="P6" i="28" s="1"/>
  <c r="AT28" i="29"/>
  <c r="AT46" i="29" s="1"/>
  <c r="AT47" i="29" s="1"/>
  <c r="AV7" i="30" s="1"/>
  <c r="AV9" i="30" s="1"/>
  <c r="AV40" i="30" s="1"/>
  <c r="AT41" i="29"/>
  <c r="AT43" i="29" s="1"/>
  <c r="AV6" i="28" s="1"/>
  <c r="AN427" i="6"/>
  <c r="AJ248" i="97" s="1"/>
  <c r="AJ246" i="97"/>
  <c r="BE535" i="6"/>
  <c r="BO536" i="6" s="1"/>
  <c r="F64" i="9" s="1"/>
  <c r="Z48" i="64"/>
  <c r="Z50" i="64" s="1"/>
  <c r="D30" i="33"/>
  <c r="Y24" i="36"/>
  <c r="Z18" i="34"/>
  <c r="BI517" i="6"/>
  <c r="BE338" i="97" s="1"/>
  <c r="BI531" i="6"/>
  <c r="BE352" i="97" s="1"/>
  <c r="BE336" i="97"/>
  <c r="AR356" i="97"/>
  <c r="AS160" i="59"/>
  <c r="AQ18" i="12"/>
  <c r="AS104" i="60"/>
  <c r="AQ14" i="71"/>
  <c r="AM17" i="12"/>
  <c r="AM20" i="12" s="1"/>
  <c r="AO60" i="60"/>
  <c r="AM13" i="71"/>
  <c r="AM16" i="71" s="1"/>
  <c r="AM29" i="71" s="1"/>
  <c r="M153" i="6"/>
  <c r="P550" i="6"/>
  <c r="M559" i="6"/>
  <c r="M561" i="6" s="1"/>
  <c r="V10" i="29"/>
  <c r="V32" i="29" s="1"/>
  <c r="V34" i="29" s="1"/>
  <c r="X12" i="28" s="1"/>
  <c r="V33" i="29"/>
  <c r="AS559" i="6"/>
  <c r="AS561" i="6" s="1"/>
  <c r="AS153" i="6"/>
  <c r="BI327" i="97"/>
  <c r="BM508" i="6"/>
  <c r="BI329" i="97" s="1"/>
  <c r="AA454" i="6"/>
  <c r="W275" i="97" s="1"/>
  <c r="W273" i="97"/>
  <c r="BG273" i="97"/>
  <c r="BK454" i="6"/>
  <c r="BG275" i="97" s="1"/>
  <c r="AJ463" i="6"/>
  <c r="AF284" i="97" s="1"/>
  <c r="AF282" i="97"/>
  <c r="AV282" i="97"/>
  <c r="AZ463" i="6"/>
  <c r="AV284" i="97" s="1"/>
  <c r="AW178" i="60"/>
  <c r="AV199" i="97"/>
  <c r="AU19" i="12"/>
  <c r="AU15" i="71"/>
  <c r="H255" i="97"/>
  <c r="L436" i="6"/>
  <c r="H257" i="97" s="1"/>
  <c r="V481" i="6"/>
  <c r="R302" i="97" s="1"/>
  <c r="R300" i="97"/>
  <c r="BF481" i="6"/>
  <c r="BB302" i="97" s="1"/>
  <c r="BB300" i="97"/>
  <c r="J560" i="6"/>
  <c r="J561" i="6" s="1"/>
  <c r="J154" i="6"/>
  <c r="K154" i="6"/>
  <c r="AJ28" i="29"/>
  <c r="AJ46" i="29" s="1"/>
  <c r="AJ47" i="29" s="1"/>
  <c r="AL7" i="30" s="1"/>
  <c r="AL9" i="30" s="1"/>
  <c r="AJ41" i="29"/>
  <c r="AJ43" i="29" s="1"/>
  <c r="AL6" i="28" s="1"/>
  <c r="AT19" i="12"/>
  <c r="AV178" i="60"/>
  <c r="AU199" i="97"/>
  <c r="AT15" i="71"/>
  <c r="AG531" i="6"/>
  <c r="AC352" i="97" s="1"/>
  <c r="AG526" i="6"/>
  <c r="AC347" i="97" s="1"/>
  <c r="AC345" i="97"/>
  <c r="U20" i="12"/>
  <c r="N356" i="97"/>
  <c r="O160" i="59"/>
  <c r="Q517" i="6"/>
  <c r="M338" i="97" s="1"/>
  <c r="Q531" i="6"/>
  <c r="M352" i="97" s="1"/>
  <c r="M336" i="97"/>
  <c r="AW517" i="6"/>
  <c r="AS338" i="97" s="1"/>
  <c r="AS336" i="97"/>
  <c r="X345" i="97"/>
  <c r="AB531" i="6"/>
  <c r="X352" i="97" s="1"/>
  <c r="AB526" i="6"/>
  <c r="X347" i="97" s="1"/>
  <c r="BD345" i="97"/>
  <c r="BH531" i="6"/>
  <c r="BD352" i="97" s="1"/>
  <c r="BH526" i="6"/>
  <c r="BD347" i="97" s="1"/>
  <c r="V560" i="6"/>
  <c r="V154" i="6"/>
  <c r="AI19" i="12"/>
  <c r="AI20" i="12" s="1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 s="1"/>
  <c r="BC178" i="60"/>
  <c r="BA15" i="71"/>
  <c r="BA16" i="71" s="1"/>
  <c r="BA29" i="71" s="1"/>
  <c r="BJ560" i="6"/>
  <c r="BJ154" i="6"/>
  <c r="BI19" i="12"/>
  <c r="BI20" i="12" s="1"/>
  <c r="BI15" i="71"/>
  <c r="BI16" i="71" s="1"/>
  <c r="BI29" i="71" s="1"/>
  <c r="BJ199" i="97"/>
  <c r="BK178" i="60"/>
  <c r="BE160" i="59"/>
  <c r="BD356" i="97"/>
  <c r="V177" i="59"/>
  <c r="W13" i="28"/>
  <c r="AV33" i="29"/>
  <c r="F5" i="35"/>
  <c r="AC172" i="59"/>
  <c r="AA8" i="36"/>
  <c r="F16" i="12"/>
  <c r="H22" i="60"/>
  <c r="F12" i="71"/>
  <c r="F16" i="71" s="1"/>
  <c r="F29" i="71" s="1"/>
  <c r="AN22" i="60"/>
  <c r="D20" i="9"/>
  <c r="D6" i="9" s="1"/>
  <c r="AL12" i="71"/>
  <c r="AL16" i="71" s="1"/>
  <c r="AL29" i="71" s="1"/>
  <c r="AL16" i="12"/>
  <c r="BB12" i="71"/>
  <c r="BB16" i="71" s="1"/>
  <c r="BB29" i="71" s="1"/>
  <c r="BD22" i="60"/>
  <c r="BB16" i="12"/>
  <c r="BB20" i="12" s="1"/>
  <c r="O560" i="6"/>
  <c r="O561" i="6" s="1"/>
  <c r="O154" i="6"/>
  <c r="AE560" i="6"/>
  <c r="AE154" i="6"/>
  <c r="AZ22" i="60"/>
  <c r="AX16" i="12"/>
  <c r="AX20" i="12" s="1"/>
  <c r="AX12" i="71"/>
  <c r="AX16" i="71" s="1"/>
  <c r="AX29" i="71" s="1"/>
  <c r="E20" i="9"/>
  <c r="E6" i="9" s="1"/>
  <c r="F33" i="29"/>
  <c r="F10" i="29"/>
  <c r="F32" i="29" s="1"/>
  <c r="F34" i="29" s="1"/>
  <c r="H12" i="28" s="1"/>
  <c r="G8" i="36"/>
  <c r="I172" i="59"/>
  <c r="D41" i="116"/>
  <c r="J31" i="59"/>
  <c r="K31" i="59" s="1"/>
  <c r="AH9" i="30"/>
  <c r="AH40" i="30" s="1"/>
  <c r="AM41" i="29"/>
  <c r="AM43" i="29" s="1"/>
  <c r="AO6" i="28" s="1"/>
  <c r="AM28" i="29"/>
  <c r="AM46" i="29" s="1"/>
  <c r="AM47" i="29" s="1"/>
  <c r="AO7" i="30" s="1"/>
  <c r="AO9" i="30" s="1"/>
  <c r="AO40" i="30" s="1"/>
  <c r="K31" i="105"/>
  <c r="L29" i="105"/>
  <c r="L31" i="105" s="1"/>
  <c r="D51" i="63"/>
  <c r="D8" i="63" s="1"/>
  <c r="C151" i="116" s="1"/>
  <c r="D16" i="67"/>
  <c r="C20" i="67"/>
  <c r="C9" i="67"/>
  <c r="D6" i="67" s="1"/>
  <c r="O156" i="6"/>
  <c r="P156" i="6"/>
  <c r="Y550" i="6"/>
  <c r="V153" i="6"/>
  <c r="W153" i="6"/>
  <c r="V559" i="6"/>
  <c r="V561" i="6" s="1"/>
  <c r="O9" i="30"/>
  <c r="O40" i="30" s="1"/>
  <c r="BA41" i="29"/>
  <c r="BA43" i="29" s="1"/>
  <c r="BC6" i="28" s="1"/>
  <c r="BA28" i="29"/>
  <c r="BA46" i="29" s="1"/>
  <c r="BA47" i="29" s="1"/>
  <c r="BC7" i="30" s="1"/>
  <c r="BC9" i="30" s="1"/>
  <c r="BC40" i="30" s="1"/>
  <c r="AK559" i="6"/>
  <c r="AK561" i="6" s="1"/>
  <c r="AK153" i="6"/>
  <c r="L13" i="71"/>
  <c r="L16" i="71" s="1"/>
  <c r="L29" i="71" s="1"/>
  <c r="N60" i="60"/>
  <c r="L17" i="12"/>
  <c r="AR17" i="12"/>
  <c r="AR20" i="12" s="1"/>
  <c r="AT60" i="60"/>
  <c r="AR13" i="71"/>
  <c r="AR16" i="71" s="1"/>
  <c r="AR29" i="71" s="1"/>
  <c r="S19" i="29"/>
  <c r="S37" i="29" s="1"/>
  <c r="S38" i="29" s="1"/>
  <c r="U8" i="30" s="1"/>
  <c r="U9" i="30" s="1"/>
  <c r="U40" i="30" s="1"/>
  <c r="N104" i="60"/>
  <c r="L18" i="12"/>
  <c r="L20" i="12" s="1"/>
  <c r="L14" i="71"/>
  <c r="AZ18" i="12"/>
  <c r="BB104" i="60"/>
  <c r="AZ14" i="71"/>
  <c r="L28" i="29"/>
  <c r="L46" i="29" s="1"/>
  <c r="L47" i="29" s="1"/>
  <c r="N7" i="30" s="1"/>
  <c r="N9" i="30" s="1"/>
  <c r="N40" i="30" s="1"/>
  <c r="AN154" i="6"/>
  <c r="BF157" i="6"/>
  <c r="BG157" i="6"/>
  <c r="AA9" i="30"/>
  <c r="AA40" i="30" s="1"/>
  <c r="V290" i="6"/>
  <c r="Z60" i="82"/>
  <c r="Y54" i="82"/>
  <c r="H36" i="31"/>
  <c r="V288" i="6"/>
  <c r="R275" i="6"/>
  <c r="R277" i="6" s="1"/>
  <c r="S60" i="82"/>
  <c r="S61" i="82" s="1"/>
  <c r="X57" i="82"/>
  <c r="Z279" i="6"/>
  <c r="W158" i="59" s="1"/>
  <c r="BD214" i="6"/>
  <c r="BA157" i="59" s="1"/>
  <c r="AF214" i="6"/>
  <c r="AC157" i="59" s="1"/>
  <c r="AK39" i="60"/>
  <c r="AK42" i="60" s="1"/>
  <c r="BA39" i="60"/>
  <c r="BI39" i="60"/>
  <c r="I77" i="60"/>
  <c r="Y77" i="60"/>
  <c r="Y80" i="60" s="1"/>
  <c r="AG77" i="60"/>
  <c r="AG80" i="60" s="1"/>
  <c r="BE77" i="60"/>
  <c r="BE80" i="60" s="1"/>
  <c r="U121" i="60"/>
  <c r="AS121" i="60"/>
  <c r="AS124" i="60" s="1"/>
  <c r="AR40" i="58" s="1"/>
  <c r="Q196" i="60"/>
  <c r="AG196" i="60"/>
  <c r="AO196" i="60"/>
  <c r="BE196" i="60"/>
  <c r="BE199" i="60" s="1"/>
  <c r="BE73" i="57" s="1"/>
  <c r="U10" i="36"/>
  <c r="W185" i="59"/>
  <c r="W10" i="36"/>
  <c r="Y185" i="59"/>
  <c r="F81" i="59" s="1"/>
  <c r="E91" i="116" s="1"/>
  <c r="C11" i="36"/>
  <c r="D25" i="35"/>
  <c r="E191" i="59"/>
  <c r="E87" i="59" s="1"/>
  <c r="D97" i="116" s="1"/>
  <c r="AL40" i="30"/>
  <c r="C44" i="92"/>
  <c r="C31" i="91"/>
  <c r="C33" i="91" s="1"/>
  <c r="H12" i="31"/>
  <c r="H279" i="6"/>
  <c r="M279" i="6"/>
  <c r="J158" i="59" s="1"/>
  <c r="J389" i="6"/>
  <c r="F208" i="97"/>
  <c r="K289" i="97"/>
  <c r="O470" i="6"/>
  <c r="K291" i="97" s="1"/>
  <c r="AS398" i="6"/>
  <c r="AO217" i="97"/>
  <c r="BO358" i="6"/>
  <c r="BK137" i="91"/>
  <c r="BK158" i="91" s="1"/>
  <c r="BK33" i="92" s="1"/>
  <c r="AK270" i="6"/>
  <c r="AK275" i="6"/>
  <c r="AK277" i="6" s="1"/>
  <c r="O270" i="6"/>
  <c r="O275" i="6"/>
  <c r="O277" i="6" s="1"/>
  <c r="AF237" i="97"/>
  <c r="AJ418" i="6"/>
  <c r="AF239" i="97" s="1"/>
  <c r="AA349" i="97"/>
  <c r="AE535" i="6"/>
  <c r="AN155" i="91"/>
  <c r="AN162" i="91" s="1"/>
  <c r="AR362" i="6"/>
  <c r="BL436" i="6"/>
  <c r="BH257" i="97" s="1"/>
  <c r="BH255" i="97"/>
  <c r="G154" i="6"/>
  <c r="AN275" i="6"/>
  <c r="AN277" i="6" s="1"/>
  <c r="AY295" i="6" s="1"/>
  <c r="T44" i="82"/>
  <c r="T48" i="82" s="1"/>
  <c r="AB44" i="82"/>
  <c r="AB48" i="82" s="1"/>
  <c r="Y52" i="82"/>
  <c r="W17" i="48"/>
  <c r="AA16" i="48"/>
  <c r="AA19" i="48" s="1"/>
  <c r="AA115" i="59" s="1"/>
  <c r="S16" i="48"/>
  <c r="S19" i="48" s="1"/>
  <c r="S115" i="59" s="1"/>
  <c r="W15" i="48"/>
  <c r="AO279" i="6"/>
  <c r="AO281" i="6" s="1"/>
  <c r="AG279" i="6"/>
  <c r="Y279" i="6"/>
  <c r="BK279" i="6"/>
  <c r="BC279" i="6"/>
  <c r="F39" i="60"/>
  <c r="N39" i="60"/>
  <c r="V39" i="60"/>
  <c r="AD39" i="60"/>
  <c r="AL39" i="60"/>
  <c r="AL42" i="60" s="1"/>
  <c r="AT39" i="60"/>
  <c r="BB39" i="60"/>
  <c r="BJ39" i="60"/>
  <c r="J77" i="60"/>
  <c r="R77" i="60"/>
  <c r="Z77" i="60"/>
  <c r="AH77" i="60"/>
  <c r="AP77" i="60"/>
  <c r="AP80" i="60" s="1"/>
  <c r="AX77" i="60"/>
  <c r="BF77" i="60"/>
  <c r="F121" i="60"/>
  <c r="N121" i="60"/>
  <c r="V121" i="60"/>
  <c r="AD121" i="60"/>
  <c r="AL121" i="60"/>
  <c r="AT121" i="60"/>
  <c r="AT124" i="60" s="1"/>
  <c r="AS40" i="58" s="1"/>
  <c r="BB121" i="60"/>
  <c r="BJ121" i="60"/>
  <c r="J196" i="60"/>
  <c r="R196" i="60"/>
  <c r="Z196" i="60"/>
  <c r="AH196" i="60"/>
  <c r="AP196" i="60"/>
  <c r="AX196" i="60"/>
  <c r="AX199" i="60" s="1"/>
  <c r="AX73" i="57" s="1"/>
  <c r="BF196" i="60"/>
  <c r="F38" i="60"/>
  <c r="N38" i="60"/>
  <c r="V38" i="60"/>
  <c r="AD38" i="60"/>
  <c r="AL38" i="60"/>
  <c r="AT38" i="60"/>
  <c r="BB38" i="60"/>
  <c r="BB42" i="60" s="1"/>
  <c r="BJ38" i="60"/>
  <c r="J76" i="60"/>
  <c r="R76" i="60"/>
  <c r="Z76" i="60"/>
  <c r="AH76" i="60"/>
  <c r="AP76" i="60"/>
  <c r="AX76" i="60"/>
  <c r="BF76" i="60"/>
  <c r="BF80" i="60" s="1"/>
  <c r="F120" i="60"/>
  <c r="N120" i="60"/>
  <c r="V120" i="60"/>
  <c r="AD120" i="60"/>
  <c r="AL120" i="60"/>
  <c r="AT120" i="60"/>
  <c r="BB120" i="60"/>
  <c r="BJ120" i="60"/>
  <c r="BJ124" i="60" s="1"/>
  <c r="BI40" i="58" s="1"/>
  <c r="J195" i="60"/>
  <c r="R195" i="60"/>
  <c r="Z195" i="60"/>
  <c r="AH195" i="60"/>
  <c r="AP195" i="60"/>
  <c r="AX195" i="60"/>
  <c r="BF195" i="60"/>
  <c r="S362" i="6"/>
  <c r="P159" i="59" s="1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 s="1"/>
  <c r="I289" i="97"/>
  <c r="M470" i="6"/>
  <c r="I291" i="97" s="1"/>
  <c r="Y253" i="97"/>
  <c r="AC434" i="6"/>
  <c r="AD253" i="97"/>
  <c r="AH434" i="6"/>
  <c r="AK398" i="6"/>
  <c r="AG217" i="97"/>
  <c r="AD398" i="6"/>
  <c r="AD531" i="6" s="1"/>
  <c r="Z352" i="97" s="1"/>
  <c r="Z217" i="97"/>
  <c r="AA398" i="6"/>
  <c r="W217" i="97"/>
  <c r="AF398" i="6"/>
  <c r="AB217" i="97"/>
  <c r="BN275" i="6"/>
  <c r="BN277" i="6" s="1"/>
  <c r="BN270" i="6"/>
  <c r="X275" i="6"/>
  <c r="X277" i="6" s="1"/>
  <c r="X270" i="6"/>
  <c r="AQ275" i="6"/>
  <c r="AQ277" i="6" s="1"/>
  <c r="AQ270" i="6"/>
  <c r="AN531" i="6"/>
  <c r="AJ352" i="97" s="1"/>
  <c r="AN526" i="6"/>
  <c r="AJ347" i="97" s="1"/>
  <c r="AJ345" i="97"/>
  <c r="X237" i="97"/>
  <c r="AB418" i="6"/>
  <c r="X239" i="97" s="1"/>
  <c r="X535" i="6"/>
  <c r="T349" i="97"/>
  <c r="V535" i="6"/>
  <c r="R349" i="97"/>
  <c r="BH241" i="97"/>
  <c r="BL535" i="6"/>
  <c r="AU155" i="91"/>
  <c r="AU162" i="91" s="1"/>
  <c r="AU36" i="92" s="1"/>
  <c r="AY362" i="6"/>
  <c r="AV159" i="59" s="1"/>
  <c r="AC155" i="91"/>
  <c r="AC162" i="91" s="1"/>
  <c r="AC36" i="92" s="1"/>
  <c r="AG362" i="6"/>
  <c r="AD159" i="59" s="1"/>
  <c r="W155" i="91"/>
  <c r="W162" i="91" s="1"/>
  <c r="W36" i="92" s="1"/>
  <c r="AA362" i="6"/>
  <c r="X159" i="59" s="1"/>
  <c r="BL362" i="6"/>
  <c r="BI159" i="59" s="1"/>
  <c r="BH155" i="91"/>
  <c r="BH162" i="91" s="1"/>
  <c r="BH36" i="92" s="1"/>
  <c r="AI463" i="6"/>
  <c r="AE284" i="97" s="1"/>
  <c r="AE282" i="97"/>
  <c r="AF14" i="71"/>
  <c r="AH104" i="60"/>
  <c r="AF18" i="12"/>
  <c r="M232" i="6"/>
  <c r="M568" i="6" s="1"/>
  <c r="J165" i="59"/>
  <c r="AC300" i="97"/>
  <c r="AG481" i="6"/>
  <c r="AC302" i="97" s="1"/>
  <c r="BI246" i="97"/>
  <c r="BM427" i="6"/>
  <c r="BI248" i="97" s="1"/>
  <c r="BC327" i="97"/>
  <c r="BG508" i="6"/>
  <c r="BC329" i="97" s="1"/>
  <c r="R282" i="97"/>
  <c r="V463" i="6"/>
  <c r="R284" i="97" s="1"/>
  <c r="BJ282" i="97"/>
  <c r="BN463" i="6"/>
  <c r="BJ284" i="97" s="1"/>
  <c r="AU508" i="6"/>
  <c r="AQ329" i="97" s="1"/>
  <c r="AQ327" i="97"/>
  <c r="AU531" i="6"/>
  <c r="AQ352" i="97" s="1"/>
  <c r="AV481" i="6"/>
  <c r="AR302" i="97" s="1"/>
  <c r="AR300" i="97"/>
  <c r="AY154" i="6"/>
  <c r="I178" i="60"/>
  <c r="H199" i="97"/>
  <c r="G19" i="12"/>
  <c r="G20" i="12" s="1"/>
  <c r="G15" i="71"/>
  <c r="G16" i="71" s="1"/>
  <c r="G29" i="71" s="1"/>
  <c r="AP336" i="97"/>
  <c r="AT517" i="6"/>
  <c r="AP338" i="97" s="1"/>
  <c r="AT531" i="6"/>
  <c r="AP352" i="97" s="1"/>
  <c r="Q20" i="12"/>
  <c r="X371" i="97"/>
  <c r="Y165" i="59"/>
  <c r="AP356" i="97"/>
  <c r="AQ160" i="59"/>
  <c r="AZ336" i="97"/>
  <c r="BD517" i="6"/>
  <c r="AZ338" i="97" s="1"/>
  <c r="W345" i="97"/>
  <c r="AA526" i="6"/>
  <c r="W347" i="97" s="1"/>
  <c r="BO526" i="6"/>
  <c r="BK347" i="97" s="1"/>
  <c r="BK345" i="97"/>
  <c r="R561" i="6"/>
  <c r="AZ160" i="59"/>
  <c r="AY356" i="97"/>
  <c r="BD154" i="6"/>
  <c r="BD560" i="6"/>
  <c r="AC178" i="60"/>
  <c r="AA19" i="12"/>
  <c r="AA20" i="12" s="1"/>
  <c r="AB199" i="97"/>
  <c r="AA15" i="71"/>
  <c r="AA16" i="71" s="1"/>
  <c r="AA29" i="71" s="1"/>
  <c r="AK19" i="12"/>
  <c r="AK20" i="12" s="1"/>
  <c r="AM178" i="60"/>
  <c r="AL199" i="97"/>
  <c r="AK15" i="71"/>
  <c r="AK16" i="71" s="1"/>
  <c r="AK29" i="71" s="1"/>
  <c r="BH199" i="97"/>
  <c r="BG19" i="12"/>
  <c r="BG20" i="12" s="1"/>
  <c r="BI178" i="60"/>
  <c r="BG15" i="71"/>
  <c r="BG16" i="71" s="1"/>
  <c r="BG29" i="71" s="1"/>
  <c r="AM400" i="6"/>
  <c r="AI221" i="97" s="1"/>
  <c r="AI219" i="97"/>
  <c r="AM531" i="6"/>
  <c r="AI352" i="97" s="1"/>
  <c r="BN535" i="6"/>
  <c r="BE436" i="6"/>
  <c r="BA257" i="97" s="1"/>
  <c r="BA255" i="97"/>
  <c r="AE20" i="12"/>
  <c r="X20" i="12"/>
  <c r="S6" i="71"/>
  <c r="S8" i="12"/>
  <c r="M13" i="28"/>
  <c r="L177" i="59"/>
  <c r="AC8" i="12"/>
  <c r="AC6" i="71"/>
  <c r="BK19" i="29"/>
  <c r="BK37" i="29" s="1"/>
  <c r="BK38" i="29" s="1"/>
  <c r="BM8" i="30" s="1"/>
  <c r="R553" i="6"/>
  <c r="N371" i="97"/>
  <c r="O165" i="59"/>
  <c r="AU9" i="29"/>
  <c r="AV10" i="29" s="1"/>
  <c r="AV32" i="29" s="1"/>
  <c r="AV34" i="29" s="1"/>
  <c r="AX12" i="28" s="1"/>
  <c r="V41" i="29"/>
  <c r="V43" i="29" s="1"/>
  <c r="X6" i="28" s="1"/>
  <c r="V28" i="29"/>
  <c r="V46" i="29" s="1"/>
  <c r="V47" i="29" s="1"/>
  <c r="X7" i="30" s="1"/>
  <c r="X9" i="30" s="1"/>
  <c r="X40" i="30" s="1"/>
  <c r="H178" i="60"/>
  <c r="F19" i="12"/>
  <c r="G199" i="97"/>
  <c r="F15" i="71"/>
  <c r="J16" i="12"/>
  <c r="J20" i="12" s="1"/>
  <c r="L22" i="60"/>
  <c r="J12" i="71"/>
  <c r="J16" i="71" s="1"/>
  <c r="J29" i="71" s="1"/>
  <c r="AH16" i="12"/>
  <c r="AH20" i="12" s="1"/>
  <c r="AH12" i="71"/>
  <c r="AH16" i="71" s="1"/>
  <c r="AH29" i="71" s="1"/>
  <c r="AJ22" i="60"/>
  <c r="AE33" i="29"/>
  <c r="AE10" i="29"/>
  <c r="AE32" i="29" s="1"/>
  <c r="AE34" i="29" s="1"/>
  <c r="AG12" i="28" s="1"/>
  <c r="AF177" i="59" s="1"/>
  <c r="BA177" i="59"/>
  <c r="AF16" i="71"/>
  <c r="AF29" i="71" s="1"/>
  <c r="AR19" i="29"/>
  <c r="AR37" i="29" s="1"/>
  <c r="AR38" i="29" s="1"/>
  <c r="AT8" i="30" s="1"/>
  <c r="AT9" i="30" s="1"/>
  <c r="AT40" i="30" s="1"/>
  <c r="AA178" i="59"/>
  <c r="Y9" i="36"/>
  <c r="BD33" i="29"/>
  <c r="BD10" i="29"/>
  <c r="BD32" i="29" s="1"/>
  <c r="BD34" i="29" s="1"/>
  <c r="BF12" i="28" s="1"/>
  <c r="BE177" i="59" s="1"/>
  <c r="BE10" i="29"/>
  <c r="BE32" i="29" s="1"/>
  <c r="BE34" i="29" s="1"/>
  <c r="BG12" i="28" s="1"/>
  <c r="BF177" i="59" s="1"/>
  <c r="AG172" i="59"/>
  <c r="AE8" i="36"/>
  <c r="AE28" i="29"/>
  <c r="AE46" i="29" s="1"/>
  <c r="AE47" i="29" s="1"/>
  <c r="AG7" i="30" s="1"/>
  <c r="AG9" i="30" s="1"/>
  <c r="AG40" i="30" s="1"/>
  <c r="AE41" i="29"/>
  <c r="AE43" i="29" s="1"/>
  <c r="AG6" i="28" s="1"/>
  <c r="C30" i="105"/>
  <c r="AJ34" i="29"/>
  <c r="AL12" i="28" s="1"/>
  <c r="AK177" i="59" s="1"/>
  <c r="Y560" i="6"/>
  <c r="Y561" i="6" s="1"/>
  <c r="Y154" i="6"/>
  <c r="AL153" i="6"/>
  <c r="AM153" i="6"/>
  <c r="AL559" i="6"/>
  <c r="AL561" i="6" s="1"/>
  <c r="I560" i="6"/>
  <c r="I561" i="6" s="1"/>
  <c r="I154" i="6"/>
  <c r="AR18" i="12"/>
  <c r="AT104" i="60"/>
  <c r="AR14" i="71"/>
  <c r="AE156" i="6"/>
  <c r="AF156" i="6"/>
  <c r="L8" i="36"/>
  <c r="N172" i="59"/>
  <c r="X550" i="6"/>
  <c r="U153" i="6"/>
  <c r="U559" i="6"/>
  <c r="U561" i="6" s="1"/>
  <c r="AE153" i="6"/>
  <c r="AD153" i="6"/>
  <c r="AD559" i="6"/>
  <c r="AD561" i="6" s="1"/>
  <c r="BJ559" i="6"/>
  <c r="BJ561" i="6" s="1"/>
  <c r="BK153" i="6"/>
  <c r="BJ153" i="6"/>
  <c r="AJ18" i="12"/>
  <c r="AL104" i="60"/>
  <c r="AJ14" i="71"/>
  <c r="L155" i="6"/>
  <c r="M155" i="6"/>
  <c r="AU156" i="6"/>
  <c r="AV156" i="6"/>
  <c r="J157" i="6"/>
  <c r="J30" i="59"/>
  <c r="K30" i="59" s="1"/>
  <c r="K20" i="105"/>
  <c r="K21" i="105" s="1"/>
  <c r="K25" i="105" s="1"/>
  <c r="G45" i="105"/>
  <c r="C27" i="105" s="1"/>
  <c r="H39" i="105"/>
  <c r="H42" i="105" s="1"/>
  <c r="BB28" i="29"/>
  <c r="BB46" i="29" s="1"/>
  <c r="BB47" i="29" s="1"/>
  <c r="BD7" i="30" s="1"/>
  <c r="BD9" i="30" s="1"/>
  <c r="BD40" i="30" s="1"/>
  <c r="BB41" i="29"/>
  <c r="BB43" i="29" s="1"/>
  <c r="BD6" i="28" s="1"/>
  <c r="P427" i="6"/>
  <c r="L248" i="97" s="1"/>
  <c r="L246" i="97"/>
  <c r="AV427" i="6"/>
  <c r="AR248" i="97" s="1"/>
  <c r="AR246" i="97"/>
  <c r="X8" i="36"/>
  <c r="Z172" i="59"/>
  <c r="P178" i="59"/>
  <c r="N9" i="36"/>
  <c r="N151" i="59"/>
  <c r="AA60" i="82"/>
  <c r="AA61" i="82" s="1"/>
  <c r="U53" i="82"/>
  <c r="AH279" i="6"/>
  <c r="AH281" i="6" s="1"/>
  <c r="BL279" i="6"/>
  <c r="BI158" i="59" s="1"/>
  <c r="BD279" i="6"/>
  <c r="BD281" i="6" s="1"/>
  <c r="BL214" i="6"/>
  <c r="AV214" i="6"/>
  <c r="AN214" i="6"/>
  <c r="X214" i="6"/>
  <c r="U157" i="59" s="1"/>
  <c r="P214" i="6"/>
  <c r="M157" i="59" s="1"/>
  <c r="E39" i="60"/>
  <c r="E42" i="60" s="1"/>
  <c r="M39" i="60"/>
  <c r="U39" i="60"/>
  <c r="U42" i="60" s="1"/>
  <c r="AC39" i="60"/>
  <c r="AS39" i="60"/>
  <c r="Q77" i="60"/>
  <c r="AO77" i="60"/>
  <c r="AO80" i="60" s="1"/>
  <c r="AW77" i="60"/>
  <c r="AW80" i="60" s="1"/>
  <c r="E121" i="60"/>
  <c r="E124" i="60" s="1"/>
  <c r="D40" i="58" s="1"/>
  <c r="M121" i="60"/>
  <c r="AC121" i="60"/>
  <c r="AC124" i="60" s="1"/>
  <c r="AB40" i="58" s="1"/>
  <c r="AK121" i="60"/>
  <c r="BA121" i="60"/>
  <c r="BI121" i="60"/>
  <c r="I196" i="60"/>
  <c r="I199" i="60" s="1"/>
  <c r="I73" i="57" s="1"/>
  <c r="Y196" i="60"/>
  <c r="Y199" i="60" s="1"/>
  <c r="Y73" i="57" s="1"/>
  <c r="AW196" i="60"/>
  <c r="AW199" i="60" s="1"/>
  <c r="AW73" i="57" s="1"/>
  <c r="T362" i="6"/>
  <c r="P141" i="91"/>
  <c r="P162" i="91" s="1"/>
  <c r="X506" i="6"/>
  <c r="X531" i="6" s="1"/>
  <c r="T352" i="97" s="1"/>
  <c r="T325" i="97"/>
  <c r="AE470" i="6"/>
  <c r="AA291" i="97" s="1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 s="1"/>
  <c r="G270" i="6"/>
  <c r="AU270" i="6"/>
  <c r="AU275" i="6"/>
  <c r="AU277" i="6" s="1"/>
  <c r="AD155" i="91"/>
  <c r="AD162" i="91" s="1"/>
  <c r="AD36" i="92" s="1"/>
  <c r="AH362" i="6"/>
  <c r="AE159" i="59" s="1"/>
  <c r="AF349" i="97"/>
  <c r="AJ535" i="6"/>
  <c r="BF155" i="91"/>
  <c r="BF162" i="91" s="1"/>
  <c r="BF36" i="92" s="1"/>
  <c r="BJ362" i="6"/>
  <c r="AH155" i="91"/>
  <c r="AH162" i="91" s="1"/>
  <c r="AH36" i="92" s="1"/>
  <c r="AL362" i="6"/>
  <c r="AI159" i="59" s="1"/>
  <c r="F155" i="91"/>
  <c r="F162" i="91" s="1"/>
  <c r="F36" i="92" s="1"/>
  <c r="J362" i="6"/>
  <c r="G159" i="59" s="1"/>
  <c r="H362" i="6"/>
  <c r="E159" i="59" s="1"/>
  <c r="D155" i="91"/>
  <c r="D162" i="91" s="1"/>
  <c r="D36" i="92" s="1"/>
  <c r="W282" i="97"/>
  <c r="AA463" i="6"/>
  <c r="W284" i="97" s="1"/>
  <c r="N327" i="97"/>
  <c r="R508" i="6"/>
  <c r="N329" i="97" s="1"/>
  <c r="V160" i="59"/>
  <c r="U356" i="97"/>
  <c r="Q290" i="6"/>
  <c r="Q291" i="6" s="1"/>
  <c r="V287" i="6"/>
  <c r="BN14" i="30"/>
  <c r="AD275" i="6"/>
  <c r="AD277" i="6" s="1"/>
  <c r="BE275" i="6"/>
  <c r="BE277" i="6" s="1"/>
  <c r="J275" i="6"/>
  <c r="J277" i="6" s="1"/>
  <c r="BN38" i="30"/>
  <c r="S275" i="6"/>
  <c r="S277" i="6" s="1"/>
  <c r="BH275" i="6"/>
  <c r="BH277" i="6" s="1"/>
  <c r="BO278" i="6" s="1"/>
  <c r="F35" i="9" s="1"/>
  <c r="K275" i="6"/>
  <c r="K277" i="6" s="1"/>
  <c r="R57" i="82"/>
  <c r="R60" i="82" s="1"/>
  <c r="R61" i="82" s="1"/>
  <c r="Z57" i="82"/>
  <c r="V17" i="48"/>
  <c r="Z16" i="48"/>
  <c r="R16" i="48"/>
  <c r="R19" i="48" s="1"/>
  <c r="R115" i="59" s="1"/>
  <c r="V15" i="48"/>
  <c r="V19" i="48" s="1"/>
  <c r="V115" i="59" s="1"/>
  <c r="AN279" i="6"/>
  <c r="AF279" i="6"/>
  <c r="X279" i="6"/>
  <c r="BB279" i="6"/>
  <c r="AY158" i="59" s="1"/>
  <c r="AT279" i="6"/>
  <c r="AQ158" i="59" s="1"/>
  <c r="BJ214" i="6"/>
  <c r="BB214" i="6"/>
  <c r="AY157" i="59" s="1"/>
  <c r="AT214" i="6"/>
  <c r="AL214" i="6"/>
  <c r="AI157" i="59" s="1"/>
  <c r="AD214" i="6"/>
  <c r="V214" i="6"/>
  <c r="N214" i="6"/>
  <c r="G39" i="60"/>
  <c r="O39" i="60"/>
  <c r="W39" i="60"/>
  <c r="AE39" i="60"/>
  <c r="AM39" i="60"/>
  <c r="AM42" i="60" s="1"/>
  <c r="AU39" i="60"/>
  <c r="BC39" i="60"/>
  <c r="BK39" i="60"/>
  <c r="K77" i="60"/>
  <c r="S77" i="60"/>
  <c r="AA77" i="60"/>
  <c r="AI77" i="60"/>
  <c r="AQ77" i="60"/>
  <c r="AQ80" i="60" s="1"/>
  <c r="AY77" i="60"/>
  <c r="BG77" i="60"/>
  <c r="G121" i="60"/>
  <c r="O121" i="60"/>
  <c r="W121" i="60"/>
  <c r="AE121" i="60"/>
  <c r="AM121" i="60"/>
  <c r="AU121" i="60"/>
  <c r="AU124" i="60" s="1"/>
  <c r="AT40" i="58" s="1"/>
  <c r="BC121" i="60"/>
  <c r="BK121" i="60"/>
  <c r="K196" i="60"/>
  <c r="S196" i="60"/>
  <c r="AA196" i="60"/>
  <c r="AI196" i="60"/>
  <c r="AQ196" i="60"/>
  <c r="AY196" i="60"/>
  <c r="AY199" i="60" s="1"/>
  <c r="AY73" i="57" s="1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 s="1"/>
  <c r="F40" i="58" s="1"/>
  <c r="O120" i="60"/>
  <c r="W120" i="60"/>
  <c r="AE120" i="60"/>
  <c r="AM120" i="60"/>
  <c r="AU120" i="60"/>
  <c r="BC120" i="60"/>
  <c r="BK120" i="60"/>
  <c r="K195" i="60"/>
  <c r="K199" i="60" s="1"/>
  <c r="K73" i="57" s="1"/>
  <c r="S195" i="60"/>
  <c r="AA195" i="60"/>
  <c r="AI195" i="60"/>
  <c r="AQ195" i="60"/>
  <c r="AY195" i="60"/>
  <c r="G36" i="60"/>
  <c r="O36" i="60"/>
  <c r="W36" i="60"/>
  <c r="W42" i="60" s="1"/>
  <c r="AE36" i="60"/>
  <c r="AM36" i="60"/>
  <c r="AU36" i="60"/>
  <c r="BC36" i="60"/>
  <c r="BK36" i="60"/>
  <c r="K74" i="60"/>
  <c r="S74" i="60"/>
  <c r="AA74" i="60"/>
  <c r="AA80" i="60" s="1"/>
  <c r="AI74" i="60"/>
  <c r="AQ74" i="60"/>
  <c r="AY74" i="60"/>
  <c r="BG74" i="60"/>
  <c r="G118" i="60"/>
  <c r="O118" i="60"/>
  <c r="W118" i="60"/>
  <c r="AE118" i="60"/>
  <c r="AE124" i="60" s="1"/>
  <c r="AD40" i="58" s="1"/>
  <c r="AM118" i="60"/>
  <c r="AU118" i="60"/>
  <c r="BC118" i="60"/>
  <c r="BK118" i="60"/>
  <c r="K193" i="60"/>
  <c r="S193" i="60"/>
  <c r="AA193" i="60"/>
  <c r="AI193" i="60"/>
  <c r="AI199" i="60" s="1"/>
  <c r="AI73" i="57" s="1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AO48" i="64"/>
  <c r="AO50" i="64" s="1"/>
  <c r="AN24" i="36"/>
  <c r="AO18" i="34"/>
  <c r="D45" i="33"/>
  <c r="BE40" i="30"/>
  <c r="H40" i="30"/>
  <c r="M535" i="6"/>
  <c r="I34" i="97"/>
  <c r="BN506" i="6"/>
  <c r="BJ325" i="97"/>
  <c r="AA470" i="6"/>
  <c r="W291" i="97" s="1"/>
  <c r="W289" i="97"/>
  <c r="G289" i="97"/>
  <c r="K470" i="6"/>
  <c r="G291" i="97" s="1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 s="1"/>
  <c r="AP270" i="6"/>
  <c r="AZ270" i="6"/>
  <c r="AZ275" i="6"/>
  <c r="AZ277" i="6" s="1"/>
  <c r="N270" i="6"/>
  <c r="N275" i="6"/>
  <c r="N277" i="6" s="1"/>
  <c r="N281" i="6" s="1"/>
  <c r="U517" i="6"/>
  <c r="Q338" i="97" s="1"/>
  <c r="U531" i="6"/>
  <c r="Q352" i="97" s="1"/>
  <c r="Q336" i="97"/>
  <c r="J356" i="97"/>
  <c r="K160" i="59"/>
  <c r="T418" i="6"/>
  <c r="P239" i="97" s="1"/>
  <c r="P237" i="97"/>
  <c r="S535" i="6"/>
  <c r="O349" i="97"/>
  <c r="O535" i="6"/>
  <c r="K349" i="97"/>
  <c r="AI155" i="91"/>
  <c r="AI162" i="91" s="1"/>
  <c r="AI36" i="92" s="1"/>
  <c r="AM362" i="6"/>
  <c r="AJ159" i="59" s="1"/>
  <c r="AK362" i="6"/>
  <c r="AH159" i="59" s="1"/>
  <c r="AG155" i="91"/>
  <c r="AG162" i="91" s="1"/>
  <c r="AG36" i="92" s="1"/>
  <c r="Z155" i="91"/>
  <c r="Z162" i="91" s="1"/>
  <c r="Z36" i="92" s="1"/>
  <c r="AD362" i="6"/>
  <c r="AA159" i="59" s="1"/>
  <c r="M362" i="6"/>
  <c r="J159" i="59" s="1"/>
  <c r="I155" i="91"/>
  <c r="I162" i="91" s="1"/>
  <c r="I36" i="92" s="1"/>
  <c r="BD362" i="6"/>
  <c r="AZ155" i="91"/>
  <c r="AZ162" i="91" s="1"/>
  <c r="D158" i="59"/>
  <c r="D54" i="59" s="1"/>
  <c r="C64" i="116" s="1"/>
  <c r="U155" i="91"/>
  <c r="U162" i="91" s="1"/>
  <c r="U36" i="92" s="1"/>
  <c r="Y362" i="6"/>
  <c r="V159" i="59" s="1"/>
  <c r="AB436" i="6"/>
  <c r="X257" i="97" s="1"/>
  <c r="X255" i="97"/>
  <c r="X18" i="12"/>
  <c r="Z104" i="60"/>
  <c r="X14" i="71"/>
  <c r="AD550" i="6"/>
  <c r="Z371" i="97" s="1"/>
  <c r="AA153" i="6"/>
  <c r="AA559" i="6"/>
  <c r="AA561" i="6" s="1"/>
  <c r="AG156" i="6"/>
  <c r="AH156" i="6"/>
  <c r="BA559" i="6"/>
  <c r="BA561" i="6" s="1"/>
  <c r="BA153" i="6"/>
  <c r="I427" i="6"/>
  <c r="E248" i="97" s="1"/>
  <c r="E246" i="97"/>
  <c r="AE273" i="97"/>
  <c r="AI454" i="6"/>
  <c r="AE275" i="97" s="1"/>
  <c r="BI273" i="97"/>
  <c r="BM454" i="6"/>
  <c r="BI275" i="97" s="1"/>
  <c r="BF356" i="97"/>
  <c r="BG160" i="59"/>
  <c r="Z282" i="97"/>
  <c r="AD463" i="6"/>
  <c r="Z284" i="97" s="1"/>
  <c r="AL282" i="97"/>
  <c r="AP463" i="6"/>
  <c r="AL284" i="97" s="1"/>
  <c r="AP531" i="6"/>
  <c r="AL352" i="97" s="1"/>
  <c r="AZ282" i="97"/>
  <c r="BD463" i="6"/>
  <c r="AZ284" i="97" s="1"/>
  <c r="V508" i="6"/>
  <c r="R329" i="97" s="1"/>
  <c r="R327" i="97"/>
  <c r="R154" i="6"/>
  <c r="BG153" i="6"/>
  <c r="BG559" i="6"/>
  <c r="BG561" i="6" s="1"/>
  <c r="AO531" i="6"/>
  <c r="AK352" i="97" s="1"/>
  <c r="AO526" i="6"/>
  <c r="AK347" i="97" s="1"/>
  <c r="AK345" i="97"/>
  <c r="M19" i="12"/>
  <c r="M20" i="12" s="1"/>
  <c r="O178" i="60"/>
  <c r="M15" i="71"/>
  <c r="M16" i="71" s="1"/>
  <c r="M29" i="71" s="1"/>
  <c r="N199" i="97"/>
  <c r="BH336" i="97"/>
  <c r="BL517" i="6"/>
  <c r="BH338" i="97" s="1"/>
  <c r="AE345" i="97"/>
  <c r="AI526" i="6"/>
  <c r="AE347" i="97" s="1"/>
  <c r="BB436" i="6"/>
  <c r="AX257" i="97" s="1"/>
  <c r="AX255" i="97"/>
  <c r="BB531" i="6"/>
  <c r="AX352" i="97" s="1"/>
  <c r="Y517" i="6"/>
  <c r="U338" i="97" s="1"/>
  <c r="U336" i="97"/>
  <c r="BE517" i="6"/>
  <c r="BA338" i="97" s="1"/>
  <c r="BA336" i="97"/>
  <c r="AF345" i="97"/>
  <c r="AJ531" i="6"/>
  <c r="AF352" i="97" s="1"/>
  <c r="AJ526" i="6"/>
  <c r="AF347" i="97" s="1"/>
  <c r="AD560" i="6"/>
  <c r="AD154" i="6"/>
  <c r="BB560" i="6"/>
  <c r="BB154" i="6"/>
  <c r="BL154" i="6"/>
  <c r="BL560" i="6"/>
  <c r="BL561" i="6" s="1"/>
  <c r="O568" i="6"/>
  <c r="X154" i="6"/>
  <c r="AI16" i="71"/>
  <c r="AI29" i="71" s="1"/>
  <c r="O153" i="6"/>
  <c r="J37" i="59"/>
  <c r="K37" i="59" s="1"/>
  <c r="C47" i="116"/>
  <c r="S9" i="30"/>
  <c r="S40" i="30" s="1"/>
  <c r="V16" i="12"/>
  <c r="V20" i="12" s="1"/>
  <c r="V12" i="71"/>
  <c r="V16" i="71" s="1"/>
  <c r="V29" i="71" s="1"/>
  <c r="X22" i="60"/>
  <c r="AQ559" i="6"/>
  <c r="AR153" i="6"/>
  <c r="AQ153" i="6"/>
  <c r="AF20" i="12"/>
  <c r="AC9" i="30"/>
  <c r="AC40" i="30" s="1"/>
  <c r="BA9" i="30"/>
  <c r="BA40" i="30" s="1"/>
  <c r="C34" i="92"/>
  <c r="C19" i="91"/>
  <c r="AY9" i="30"/>
  <c r="AY40" i="30" s="1"/>
  <c r="AJ9" i="30"/>
  <c r="AJ40" i="30" s="1"/>
  <c r="T18" i="12"/>
  <c r="V104" i="60"/>
  <c r="T14" i="71"/>
  <c r="AM156" i="6"/>
  <c r="AN156" i="6"/>
  <c r="AS28" i="29"/>
  <c r="AS46" i="29" s="1"/>
  <c r="AS47" i="29" s="1"/>
  <c r="AU7" i="30" s="1"/>
  <c r="AU9" i="30" s="1"/>
  <c r="AU40" i="30" s="1"/>
  <c r="E16" i="91"/>
  <c r="R16" i="92"/>
  <c r="R18" i="92" s="1"/>
  <c r="R27" i="92" s="1"/>
  <c r="F104" i="60"/>
  <c r="D18" i="12"/>
  <c r="D14" i="71"/>
  <c r="AW560" i="6"/>
  <c r="AW561" i="6" s="1"/>
  <c r="AW154" i="6"/>
  <c r="R60" i="60"/>
  <c r="P13" i="71"/>
  <c r="P16" i="71" s="1"/>
  <c r="P29" i="71" s="1"/>
  <c r="P17" i="12"/>
  <c r="P20" i="12" s="1"/>
  <c r="BI559" i="6"/>
  <c r="BI561" i="6" s="1"/>
  <c r="BI153" i="6"/>
  <c r="Q380" i="6"/>
  <c r="N165" i="59"/>
  <c r="M165" i="91"/>
  <c r="D21" i="91" s="1"/>
  <c r="Y18" i="12"/>
  <c r="Y20" i="12" s="1"/>
  <c r="AA104" i="60"/>
  <c r="Y14" i="71"/>
  <c r="Y16" i="71" s="1"/>
  <c r="Y29" i="71" s="1"/>
  <c r="H16" i="91"/>
  <c r="BF16" i="92"/>
  <c r="BF18" i="92" s="1"/>
  <c r="BF27" i="92" s="1"/>
  <c r="AO560" i="6"/>
  <c r="AO561" i="6" s="1"/>
  <c r="AO154" i="6"/>
  <c r="K8" i="105"/>
  <c r="C25" i="105"/>
  <c r="C28" i="105" s="1"/>
  <c r="BD28" i="29"/>
  <c r="BD46" i="29" s="1"/>
  <c r="BD47" i="29" s="1"/>
  <c r="BF7" i="30" s="1"/>
  <c r="BF9" i="30" s="1"/>
  <c r="BF40" i="30" s="1"/>
  <c r="J39" i="59"/>
  <c r="K39" i="59" s="1"/>
  <c r="AH157" i="6"/>
  <c r="BN157" i="6"/>
  <c r="Q172" i="59"/>
  <c r="O8" i="36"/>
  <c r="BE48" i="64"/>
  <c r="BE50" i="64" s="1"/>
  <c r="BD24" i="36"/>
  <c r="D61" i="33"/>
  <c r="BE18" i="34"/>
  <c r="E37" i="113"/>
  <c r="F37" i="113" s="1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N13" i="28"/>
  <c r="AL174" i="59"/>
  <c r="AM13" i="28"/>
  <c r="AK174" i="59"/>
  <c r="AL13" i="28"/>
  <c r="AJ174" i="59"/>
  <c r="AK13" i="28"/>
  <c r="AI174" i="59"/>
  <c r="AJ13" i="28"/>
  <c r="AH174" i="59"/>
  <c r="AI13" i="28"/>
  <c r="AG174" i="59"/>
  <c r="AF174" i="59"/>
  <c r="AG13" i="28"/>
  <c r="AE174" i="59"/>
  <c r="AD174" i="59"/>
  <c r="AE13" i="28"/>
  <c r="F8" i="35"/>
  <c r="AC174" i="59"/>
  <c r="AD13" i="28"/>
  <c r="G29" i="35"/>
  <c r="AO195" i="59"/>
  <c r="BM30" i="28"/>
  <c r="BL195" i="59" s="1"/>
  <c r="BL30" i="28"/>
  <c r="BK195" i="59" s="1"/>
  <c r="BK30" i="28"/>
  <c r="BJ195" i="59" s="1"/>
  <c r="BJ30" i="28"/>
  <c r="BI195" i="59" s="1"/>
  <c r="BI30" i="28"/>
  <c r="BH195" i="59" s="1"/>
  <c r="BH30" i="28"/>
  <c r="BG195" i="59" s="1"/>
  <c r="BG30" i="28"/>
  <c r="BF195" i="59" s="1"/>
  <c r="BF30" i="28"/>
  <c r="BE195" i="59" s="1"/>
  <c r="BE30" i="28"/>
  <c r="BD195" i="59" s="1"/>
  <c r="BD30" i="28"/>
  <c r="BC195" i="59" s="1"/>
  <c r="BC30" i="28"/>
  <c r="BB195" i="59" s="1"/>
  <c r="BB30" i="28"/>
  <c r="AZ195" i="59"/>
  <c r="G24" i="35"/>
  <c r="AO190" i="59"/>
  <c r="BM25" i="28"/>
  <c r="BL190" i="59" s="1"/>
  <c r="BL25" i="28"/>
  <c r="BK190" i="59" s="1"/>
  <c r="BK25" i="28"/>
  <c r="BJ190" i="59" s="1"/>
  <c r="BJ25" i="28"/>
  <c r="BI190" i="59" s="1"/>
  <c r="BI25" i="28"/>
  <c r="BH190" i="59" s="1"/>
  <c r="BH25" i="28"/>
  <c r="BG190" i="59" s="1"/>
  <c r="BG25" i="28"/>
  <c r="BF190" i="59" s="1"/>
  <c r="BF25" i="28"/>
  <c r="BE190" i="59" s="1"/>
  <c r="BE25" i="28"/>
  <c r="BD190" i="59" s="1"/>
  <c r="BD25" i="28"/>
  <c r="BC190" i="59" s="1"/>
  <c r="BC25" i="28"/>
  <c r="BB190" i="59" s="1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 s="1"/>
  <c r="E15" i="46"/>
  <c r="G12" i="46"/>
  <c r="G9" i="46"/>
  <c r="H9" i="46" s="1"/>
  <c r="H5" i="46"/>
  <c r="G18" i="35"/>
  <c r="AO184" i="59"/>
  <c r="BM19" i="28"/>
  <c r="BL184" i="59" s="1"/>
  <c r="BL19" i="28"/>
  <c r="BK184" i="59" s="1"/>
  <c r="BK19" i="28"/>
  <c r="BJ184" i="59" s="1"/>
  <c r="BJ19" i="28"/>
  <c r="BI184" i="59" s="1"/>
  <c r="BI19" i="28"/>
  <c r="BH184" i="59" s="1"/>
  <c r="BH19" i="28"/>
  <c r="BG184" i="59" s="1"/>
  <c r="BG19" i="28"/>
  <c r="BF184" i="59" s="1"/>
  <c r="BF19" i="28"/>
  <c r="BE184" i="59" s="1"/>
  <c r="BE19" i="28"/>
  <c r="BD184" i="59" s="1"/>
  <c r="BD19" i="28"/>
  <c r="BC184" i="59" s="1"/>
  <c r="BC19" i="28"/>
  <c r="BB184" i="59" s="1"/>
  <c r="BB19" i="28"/>
  <c r="AZ184" i="59"/>
  <c r="G17" i="35"/>
  <c r="AO183" i="59"/>
  <c r="BM18" i="28"/>
  <c r="BL183" i="59" s="1"/>
  <c r="BL18" i="28"/>
  <c r="BK183" i="59" s="1"/>
  <c r="BK18" i="28"/>
  <c r="BJ183" i="59" s="1"/>
  <c r="BJ18" i="28"/>
  <c r="BI183" i="59" s="1"/>
  <c r="BI18" i="28"/>
  <c r="BH183" i="59" s="1"/>
  <c r="BH18" i="28"/>
  <c r="BG183" i="59" s="1"/>
  <c r="BG18" i="28"/>
  <c r="BF183" i="59" s="1"/>
  <c r="BF18" i="28"/>
  <c r="BE183" i="59" s="1"/>
  <c r="BE18" i="28"/>
  <c r="BD183" i="59" s="1"/>
  <c r="BD18" i="28"/>
  <c r="BC183" i="59" s="1"/>
  <c r="BC18" i="28"/>
  <c r="BB183" i="59" s="1"/>
  <c r="BB18" i="28"/>
  <c r="AZ183" i="59"/>
  <c r="G16" i="35"/>
  <c r="AO182" i="59"/>
  <c r="BM17" i="28"/>
  <c r="BL182" i="59" s="1"/>
  <c r="BL17" i="28"/>
  <c r="BK182" i="59" s="1"/>
  <c r="BK17" i="28"/>
  <c r="BJ182" i="59" s="1"/>
  <c r="BJ17" i="28"/>
  <c r="BI182" i="59" s="1"/>
  <c r="BI17" i="28"/>
  <c r="BH182" i="59" s="1"/>
  <c r="BH17" i="28"/>
  <c r="BG182" i="59" s="1"/>
  <c r="BG17" i="28"/>
  <c r="BF182" i="59" s="1"/>
  <c r="BF17" i="28"/>
  <c r="BE182" i="59" s="1"/>
  <c r="BE17" i="28"/>
  <c r="BD182" i="59" s="1"/>
  <c r="BD17" i="28"/>
  <c r="BC182" i="59" s="1"/>
  <c r="BC17" i="28"/>
  <c r="BB182" i="59" s="1"/>
  <c r="BB17" i="28"/>
  <c r="AZ182" i="59"/>
  <c r="G10" i="35"/>
  <c r="AO176" i="59"/>
  <c r="BM11" i="28"/>
  <c r="BL176" i="59" s="1"/>
  <c r="BL11" i="28"/>
  <c r="BK176" i="59" s="1"/>
  <c r="BK11" i="28"/>
  <c r="BJ176" i="59" s="1"/>
  <c r="BJ11" i="28"/>
  <c r="BI176" i="59" s="1"/>
  <c r="BI11" i="28"/>
  <c r="BH176" i="59" s="1"/>
  <c r="BH11" i="28"/>
  <c r="BG176" i="59" s="1"/>
  <c r="BG11" i="28"/>
  <c r="BF176" i="59" s="1"/>
  <c r="BF11" i="28"/>
  <c r="BE176" i="59" s="1"/>
  <c r="BE11" i="28"/>
  <c r="BD176" i="59" s="1"/>
  <c r="BD11" i="28"/>
  <c r="BC176" i="59" s="1"/>
  <c r="BC11" i="28"/>
  <c r="BB176" i="59" s="1"/>
  <c r="BB11" i="28"/>
  <c r="AZ176" i="59"/>
  <c r="G9" i="35"/>
  <c r="AO175" i="59"/>
  <c r="BM10" i="28"/>
  <c r="BL175" i="59" s="1"/>
  <c r="BL10" i="28"/>
  <c r="BK175" i="59" s="1"/>
  <c r="BK10" i="28"/>
  <c r="BJ175" i="59" s="1"/>
  <c r="BJ10" i="28"/>
  <c r="BI175" i="59" s="1"/>
  <c r="BI10" i="28"/>
  <c r="BH175" i="59" s="1"/>
  <c r="BH10" i="28"/>
  <c r="BG175" i="59" s="1"/>
  <c r="BG10" i="28"/>
  <c r="BF175" i="59" s="1"/>
  <c r="BF10" i="28"/>
  <c r="BE175" i="59" s="1"/>
  <c r="BE10" i="28"/>
  <c r="BD175" i="59" s="1"/>
  <c r="BD10" i="28"/>
  <c r="BC175" i="59" s="1"/>
  <c r="BC10" i="28"/>
  <c r="BB175" i="59" s="1"/>
  <c r="BB10" i="28"/>
  <c r="AZ175" i="59"/>
  <c r="G8" i="35"/>
  <c r="AO174" i="59"/>
  <c r="AP13" i="28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 s="1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 s="1"/>
  <c r="Z19" i="48"/>
  <c r="Z115" i="59" s="1"/>
  <c r="Y19" i="48"/>
  <c r="Y115" i="59" s="1"/>
  <c r="X19" i="48"/>
  <c r="X115" i="59" s="1"/>
  <c r="W19" i="48"/>
  <c r="W115" i="59" s="1"/>
  <c r="U19" i="48"/>
  <c r="U115" i="59" s="1"/>
  <c r="T19" i="48"/>
  <c r="T115" i="59" s="1"/>
  <c r="M144" i="91"/>
  <c r="L144" i="91"/>
  <c r="K144" i="91"/>
  <c r="J144" i="91"/>
  <c r="I144" i="91"/>
  <c r="H144" i="91"/>
  <c r="G144" i="91"/>
  <c r="F144" i="91"/>
  <c r="R362" i="6"/>
  <c r="N141" i="91"/>
  <c r="N162" i="91" s="1"/>
  <c r="N36" i="92" s="1"/>
  <c r="Q362" i="6"/>
  <c r="M141" i="91"/>
  <c r="M162" i="91" s="1"/>
  <c r="M36" i="92" s="1"/>
  <c r="P362" i="6"/>
  <c r="L141" i="91"/>
  <c r="L162" i="91" s="1"/>
  <c r="L36" i="92" s="1"/>
  <c r="O362" i="6"/>
  <c r="K141" i="91"/>
  <c r="K162" i="91" s="1"/>
  <c r="K36" i="92" s="1"/>
  <c r="N362" i="6"/>
  <c r="J141" i="91"/>
  <c r="J162" i="91" s="1"/>
  <c r="BN358" i="6"/>
  <c r="BJ137" i="91"/>
  <c r="BM358" i="6"/>
  <c r="BM562" i="6" s="1"/>
  <c r="BI137" i="91"/>
  <c r="BL358" i="6"/>
  <c r="BH137" i="91"/>
  <c r="BK358" i="6"/>
  <c r="BG137" i="91"/>
  <c r="BJ358" i="6"/>
  <c r="BF137" i="91"/>
  <c r="BI358" i="6"/>
  <c r="BI562" i="6" s="1"/>
  <c r="BE137" i="91"/>
  <c r="BH358" i="6"/>
  <c r="BD137" i="91"/>
  <c r="BG358" i="6"/>
  <c r="BG562" i="6" s="1"/>
  <c r="BC137" i="91"/>
  <c r="BF358" i="6"/>
  <c r="BB137" i="91"/>
  <c r="BE358" i="6"/>
  <c r="BE562" i="6" s="1"/>
  <c r="BA137" i="91"/>
  <c r="BD358" i="6"/>
  <c r="AZ137" i="91"/>
  <c r="BC358" i="6"/>
  <c r="AY137" i="91"/>
  <c r="BB358" i="6"/>
  <c r="BB562" i="6" s="1"/>
  <c r="AX137" i="91"/>
  <c r="BA358" i="6"/>
  <c r="AW137" i="91"/>
  <c r="AZ358" i="6"/>
  <c r="AZ562" i="6" s="1"/>
  <c r="AV137" i="91"/>
  <c r="AY358" i="6"/>
  <c r="AU137" i="91"/>
  <c r="AX358" i="6"/>
  <c r="AT137" i="91"/>
  <c r="AW358" i="6"/>
  <c r="AS137" i="91"/>
  <c r="AV358" i="6"/>
  <c r="AV562" i="6" s="1"/>
  <c r="AR137" i="91"/>
  <c r="AU358" i="6"/>
  <c r="AU562" i="6" s="1"/>
  <c r="AQ137" i="91"/>
  <c r="AT358" i="6"/>
  <c r="AT562" i="6" s="1"/>
  <c r="AP137" i="91"/>
  <c r="AS358" i="6"/>
  <c r="AS562" i="6" s="1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 s="1"/>
  <c r="K335" i="6"/>
  <c r="F137" i="91"/>
  <c r="F139" i="91" s="1"/>
  <c r="J335" i="6"/>
  <c r="E137" i="91"/>
  <c r="E139" i="91" s="1"/>
  <c r="I335" i="6"/>
  <c r="D137" i="91"/>
  <c r="D139" i="91" s="1"/>
  <c r="H335" i="6"/>
  <c r="C137" i="91"/>
  <c r="C139" i="91" s="1"/>
  <c r="G335" i="6"/>
  <c r="H130" i="91"/>
  <c r="G130" i="91"/>
  <c r="G132" i="91" s="1"/>
  <c r="K326" i="6"/>
  <c r="F130" i="91"/>
  <c r="F132" i="91" s="1"/>
  <c r="J326" i="6"/>
  <c r="E130" i="91"/>
  <c r="E132" i="91" s="1"/>
  <c r="I326" i="6"/>
  <c r="D130" i="91"/>
  <c r="D132" i="91" s="1"/>
  <c r="H326" i="6"/>
  <c r="C130" i="91"/>
  <c r="C132" i="91" s="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 s="1"/>
  <c r="H64" i="116" s="1"/>
  <c r="AZ158" i="59"/>
  <c r="BC281" i="6"/>
  <c r="AW158" i="59"/>
  <c r="AZ281" i="6"/>
  <c r="AV158" i="59"/>
  <c r="AS158" i="59"/>
  <c r="AV281" i="6"/>
  <c r="AR158" i="59"/>
  <c r="AU281" i="6"/>
  <c r="BC280" i="6"/>
  <c r="E36" i="9" s="1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 s="1"/>
  <c r="AL205" i="6"/>
  <c r="AL210" i="6"/>
  <c r="AK205" i="6"/>
  <c r="AK210" i="6"/>
  <c r="AK562" i="6" s="1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 s="1"/>
  <c r="AA205" i="6"/>
  <c r="AA210" i="6"/>
  <c r="Y205" i="6"/>
  <c r="Y210" i="6"/>
  <c r="X205" i="6"/>
  <c r="X210" i="6"/>
  <c r="W205" i="6"/>
  <c r="W210" i="6"/>
  <c r="W562" i="6" s="1"/>
  <c r="V205" i="6"/>
  <c r="V210" i="6"/>
  <c r="T205" i="6"/>
  <c r="T210" i="6"/>
  <c r="N210" i="6"/>
  <c r="L210" i="6"/>
  <c r="J210" i="6"/>
  <c r="H210" i="6"/>
  <c r="BK157" i="59"/>
  <c r="BN565" i="6"/>
  <c r="BG157" i="59"/>
  <c r="BH565" i="6"/>
  <c r="BE157" i="59"/>
  <c r="BC157" i="59"/>
  <c r="BF565" i="6"/>
  <c r="BB565" i="6"/>
  <c r="AW157" i="59"/>
  <c r="AW161" i="59" s="1"/>
  <c r="AZ565" i="6"/>
  <c r="AU157" i="59"/>
  <c r="AX565" i="6"/>
  <c r="AS157" i="59"/>
  <c r="AV565" i="6"/>
  <c r="AO157" i="59"/>
  <c r="AR565" i="6"/>
  <c r="AM157" i="59"/>
  <c r="AP565" i="6"/>
  <c r="AK157" i="59"/>
  <c r="AG157" i="59"/>
  <c r="AJ565" i="6"/>
  <c r="AE157" i="59"/>
  <c r="AH565" i="6"/>
  <c r="AA157" i="59"/>
  <c r="AD565" i="6"/>
  <c r="Y157" i="59"/>
  <c r="Y161" i="59" s="1"/>
  <c r="AB565" i="6"/>
  <c r="W157" i="59"/>
  <c r="Z565" i="6"/>
  <c r="Q157" i="59"/>
  <c r="T565" i="6"/>
  <c r="O157" i="59"/>
  <c r="R565" i="6"/>
  <c r="K157" i="59"/>
  <c r="N565" i="6"/>
  <c r="I157" i="59"/>
  <c r="L565" i="6"/>
  <c r="G157" i="59"/>
  <c r="J565" i="6"/>
  <c r="E157" i="59"/>
  <c r="C144" i="91"/>
  <c r="C146" i="91" s="1"/>
  <c r="G344" i="6"/>
  <c r="C141" i="91"/>
  <c r="C162" i="91" s="1"/>
  <c r="G362" i="6"/>
  <c r="S205" i="6"/>
  <c r="S210" i="6"/>
  <c r="S562" i="6" s="1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 s="1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 s="1"/>
  <c r="AS550" i="6"/>
  <c r="AO371" i="97" s="1"/>
  <c r="AT550" i="6"/>
  <c r="AP371" i="97" s="1"/>
  <c r="AU550" i="6"/>
  <c r="AQ371" i="97" s="1"/>
  <c r="AV550" i="6"/>
  <c r="AR371" i="97" s="1"/>
  <c r="AW550" i="6"/>
  <c r="AS371" i="97" s="1"/>
  <c r="AX550" i="6"/>
  <c r="AT371" i="97" s="1"/>
  <c r="AY550" i="6"/>
  <c r="AU371" i="97" s="1"/>
  <c r="AZ550" i="6"/>
  <c r="AV371" i="97" s="1"/>
  <c r="BA550" i="6"/>
  <c r="AW371" i="97" s="1"/>
  <c r="BB550" i="6"/>
  <c r="AX371" i="97" s="1"/>
  <c r="BC550" i="6"/>
  <c r="AY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H19" i="46"/>
  <c r="AB67" i="82"/>
  <c r="AB66" i="82"/>
  <c r="AB47" i="82"/>
  <c r="AB28" i="48"/>
  <c r="AB27" i="48"/>
  <c r="AA38" i="50"/>
  <c r="AA39" i="50" s="1"/>
  <c r="AA51" i="52" s="1"/>
  <c r="AA25" i="50"/>
  <c r="AA15" i="92"/>
  <c r="AB111" i="59"/>
  <c r="Z21" i="71"/>
  <c r="AA67" i="82"/>
  <c r="AA66" i="82"/>
  <c r="AA47" i="82"/>
  <c r="AA59" i="82"/>
  <c r="AA28" i="48"/>
  <c r="AA27" i="48" s="1"/>
  <c r="Z38" i="50"/>
  <c r="Z39" i="50" s="1"/>
  <c r="Z51" i="52" s="1"/>
  <c r="Z25" i="50"/>
  <c r="Z15" i="92"/>
  <c r="AA111" i="59"/>
  <c r="Y21" i="71"/>
  <c r="Z67" i="82"/>
  <c r="Z66" i="82" s="1"/>
  <c r="Z47" i="82"/>
  <c r="Z59" i="82"/>
  <c r="Z28" i="48"/>
  <c r="Z27" i="48"/>
  <c r="Y38" i="50"/>
  <c r="Y39" i="50" s="1"/>
  <c r="Y51" i="52" s="1"/>
  <c r="Y25" i="50"/>
  <c r="Y15" i="92"/>
  <c r="Z111" i="59"/>
  <c r="X21" i="71"/>
  <c r="Y67" i="82"/>
  <c r="Y66" i="82" s="1"/>
  <c r="Y47" i="82"/>
  <c r="Y28" i="48"/>
  <c r="Y27" i="48"/>
  <c r="X38" i="50"/>
  <c r="X39" i="50" s="1"/>
  <c r="X51" i="52" s="1"/>
  <c r="X25" i="50"/>
  <c r="X15" i="92"/>
  <c r="Y111" i="59"/>
  <c r="W21" i="71"/>
  <c r="X67" i="82"/>
  <c r="X66" i="82"/>
  <c r="X47" i="82"/>
  <c r="X59" i="82"/>
  <c r="X28" i="48"/>
  <c r="X27" i="48"/>
  <c r="W38" i="50"/>
  <c r="W39" i="50" s="1"/>
  <c r="W51" i="52" s="1"/>
  <c r="W25" i="50"/>
  <c r="W15" i="92"/>
  <c r="X111" i="59"/>
  <c r="V21" i="71"/>
  <c r="W67" i="82"/>
  <c r="W66" i="82" s="1"/>
  <c r="W47" i="82"/>
  <c r="W59" i="82"/>
  <c r="W28" i="48"/>
  <c r="W27" i="48"/>
  <c r="V38" i="50"/>
  <c r="V39" i="50" s="1"/>
  <c r="V51" i="52" s="1"/>
  <c r="V25" i="50"/>
  <c r="U47" i="50" s="1"/>
  <c r="V15" i="92"/>
  <c r="W111" i="59"/>
  <c r="U21" i="71"/>
  <c r="V67" i="82"/>
  <c r="V66" i="82"/>
  <c r="V47" i="82"/>
  <c r="V59" i="82"/>
  <c r="V28" i="48"/>
  <c r="V27" i="48"/>
  <c r="U38" i="50"/>
  <c r="U39" i="50" s="1"/>
  <c r="U51" i="52" s="1"/>
  <c r="U25" i="50"/>
  <c r="T47" i="50" s="1"/>
  <c r="U15" i="92"/>
  <c r="V111" i="59"/>
  <c r="T21" i="71"/>
  <c r="U67" i="82"/>
  <c r="U66" i="82"/>
  <c r="U47" i="82"/>
  <c r="U28" i="48"/>
  <c r="U27" i="48" s="1"/>
  <c r="T38" i="50"/>
  <c r="T39" i="50" s="1"/>
  <c r="T51" i="52" s="1"/>
  <c r="T25" i="50"/>
  <c r="T15" i="92"/>
  <c r="U111" i="59"/>
  <c r="S21" i="71"/>
  <c r="T67" i="82"/>
  <c r="T66" i="82"/>
  <c r="T28" i="48"/>
  <c r="T27" i="48"/>
  <c r="S38" i="50"/>
  <c r="S39" i="50" s="1"/>
  <c r="S51" i="52" s="1"/>
  <c r="S25" i="50"/>
  <c r="S15" i="92"/>
  <c r="T111" i="59"/>
  <c r="R21" i="71"/>
  <c r="S67" i="82"/>
  <c r="S66" i="82"/>
  <c r="S47" i="82"/>
  <c r="S59" i="82"/>
  <c r="S28" i="48"/>
  <c r="S27" i="48" s="1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/>
  <c r="Q38" i="50"/>
  <c r="Q39" i="50" s="1"/>
  <c r="Q51" i="52" s="1"/>
  <c r="Q25" i="50"/>
  <c r="Q15" i="92"/>
  <c r="R111" i="59"/>
  <c r="P21" i="71"/>
  <c r="Q67" i="82"/>
  <c r="Q66" i="82" s="1"/>
  <c r="Q55" i="82"/>
  <c r="Q54" i="82"/>
  <c r="Q53" i="82"/>
  <c r="Q52" i="82"/>
  <c r="Q57" i="82" s="1"/>
  <c r="Q44" i="82"/>
  <c r="Q48" i="82" s="1"/>
  <c r="Q28" i="48"/>
  <c r="Q27" i="48"/>
  <c r="P38" i="50"/>
  <c r="P25" i="50"/>
  <c r="F20" i="51"/>
  <c r="P15" i="92"/>
  <c r="Q111" i="59"/>
  <c r="O21" i="71"/>
  <c r="BM144" i="59"/>
  <c r="E40" i="59"/>
  <c r="BL99" i="97"/>
  <c r="J37" i="97" s="1"/>
  <c r="D37" i="97"/>
  <c r="I10" i="98"/>
  <c r="C356" i="97"/>
  <c r="D160" i="59"/>
  <c r="K526" i="6"/>
  <c r="G347" i="97" s="1"/>
  <c r="G345" i="97"/>
  <c r="I336" i="97"/>
  <c r="M517" i="6"/>
  <c r="I338" i="97" s="1"/>
  <c r="C327" i="97"/>
  <c r="G508" i="6"/>
  <c r="C329" i="97" s="1"/>
  <c r="C291" i="97"/>
  <c r="G472" i="6"/>
  <c r="C293" i="97" s="1"/>
  <c r="C264" i="97"/>
  <c r="G445" i="6"/>
  <c r="C266" i="97" s="1"/>
  <c r="C255" i="97"/>
  <c r="G436" i="6"/>
  <c r="C257" i="97" s="1"/>
  <c r="J237" i="97"/>
  <c r="N418" i="6"/>
  <c r="J239" i="97" s="1"/>
  <c r="N531" i="6"/>
  <c r="C228" i="97"/>
  <c r="G409" i="6"/>
  <c r="C230" i="97" s="1"/>
  <c r="C219" i="97"/>
  <c r="G400" i="6"/>
  <c r="C221" i="97" s="1"/>
  <c r="P67" i="82"/>
  <c r="P66" i="82"/>
  <c r="P55" i="82"/>
  <c r="P54" i="82"/>
  <c r="P53" i="82"/>
  <c r="P52" i="82"/>
  <c r="P57" i="82" s="1"/>
  <c r="P44" i="82"/>
  <c r="P48" i="82" s="1"/>
  <c r="P47" i="82"/>
  <c r="P28" i="48"/>
  <c r="P27" i="48" s="1"/>
  <c r="P7" i="48"/>
  <c r="P10" i="48" s="1"/>
  <c r="P14" i="48"/>
  <c r="P15" i="48"/>
  <c r="P16" i="48"/>
  <c r="P17" i="48"/>
  <c r="O38" i="50"/>
  <c r="O39" i="50" s="1"/>
  <c r="O51" i="52" s="1"/>
  <c r="O25" i="50"/>
  <c r="N47" i="50" s="1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 s="1"/>
  <c r="H124" i="60"/>
  <c r="G40" i="58" s="1"/>
  <c r="J124" i="60"/>
  <c r="I40" i="58" s="1"/>
  <c r="K124" i="60"/>
  <c r="J40" i="58" s="1"/>
  <c r="L124" i="60"/>
  <c r="K40" i="58" s="1"/>
  <c r="M124" i="60"/>
  <c r="L40" i="58" s="1"/>
  <c r="N124" i="60"/>
  <c r="M40" i="58" s="1"/>
  <c r="O124" i="60"/>
  <c r="N40" i="58" s="1"/>
  <c r="P124" i="60"/>
  <c r="O40" i="58" s="1"/>
  <c r="Q124" i="60"/>
  <c r="P40" i="58" s="1"/>
  <c r="R124" i="60"/>
  <c r="Q40" i="58" s="1"/>
  <c r="S124" i="60"/>
  <c r="R40" i="58" s="1"/>
  <c r="T124" i="60"/>
  <c r="S40" i="58" s="1"/>
  <c r="U124" i="60"/>
  <c r="T40" i="58" s="1"/>
  <c r="V124" i="60"/>
  <c r="U40" i="58" s="1"/>
  <c r="W124" i="60"/>
  <c r="V40" i="58" s="1"/>
  <c r="X124" i="60"/>
  <c r="W40" i="58" s="1"/>
  <c r="Y124" i="60"/>
  <c r="X40" i="58" s="1"/>
  <c r="Z124" i="60"/>
  <c r="Y40" i="58" s="1"/>
  <c r="AA124" i="60"/>
  <c r="Z40" i="58" s="1"/>
  <c r="AB124" i="60"/>
  <c r="AA40" i="58" s="1"/>
  <c r="AD124" i="60"/>
  <c r="AC40" i="58" s="1"/>
  <c r="AF124" i="60"/>
  <c r="AE40" i="58" s="1"/>
  <c r="AG124" i="60"/>
  <c r="AF40" i="58" s="1"/>
  <c r="AH124" i="60"/>
  <c r="AG40" i="58" s="1"/>
  <c r="AI124" i="60"/>
  <c r="AH40" i="58" s="1"/>
  <c r="AJ124" i="60"/>
  <c r="AI40" i="58" s="1"/>
  <c r="AK124" i="60"/>
  <c r="AJ40" i="58" s="1"/>
  <c r="AL124" i="60"/>
  <c r="AK40" i="58" s="1"/>
  <c r="AM124" i="60"/>
  <c r="AL40" i="58" s="1"/>
  <c r="AN124" i="60"/>
  <c r="AM40" i="58" s="1"/>
  <c r="AO124" i="60"/>
  <c r="AN40" i="58" s="1"/>
  <c r="AP124" i="60"/>
  <c r="AO40" i="58" s="1"/>
  <c r="AQ124" i="60"/>
  <c r="AP40" i="58" s="1"/>
  <c r="AR124" i="60"/>
  <c r="AQ40" i="58" s="1"/>
  <c r="AV124" i="60"/>
  <c r="AU40" i="58" s="1"/>
  <c r="AW124" i="60"/>
  <c r="AV40" i="58" s="1"/>
  <c r="AX124" i="60"/>
  <c r="AW40" i="58" s="1"/>
  <c r="AY124" i="60"/>
  <c r="AX40" i="58" s="1"/>
  <c r="AZ124" i="60"/>
  <c r="AY40" i="58" s="1"/>
  <c r="BA124" i="60"/>
  <c r="AZ40" i="58" s="1"/>
  <c r="BB124" i="60"/>
  <c r="BA40" i="58" s="1"/>
  <c r="BC124" i="60"/>
  <c r="BB40" i="58" s="1"/>
  <c r="BD124" i="60"/>
  <c r="BC40" i="58" s="1"/>
  <c r="BF124" i="60"/>
  <c r="BE40" i="58" s="1"/>
  <c r="BG124" i="60"/>
  <c r="BF40" i="58" s="1"/>
  <c r="BH124" i="60"/>
  <c r="BG40" i="58" s="1"/>
  <c r="BI124" i="60"/>
  <c r="BH40" i="58" s="1"/>
  <c r="BK124" i="60"/>
  <c r="BJ40" i="58" s="1"/>
  <c r="BL124" i="60"/>
  <c r="BK40" i="58" s="1"/>
  <c r="E199" i="60"/>
  <c r="E73" i="57" s="1"/>
  <c r="F199" i="60"/>
  <c r="F73" i="57" s="1"/>
  <c r="G199" i="60"/>
  <c r="G73" i="57" s="1"/>
  <c r="H199" i="60"/>
  <c r="H73" i="57" s="1"/>
  <c r="J199" i="60"/>
  <c r="J73" i="57" s="1"/>
  <c r="L199" i="60"/>
  <c r="L73" i="57" s="1"/>
  <c r="N199" i="60"/>
  <c r="N73" i="57" s="1"/>
  <c r="O199" i="60"/>
  <c r="O73" i="57" s="1"/>
  <c r="P199" i="60"/>
  <c r="P73" i="57" s="1"/>
  <c r="Q199" i="60"/>
  <c r="Q73" i="57" s="1"/>
  <c r="R199" i="60"/>
  <c r="R73" i="57" s="1"/>
  <c r="S199" i="60"/>
  <c r="S73" i="57" s="1"/>
  <c r="T199" i="60"/>
  <c r="T73" i="57" s="1"/>
  <c r="U199" i="60"/>
  <c r="U73" i="57" s="1"/>
  <c r="V199" i="60"/>
  <c r="V73" i="57" s="1"/>
  <c r="W199" i="60"/>
  <c r="W73" i="57" s="1"/>
  <c r="X199" i="60"/>
  <c r="X73" i="57" s="1"/>
  <c r="Z199" i="60"/>
  <c r="Z73" i="57" s="1"/>
  <c r="AA199" i="60"/>
  <c r="AA73" i="57" s="1"/>
  <c r="AB199" i="60"/>
  <c r="AB73" i="57" s="1"/>
  <c r="AC199" i="60"/>
  <c r="AC73" i="57" s="1"/>
  <c r="AD199" i="60"/>
  <c r="AD73" i="57" s="1"/>
  <c r="AE199" i="60"/>
  <c r="AE73" i="57" s="1"/>
  <c r="AF199" i="60"/>
  <c r="AF73" i="57" s="1"/>
  <c r="AG199" i="60"/>
  <c r="AG73" i="57" s="1"/>
  <c r="AH199" i="60"/>
  <c r="AH73" i="57" s="1"/>
  <c r="AJ199" i="60"/>
  <c r="AJ73" i="57" s="1"/>
  <c r="AK199" i="60"/>
  <c r="AK73" i="57" s="1"/>
  <c r="AL199" i="60"/>
  <c r="AL73" i="57" s="1"/>
  <c r="AM199" i="60"/>
  <c r="AM73" i="57" s="1"/>
  <c r="AN199" i="60"/>
  <c r="AN73" i="57" s="1"/>
  <c r="AO199" i="60"/>
  <c r="AO73" i="57" s="1"/>
  <c r="AP199" i="60"/>
  <c r="AP73" i="57" s="1"/>
  <c r="AQ199" i="60"/>
  <c r="AQ73" i="57" s="1"/>
  <c r="AR199" i="60"/>
  <c r="AR73" i="57" s="1"/>
  <c r="AS199" i="60"/>
  <c r="AS73" i="57" s="1"/>
  <c r="AT199" i="60"/>
  <c r="AT73" i="57" s="1"/>
  <c r="AU199" i="60"/>
  <c r="AU73" i="57" s="1"/>
  <c r="AV199" i="60"/>
  <c r="AV73" i="57" s="1"/>
  <c r="AZ199" i="60"/>
  <c r="AZ73" i="57" s="1"/>
  <c r="BA199" i="60"/>
  <c r="BA73" i="57" s="1"/>
  <c r="BB199" i="60"/>
  <c r="BB73" i="57" s="1"/>
  <c r="BC199" i="60"/>
  <c r="BC73" i="57" s="1"/>
  <c r="BD199" i="60"/>
  <c r="BD73" i="57" s="1"/>
  <c r="BF199" i="60"/>
  <c r="BF73" i="57" s="1"/>
  <c r="BG199" i="60"/>
  <c r="BG73" i="57" s="1"/>
  <c r="BH199" i="60"/>
  <c r="BH73" i="57" s="1"/>
  <c r="BJ199" i="60"/>
  <c r="BJ73" i="57" s="1"/>
  <c r="BK199" i="60"/>
  <c r="BK73" i="57" s="1"/>
  <c r="BL199" i="60"/>
  <c r="BL73" i="57" s="1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 s="1"/>
  <c r="D4" i="59"/>
  <c r="BL161" i="59"/>
  <c r="G9" i="33"/>
  <c r="H9" i="33" s="1"/>
  <c r="I9" i="33" s="1"/>
  <c r="K13" i="33"/>
  <c r="L13" i="33"/>
  <c r="M13" i="33" s="1"/>
  <c r="AM297" i="6"/>
  <c r="AB297" i="6"/>
  <c r="AN297" i="6"/>
  <c r="AR297" i="6"/>
  <c r="AG297" i="6"/>
  <c r="AX297" i="6"/>
  <c r="AY297" i="6"/>
  <c r="V291" i="6"/>
  <c r="AW48" i="64" l="1"/>
  <c r="AW50" i="64" s="1"/>
  <c r="D53" i="33"/>
  <c r="AW18" i="34"/>
  <c r="AV24" i="36"/>
  <c r="AI400" i="6"/>
  <c r="AE221" i="97" s="1"/>
  <c r="AE219" i="97"/>
  <c r="AF48" i="64"/>
  <c r="AF50" i="64" s="1"/>
  <c r="AE24" i="36"/>
  <c r="AF18" i="34"/>
  <c r="D36" i="33"/>
  <c r="AT48" i="64"/>
  <c r="AT50" i="64" s="1"/>
  <c r="AT18" i="34"/>
  <c r="AS24" i="36"/>
  <c r="D50" i="33"/>
  <c r="AG291" i="6"/>
  <c r="AG299" i="6" s="1"/>
  <c r="AI531" i="6"/>
  <c r="AE352" i="97" s="1"/>
  <c r="AP286" i="6"/>
  <c r="AP290" i="6"/>
  <c r="AP287" i="6"/>
  <c r="BA295" i="6"/>
  <c r="BA297" i="6" s="1"/>
  <c r="AM151" i="59"/>
  <c r="AP288" i="6"/>
  <c r="AT565" i="6"/>
  <c r="AQ157" i="59"/>
  <c r="AQ161" i="59" s="1"/>
  <c r="S286" i="6"/>
  <c r="S288" i="6"/>
  <c r="S287" i="6"/>
  <c r="S290" i="6"/>
  <c r="AD295" i="6"/>
  <c r="AD297" i="6" s="1"/>
  <c r="AD299" i="6" s="1"/>
  <c r="P151" i="59"/>
  <c r="S278" i="6"/>
  <c r="B35" i="9" s="1"/>
  <c r="S281" i="6"/>
  <c r="AV48" i="64"/>
  <c r="AV50" i="64" s="1"/>
  <c r="AU24" i="36"/>
  <c r="AV18" i="34"/>
  <c r="D52" i="33"/>
  <c r="BA161" i="59"/>
  <c r="BI8" i="12"/>
  <c r="BI6" i="71"/>
  <c r="K356" i="97"/>
  <c r="L160" i="59"/>
  <c r="BP535" i="6"/>
  <c r="BM356" i="97" s="1"/>
  <c r="J31" i="97" s="1"/>
  <c r="AY161" i="59"/>
  <c r="N48" i="64"/>
  <c r="N50" i="64" s="1"/>
  <c r="D18" i="33"/>
  <c r="N18" i="34"/>
  <c r="M24" i="36"/>
  <c r="AO13" i="28"/>
  <c r="AN177" i="59"/>
  <c r="T371" i="97"/>
  <c r="U165" i="59"/>
  <c r="X48" i="64"/>
  <c r="X50" i="64" s="1"/>
  <c r="W24" i="36"/>
  <c r="D28" i="33"/>
  <c r="X18" i="34"/>
  <c r="D28" i="105"/>
  <c r="D30" i="105" s="1"/>
  <c r="D42" i="105" s="1"/>
  <c r="AQ48" i="64"/>
  <c r="AQ50" i="64" s="1"/>
  <c r="AQ18" i="34"/>
  <c r="AP24" i="36"/>
  <c r="D47" i="33"/>
  <c r="BB8" i="12"/>
  <c r="BB6" i="71"/>
  <c r="E81" i="59"/>
  <c r="D91" i="116" s="1"/>
  <c r="AK48" i="64"/>
  <c r="AK50" i="64" s="1"/>
  <c r="AJ24" i="36"/>
  <c r="D41" i="33"/>
  <c r="AK18" i="34"/>
  <c r="BA562" i="6"/>
  <c r="AH48" i="64"/>
  <c r="AH50" i="64" s="1"/>
  <c r="AG24" i="36"/>
  <c r="D38" i="33"/>
  <c r="AH18" i="34"/>
  <c r="AG161" i="59"/>
  <c r="BG61" i="33"/>
  <c r="BD48" i="64"/>
  <c r="BD50" i="64" s="1"/>
  <c r="BD18" i="34"/>
  <c r="BC24" i="36"/>
  <c r="D60" i="33"/>
  <c r="AQ561" i="6"/>
  <c r="G3" i="59"/>
  <c r="BG159" i="59"/>
  <c r="BJ565" i="6"/>
  <c r="AP436" i="6"/>
  <c r="AL257" i="97" s="1"/>
  <c r="AL255" i="97"/>
  <c r="P36" i="92"/>
  <c r="E27" i="91"/>
  <c r="BI157" i="59"/>
  <c r="BL565" i="6"/>
  <c r="AE48" i="64"/>
  <c r="AE50" i="64" s="1"/>
  <c r="AE18" i="34"/>
  <c r="AD24" i="36"/>
  <c r="D35" i="33"/>
  <c r="AB219" i="97"/>
  <c r="AF400" i="6"/>
  <c r="AB221" i="97" s="1"/>
  <c r="G327" i="97"/>
  <c r="K508" i="6"/>
  <c r="G329" i="97" s="1"/>
  <c r="K531" i="6"/>
  <c r="AT255" i="97"/>
  <c r="AX531" i="6"/>
  <c r="AT352" i="97" s="1"/>
  <c r="AX436" i="6"/>
  <c r="AT257" i="97" s="1"/>
  <c r="AO151" i="59"/>
  <c r="AR288" i="6"/>
  <c r="AR291" i="6" s="1"/>
  <c r="AR287" i="6"/>
  <c r="AR290" i="6"/>
  <c r="BC295" i="6"/>
  <c r="BC297" i="6" s="1"/>
  <c r="BC299" i="6" s="1"/>
  <c r="AR286" i="6"/>
  <c r="AR281" i="6"/>
  <c r="BC278" i="6"/>
  <c r="E35" i="9" s="1"/>
  <c r="AX48" i="64"/>
  <c r="AX50" i="64" s="1"/>
  <c r="AW24" i="36"/>
  <c r="D54" i="33"/>
  <c r="AX18" i="34"/>
  <c r="Z13" i="28"/>
  <c r="Y177" i="59"/>
  <c r="W48" i="64"/>
  <c r="W50" i="64" s="1"/>
  <c r="D27" i="33"/>
  <c r="W18" i="34"/>
  <c r="V24" i="36"/>
  <c r="U60" i="82"/>
  <c r="U61" i="82" s="1"/>
  <c r="U59" i="82"/>
  <c r="Q60" i="82"/>
  <c r="Q47" i="82"/>
  <c r="AS297" i="6"/>
  <c r="R47" i="50"/>
  <c r="G22" i="46"/>
  <c r="H22" i="46" s="1"/>
  <c r="AV297" i="6"/>
  <c r="AS48" i="64"/>
  <c r="AS50" i="64" s="1"/>
  <c r="D49" i="33"/>
  <c r="AS18" i="34"/>
  <c r="AR24" i="36"/>
  <c r="S157" i="59"/>
  <c r="V565" i="6"/>
  <c r="AE280" i="6"/>
  <c r="X565" i="6"/>
  <c r="BB48" i="64"/>
  <c r="BB50" i="64" s="1"/>
  <c r="BB18" i="34"/>
  <c r="D58" i="33"/>
  <c r="BA24" i="36"/>
  <c r="AW177" i="59"/>
  <c r="AX13" i="28"/>
  <c r="J6" i="71"/>
  <c r="J8" i="12"/>
  <c r="R40" i="30"/>
  <c r="E7" i="31"/>
  <c r="BJ219" i="97"/>
  <c r="BN400" i="6"/>
  <c r="BJ221" i="97" s="1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 s="1"/>
  <c r="V531" i="6"/>
  <c r="R352" i="97" s="1"/>
  <c r="BC48" i="64"/>
  <c r="BC50" i="64" s="1"/>
  <c r="BC18" i="34"/>
  <c r="BB24" i="36"/>
  <c r="D59" i="33"/>
  <c r="AD158" i="59"/>
  <c r="AG281" i="6"/>
  <c r="AQ280" i="6"/>
  <c r="D36" i="9" s="1"/>
  <c r="T60" i="82"/>
  <c r="T61" i="82" s="1"/>
  <c r="T47" i="82"/>
  <c r="T59" i="82"/>
  <c r="S280" i="6"/>
  <c r="B36" i="9" s="1"/>
  <c r="E158" i="59"/>
  <c r="H565" i="6"/>
  <c r="H281" i="6"/>
  <c r="BA48" i="64"/>
  <c r="BA50" i="64" s="1"/>
  <c r="D57" i="33"/>
  <c r="AZ24" i="36"/>
  <c r="BA18" i="34"/>
  <c r="AN8" i="12"/>
  <c r="AN6" i="71"/>
  <c r="AS8" i="36"/>
  <c r="AU172" i="59"/>
  <c r="AV172" i="59"/>
  <c r="H68" i="59" s="1"/>
  <c r="G78" i="116" s="1"/>
  <c r="AT8" i="36"/>
  <c r="BH48" i="64"/>
  <c r="BH50" i="64" s="1"/>
  <c r="BH18" i="34"/>
  <c r="D64" i="33"/>
  <c r="BG24" i="36"/>
  <c r="AI48" i="64"/>
  <c r="AI50" i="64" s="1"/>
  <c r="AI18" i="34"/>
  <c r="AH24" i="36"/>
  <c r="D39" i="33"/>
  <c r="AY8" i="36"/>
  <c r="BA172" i="59"/>
  <c r="H5" i="35"/>
  <c r="O16" i="71"/>
  <c r="O29" i="71" s="1"/>
  <c r="AJ295" i="6"/>
  <c r="AJ297" i="6" s="1"/>
  <c r="V151" i="59"/>
  <c r="Y288" i="6"/>
  <c r="Y286" i="6"/>
  <c r="Y287" i="6"/>
  <c r="Y290" i="6"/>
  <c r="BO400" i="6"/>
  <c r="BK221" i="97" s="1"/>
  <c r="BK219" i="97"/>
  <c r="G172" i="59"/>
  <c r="E8" i="36"/>
  <c r="D5" i="35"/>
  <c r="AW295" i="6"/>
  <c r="AI151" i="59"/>
  <c r="AL286" i="6"/>
  <c r="AL288" i="6"/>
  <c r="AL287" i="6"/>
  <c r="AL290" i="6"/>
  <c r="AD48" i="64"/>
  <c r="AD50" i="64" s="1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 s="1"/>
  <c r="BA159" i="59"/>
  <c r="I55" i="59" s="1"/>
  <c r="H65" i="116" s="1"/>
  <c r="AD219" i="97"/>
  <c r="AH400" i="6"/>
  <c r="AD221" i="97" s="1"/>
  <c r="AQ45" i="33"/>
  <c r="AT45" i="33" s="1"/>
  <c r="AS45" i="33"/>
  <c r="AR45" i="33"/>
  <c r="D151" i="59"/>
  <c r="G288" i="6"/>
  <c r="G287" i="6"/>
  <c r="G286" i="6"/>
  <c r="G290" i="6"/>
  <c r="AE363" i="6"/>
  <c r="C50" i="9" s="1"/>
  <c r="Q159" i="59"/>
  <c r="F55" i="59" s="1"/>
  <c r="E65" i="116" s="1"/>
  <c r="D6" i="71"/>
  <c r="D8" i="12"/>
  <c r="AF172" i="59"/>
  <c r="AD8" i="36"/>
  <c r="N374" i="97"/>
  <c r="R568" i="6"/>
  <c r="R356" i="97"/>
  <c r="E31" i="97" s="1"/>
  <c r="S160" i="59"/>
  <c r="AC436" i="6"/>
  <c r="Y257" i="97" s="1"/>
  <c r="Y255" i="97"/>
  <c r="M158" i="59"/>
  <c r="P281" i="6"/>
  <c r="AE561" i="6"/>
  <c r="F4" i="59"/>
  <c r="E8" i="12"/>
  <c r="E6" i="71"/>
  <c r="Q553" i="6"/>
  <c r="M374" i="97" s="1"/>
  <c r="M371" i="97"/>
  <c r="AH288" i="6"/>
  <c r="AH290" i="6"/>
  <c r="AE151" i="59"/>
  <c r="AS295" i="6"/>
  <c r="AH286" i="6"/>
  <c r="AH287" i="6"/>
  <c r="Q9" i="36"/>
  <c r="S178" i="59"/>
  <c r="AL356" i="97"/>
  <c r="AM160" i="59"/>
  <c r="AM161" i="59" s="1"/>
  <c r="AL160" i="59"/>
  <c r="AK356" i="97"/>
  <c r="H6" i="31"/>
  <c r="T48" i="64"/>
  <c r="T50" i="64" s="1"/>
  <c r="S24" i="36"/>
  <c r="D24" i="33"/>
  <c r="T18" i="34"/>
  <c r="G6" i="31"/>
  <c r="V8" i="36"/>
  <c r="X172" i="59"/>
  <c r="W34" i="29"/>
  <c r="Y12" i="28" s="1"/>
  <c r="S561" i="6"/>
  <c r="E3" i="59"/>
  <c r="AS6" i="71"/>
  <c r="AS8" i="12"/>
  <c r="BB356" i="97"/>
  <c r="H31" i="97" s="1"/>
  <c r="BC160" i="59"/>
  <c r="BC161" i="59" s="1"/>
  <c r="BC290" i="6"/>
  <c r="BC287" i="6"/>
  <c r="BC286" i="6"/>
  <c r="BC288" i="6"/>
  <c r="BC291" i="6" s="1"/>
  <c r="BN295" i="6"/>
  <c r="AZ151" i="59"/>
  <c r="BF219" i="97"/>
  <c r="BJ400" i="6"/>
  <c r="BF221" i="97" s="1"/>
  <c r="AK8" i="36"/>
  <c r="AM172" i="59"/>
  <c r="AO16" i="71"/>
  <c r="AO29" i="71" s="1"/>
  <c r="BB561" i="6"/>
  <c r="BF6" i="71"/>
  <c r="BF8" i="12"/>
  <c r="AF290" i="6"/>
  <c r="AC151" i="59"/>
  <c r="AF286" i="6"/>
  <c r="AF287" i="6"/>
  <c r="AQ295" i="6"/>
  <c r="AQ297" i="6" s="1"/>
  <c r="AF288" i="6"/>
  <c r="X60" i="82"/>
  <c r="X61" i="82" s="1"/>
  <c r="AZ20" i="12"/>
  <c r="N8" i="36"/>
  <c r="P172" i="59"/>
  <c r="AK6" i="71"/>
  <c r="AK8" i="12"/>
  <c r="BH16" i="71"/>
  <c r="BH29" i="71" s="1"/>
  <c r="L172" i="59"/>
  <c r="J8" i="36"/>
  <c r="O20" i="12"/>
  <c r="N219" i="97"/>
  <c r="R400" i="6"/>
  <c r="N221" i="97" s="1"/>
  <c r="U48" i="64"/>
  <c r="U50" i="64" s="1"/>
  <c r="D25" i="33"/>
  <c r="U18" i="34"/>
  <c r="T24" i="36"/>
  <c r="AQ8" i="12"/>
  <c r="AQ6" i="71"/>
  <c r="AA371" i="97"/>
  <c r="BL371" i="97" s="1"/>
  <c r="AB165" i="59"/>
  <c r="BC34" i="29"/>
  <c r="BE12" i="28" s="1"/>
  <c r="BD177" i="59" s="1"/>
  <c r="J178" i="59"/>
  <c r="H9" i="36"/>
  <c r="BI48" i="64"/>
  <c r="BI50" i="64" s="1"/>
  <c r="D65" i="33"/>
  <c r="BI18" i="34"/>
  <c r="BH24" i="36"/>
  <c r="AK158" i="59"/>
  <c r="AN281" i="6"/>
  <c r="AG160" i="59"/>
  <c r="AF356" i="97"/>
  <c r="AK436" i="6"/>
  <c r="AG257" i="97" s="1"/>
  <c r="AG255" i="97"/>
  <c r="BC172" i="59"/>
  <c r="BA8" i="36"/>
  <c r="BE6" i="71"/>
  <c r="BE8" i="12"/>
  <c r="AG8" i="12"/>
  <c r="AG6" i="71"/>
  <c r="D48" i="33"/>
  <c r="AQ24" i="36"/>
  <c r="AR18" i="34"/>
  <c r="AR48" i="64"/>
  <c r="AR50" i="64" s="1"/>
  <c r="M8" i="12"/>
  <c r="M6" i="71"/>
  <c r="AQ286" i="6"/>
  <c r="AQ287" i="6"/>
  <c r="AQ290" i="6"/>
  <c r="AN151" i="59"/>
  <c r="BB295" i="6"/>
  <c r="BB297" i="6" s="1"/>
  <c r="AQ288" i="6"/>
  <c r="W219" i="97"/>
  <c r="AA400" i="6"/>
  <c r="W221" i="97" s="1"/>
  <c r="H210" i="97"/>
  <c r="L391" i="6"/>
  <c r="H212" i="97" s="1"/>
  <c r="AS400" i="6"/>
  <c r="AO221" i="97" s="1"/>
  <c r="AO219" i="97"/>
  <c r="S48" i="64"/>
  <c r="S50" i="64" s="1"/>
  <c r="D23" i="33"/>
  <c r="S18" i="34"/>
  <c r="R24" i="36"/>
  <c r="AF8" i="12"/>
  <c r="AF6" i="71"/>
  <c r="U371" i="97"/>
  <c r="V165" i="59"/>
  <c r="K34" i="105"/>
  <c r="K33" i="105"/>
  <c r="G177" i="59"/>
  <c r="H13" i="28"/>
  <c r="X13" i="28"/>
  <c r="W177" i="59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 s="1"/>
  <c r="N210" i="97"/>
  <c r="R391" i="6"/>
  <c r="N212" i="97" s="1"/>
  <c r="AP40" i="30"/>
  <c r="G7" i="31"/>
  <c r="BO561" i="6"/>
  <c r="I3" i="59"/>
  <c r="AA6" i="71"/>
  <c r="AA8" i="12"/>
  <c r="AP6" i="71"/>
  <c r="AP8" i="12"/>
  <c r="D29" i="97"/>
  <c r="AY160" i="59"/>
  <c r="AX356" i="97"/>
  <c r="AS508" i="6"/>
  <c r="AO329" i="97" s="1"/>
  <c r="AO327" i="97"/>
  <c r="BF48" i="64"/>
  <c r="BF50" i="64" s="1"/>
  <c r="BE24" i="36"/>
  <c r="BF18" i="34"/>
  <c r="D62" i="33"/>
  <c r="BE16" i="71"/>
  <c r="BE29" i="71" s="1"/>
  <c r="O48" i="64"/>
  <c r="O50" i="64" s="1"/>
  <c r="O18" i="34"/>
  <c r="D19" i="33"/>
  <c r="N24" i="36"/>
  <c r="BF286" i="6"/>
  <c r="BF290" i="6"/>
  <c r="BF287" i="6"/>
  <c r="BF288" i="6"/>
  <c r="BC151" i="59"/>
  <c r="BG356" i="97"/>
  <c r="BH160" i="59"/>
  <c r="AE531" i="6"/>
  <c r="AA352" i="97" s="1"/>
  <c r="AV288" i="6"/>
  <c r="BG295" i="6"/>
  <c r="AV287" i="6"/>
  <c r="AV290" i="6"/>
  <c r="AV286" i="6"/>
  <c r="AS151" i="59"/>
  <c r="BA508" i="6"/>
  <c r="AW329" i="97" s="1"/>
  <c r="AW327" i="97"/>
  <c r="BG48" i="64"/>
  <c r="BG50" i="64" s="1"/>
  <c r="D63" i="33"/>
  <c r="BG18" i="34"/>
  <c r="BF24" i="36"/>
  <c r="AD172" i="59"/>
  <c r="AB8" i="36"/>
  <c r="BJ531" i="6"/>
  <c r="BF352" i="97" s="1"/>
  <c r="T561" i="6"/>
  <c r="P400" i="6"/>
  <c r="L221" i="97" s="1"/>
  <c r="L219" i="97"/>
  <c r="AD34" i="29"/>
  <c r="AF12" i="28" s="1"/>
  <c r="Y6" i="71"/>
  <c r="Y8" i="12"/>
  <c r="V48" i="64"/>
  <c r="V50" i="64" s="1"/>
  <c r="D26" i="33"/>
  <c r="V18" i="34"/>
  <c r="U24" i="36"/>
  <c r="BO531" i="6"/>
  <c r="U160" i="59"/>
  <c r="U161" i="59" s="1"/>
  <c r="T356" i="97"/>
  <c r="L151" i="59"/>
  <c r="Z295" i="6"/>
  <c r="Z297" i="6" s="1"/>
  <c r="O286" i="6"/>
  <c r="O287" i="6"/>
  <c r="O288" i="6"/>
  <c r="O290" i="6"/>
  <c r="L48" i="64"/>
  <c r="L50" i="64" s="1"/>
  <c r="D16" i="33"/>
  <c r="K24" i="36"/>
  <c r="L18" i="34"/>
  <c r="D43" i="33"/>
  <c r="AL24" i="36"/>
  <c r="AM18" i="34"/>
  <c r="AM48" i="64"/>
  <c r="AM50" i="64" s="1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 s="1"/>
  <c r="AA295" i="6"/>
  <c r="AA297" i="6" s="1"/>
  <c r="P288" i="6"/>
  <c r="P287" i="6"/>
  <c r="P286" i="6"/>
  <c r="P291" i="6" s="1"/>
  <c r="P299" i="6" s="1"/>
  <c r="P290" i="6"/>
  <c r="M151" i="59"/>
  <c r="BH6" i="71"/>
  <c r="BH8" i="12"/>
  <c r="U178" i="59"/>
  <c r="S9" i="36"/>
  <c r="BI356" i="97"/>
  <c r="BJ160" i="59"/>
  <c r="AA290" i="6"/>
  <c r="AA286" i="6"/>
  <c r="AL295" i="6"/>
  <c r="AL297" i="6" s="1"/>
  <c r="AA287" i="6"/>
  <c r="X151" i="59"/>
  <c r="AA288" i="6"/>
  <c r="AZ219" i="97"/>
  <c r="BD400" i="6"/>
  <c r="AZ221" i="97" s="1"/>
  <c r="BG255" i="97"/>
  <c r="BK436" i="6"/>
  <c r="BG257" i="97" s="1"/>
  <c r="R158" i="59"/>
  <c r="U281" i="6"/>
  <c r="BE20" i="12"/>
  <c r="BD16" i="71"/>
  <c r="BD29" i="71" s="1"/>
  <c r="O531" i="6"/>
  <c r="K352" i="97" s="1"/>
  <c r="G48" i="64"/>
  <c r="G50" i="64" s="1"/>
  <c r="F24" i="36"/>
  <c r="D11" i="33"/>
  <c r="G18" i="34"/>
  <c r="AQ8" i="36"/>
  <c r="AS172" i="59"/>
  <c r="D255" i="97"/>
  <c r="H436" i="6"/>
  <c r="D257" i="97" s="1"/>
  <c r="BI8" i="36"/>
  <c r="BK172" i="59"/>
  <c r="T20" i="12"/>
  <c r="Q16" i="71"/>
  <c r="Q29" i="71" s="1"/>
  <c r="AO160" i="59"/>
  <c r="AN356" i="97"/>
  <c r="BC536" i="6"/>
  <c r="E64" i="9" s="1"/>
  <c r="AC531" i="6"/>
  <c r="Y352" i="97" s="1"/>
  <c r="AN9" i="30"/>
  <c r="AN40" i="30" s="1"/>
  <c r="AF34" i="29"/>
  <c r="AH12" i="28" s="1"/>
  <c r="AJ48" i="64"/>
  <c r="AJ50" i="64" s="1"/>
  <c r="AI24" i="36"/>
  <c r="AJ18" i="34"/>
  <c r="D40" i="33"/>
  <c r="AN172" i="59"/>
  <c r="AL8" i="36"/>
  <c r="V178" i="59"/>
  <c r="T9" i="36"/>
  <c r="P553" i="6"/>
  <c r="L374" i="97" s="1"/>
  <c r="L371" i="97"/>
  <c r="BD172" i="59"/>
  <c r="BB8" i="36"/>
  <c r="AD356" i="97"/>
  <c r="F31" i="97" s="1"/>
  <c r="AE160" i="59"/>
  <c r="G56" i="59" s="1"/>
  <c r="F66" i="116" s="1"/>
  <c r="AQ20" i="12"/>
  <c r="AW219" i="97"/>
  <c r="BA400" i="6"/>
  <c r="AW221" i="97" s="1"/>
  <c r="N553" i="6"/>
  <c r="J374" i="97" s="1"/>
  <c r="J371" i="97"/>
  <c r="BG8" i="36"/>
  <c r="BI172" i="59"/>
  <c r="AU16" i="71"/>
  <c r="AU29" i="71" s="1"/>
  <c r="AT356" i="97"/>
  <c r="AU160" i="59"/>
  <c r="Z286" i="6"/>
  <c r="Z291" i="6" s="1"/>
  <c r="W151" i="59"/>
  <c r="Z288" i="6"/>
  <c r="AK295" i="6"/>
  <c r="AK297" i="6" s="1"/>
  <c r="Z287" i="6"/>
  <c r="Z290" i="6"/>
  <c r="AD40" i="30"/>
  <c r="AE536" i="6"/>
  <c r="C64" i="9" s="1"/>
  <c r="AY6" i="71"/>
  <c r="AY8" i="12"/>
  <c r="BG400" i="6"/>
  <c r="BC221" i="97" s="1"/>
  <c r="BC219" i="97"/>
  <c r="BJ255" i="97"/>
  <c r="BN436" i="6"/>
  <c r="BJ257" i="97" s="1"/>
  <c r="O281" i="6"/>
  <c r="L158" i="59"/>
  <c r="Z158" i="59"/>
  <c r="AC281" i="6"/>
  <c r="AH6" i="71"/>
  <c r="AH8" i="12"/>
  <c r="AW531" i="6"/>
  <c r="AS352" i="97" s="1"/>
  <c r="J219" i="97"/>
  <c r="N400" i="6"/>
  <c r="J221" i="97" s="1"/>
  <c r="AB16" i="71"/>
  <c r="AB29" i="71" s="1"/>
  <c r="F8" i="36"/>
  <c r="H172" i="59"/>
  <c r="R6" i="71"/>
  <c r="R8" i="12"/>
  <c r="AE288" i="6"/>
  <c r="AE286" i="6"/>
  <c r="AP295" i="6"/>
  <c r="AP297" i="6" s="1"/>
  <c r="AE287" i="6"/>
  <c r="AE290" i="6"/>
  <c r="AB151" i="59"/>
  <c r="D219" i="97"/>
  <c r="H400" i="6"/>
  <c r="D221" i="97" s="1"/>
  <c r="AF295" i="6"/>
  <c r="AF297" i="6" s="1"/>
  <c r="U286" i="6"/>
  <c r="U288" i="6"/>
  <c r="U287" i="6"/>
  <c r="R151" i="59"/>
  <c r="U290" i="6"/>
  <c r="BJ48" i="64"/>
  <c r="BJ50" i="64" s="1"/>
  <c r="BJ18" i="34"/>
  <c r="BI24" i="36"/>
  <c r="D66" i="33"/>
  <c r="T165" i="59"/>
  <c r="S371" i="97"/>
  <c r="K400" i="6"/>
  <c r="G221" i="97" s="1"/>
  <c r="G219" i="97"/>
  <c r="BF508" i="6"/>
  <c r="BB329" i="97" s="1"/>
  <c r="BB327" i="97"/>
  <c r="BF531" i="6"/>
  <c r="BB352" i="97" s="1"/>
  <c r="BB34" i="29"/>
  <c r="BD12" i="28" s="1"/>
  <c r="AW297" i="6"/>
  <c r="AL565" i="6"/>
  <c r="AE562" i="6"/>
  <c r="Z9" i="12" s="1"/>
  <c r="V255" i="97"/>
  <c r="Z531" i="6"/>
  <c r="V352" i="97" s="1"/>
  <c r="Z436" i="6"/>
  <c r="V257" i="97" s="1"/>
  <c r="AL400" i="6"/>
  <c r="AH221" i="97" s="1"/>
  <c r="AL531" i="6"/>
  <c r="AH352" i="97" s="1"/>
  <c r="AH219" i="97"/>
  <c r="S47" i="50"/>
  <c r="T30" i="50" s="1"/>
  <c r="T34" i="50" s="1"/>
  <c r="AA161" i="59"/>
  <c r="BG161" i="59"/>
  <c r="AY281" i="6"/>
  <c r="AL281" i="6"/>
  <c r="P160" i="59"/>
  <c r="O356" i="97"/>
  <c r="N287" i="6"/>
  <c r="N288" i="6"/>
  <c r="K151" i="59"/>
  <c r="E47" i="59" s="1"/>
  <c r="D57" i="116" s="1"/>
  <c r="N290" i="6"/>
  <c r="Y295" i="6"/>
  <c r="Y297" i="6" s="1"/>
  <c r="N286" i="6"/>
  <c r="O219" i="97"/>
  <c r="S400" i="6"/>
  <c r="O221" i="97" s="1"/>
  <c r="R531" i="6"/>
  <c r="N352" i="97" s="1"/>
  <c r="AU33" i="29"/>
  <c r="AU10" i="29"/>
  <c r="AU32" i="29" s="1"/>
  <c r="AU34" i="29" s="1"/>
  <c r="AW12" i="28" s="1"/>
  <c r="BC363" i="6"/>
  <c r="E50" i="9" s="1"/>
  <c r="AO159" i="59"/>
  <c r="H55" i="59" s="1"/>
  <c r="G65" i="116" s="1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 s="1"/>
  <c r="H66" i="116" s="1"/>
  <c r="BA356" i="97"/>
  <c r="M9" i="30"/>
  <c r="M40" i="30" s="1"/>
  <c r="BA531" i="6"/>
  <c r="AW352" i="97" s="1"/>
  <c r="AZ8" i="12"/>
  <c r="AZ6" i="71"/>
  <c r="D20" i="12"/>
  <c r="F8" i="12"/>
  <c r="F6" i="71"/>
  <c r="AU20" i="12"/>
  <c r="AY400" i="6"/>
  <c r="AU221" i="97" s="1"/>
  <c r="AU219" i="97"/>
  <c r="O177" i="59"/>
  <c r="P13" i="28"/>
  <c r="F56" i="59"/>
  <c r="E66" i="116" s="1"/>
  <c r="AM6" i="71"/>
  <c r="AM8" i="12"/>
  <c r="AQ363" i="6"/>
  <c r="D50" i="9" s="1"/>
  <c r="AC159" i="59"/>
  <c r="G55" i="59" s="1"/>
  <c r="F65" i="116" s="1"/>
  <c r="BG287" i="6"/>
  <c r="BG286" i="6"/>
  <c r="BG290" i="6"/>
  <c r="BD151" i="59"/>
  <c r="BG288" i="6"/>
  <c r="E5" i="31"/>
  <c r="M436" i="6"/>
  <c r="I257" i="97" s="1"/>
  <c r="I255" i="97"/>
  <c r="AC48" i="64"/>
  <c r="AC50" i="64" s="1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 s="1"/>
  <c r="T16" i="71"/>
  <c r="T29" i="71" s="1"/>
  <c r="U8" i="12"/>
  <c r="U6" i="71"/>
  <c r="R177" i="59"/>
  <c r="S13" i="28"/>
  <c r="AO177" i="59"/>
  <c r="X47" i="50"/>
  <c r="X562" i="6"/>
  <c r="S9" i="12" s="1"/>
  <c r="BO280" i="6"/>
  <c r="F36" i="9" s="1"/>
  <c r="Y281" i="6"/>
  <c r="AY562" i="6"/>
  <c r="BK562" i="6"/>
  <c r="V6" i="71"/>
  <c r="V8" i="12"/>
  <c r="H45" i="105"/>
  <c r="D27" i="105" s="1"/>
  <c r="L20" i="105"/>
  <c r="L21" i="105" s="1"/>
  <c r="L25" i="105" s="1"/>
  <c r="L33" i="105" s="1"/>
  <c r="W172" i="59"/>
  <c r="U8" i="36"/>
  <c r="X288" i="6"/>
  <c r="AI295" i="6"/>
  <c r="AI297" i="6" s="1"/>
  <c r="X290" i="6"/>
  <c r="X286" i="6"/>
  <c r="X291" i="6" s="1"/>
  <c r="X287" i="6"/>
  <c r="U151" i="59"/>
  <c r="Z219" i="97"/>
  <c r="AD400" i="6"/>
  <c r="Z221" i="97" s="1"/>
  <c r="Z562" i="6"/>
  <c r="V47" i="50"/>
  <c r="V34" i="50" s="1"/>
  <c r="Q562" i="6"/>
  <c r="L9" i="12" s="1"/>
  <c r="P565" i="6"/>
  <c r="AF565" i="6"/>
  <c r="AN565" i="6"/>
  <c r="BD565" i="6"/>
  <c r="T562" i="6"/>
  <c r="Y562" i="6"/>
  <c r="AF562" i="6"/>
  <c r="AJ562" i="6"/>
  <c r="AN562" i="6"/>
  <c r="Z281" i="6"/>
  <c r="AR562" i="6"/>
  <c r="AM9" i="12" s="1"/>
  <c r="BD562" i="6"/>
  <c r="BH562" i="6"/>
  <c r="BL562" i="6"/>
  <c r="F68" i="59"/>
  <c r="E78" i="116" s="1"/>
  <c r="AR8" i="12"/>
  <c r="AR6" i="71"/>
  <c r="AY48" i="64"/>
  <c r="AY50" i="64" s="1"/>
  <c r="AY18" i="34"/>
  <c r="D55" i="33"/>
  <c r="AX24" i="36"/>
  <c r="G281" i="6"/>
  <c r="U436" i="6"/>
  <c r="Q257" i="97" s="1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 s="1"/>
  <c r="BJ356" i="97"/>
  <c r="BH356" i="97"/>
  <c r="BI160" i="59"/>
  <c r="BN286" i="6"/>
  <c r="BN288" i="6"/>
  <c r="BN287" i="6"/>
  <c r="BK151" i="59"/>
  <c r="BN290" i="6"/>
  <c r="AG219" i="97"/>
  <c r="AK400" i="6"/>
  <c r="AG221" i="97" s="1"/>
  <c r="Y57" i="82"/>
  <c r="G27" i="91"/>
  <c r="AN36" i="92"/>
  <c r="F210" i="97"/>
  <c r="J391" i="6"/>
  <c r="F212" i="97" s="1"/>
  <c r="M48" i="64"/>
  <c r="M50" i="64" s="1"/>
  <c r="M18" i="34"/>
  <c r="D17" i="33"/>
  <c r="L24" i="36"/>
  <c r="C10" i="67"/>
  <c r="C39" i="64"/>
  <c r="C9" i="64" s="1"/>
  <c r="C124" i="116" s="1"/>
  <c r="BD531" i="6"/>
  <c r="AZ352" i="97" s="1"/>
  <c r="N178" i="59"/>
  <c r="L9" i="36"/>
  <c r="BC561" i="6"/>
  <c r="H4" i="59"/>
  <c r="AH531" i="6"/>
  <c r="AD352" i="97" s="1"/>
  <c r="F26" i="97" s="1"/>
  <c r="AQ400" i="6"/>
  <c r="AM221" i="97" s="1"/>
  <c r="AM219" i="97"/>
  <c r="AQ255" i="97"/>
  <c r="AU436" i="6"/>
  <c r="AQ257" i="97" s="1"/>
  <c r="AF508" i="6"/>
  <c r="AB329" i="97" s="1"/>
  <c r="AB327" i="97"/>
  <c r="J12" i="33"/>
  <c r="AA13" i="28"/>
  <c r="Z177" i="59"/>
  <c r="AT20" i="12"/>
  <c r="K8" i="12"/>
  <c r="K6" i="71"/>
  <c r="BC436" i="6"/>
  <c r="AY257" i="97" s="1"/>
  <c r="AY255" i="97"/>
  <c r="AN508" i="6"/>
  <c r="AJ329" i="97" s="1"/>
  <c r="AJ327" i="97"/>
  <c r="J48" i="64"/>
  <c r="J50" i="64" s="1"/>
  <c r="D14" i="33"/>
  <c r="J18" i="34"/>
  <c r="I24" i="36"/>
  <c r="BM9" i="30"/>
  <c r="BM40" i="30" s="1"/>
  <c r="AB36" i="92"/>
  <c r="F27" i="91"/>
  <c r="F219" i="97"/>
  <c r="J400" i="6"/>
  <c r="F221" i="97" s="1"/>
  <c r="I160" i="59"/>
  <c r="I161" i="59" s="1"/>
  <c r="H356" i="97"/>
  <c r="M178" i="59"/>
  <c r="K9" i="36"/>
  <c r="BG151" i="59"/>
  <c r="BJ290" i="6"/>
  <c r="BJ286" i="6"/>
  <c r="BJ288" i="6"/>
  <c r="BJ287" i="6"/>
  <c r="V172" i="59"/>
  <c r="T8" i="36"/>
  <c r="AT295" i="6"/>
  <c r="AT297" i="6" s="1"/>
  <c r="AI290" i="6"/>
  <c r="AI288" i="6"/>
  <c r="AI287" i="6"/>
  <c r="AF151" i="59"/>
  <c r="AI286" i="6"/>
  <c r="AI291" i="6" s="1"/>
  <c r="V219" i="97"/>
  <c r="Z400" i="6"/>
  <c r="V221" i="97" s="1"/>
  <c r="H178" i="59"/>
  <c r="F9" i="36"/>
  <c r="T178" i="59"/>
  <c r="R9" i="36"/>
  <c r="T22" i="33"/>
  <c r="P47" i="50"/>
  <c r="AI562" i="6"/>
  <c r="AD9" i="12" s="1"/>
  <c r="AQ562" i="6"/>
  <c r="BC562" i="6"/>
  <c r="X400" i="6"/>
  <c r="T221" i="97" s="1"/>
  <c r="T219" i="97"/>
  <c r="BN508" i="6"/>
  <c r="BJ329" i="97" s="1"/>
  <c r="BN531" i="6"/>
  <c r="BJ352" i="97" s="1"/>
  <c r="BJ327" i="97"/>
  <c r="BH290" i="6"/>
  <c r="AJ291" i="6"/>
  <c r="BL281" i="6"/>
  <c r="BO282" i="6" s="1"/>
  <c r="F37" i="9" s="1"/>
  <c r="BH287" i="6"/>
  <c r="AQ278" i="6"/>
  <c r="D35" i="9" s="1"/>
  <c r="AD562" i="6"/>
  <c r="Q47" i="50"/>
  <c r="R30" i="50" s="1"/>
  <c r="R34" i="50" s="1"/>
  <c r="AZ297" i="6"/>
  <c r="AK161" i="59"/>
  <c r="AS161" i="59"/>
  <c r="H54" i="59"/>
  <c r="G64" i="116" s="1"/>
  <c r="AP562" i="6"/>
  <c r="AK9" i="12" s="1"/>
  <c r="E5" i="35"/>
  <c r="AJ6" i="71"/>
  <c r="AJ8" i="12"/>
  <c r="Q568" i="6"/>
  <c r="AA48" i="64"/>
  <c r="AA50" i="64" s="1"/>
  <c r="D31" i="33"/>
  <c r="AA18" i="34"/>
  <c r="Z24" i="36"/>
  <c r="Q48" i="64"/>
  <c r="Q50" i="64" s="1"/>
  <c r="P24" i="36"/>
  <c r="D21" i="33"/>
  <c r="Q18" i="34"/>
  <c r="BG6" i="71"/>
  <c r="BG8" i="12"/>
  <c r="BK295" i="6"/>
  <c r="AZ288" i="6"/>
  <c r="AZ291" i="6" s="1"/>
  <c r="AZ287" i="6"/>
  <c r="AZ290" i="6"/>
  <c r="AZ286" i="6"/>
  <c r="AW151" i="59"/>
  <c r="F48" i="64"/>
  <c r="F50" i="64" s="1"/>
  <c r="D10" i="33"/>
  <c r="F18" i="34"/>
  <c r="E24" i="36"/>
  <c r="AP48" i="64"/>
  <c r="AP50" i="64" s="1"/>
  <c r="AP18" i="34"/>
  <c r="D46" i="33"/>
  <c r="AO24" i="36"/>
  <c r="AK219" i="97"/>
  <c r="AO400" i="6"/>
  <c r="AK221" i="97" s="1"/>
  <c r="X508" i="6"/>
  <c r="T329" i="97" s="1"/>
  <c r="T327" i="97"/>
  <c r="AA531" i="6"/>
  <c r="W352" i="97" s="1"/>
  <c r="E26" i="97" s="1"/>
  <c r="E61" i="59"/>
  <c r="D71" i="116" s="1"/>
  <c r="AH436" i="6"/>
  <c r="AD257" i="97" s="1"/>
  <c r="AD255" i="97"/>
  <c r="AA356" i="97"/>
  <c r="AB160" i="59"/>
  <c r="R288" i="6"/>
  <c r="R290" i="6"/>
  <c r="O151" i="59"/>
  <c r="AC295" i="6"/>
  <c r="AC297" i="6" s="1"/>
  <c r="R286" i="6"/>
  <c r="R291" i="6" s="1"/>
  <c r="R299" i="6" s="1"/>
  <c r="R287" i="6"/>
  <c r="Y48" i="64"/>
  <c r="Y50" i="64" s="1"/>
  <c r="D29" i="33"/>
  <c r="X24" i="36"/>
  <c r="Y18" i="34"/>
  <c r="Q6" i="71"/>
  <c r="Q8" i="12"/>
  <c r="AL20" i="12"/>
  <c r="L8" i="12"/>
  <c r="L6" i="71"/>
  <c r="X8" i="12"/>
  <c r="X6" i="71"/>
  <c r="AU48" i="64"/>
  <c r="AU50" i="64" s="1"/>
  <c r="AU18" i="34"/>
  <c r="AT24" i="36"/>
  <c r="D51" i="33"/>
  <c r="E6" i="31"/>
  <c r="S165" i="59"/>
  <c r="AT34" i="29"/>
  <c r="AV12" i="28" s="1"/>
  <c r="G11" i="35" s="1"/>
  <c r="AH356" i="97"/>
  <c r="AI160" i="59"/>
  <c r="AI161" i="59" s="1"/>
  <c r="AT400" i="6"/>
  <c r="AP221" i="97" s="1"/>
  <c r="AP219" i="97"/>
  <c r="BK34" i="29"/>
  <c r="BM12" i="28" s="1"/>
  <c r="BL177" i="59" s="1"/>
  <c r="AB178" i="59"/>
  <c r="Z9" i="36"/>
  <c r="AT16" i="71"/>
  <c r="AT29" i="71" s="1"/>
  <c r="AQ356" i="97"/>
  <c r="AR160" i="59"/>
  <c r="W286" i="6"/>
  <c r="W290" i="6"/>
  <c r="AH295" i="6"/>
  <c r="AH297" i="6" s="1"/>
  <c r="W287" i="6"/>
  <c r="W288" i="6"/>
  <c r="T151" i="59"/>
  <c r="BB400" i="6"/>
  <c r="AX221" i="97" s="1"/>
  <c r="AX219" i="97"/>
  <c r="BB255" i="97"/>
  <c r="BF436" i="6"/>
  <c r="BB257" i="97" s="1"/>
  <c r="BL172" i="59"/>
  <c r="BJ8" i="36"/>
  <c r="BJ20" i="12"/>
  <c r="AE8" i="12"/>
  <c r="AE6" i="71"/>
  <c r="T288" i="6"/>
  <c r="T287" i="6"/>
  <c r="AE295" i="6"/>
  <c r="AE297" i="6" s="1"/>
  <c r="T290" i="6"/>
  <c r="T286" i="6"/>
  <c r="Q151" i="59"/>
  <c r="H34" i="29"/>
  <c r="J12" i="28" s="1"/>
  <c r="AZ16" i="71"/>
  <c r="AZ29" i="71" s="1"/>
  <c r="B6" i="9"/>
  <c r="H5" i="31"/>
  <c r="BB9" i="30"/>
  <c r="AB6" i="71"/>
  <c r="AB8" i="12"/>
  <c r="E356" i="97"/>
  <c r="BL356" i="97" s="1"/>
  <c r="F160" i="59"/>
  <c r="BM160" i="59" s="1"/>
  <c r="AJ37" i="33"/>
  <c r="AL37" i="33"/>
  <c r="AK37" i="33"/>
  <c r="AI37" i="33"/>
  <c r="AB57" i="82"/>
  <c r="AB59" i="82" s="1"/>
  <c r="D9" i="36"/>
  <c r="F178" i="59"/>
  <c r="AB561" i="6"/>
  <c r="P436" i="6"/>
  <c r="L257" i="97" s="1"/>
  <c r="L255" i="97"/>
  <c r="P531" i="6"/>
  <c r="L352" i="97" s="1"/>
  <c r="P34" i="29"/>
  <c r="R12" i="28" s="1"/>
  <c r="S536" i="6"/>
  <c r="AC8" i="36"/>
  <c r="AE172" i="59"/>
  <c r="G68" i="59" s="1"/>
  <c r="F78" i="116" s="1"/>
  <c r="E40" i="113"/>
  <c r="F40" i="113"/>
  <c r="AN9" i="12"/>
  <c r="AO9" i="12"/>
  <c r="AV9" i="12"/>
  <c r="AW9" i="12"/>
  <c r="AY9" i="12"/>
  <c r="AZ9" i="12"/>
  <c r="BC9" i="12"/>
  <c r="BD9" i="12"/>
  <c r="BG9" i="12"/>
  <c r="BH9" i="12"/>
  <c r="U9" i="12"/>
  <c r="Y9" i="12"/>
  <c r="P9" i="12"/>
  <c r="G212" i="6"/>
  <c r="G225" i="6" s="1"/>
  <c r="N9" i="12"/>
  <c r="O9" i="12"/>
  <c r="R9" i="12"/>
  <c r="T9" i="12"/>
  <c r="W9" i="12"/>
  <c r="AA9" i="12"/>
  <c r="AB9" i="12"/>
  <c r="AE9" i="12"/>
  <c r="AF9" i="12"/>
  <c r="AH9" i="12"/>
  <c r="AI9" i="12"/>
  <c r="AJ9" i="12"/>
  <c r="AL9" i="12"/>
  <c r="AP9" i="12"/>
  <c r="AQ9" i="12"/>
  <c r="AT9" i="12"/>
  <c r="AU9" i="12"/>
  <c r="AX9" i="12"/>
  <c r="BB9" i="12"/>
  <c r="BF9" i="12"/>
  <c r="K562" i="6"/>
  <c r="M562" i="6"/>
  <c r="N562" i="6"/>
  <c r="AQ282" i="6"/>
  <c r="D37" i="9" s="1"/>
  <c r="BL146" i="59"/>
  <c r="BL147" i="59" s="1"/>
  <c r="BL75" i="57"/>
  <c r="BK115" i="97"/>
  <c r="BJ12" i="98" s="1"/>
  <c r="BK146" i="59"/>
  <c r="BK147" i="59" s="1"/>
  <c r="BJ115" i="97"/>
  <c r="BI12" i="98" s="1"/>
  <c r="BK75" i="57"/>
  <c r="BJ146" i="59"/>
  <c r="BJ147" i="59" s="1"/>
  <c r="BJ75" i="57"/>
  <c r="BI115" i="97"/>
  <c r="BH12" i="98" s="1"/>
  <c r="BI146" i="59"/>
  <c r="BI147" i="59" s="1"/>
  <c r="BI75" i="57"/>
  <c r="BH115" i="97"/>
  <c r="BG12" i="98" s="1"/>
  <c r="BH75" i="57"/>
  <c r="BG115" i="97"/>
  <c r="BF12" i="98" s="1"/>
  <c r="BH146" i="59"/>
  <c r="BH147" i="59" s="1"/>
  <c r="BG75" i="57"/>
  <c r="BF115" i="97"/>
  <c r="BE12" i="98" s="1"/>
  <c r="BG146" i="59"/>
  <c r="BG147" i="59" s="1"/>
  <c r="BF75" i="57"/>
  <c r="BE115" i="97"/>
  <c r="BD12" i="98" s="1"/>
  <c r="BF146" i="59"/>
  <c r="BF147" i="59" s="1"/>
  <c r="BE75" i="57"/>
  <c r="BD115" i="97"/>
  <c r="BC12" i="98" s="1"/>
  <c r="BE146" i="59"/>
  <c r="BE147" i="59" s="1"/>
  <c r="BD75" i="57"/>
  <c r="BC115" i="97"/>
  <c r="BB12" i="98" s="1"/>
  <c r="BD146" i="59"/>
  <c r="BD147" i="59" s="1"/>
  <c r="BC75" i="57"/>
  <c r="BC146" i="59"/>
  <c r="BC147" i="59" s="1"/>
  <c r="BB115" i="97"/>
  <c r="BA12" i="98" s="1"/>
  <c r="BB75" i="57"/>
  <c r="BA115" i="97"/>
  <c r="AZ12" i="98" s="1"/>
  <c r="BB146" i="59"/>
  <c r="BB147" i="59" s="1"/>
  <c r="BA146" i="59"/>
  <c r="BA75" i="57"/>
  <c r="AZ115" i="97"/>
  <c r="AZ75" i="57"/>
  <c r="AY115" i="97"/>
  <c r="AX12" i="98" s="1"/>
  <c r="AZ146" i="59"/>
  <c r="AZ147" i="59" s="1"/>
  <c r="AY75" i="57"/>
  <c r="AX115" i="97"/>
  <c r="AW12" i="98" s="1"/>
  <c r="AY146" i="59"/>
  <c r="AY147" i="59" s="1"/>
  <c r="AX75" i="57"/>
  <c r="AW115" i="97"/>
  <c r="AV12" i="98" s="1"/>
  <c r="AX146" i="59"/>
  <c r="AX147" i="59" s="1"/>
  <c r="AW75" i="57"/>
  <c r="AV115" i="97"/>
  <c r="AU12" i="98" s="1"/>
  <c r="AW146" i="59"/>
  <c r="AW147" i="59" s="1"/>
  <c r="AV75" i="57"/>
  <c r="AU115" i="97"/>
  <c r="AT12" i="98" s="1"/>
  <c r="AV146" i="59"/>
  <c r="AV147" i="59" s="1"/>
  <c r="AU75" i="57"/>
  <c r="AT115" i="97"/>
  <c r="AS12" i="98" s="1"/>
  <c r="AU146" i="59"/>
  <c r="AU147" i="59" s="1"/>
  <c r="AT75" i="57"/>
  <c r="AS115" i="97"/>
  <c r="AR12" i="98" s="1"/>
  <c r="AT146" i="59"/>
  <c r="AT147" i="59" s="1"/>
  <c r="AS75" i="57"/>
  <c r="AR115" i="97"/>
  <c r="AQ12" i="98" s="1"/>
  <c r="AS146" i="59"/>
  <c r="AS147" i="59" s="1"/>
  <c r="AR75" i="57"/>
  <c r="AQ115" i="97"/>
  <c r="AP12" i="98" s="1"/>
  <c r="AR146" i="59"/>
  <c r="AR147" i="59" s="1"/>
  <c r="AQ75" i="57"/>
  <c r="AP115" i="97"/>
  <c r="AO12" i="98" s="1"/>
  <c r="AQ146" i="59"/>
  <c r="AQ147" i="59" s="1"/>
  <c r="AP75" i="57"/>
  <c r="AO115" i="97"/>
  <c r="AN12" i="98" s="1"/>
  <c r="AP146" i="59"/>
  <c r="AP147" i="59" s="1"/>
  <c r="AO75" i="57"/>
  <c r="AN115" i="97"/>
  <c r="AO146" i="59"/>
  <c r="AN75" i="57"/>
  <c r="AM115" i="97"/>
  <c r="AL12" i="98" s="1"/>
  <c r="AN146" i="59"/>
  <c r="AN147" i="59" s="1"/>
  <c r="AM75" i="57"/>
  <c r="AL115" i="97"/>
  <c r="AK12" i="98" s="1"/>
  <c r="AM146" i="59"/>
  <c r="AM147" i="59" s="1"/>
  <c r="AL75" i="57"/>
  <c r="AK115" i="97"/>
  <c r="AJ12" i="98" s="1"/>
  <c r="AL146" i="59"/>
  <c r="AL147" i="59" s="1"/>
  <c r="AK75" i="57"/>
  <c r="AJ115" i="97"/>
  <c r="AI12" i="98" s="1"/>
  <c r="AK146" i="59"/>
  <c r="AK147" i="59" s="1"/>
  <c r="AJ75" i="57"/>
  <c r="AI115" i="97"/>
  <c r="AH12" i="98" s="1"/>
  <c r="AJ146" i="59"/>
  <c r="AJ147" i="59" s="1"/>
  <c r="AI75" i="57"/>
  <c r="AH115" i="97"/>
  <c r="AG12" i="98" s="1"/>
  <c r="AI146" i="59"/>
  <c r="AI147" i="59" s="1"/>
  <c r="AH75" i="57"/>
  <c r="AG115" i="97"/>
  <c r="AF12" i="98" s="1"/>
  <c r="AH146" i="59"/>
  <c r="AH147" i="59" s="1"/>
  <c r="AG75" i="57"/>
  <c r="AF115" i="97"/>
  <c r="AE12" i="98" s="1"/>
  <c r="AG146" i="59"/>
  <c r="AG147" i="59" s="1"/>
  <c r="AF75" i="57"/>
  <c r="AE115" i="97"/>
  <c r="AD12" i="98" s="1"/>
  <c r="AF146" i="59"/>
  <c r="AF147" i="59" s="1"/>
  <c r="AE75" i="57"/>
  <c r="AD115" i="97"/>
  <c r="AC12" i="98" s="1"/>
  <c r="AE146" i="59"/>
  <c r="AE147" i="59" s="1"/>
  <c r="AD75" i="57"/>
  <c r="AC115" i="97"/>
  <c r="AB12" i="98" s="1"/>
  <c r="AD146" i="59"/>
  <c r="AD147" i="59" s="1"/>
  <c r="AC75" i="57"/>
  <c r="AB115" i="97"/>
  <c r="AC146" i="59"/>
  <c r="AB75" i="57"/>
  <c r="AA115" i="97"/>
  <c r="Z12" i="98" s="1"/>
  <c r="AB146" i="59"/>
  <c r="AB147" i="59" s="1"/>
  <c r="AA75" i="57"/>
  <c r="Z115" i="97"/>
  <c r="Y12" i="98" s="1"/>
  <c r="AA146" i="59"/>
  <c r="AA147" i="59" s="1"/>
  <c r="Z75" i="57"/>
  <c r="Y115" i="97"/>
  <c r="X12" i="98" s="1"/>
  <c r="Z146" i="59"/>
  <c r="Z147" i="59" s="1"/>
  <c r="Y75" i="57"/>
  <c r="X115" i="97"/>
  <c r="W12" i="98" s="1"/>
  <c r="Y146" i="59"/>
  <c r="Y147" i="59" s="1"/>
  <c r="X75" i="57"/>
  <c r="W115" i="97"/>
  <c r="V12" i="98" s="1"/>
  <c r="X146" i="59"/>
  <c r="X147" i="59" s="1"/>
  <c r="W75" i="57"/>
  <c r="V115" i="97"/>
  <c r="U12" i="98" s="1"/>
  <c r="W146" i="59"/>
  <c r="W147" i="59" s="1"/>
  <c r="V75" i="57"/>
  <c r="U115" i="97"/>
  <c r="T12" i="98" s="1"/>
  <c r="V146" i="59"/>
  <c r="V147" i="59" s="1"/>
  <c r="U75" i="57"/>
  <c r="T115" i="97"/>
  <c r="S12" i="98" s="1"/>
  <c r="U146" i="59"/>
  <c r="U147" i="59" s="1"/>
  <c r="T75" i="57"/>
  <c r="S115" i="97"/>
  <c r="R12" i="98" s="1"/>
  <c r="T146" i="59"/>
  <c r="T147" i="59" s="1"/>
  <c r="S75" i="57"/>
  <c r="R115" i="97"/>
  <c r="Q12" i="98" s="1"/>
  <c r="S146" i="59"/>
  <c r="S147" i="59" s="1"/>
  <c r="R75" i="57"/>
  <c r="Q115" i="97"/>
  <c r="P12" i="98" s="1"/>
  <c r="R146" i="59"/>
  <c r="R147" i="59" s="1"/>
  <c r="Q75" i="57"/>
  <c r="P115" i="97"/>
  <c r="Q146" i="59"/>
  <c r="P75" i="57"/>
  <c r="O115" i="97"/>
  <c r="N12" i="98" s="1"/>
  <c r="P146" i="59"/>
  <c r="P147" i="59" s="1"/>
  <c r="O75" i="57"/>
  <c r="N115" i="97"/>
  <c r="M12" i="98" s="1"/>
  <c r="O146" i="59"/>
  <c r="O147" i="59" s="1"/>
  <c r="N75" i="57"/>
  <c r="M115" i="97"/>
  <c r="L12" i="98" s="1"/>
  <c r="N146" i="59"/>
  <c r="N147" i="59" s="1"/>
  <c r="M75" i="57"/>
  <c r="L115" i="97"/>
  <c r="K12" i="98" s="1"/>
  <c r="M146" i="59"/>
  <c r="M147" i="59" s="1"/>
  <c r="L75" i="57"/>
  <c r="K115" i="97"/>
  <c r="J12" i="98" s="1"/>
  <c r="L146" i="59"/>
  <c r="L147" i="59" s="1"/>
  <c r="K75" i="57"/>
  <c r="J115" i="97"/>
  <c r="I12" i="98" s="1"/>
  <c r="K146" i="59"/>
  <c r="K147" i="59" s="1"/>
  <c r="J75" i="57"/>
  <c r="I115" i="97"/>
  <c r="H12" i="98" s="1"/>
  <c r="J146" i="59"/>
  <c r="J147" i="59" s="1"/>
  <c r="I75" i="57"/>
  <c r="H115" i="97"/>
  <c r="G12" i="98" s="1"/>
  <c r="I146" i="59"/>
  <c r="I147" i="59" s="1"/>
  <c r="H75" i="57"/>
  <c r="G115" i="97"/>
  <c r="F12" i="98" s="1"/>
  <c r="H146" i="59"/>
  <c r="H147" i="59" s="1"/>
  <c r="G75" i="57"/>
  <c r="F115" i="97"/>
  <c r="E12" i="98" s="1"/>
  <c r="G146" i="59"/>
  <c r="G147" i="59" s="1"/>
  <c r="F75" i="57"/>
  <c r="E115" i="97"/>
  <c r="D12" i="98" s="1"/>
  <c r="F146" i="59"/>
  <c r="F147" i="59" s="1"/>
  <c r="E75" i="57"/>
  <c r="D115" i="97"/>
  <c r="E146" i="59"/>
  <c r="BL136" i="59"/>
  <c r="BL138" i="59" s="1"/>
  <c r="BK79" i="91"/>
  <c r="BK45" i="92" s="1"/>
  <c r="BK42" i="58"/>
  <c r="BK81" i="91" s="1"/>
  <c r="BK46" i="92" s="1"/>
  <c r="BK136" i="59"/>
  <c r="BK138" i="59" s="1"/>
  <c r="BJ42" i="58"/>
  <c r="BJ81" i="91" s="1"/>
  <c r="BJ46" i="92" s="1"/>
  <c r="BJ79" i="91"/>
  <c r="BJ45" i="92" s="1"/>
  <c r="BJ136" i="59"/>
  <c r="BJ138" i="59" s="1"/>
  <c r="BI79" i="91"/>
  <c r="BI45" i="92" s="1"/>
  <c r="BI42" i="58"/>
  <c r="BI81" i="91" s="1"/>
  <c r="BI46" i="92" s="1"/>
  <c r="BI136" i="59"/>
  <c r="BI138" i="59" s="1"/>
  <c r="BH42" i="58"/>
  <c r="BH81" i="91" s="1"/>
  <c r="BH46" i="92" s="1"/>
  <c r="BH79" i="91"/>
  <c r="BH45" i="92" s="1"/>
  <c r="BG42" i="58"/>
  <c r="BG81" i="91" s="1"/>
  <c r="BG46" i="92" s="1"/>
  <c r="BG79" i="91"/>
  <c r="BG45" i="92" s="1"/>
  <c r="BH136" i="59"/>
  <c r="BH138" i="59" s="1"/>
  <c r="BF42" i="58"/>
  <c r="BF81" i="91" s="1"/>
  <c r="BF46" i="92" s="1"/>
  <c r="BF79" i="91"/>
  <c r="BF45" i="92" s="1"/>
  <c r="BG136" i="59"/>
  <c r="BG138" i="59" s="1"/>
  <c r="BE42" i="58"/>
  <c r="BE81" i="91" s="1"/>
  <c r="BE46" i="92" s="1"/>
  <c r="BE79" i="91"/>
  <c r="BE45" i="92" s="1"/>
  <c r="BF136" i="59"/>
  <c r="BF138" i="59" s="1"/>
  <c r="BD42" i="58"/>
  <c r="BD81" i="91" s="1"/>
  <c r="BD46" i="92" s="1"/>
  <c r="BD79" i="91"/>
  <c r="BD45" i="92" s="1"/>
  <c r="BE136" i="59"/>
  <c r="BE138" i="59" s="1"/>
  <c r="BC42" i="58"/>
  <c r="BC81" i="91" s="1"/>
  <c r="BC46" i="92" s="1"/>
  <c r="BC79" i="91"/>
  <c r="BC45" i="92" s="1"/>
  <c r="BD136" i="59"/>
  <c r="BD138" i="59" s="1"/>
  <c r="BB79" i="91"/>
  <c r="BB45" i="92" s="1"/>
  <c r="BB42" i="58"/>
  <c r="BB81" i="91" s="1"/>
  <c r="BB46" i="92" s="1"/>
  <c r="BC136" i="59"/>
  <c r="BC138" i="59" s="1"/>
  <c r="BA42" i="58"/>
  <c r="BA81" i="91" s="1"/>
  <c r="BA46" i="92" s="1"/>
  <c r="BA79" i="91"/>
  <c r="BA45" i="92" s="1"/>
  <c r="BB136" i="59"/>
  <c r="BB138" i="59" s="1"/>
  <c r="BA136" i="59"/>
  <c r="AZ42" i="58"/>
  <c r="AZ81" i="91" s="1"/>
  <c r="AZ46" i="92" s="1"/>
  <c r="AZ79" i="91"/>
  <c r="AY42" i="58"/>
  <c r="AY81" i="91" s="1"/>
  <c r="AY46" i="92" s="1"/>
  <c r="AY79" i="91"/>
  <c r="AY45" i="92" s="1"/>
  <c r="AZ136" i="59"/>
  <c r="AZ138" i="59" s="1"/>
  <c r="AX42" i="58"/>
  <c r="AX81" i="91" s="1"/>
  <c r="AX46" i="92" s="1"/>
  <c r="AX79" i="91"/>
  <c r="AX45" i="92" s="1"/>
  <c r="AY136" i="59"/>
  <c r="AY138" i="59" s="1"/>
  <c r="AW42" i="58"/>
  <c r="AW81" i="91" s="1"/>
  <c r="AW46" i="92" s="1"/>
  <c r="AW79" i="91"/>
  <c r="AW45" i="92" s="1"/>
  <c r="AX136" i="59"/>
  <c r="AX138" i="59" s="1"/>
  <c r="AV42" i="58"/>
  <c r="AV81" i="91" s="1"/>
  <c r="AV46" i="92" s="1"/>
  <c r="AV79" i="91"/>
  <c r="AV45" i="92" s="1"/>
  <c r="AW136" i="59"/>
  <c r="AW138" i="59" s="1"/>
  <c r="AU42" i="58"/>
  <c r="AU81" i="91" s="1"/>
  <c r="AU46" i="92" s="1"/>
  <c r="AU79" i="91"/>
  <c r="AU45" i="92" s="1"/>
  <c r="AV136" i="59"/>
  <c r="AV138" i="59" s="1"/>
  <c r="AT42" i="58"/>
  <c r="AT81" i="91" s="1"/>
  <c r="AT46" i="92" s="1"/>
  <c r="AT79" i="91"/>
  <c r="AT45" i="92" s="1"/>
  <c r="AU136" i="59"/>
  <c r="AU138" i="59" s="1"/>
  <c r="AS42" i="58"/>
  <c r="AS81" i="91" s="1"/>
  <c r="AS46" i="92" s="1"/>
  <c r="AS79" i="91"/>
  <c r="AS45" i="92" s="1"/>
  <c r="AT136" i="59"/>
  <c r="AT138" i="59" s="1"/>
  <c r="AR42" i="58"/>
  <c r="AR81" i="91" s="1"/>
  <c r="AR46" i="92" s="1"/>
  <c r="AR79" i="91"/>
  <c r="AR45" i="92" s="1"/>
  <c r="AS136" i="59"/>
  <c r="AS138" i="59" s="1"/>
  <c r="AQ42" i="58"/>
  <c r="AQ81" i="91" s="1"/>
  <c r="AQ46" i="92" s="1"/>
  <c r="AQ79" i="91"/>
  <c r="AQ45" i="92" s="1"/>
  <c r="AR136" i="59"/>
  <c r="AR138" i="59" s="1"/>
  <c r="AP42" i="58"/>
  <c r="AP81" i="91" s="1"/>
  <c r="AP46" i="92" s="1"/>
  <c r="AP79" i="91"/>
  <c r="AP45" i="92" s="1"/>
  <c r="AQ136" i="59"/>
  <c r="AQ138" i="59" s="1"/>
  <c r="AO42" i="58"/>
  <c r="AO81" i="91" s="1"/>
  <c r="AO46" i="92" s="1"/>
  <c r="AO79" i="91"/>
  <c r="AO45" i="92" s="1"/>
  <c r="AP136" i="59"/>
  <c r="AP138" i="59" s="1"/>
  <c r="AN42" i="58"/>
  <c r="AN81" i="91" s="1"/>
  <c r="AN46" i="92" s="1"/>
  <c r="AN79" i="91"/>
  <c r="AO136" i="59"/>
  <c r="AM42" i="58"/>
  <c r="AM81" i="91" s="1"/>
  <c r="AM46" i="92" s="1"/>
  <c r="AM79" i="91"/>
  <c r="AM45" i="92" s="1"/>
  <c r="AN136" i="59"/>
  <c r="AN138" i="59" s="1"/>
  <c r="AL42" i="58"/>
  <c r="AL81" i="91" s="1"/>
  <c r="AL46" i="92" s="1"/>
  <c r="AL79" i="91"/>
  <c r="AL45" i="92" s="1"/>
  <c r="AM136" i="59"/>
  <c r="AM138" i="59" s="1"/>
  <c r="AK42" i="58"/>
  <c r="AK81" i="91" s="1"/>
  <c r="AK46" i="92" s="1"/>
  <c r="AK79" i="91"/>
  <c r="AK45" i="92" s="1"/>
  <c r="AL136" i="59"/>
  <c r="AL138" i="59" s="1"/>
  <c r="AJ42" i="58"/>
  <c r="AJ81" i="91" s="1"/>
  <c r="AJ46" i="92" s="1"/>
  <c r="AJ79" i="91"/>
  <c r="AJ45" i="92" s="1"/>
  <c r="AK136" i="59"/>
  <c r="AK138" i="59" s="1"/>
  <c r="AI42" i="58"/>
  <c r="AI81" i="91" s="1"/>
  <c r="AI46" i="92" s="1"/>
  <c r="AI79" i="91"/>
  <c r="AI45" i="92" s="1"/>
  <c r="AJ136" i="59"/>
  <c r="AJ138" i="59" s="1"/>
  <c r="AH42" i="58"/>
  <c r="AH81" i="91" s="1"/>
  <c r="AH46" i="92" s="1"/>
  <c r="AH79" i="91"/>
  <c r="AH45" i="92" s="1"/>
  <c r="AI136" i="59"/>
  <c r="AI138" i="59" s="1"/>
  <c r="AG42" i="58"/>
  <c r="AG81" i="91" s="1"/>
  <c r="AG46" i="92" s="1"/>
  <c r="AG79" i="91"/>
  <c r="AG45" i="92" s="1"/>
  <c r="AH136" i="59"/>
  <c r="AH138" i="59" s="1"/>
  <c r="AF42" i="58"/>
  <c r="AF81" i="91" s="1"/>
  <c r="AF46" i="92" s="1"/>
  <c r="AF79" i="91"/>
  <c r="AF45" i="92" s="1"/>
  <c r="AG136" i="59"/>
  <c r="AG138" i="59" s="1"/>
  <c r="AE42" i="58"/>
  <c r="AE81" i="91" s="1"/>
  <c r="AE46" i="92" s="1"/>
  <c r="AE79" i="91"/>
  <c r="AE45" i="92" s="1"/>
  <c r="AF136" i="59"/>
  <c r="AF138" i="59" s="1"/>
  <c r="AD42" i="58"/>
  <c r="AD81" i="91" s="1"/>
  <c r="AD46" i="92" s="1"/>
  <c r="AD79" i="91"/>
  <c r="AD45" i="92" s="1"/>
  <c r="AE136" i="59"/>
  <c r="AE138" i="59" s="1"/>
  <c r="AC42" i="58"/>
  <c r="AC81" i="91" s="1"/>
  <c r="AC46" i="92" s="1"/>
  <c r="AC79" i="91"/>
  <c r="AC45" i="92" s="1"/>
  <c r="AD136" i="59"/>
  <c r="AD138" i="59" s="1"/>
  <c r="AB42" i="58"/>
  <c r="AB81" i="91" s="1"/>
  <c r="AB46" i="92" s="1"/>
  <c r="AB79" i="91"/>
  <c r="AC136" i="59"/>
  <c r="AA42" i="58"/>
  <c r="AA81" i="91" s="1"/>
  <c r="AA46" i="92" s="1"/>
  <c r="AA79" i="91"/>
  <c r="AA45" i="92" s="1"/>
  <c r="AB136" i="59"/>
  <c r="AB138" i="59" s="1"/>
  <c r="Z42" i="58"/>
  <c r="Z81" i="91" s="1"/>
  <c r="Z46" i="92" s="1"/>
  <c r="Z79" i="91"/>
  <c r="Z45" i="92" s="1"/>
  <c r="AA136" i="59"/>
  <c r="AA138" i="59" s="1"/>
  <c r="Y42" i="58"/>
  <c r="Y81" i="91" s="1"/>
  <c r="Y46" i="92" s="1"/>
  <c r="Y79" i="91"/>
  <c r="Y45" i="92" s="1"/>
  <c r="Z136" i="59"/>
  <c r="Z138" i="59" s="1"/>
  <c r="X42" i="58"/>
  <c r="X81" i="91" s="1"/>
  <c r="X46" i="92" s="1"/>
  <c r="X79" i="91"/>
  <c r="X45" i="92" s="1"/>
  <c r="Y136" i="59"/>
  <c r="Y138" i="59" s="1"/>
  <c r="W42" i="58"/>
  <c r="W81" i="91" s="1"/>
  <c r="W46" i="92" s="1"/>
  <c r="W79" i="91"/>
  <c r="W45" i="92" s="1"/>
  <c r="X136" i="59"/>
  <c r="X138" i="59" s="1"/>
  <c r="V42" i="58"/>
  <c r="V81" i="91" s="1"/>
  <c r="V46" i="92" s="1"/>
  <c r="V79" i="91"/>
  <c r="V45" i="92" s="1"/>
  <c r="W136" i="59"/>
  <c r="W138" i="59" s="1"/>
  <c r="U42" i="58"/>
  <c r="U81" i="91" s="1"/>
  <c r="U46" i="92" s="1"/>
  <c r="U79" i="91"/>
  <c r="U45" i="92" s="1"/>
  <c r="V136" i="59"/>
  <c r="V138" i="59" s="1"/>
  <c r="T42" i="58"/>
  <c r="T81" i="91" s="1"/>
  <c r="T46" i="92" s="1"/>
  <c r="T79" i="91"/>
  <c r="T45" i="92" s="1"/>
  <c r="U136" i="59"/>
  <c r="U138" i="59" s="1"/>
  <c r="S42" i="58"/>
  <c r="S81" i="91" s="1"/>
  <c r="S46" i="92" s="1"/>
  <c r="S79" i="91"/>
  <c r="S45" i="92" s="1"/>
  <c r="T136" i="59"/>
  <c r="T138" i="59" s="1"/>
  <c r="R42" i="58"/>
  <c r="R81" i="91" s="1"/>
  <c r="R46" i="92" s="1"/>
  <c r="R79" i="91"/>
  <c r="R45" i="92" s="1"/>
  <c r="S136" i="59"/>
  <c r="S138" i="59" s="1"/>
  <c r="Q42" i="58"/>
  <c r="Q81" i="91" s="1"/>
  <c r="Q46" i="92" s="1"/>
  <c r="Q79" i="91"/>
  <c r="Q45" i="92" s="1"/>
  <c r="R136" i="59"/>
  <c r="R138" i="59" s="1"/>
  <c r="P42" i="58"/>
  <c r="P81" i="91" s="1"/>
  <c r="P46" i="92" s="1"/>
  <c r="P79" i="91"/>
  <c r="Q136" i="59"/>
  <c r="O42" i="58"/>
  <c r="O81" i="91" s="1"/>
  <c r="O46" i="92" s="1"/>
  <c r="O79" i="91"/>
  <c r="O45" i="92" s="1"/>
  <c r="P136" i="59"/>
  <c r="P138" i="59" s="1"/>
  <c r="N42" i="58"/>
  <c r="N81" i="91" s="1"/>
  <c r="N46" i="92" s="1"/>
  <c r="N79" i="91"/>
  <c r="N45" i="92" s="1"/>
  <c r="O136" i="59"/>
  <c r="O138" i="59" s="1"/>
  <c r="M42" i="58"/>
  <c r="M81" i="91" s="1"/>
  <c r="M46" i="92" s="1"/>
  <c r="M79" i="91"/>
  <c r="M45" i="92" s="1"/>
  <c r="N136" i="59"/>
  <c r="N138" i="59" s="1"/>
  <c r="L42" i="58"/>
  <c r="L81" i="91" s="1"/>
  <c r="L46" i="92" s="1"/>
  <c r="L79" i="91"/>
  <c r="L45" i="92" s="1"/>
  <c r="M136" i="59"/>
  <c r="M138" i="59" s="1"/>
  <c r="K42" i="58"/>
  <c r="K81" i="91" s="1"/>
  <c r="K46" i="92" s="1"/>
  <c r="K79" i="91"/>
  <c r="K45" i="92" s="1"/>
  <c r="L136" i="59"/>
  <c r="L138" i="59" s="1"/>
  <c r="J42" i="58"/>
  <c r="J81" i="91" s="1"/>
  <c r="J46" i="92" s="1"/>
  <c r="J79" i="91"/>
  <c r="J45" i="92" s="1"/>
  <c r="K136" i="59"/>
  <c r="K138" i="59" s="1"/>
  <c r="I42" i="58"/>
  <c r="I81" i="91" s="1"/>
  <c r="I46" i="92" s="1"/>
  <c r="I79" i="91"/>
  <c r="I45" i="92" s="1"/>
  <c r="J136" i="59"/>
  <c r="J138" i="59" s="1"/>
  <c r="H42" i="58"/>
  <c r="H81" i="91" s="1"/>
  <c r="H46" i="92" s="1"/>
  <c r="H79" i="91"/>
  <c r="H45" i="92" s="1"/>
  <c r="I136" i="59"/>
  <c r="I138" i="59" s="1"/>
  <c r="G42" i="58"/>
  <c r="G81" i="91" s="1"/>
  <c r="G46" i="92" s="1"/>
  <c r="G79" i="91"/>
  <c r="G45" i="92" s="1"/>
  <c r="H136" i="59"/>
  <c r="H138" i="59" s="1"/>
  <c r="F42" i="58"/>
  <c r="F81" i="91" s="1"/>
  <c r="F46" i="92" s="1"/>
  <c r="F79" i="91"/>
  <c r="F45" i="92" s="1"/>
  <c r="G136" i="59"/>
  <c r="G138" i="59" s="1"/>
  <c r="E42" i="58"/>
  <c r="E81" i="91" s="1"/>
  <c r="E46" i="92" s="1"/>
  <c r="E79" i="91"/>
  <c r="E45" i="92" s="1"/>
  <c r="F136" i="59"/>
  <c r="F138" i="59" s="1"/>
  <c r="D42" i="58"/>
  <c r="D81" i="91" s="1"/>
  <c r="D46" i="92" s="1"/>
  <c r="D79" i="91"/>
  <c r="E136" i="59"/>
  <c r="G61" i="59"/>
  <c r="I565" i="6"/>
  <c r="F157" i="59"/>
  <c r="BP214" i="6"/>
  <c r="K565" i="6"/>
  <c r="H157" i="59"/>
  <c r="H161" i="59" s="1"/>
  <c r="M565" i="6"/>
  <c r="J157" i="59"/>
  <c r="J161" i="59" s="1"/>
  <c r="O565" i="6"/>
  <c r="L157" i="59"/>
  <c r="Q565" i="6"/>
  <c r="N157" i="59"/>
  <c r="S565" i="6"/>
  <c r="P157" i="59"/>
  <c r="P161" i="59" s="1"/>
  <c r="U565" i="6"/>
  <c r="R157" i="59"/>
  <c r="R161" i="59" s="1"/>
  <c r="W565" i="6"/>
  <c r="T157" i="59"/>
  <c r="T161" i="59" s="1"/>
  <c r="Y565" i="6"/>
  <c r="V157" i="59"/>
  <c r="V161" i="59" s="1"/>
  <c r="AA565" i="6"/>
  <c r="X157" i="59"/>
  <c r="X161" i="59" s="1"/>
  <c r="AC565" i="6"/>
  <c r="Z157" i="59"/>
  <c r="Z161" i="59" s="1"/>
  <c r="AE565" i="6"/>
  <c r="AB157" i="59"/>
  <c r="AB161" i="59" s="1"/>
  <c r="AG565" i="6"/>
  <c r="AD157" i="59"/>
  <c r="AD161" i="59" s="1"/>
  <c r="AI565" i="6"/>
  <c r="AF157" i="59"/>
  <c r="AF161" i="59" s="1"/>
  <c r="AK565" i="6"/>
  <c r="AH157" i="59"/>
  <c r="AH161" i="59" s="1"/>
  <c r="AM565" i="6"/>
  <c r="AJ157" i="59"/>
  <c r="AJ161" i="59" s="1"/>
  <c r="AO565" i="6"/>
  <c r="AL157" i="59"/>
  <c r="AL161" i="59" s="1"/>
  <c r="AQ565" i="6"/>
  <c r="AN157" i="59"/>
  <c r="AN161" i="59" s="1"/>
  <c r="AS565" i="6"/>
  <c r="AP157" i="59"/>
  <c r="AP161" i="59" s="1"/>
  <c r="AU565" i="6"/>
  <c r="AR157" i="59"/>
  <c r="AW565" i="6"/>
  <c r="AT157" i="59"/>
  <c r="AT161" i="59" s="1"/>
  <c r="AY565" i="6"/>
  <c r="AV157" i="59"/>
  <c r="AV161" i="59" s="1"/>
  <c r="BA565" i="6"/>
  <c r="AX157" i="59"/>
  <c r="AX161" i="59" s="1"/>
  <c r="BC565" i="6"/>
  <c r="AZ157" i="59"/>
  <c r="AZ161" i="59" s="1"/>
  <c r="BE565" i="6"/>
  <c r="BB157" i="59"/>
  <c r="BO215" i="6"/>
  <c r="F22" i="9" s="1"/>
  <c r="F8" i="9" s="1"/>
  <c r="BG565" i="6"/>
  <c r="BD157" i="59"/>
  <c r="BD161" i="59" s="1"/>
  <c r="BI565" i="6"/>
  <c r="BF157" i="59"/>
  <c r="BF161" i="59" s="1"/>
  <c r="BK565" i="6"/>
  <c r="BH157" i="59"/>
  <c r="BH161" i="59" s="1"/>
  <c r="BM565" i="6"/>
  <c r="BJ157" i="59"/>
  <c r="BJ161" i="59" s="1"/>
  <c r="AN67" i="82"/>
  <c r="AN44" i="82"/>
  <c r="AN48" i="82" s="1"/>
  <c r="AN47" i="82" s="1"/>
  <c r="AN66" i="82"/>
  <c r="AN28" i="48"/>
  <c r="AN27" i="48" s="1"/>
  <c r="AN7" i="48"/>
  <c r="AN10" i="48" s="1"/>
  <c r="AM38" i="50"/>
  <c r="AM39" i="50" s="1"/>
  <c r="AM51" i="52" s="1"/>
  <c r="AM25" i="50"/>
  <c r="AM15" i="92"/>
  <c r="AN111" i="59"/>
  <c r="AL21" i="71"/>
  <c r="AM67" i="82"/>
  <c r="AM44" i="82"/>
  <c r="AM48" i="82" s="1"/>
  <c r="AM66" i="82"/>
  <c r="AM47" i="82"/>
  <c r="AM28" i="48"/>
  <c r="AM27" i="48" s="1"/>
  <c r="AM7" i="48"/>
  <c r="AM10" i="48" s="1"/>
  <c r="AL38" i="50"/>
  <c r="AL39" i="50" s="1"/>
  <c r="AL51" i="52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 s="1"/>
  <c r="AK15" i="92"/>
  <c r="AL111" i="59"/>
  <c r="AJ21" i="71"/>
  <c r="AK67" i="82"/>
  <c r="AK44" i="82"/>
  <c r="AK48" i="82" s="1"/>
  <c r="AK66" i="82"/>
  <c r="AK47" i="82"/>
  <c r="AK28" i="48"/>
  <c r="AK27" i="48" s="1"/>
  <c r="AK7" i="48"/>
  <c r="AK10" i="48" s="1"/>
  <c r="AJ38" i="50"/>
  <c r="AJ39" i="50" s="1"/>
  <c r="AJ51" i="52" s="1"/>
  <c r="AJ25" i="50"/>
  <c r="AJ15" i="92"/>
  <c r="AK111" i="59"/>
  <c r="AI21" i="71"/>
  <c r="AJ67" i="82"/>
  <c r="AJ44" i="82"/>
  <c r="AJ48" i="82" s="1"/>
  <c r="AJ47" i="82" s="1"/>
  <c r="AJ66" i="82"/>
  <c r="AJ28" i="48"/>
  <c r="AJ27" i="48" s="1"/>
  <c r="AJ7" i="48"/>
  <c r="AJ10" i="48" s="1"/>
  <c r="AI38" i="50"/>
  <c r="AI39" i="50" s="1"/>
  <c r="AI51" i="52" s="1"/>
  <c r="AI25" i="50"/>
  <c r="AH47" i="50" s="1"/>
  <c r="AI15" i="92"/>
  <c r="AJ111" i="59"/>
  <c r="AH21" i="71"/>
  <c r="AI67" i="82"/>
  <c r="AI44" i="82"/>
  <c r="AI48" i="82" s="1"/>
  <c r="AI66" i="82"/>
  <c r="AI47" i="82"/>
  <c r="AI28" i="48"/>
  <c r="AI27" i="48" s="1"/>
  <c r="AI7" i="48"/>
  <c r="AI10" i="48" s="1"/>
  <c r="AH38" i="50"/>
  <c r="AH39" i="50" s="1"/>
  <c r="AH51" i="52" s="1"/>
  <c r="AH25" i="50"/>
  <c r="AH15" i="92"/>
  <c r="AI111" i="59"/>
  <c r="AG21" i="71"/>
  <c r="AH67" i="82"/>
  <c r="AH44" i="82"/>
  <c r="AH48" i="82" s="1"/>
  <c r="AH47" i="82" s="1"/>
  <c r="AH66" i="82"/>
  <c r="AH28" i="48"/>
  <c r="AH27" i="48" s="1"/>
  <c r="AH7" i="48"/>
  <c r="AH10" i="48" s="1"/>
  <c r="AG38" i="50"/>
  <c r="AG39" i="50" s="1"/>
  <c r="AG51" i="52" s="1"/>
  <c r="AG25" i="50"/>
  <c r="AF47" i="50" s="1"/>
  <c r="AG15" i="92"/>
  <c r="AH111" i="59"/>
  <c r="AF21" i="71"/>
  <c r="AG67" i="82"/>
  <c r="AG44" i="82"/>
  <c r="AG48" i="82" s="1"/>
  <c r="AG66" i="82"/>
  <c r="AG47" i="82"/>
  <c r="AG28" i="48"/>
  <c r="AG27" i="48" s="1"/>
  <c r="AG7" i="48"/>
  <c r="AG10" i="48" s="1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F7" i="48"/>
  <c r="AF10" i="48" s="1"/>
  <c r="AE38" i="50"/>
  <c r="AE39" i="50" s="1"/>
  <c r="AE51" i="52" s="1"/>
  <c r="AE25" i="50"/>
  <c r="AD47" i="50" s="1"/>
  <c r="AE15" i="92"/>
  <c r="AF111" i="59"/>
  <c r="AD21" i="71"/>
  <c r="AE67" i="82"/>
  <c r="AE44" i="82"/>
  <c r="AE48" i="82" s="1"/>
  <c r="AE66" i="82"/>
  <c r="AE47" i="82"/>
  <c r="AE28" i="48"/>
  <c r="AE27" i="48" s="1"/>
  <c r="AE7" i="48"/>
  <c r="AE10" i="48" s="1"/>
  <c r="AD38" i="50"/>
  <c r="AD39" i="50" s="1"/>
  <c r="AD51" i="52" s="1"/>
  <c r="AD25" i="50"/>
  <c r="AD15" i="92"/>
  <c r="AE111" i="59"/>
  <c r="AC21" i="71"/>
  <c r="AD67" i="82"/>
  <c r="AD44" i="82"/>
  <c r="AD48" i="82" s="1"/>
  <c r="AD47" i="82" s="1"/>
  <c r="AD66" i="82"/>
  <c r="AD28" i="48"/>
  <c r="AD27" i="48" s="1"/>
  <c r="AD7" i="48"/>
  <c r="AD10" i="48" s="1"/>
  <c r="AC38" i="50"/>
  <c r="AC39" i="50" s="1"/>
  <c r="AC51" i="52" s="1"/>
  <c r="AC25" i="50"/>
  <c r="AB47" i="50" s="1"/>
  <c r="AC15" i="92"/>
  <c r="AD111" i="59"/>
  <c r="AB21" i="71"/>
  <c r="AC67" i="82"/>
  <c r="AC44" i="82"/>
  <c r="AC48" i="82" s="1"/>
  <c r="AC66" i="82"/>
  <c r="AC47" i="82"/>
  <c r="AC28" i="48"/>
  <c r="AC27" i="48" s="1"/>
  <c r="AC7" i="48"/>
  <c r="AB38" i="50"/>
  <c r="AB25" i="50"/>
  <c r="G20" i="51"/>
  <c r="AB15" i="92"/>
  <c r="AC111" i="59"/>
  <c r="AA21" i="71"/>
  <c r="AZ67" i="82"/>
  <c r="AZ66" i="82" s="1"/>
  <c r="AZ44" i="82"/>
  <c r="AZ48" i="82" s="1"/>
  <c r="AZ47" i="82" s="1"/>
  <c r="AZ28" i="48"/>
  <c r="AZ27" i="48"/>
  <c r="AZ7" i="48"/>
  <c r="AZ10" i="48" s="1"/>
  <c r="AY38" i="50"/>
  <c r="AY25" i="50"/>
  <c r="AY15" i="92"/>
  <c r="AZ111" i="59"/>
  <c r="AX21" i="71"/>
  <c r="AY67" i="82"/>
  <c r="AY44" i="82"/>
  <c r="AY48" i="82" s="1"/>
  <c r="AY66" i="82"/>
  <c r="AY47" i="82"/>
  <c r="AY28" i="48"/>
  <c r="AY27" i="48"/>
  <c r="AY7" i="48"/>
  <c r="AY10" i="48" s="1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/>
  <c r="AX7" i="48"/>
  <c r="AX10" i="48" s="1"/>
  <c r="AW38" i="50"/>
  <c r="AW25" i="50"/>
  <c r="AV47" i="50" s="1"/>
  <c r="AW15" i="92"/>
  <c r="AX111" i="59"/>
  <c r="AV21" i="71"/>
  <c r="AW67" i="82"/>
  <c r="AW44" i="82"/>
  <c r="AW48" i="82" s="1"/>
  <c r="AW66" i="82"/>
  <c r="AW47" i="82"/>
  <c r="AW28" i="48"/>
  <c r="AW27" i="48"/>
  <c r="AW7" i="48"/>
  <c r="AW10" i="48" s="1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/>
  <c r="AV7" i="48"/>
  <c r="AV10" i="48" s="1"/>
  <c r="AU38" i="50"/>
  <c r="AU25" i="50"/>
  <c r="AT47" i="50" s="1"/>
  <c r="AU15" i="92"/>
  <c r="AV111" i="59"/>
  <c r="AT21" i="71"/>
  <c r="AU67" i="82"/>
  <c r="AU44" i="82"/>
  <c r="AU48" i="82" s="1"/>
  <c r="AU66" i="82"/>
  <c r="AU47" i="82"/>
  <c r="AU28" i="48"/>
  <c r="AU27" i="48"/>
  <c r="AU7" i="48"/>
  <c r="AU10" i="48" s="1"/>
  <c r="AT38" i="50"/>
  <c r="AT25" i="50"/>
  <c r="AT15" i="92"/>
  <c r="AU111" i="59"/>
  <c r="AS21" i="71"/>
  <c r="AT67" i="82"/>
  <c r="AT66" i="82" s="1"/>
  <c r="AT44" i="82"/>
  <c r="AT48" i="82" s="1"/>
  <c r="AT47" i="82" s="1"/>
  <c r="AT28" i="48"/>
  <c r="AT27" i="48"/>
  <c r="AT7" i="48"/>
  <c r="AT10" i="48" s="1"/>
  <c r="AS38" i="50"/>
  <c r="AS25" i="50"/>
  <c r="AR47" i="50" s="1"/>
  <c r="AS15" i="92"/>
  <c r="AT111" i="59"/>
  <c r="AR21" i="71"/>
  <c r="AS67" i="82"/>
  <c r="AS44" i="82"/>
  <c r="AS48" i="82" s="1"/>
  <c r="AS66" i="82"/>
  <c r="AS47" i="82"/>
  <c r="AS28" i="48"/>
  <c r="AS27" i="48"/>
  <c r="AS7" i="48"/>
  <c r="AS10" i="48" s="1"/>
  <c r="AR38" i="50"/>
  <c r="AR25" i="50"/>
  <c r="AR15" i="92"/>
  <c r="AS111" i="59"/>
  <c r="AQ21" i="71"/>
  <c r="AR67" i="82"/>
  <c r="AR66" i="82" s="1"/>
  <c r="AR44" i="82"/>
  <c r="AR48" i="82" s="1"/>
  <c r="AR47" i="82" s="1"/>
  <c r="AR28" i="48"/>
  <c r="AR27" i="48"/>
  <c r="AR7" i="48"/>
  <c r="AR10" i="48" s="1"/>
  <c r="AQ38" i="50"/>
  <c r="AQ25" i="50"/>
  <c r="AP47" i="50" s="1"/>
  <c r="AQ15" i="92"/>
  <c r="AR111" i="59"/>
  <c r="AP21" i="71"/>
  <c r="AQ67" i="82"/>
  <c r="AQ44" i="82"/>
  <c r="AQ48" i="82" s="1"/>
  <c r="AQ66" i="82"/>
  <c r="AQ47" i="82"/>
  <c r="AQ28" i="48"/>
  <c r="AQ27" i="48"/>
  <c r="AQ7" i="48"/>
  <c r="AQ10" i="48" s="1"/>
  <c r="AP38" i="50"/>
  <c r="AP25" i="50"/>
  <c r="AP15" i="92"/>
  <c r="AQ111" i="59"/>
  <c r="AO21" i="71"/>
  <c r="AP67" i="82"/>
  <c r="AP66" i="82" s="1"/>
  <c r="AP44" i="82"/>
  <c r="AP48" i="82" s="1"/>
  <c r="AP47" i="82" s="1"/>
  <c r="AP28" i="48"/>
  <c r="AP27" i="48"/>
  <c r="AP7" i="48"/>
  <c r="AP10" i="48" s="1"/>
  <c r="AO38" i="50"/>
  <c r="AO25" i="50"/>
  <c r="AN47" i="50" s="1"/>
  <c r="AO15" i="92"/>
  <c r="AP111" i="59"/>
  <c r="AN21" i="71"/>
  <c r="AO67" i="82"/>
  <c r="AO44" i="82"/>
  <c r="AO48" i="82" s="1"/>
  <c r="AO66" i="82"/>
  <c r="AO47" i="82"/>
  <c r="AO28" i="48"/>
  <c r="AO27" i="48"/>
  <c r="AO7" i="48"/>
  <c r="AN38" i="50"/>
  <c r="AN25" i="50"/>
  <c r="H20" i="51"/>
  <c r="AN15" i="92"/>
  <c r="AO111" i="59"/>
  <c r="H7" i="59" s="1"/>
  <c r="AM21" i="71"/>
  <c r="BL67" i="82"/>
  <c r="BL66" i="82" s="1"/>
  <c r="BL44" i="82"/>
  <c r="BL48" i="82" s="1"/>
  <c r="BL47" i="82" s="1"/>
  <c r="BL53" i="82"/>
  <c r="BL28" i="48"/>
  <c r="BL27" i="48"/>
  <c r="BL7" i="48"/>
  <c r="BL10" i="48" s="1"/>
  <c r="BL15" i="48"/>
  <c r="BK38" i="50"/>
  <c r="BK25" i="50"/>
  <c r="BJ47" i="50" s="1"/>
  <c r="BK15" i="92"/>
  <c r="BL111" i="59"/>
  <c r="BJ21" i="71"/>
  <c r="BK67" i="82"/>
  <c r="BK66" i="82" s="1"/>
  <c r="BK44" i="82"/>
  <c r="BK48" i="82" s="1"/>
  <c r="BK47" i="82" s="1"/>
  <c r="BK53" i="82"/>
  <c r="BK28" i="48"/>
  <c r="BK27" i="48"/>
  <c r="BK7" i="48"/>
  <c r="BK10" i="48" s="1"/>
  <c r="BK15" i="48"/>
  <c r="BJ38" i="50"/>
  <c r="BJ25" i="50"/>
  <c r="BI47" i="50" s="1"/>
  <c r="BJ15" i="92"/>
  <c r="BK111" i="59"/>
  <c r="BI21" i="71"/>
  <c r="BJ67" i="82"/>
  <c r="BJ44" i="82"/>
  <c r="BJ48" i="82" s="1"/>
  <c r="BJ47" i="82" s="1"/>
  <c r="BJ53" i="82"/>
  <c r="BJ66" i="82"/>
  <c r="BJ28" i="48"/>
  <c r="BJ27" i="48"/>
  <c r="BJ7" i="48"/>
  <c r="BJ10" i="48" s="1"/>
  <c r="BJ15" i="48"/>
  <c r="BI38" i="50"/>
  <c r="BI25" i="50"/>
  <c r="BI15" i="92"/>
  <c r="BJ111" i="59"/>
  <c r="BH21" i="71"/>
  <c r="BI67" i="82"/>
  <c r="BI44" i="82"/>
  <c r="BI48" i="82" s="1"/>
  <c r="BI53" i="82"/>
  <c r="BI66" i="82"/>
  <c r="BI47" i="82"/>
  <c r="BI28" i="48"/>
  <c r="BI27" i="48"/>
  <c r="BI7" i="48"/>
  <c r="BI10" i="48" s="1"/>
  <c r="BI15" i="48"/>
  <c r="BH38" i="50"/>
  <c r="BH25" i="50"/>
  <c r="BH15" i="92"/>
  <c r="BI111" i="59"/>
  <c r="BG21" i="71"/>
  <c r="BH67" i="82"/>
  <c r="BH66" i="82" s="1"/>
  <c r="BH44" i="82"/>
  <c r="BH48" i="82" s="1"/>
  <c r="BH47" i="82" s="1"/>
  <c r="BH53" i="82"/>
  <c r="BH28" i="48"/>
  <c r="BH27" i="48"/>
  <c r="BH7" i="48"/>
  <c r="BH10" i="48" s="1"/>
  <c r="BH15" i="48"/>
  <c r="BG38" i="50"/>
  <c r="BG25" i="50"/>
  <c r="BG15" i="92"/>
  <c r="BH111" i="59"/>
  <c r="BF21" i="71"/>
  <c r="BG67" i="82"/>
  <c r="BG66" i="82" s="1"/>
  <c r="BG44" i="82"/>
  <c r="BG48" i="82" s="1"/>
  <c r="BG47" i="82" s="1"/>
  <c r="BG53" i="82"/>
  <c r="BG28" i="48"/>
  <c r="BG27" i="48"/>
  <c r="BG7" i="48"/>
  <c r="BG10" i="48" s="1"/>
  <c r="BG15" i="48"/>
  <c r="BF38" i="50"/>
  <c r="BF25" i="50"/>
  <c r="BE47" i="50" s="1"/>
  <c r="BF15" i="92"/>
  <c r="BG111" i="59"/>
  <c r="BE21" i="71"/>
  <c r="BF67" i="82"/>
  <c r="BF44" i="82"/>
  <c r="BF48" i="82" s="1"/>
  <c r="BF47" i="82" s="1"/>
  <c r="BF53" i="82"/>
  <c r="BF66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44" i="82"/>
  <c r="BE48" i="82" s="1"/>
  <c r="BE53" i="82"/>
  <c r="BE66" i="82"/>
  <c r="BE47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47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 s="1"/>
  <c r="BB15" i="92"/>
  <c r="BC111" i="59"/>
  <c r="BA21" i="71"/>
  <c r="BB67" i="82"/>
  <c r="BB44" i="82"/>
  <c r="BB48" i="82" s="1"/>
  <c r="BB47" i="82" s="1"/>
  <c r="BB53" i="82"/>
  <c r="BB66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44" i="82"/>
  <c r="BA48" i="82" s="1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 s="1"/>
  <c r="D90" i="49"/>
  <c r="P38" i="48"/>
  <c r="P61" i="82"/>
  <c r="P19" i="82"/>
  <c r="P71" i="82"/>
  <c r="P73" i="82" s="1"/>
  <c r="P78" i="82"/>
  <c r="P27" i="82"/>
  <c r="J352" i="97"/>
  <c r="I352" i="97"/>
  <c r="G352" i="97"/>
  <c r="D56" i="59"/>
  <c r="C31" i="97"/>
  <c r="I37" i="97"/>
  <c r="D50" i="116"/>
  <c r="J40" i="59"/>
  <c r="K40" i="59" s="1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 s="1"/>
  <c r="Q19" i="82"/>
  <c r="Q27" i="82"/>
  <c r="Q78" i="82"/>
  <c r="Q30" i="50"/>
  <c r="D19" i="49"/>
  <c r="R32" i="48"/>
  <c r="R34" i="48" s="1"/>
  <c r="D92" i="49"/>
  <c r="R38" i="48"/>
  <c r="R71" i="82"/>
  <c r="R73" i="82" s="1"/>
  <c r="R19" i="82"/>
  <c r="R78" i="82"/>
  <c r="R27" i="82"/>
  <c r="D20" i="49"/>
  <c r="S32" i="48"/>
  <c r="S34" i="48" s="1"/>
  <c r="D93" i="49"/>
  <c r="S38" i="48"/>
  <c r="S71" i="82"/>
  <c r="S73" i="82" s="1"/>
  <c r="S19" i="82"/>
  <c r="S78" i="82"/>
  <c r="S27" i="82"/>
  <c r="S30" i="50"/>
  <c r="D21" i="49"/>
  <c r="T32" i="48"/>
  <c r="T34" i="48" s="1"/>
  <c r="D94" i="49"/>
  <c r="T38" i="48"/>
  <c r="T71" i="82"/>
  <c r="T73" i="82" s="1"/>
  <c r="T19" i="82"/>
  <c r="T78" i="82"/>
  <c r="T27" i="82"/>
  <c r="S34" i="50"/>
  <c r="D22" i="49"/>
  <c r="U32" i="48"/>
  <c r="U34" i="48" s="1"/>
  <c r="D95" i="49"/>
  <c r="U38" i="48"/>
  <c r="U71" i="82"/>
  <c r="U73" i="82" s="1"/>
  <c r="U19" i="82"/>
  <c r="U78" i="82"/>
  <c r="U27" i="82"/>
  <c r="U30" i="50"/>
  <c r="U34" i="50" s="1"/>
  <c r="D23" i="49"/>
  <c r="V32" i="48"/>
  <c r="V34" i="48" s="1"/>
  <c r="D96" i="49"/>
  <c r="V38" i="48"/>
  <c r="V71" i="82"/>
  <c r="V73" i="82" s="1"/>
  <c r="V19" i="82"/>
  <c r="V78" i="82"/>
  <c r="V27" i="82"/>
  <c r="V30" i="50"/>
  <c r="D24" i="49"/>
  <c r="W32" i="48"/>
  <c r="W34" i="48" s="1"/>
  <c r="D97" i="49"/>
  <c r="W38" i="48"/>
  <c r="W71" i="82"/>
  <c r="W73" i="82" s="1"/>
  <c r="W19" i="82"/>
  <c r="W78" i="82"/>
  <c r="W27" i="82"/>
  <c r="W30" i="50"/>
  <c r="D25" i="49"/>
  <c r="X32" i="48"/>
  <c r="X34" i="48" s="1"/>
  <c r="D98" i="49"/>
  <c r="X38" i="48"/>
  <c r="X71" i="82"/>
  <c r="X73" i="82" s="1"/>
  <c r="X19" i="82"/>
  <c r="X78" i="82"/>
  <c r="X27" i="82"/>
  <c r="X30" i="50"/>
  <c r="X34" i="50" s="1"/>
  <c r="W34" i="50"/>
  <c r="D26" i="49"/>
  <c r="Y32" i="48"/>
  <c r="Y34" i="48" s="1"/>
  <c r="D99" i="49"/>
  <c r="Y38" i="48"/>
  <c r="Y71" i="82"/>
  <c r="Y73" i="82" s="1"/>
  <c r="Y19" i="82"/>
  <c r="Y78" i="82"/>
  <c r="Y27" i="82"/>
  <c r="Y30" i="50"/>
  <c r="D27" i="49"/>
  <c r="Z32" i="48"/>
  <c r="Z34" i="48" s="1"/>
  <c r="D100" i="49"/>
  <c r="Z38" i="48"/>
  <c r="Z71" i="82"/>
  <c r="Z73" i="82" s="1"/>
  <c r="Z19" i="82"/>
  <c r="Z78" i="82"/>
  <c r="Z27" i="82"/>
  <c r="D28" i="49"/>
  <c r="AA32" i="48"/>
  <c r="AA34" i="48" s="1"/>
  <c r="D101" i="49"/>
  <c r="AA38" i="48"/>
  <c r="AA71" i="82"/>
  <c r="AA73" i="82" s="1"/>
  <c r="AA19" i="82"/>
  <c r="AA78" i="82"/>
  <c r="AA27" i="82"/>
  <c r="D29" i="49"/>
  <c r="AB32" i="48"/>
  <c r="AB34" i="48" s="1"/>
  <c r="D102" i="49"/>
  <c r="AB38" i="48"/>
  <c r="AB71" i="82"/>
  <c r="AB73" i="82" s="1"/>
  <c r="AB19" i="82"/>
  <c r="AB78" i="82"/>
  <c r="AB27" i="82"/>
  <c r="E28" i="48"/>
  <c r="E27" i="48"/>
  <c r="BM6" i="48"/>
  <c r="BL38" i="50" s="1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 s="1"/>
  <c r="F59" i="82"/>
  <c r="F55" i="82"/>
  <c r="F54" i="82"/>
  <c r="F53" i="82"/>
  <c r="F52" i="82"/>
  <c r="F57" i="82" s="1"/>
  <c r="F47" i="82"/>
  <c r="F44" i="82"/>
  <c r="F48" i="82" s="1"/>
  <c r="F60" i="82" s="1"/>
  <c r="F28" i="48"/>
  <c r="F27" i="48"/>
  <c r="F7" i="48"/>
  <c r="F10" i="48" s="1"/>
  <c r="F14" i="48"/>
  <c r="F15" i="48"/>
  <c r="F16" i="48"/>
  <c r="F17" i="48"/>
  <c r="E38" i="50"/>
  <c r="E39" i="50" s="1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 s="1"/>
  <c r="G28" i="48"/>
  <c r="G27" i="48"/>
  <c r="G7" i="48"/>
  <c r="G10" i="48" s="1"/>
  <c r="G14" i="48"/>
  <c r="G15" i="48"/>
  <c r="G16" i="48"/>
  <c r="G17" i="48"/>
  <c r="F38" i="50"/>
  <c r="F39" i="50" s="1"/>
  <c r="F51" i="52" s="1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 s="1"/>
  <c r="H28" i="48"/>
  <c r="H27" i="48" s="1"/>
  <c r="H7" i="48"/>
  <c r="H10" i="48" s="1"/>
  <c r="H14" i="48"/>
  <c r="H15" i="48"/>
  <c r="H16" i="48"/>
  <c r="H17" i="48"/>
  <c r="G38" i="50"/>
  <c r="G39" i="50" s="1"/>
  <c r="G51" i="52" s="1"/>
  <c r="G25" i="50"/>
  <c r="G15" i="92"/>
  <c r="H111" i="59"/>
  <c r="F21" i="71"/>
  <c r="I67" i="82"/>
  <c r="I66" i="82" s="1"/>
  <c r="I59" i="82"/>
  <c r="I55" i="82"/>
  <c r="I54" i="82"/>
  <c r="I53" i="82"/>
  <c r="I52" i="82"/>
  <c r="I57" i="82" s="1"/>
  <c r="I47" i="82"/>
  <c r="I44" i="82"/>
  <c r="I48" i="82" s="1"/>
  <c r="I60" i="82" s="1"/>
  <c r="I28" i="48"/>
  <c r="I27" i="48"/>
  <c r="I7" i="48"/>
  <c r="I10" i="48" s="1"/>
  <c r="I14" i="48"/>
  <c r="I15" i="48"/>
  <c r="I16" i="48"/>
  <c r="I17" i="48"/>
  <c r="H38" i="50"/>
  <c r="H39" i="50" s="1"/>
  <c r="H51" i="52" s="1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 s="1"/>
  <c r="J28" i="48"/>
  <c r="J27" i="48"/>
  <c r="J7" i="48"/>
  <c r="J10" i="48" s="1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 s="1"/>
  <c r="K59" i="82"/>
  <c r="K55" i="82"/>
  <c r="K54" i="82"/>
  <c r="K53" i="82"/>
  <c r="K52" i="82"/>
  <c r="K57" i="82" s="1"/>
  <c r="K47" i="82"/>
  <c r="K44" i="82"/>
  <c r="K48" i="82" s="1"/>
  <c r="K60" i="82" s="1"/>
  <c r="K28" i="48"/>
  <c r="K27" i="48"/>
  <c r="K7" i="48"/>
  <c r="K10" i="48" s="1"/>
  <c r="K14" i="48"/>
  <c r="K15" i="48"/>
  <c r="K16" i="48"/>
  <c r="K17" i="48"/>
  <c r="J38" i="50"/>
  <c r="J39" i="50" s="1"/>
  <c r="J51" i="52" s="1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 s="1"/>
  <c r="L28" i="48"/>
  <c r="L27" i="48" s="1"/>
  <c r="L7" i="48"/>
  <c r="L10" i="48" s="1"/>
  <c r="L14" i="48"/>
  <c r="L15" i="48"/>
  <c r="L16" i="48"/>
  <c r="L17" i="48"/>
  <c r="K38" i="50"/>
  <c r="K39" i="50" s="1"/>
  <c r="K51" i="52" s="1"/>
  <c r="K25" i="50"/>
  <c r="K15" i="92"/>
  <c r="L111" i="59"/>
  <c r="J21" i="71"/>
  <c r="M67" i="82"/>
  <c r="M66" i="82" s="1"/>
  <c r="M59" i="82"/>
  <c r="M55" i="82"/>
  <c r="M54" i="82"/>
  <c r="M53" i="82"/>
  <c r="M52" i="82"/>
  <c r="M57" i="82" s="1"/>
  <c r="M47" i="82"/>
  <c r="M44" i="82"/>
  <c r="M48" i="82" s="1"/>
  <c r="M28" i="48"/>
  <c r="M27" i="48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55" i="82"/>
  <c r="N54" i="82"/>
  <c r="N53" i="82"/>
  <c r="N52" i="82"/>
  <c r="N57" i="82" s="1"/>
  <c r="N44" i="82"/>
  <c r="N48" i="82" s="1"/>
  <c r="N60" i="82" s="1"/>
  <c r="N47" i="82"/>
  <c r="N28" i="48"/>
  <c r="N27" i="48" s="1"/>
  <c r="N7" i="48"/>
  <c r="N10" i="48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/>
  <c r="O55" i="82"/>
  <c r="O54" i="82"/>
  <c r="O53" i="82"/>
  <c r="O52" i="82"/>
  <c r="O44" i="82"/>
  <c r="O48" i="82" s="1"/>
  <c r="O47" i="82" s="1"/>
  <c r="O28" i="48"/>
  <c r="O27" i="48"/>
  <c r="O7" i="48"/>
  <c r="O10" i="48" s="1"/>
  <c r="O14" i="48"/>
  <c r="O15" i="48"/>
  <c r="O16" i="48"/>
  <c r="O17" i="48"/>
  <c r="N38" i="50"/>
  <c r="N39" i="50" s="1"/>
  <c r="N51" i="52" s="1"/>
  <c r="N25" i="50"/>
  <c r="M47" i="50" s="1"/>
  <c r="N15" i="92"/>
  <c r="O111" i="59"/>
  <c r="M21" i="71"/>
  <c r="BO377" i="6"/>
  <c r="BK165" i="91" s="1"/>
  <c r="BN377" i="6"/>
  <c r="BJ165" i="91" s="1"/>
  <c r="BM377" i="6"/>
  <c r="BI165" i="91" s="1"/>
  <c r="BL377" i="6"/>
  <c r="BH165" i="91" s="1"/>
  <c r="BK377" i="6"/>
  <c r="BG165" i="91" s="1"/>
  <c r="BJ377" i="6"/>
  <c r="BF165" i="91" s="1"/>
  <c r="BI377" i="6"/>
  <c r="BE165" i="91" s="1"/>
  <c r="BH377" i="6"/>
  <c r="BD165" i="91" s="1"/>
  <c r="BG377" i="6"/>
  <c r="BC165" i="91" s="1"/>
  <c r="BF377" i="6"/>
  <c r="BB165" i="91" s="1"/>
  <c r="BE377" i="6"/>
  <c r="BA165" i="91" s="1"/>
  <c r="BD377" i="6"/>
  <c r="AZ165" i="91" s="1"/>
  <c r="BO294" i="6"/>
  <c r="BO297" i="6" s="1"/>
  <c r="BN294" i="6"/>
  <c r="BN297" i="6" s="1"/>
  <c r="BM294" i="6"/>
  <c r="BL294" i="6"/>
  <c r="BK294" i="6"/>
  <c r="BK297" i="6" s="1"/>
  <c r="BJ294" i="6"/>
  <c r="BJ297" i="6" s="1"/>
  <c r="BI294" i="6"/>
  <c r="BH294" i="6"/>
  <c r="BH297" i="6" s="1"/>
  <c r="BG294" i="6"/>
  <c r="BG297" i="6" s="1"/>
  <c r="BF294" i="6"/>
  <c r="BF297" i="6" s="1"/>
  <c r="BE294" i="6"/>
  <c r="BD294" i="6"/>
  <c r="BD297" i="6" s="1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 s="1"/>
  <c r="BE550" i="6"/>
  <c r="BA371" i="97" s="1"/>
  <c r="BF550" i="6"/>
  <c r="BB371" i="97" s="1"/>
  <c r="BG550" i="6"/>
  <c r="BC371" i="97" s="1"/>
  <c r="BH550" i="6"/>
  <c r="BD371" i="97" s="1"/>
  <c r="BI550" i="6"/>
  <c r="BE371" i="97" s="1"/>
  <c r="BJ550" i="6"/>
  <c r="BF371" i="97" s="1"/>
  <c r="BK550" i="6"/>
  <c r="BG371" i="97" s="1"/>
  <c r="BL550" i="6"/>
  <c r="BH371" i="97" s="1"/>
  <c r="BM550" i="6"/>
  <c r="BI371" i="97" s="1"/>
  <c r="BN550" i="6"/>
  <c r="BJ371" i="97" s="1"/>
  <c r="BO550" i="6"/>
  <c r="BK371" i="97" s="1"/>
  <c r="F29" i="97"/>
  <c r="G223" i="6"/>
  <c r="G216" i="6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 s="1"/>
  <c r="AN158" i="91"/>
  <c r="AO158" i="91"/>
  <c r="AO33" i="92" s="1"/>
  <c r="AP158" i="91"/>
  <c r="AP33" i="92" s="1"/>
  <c r="AQ158" i="91"/>
  <c r="AQ33" i="92" s="1"/>
  <c r="AR158" i="91"/>
  <c r="AR33" i="92" s="1"/>
  <c r="AS158" i="91"/>
  <c r="AS33" i="92" s="1"/>
  <c r="AT158" i="91"/>
  <c r="AT33" i="92" s="1"/>
  <c r="AU158" i="91"/>
  <c r="AU33" i="92" s="1"/>
  <c r="AV158" i="91"/>
  <c r="AV33" i="92" s="1"/>
  <c r="AW158" i="91"/>
  <c r="AW33" i="92" s="1"/>
  <c r="AX158" i="91"/>
  <c r="AX33" i="92" s="1"/>
  <c r="AY158" i="91"/>
  <c r="AY33" i="92" s="1"/>
  <c r="AZ158" i="91"/>
  <c r="BA158" i="91"/>
  <c r="BA33" i="92" s="1"/>
  <c r="BB158" i="91"/>
  <c r="BB33" i="92" s="1"/>
  <c r="BC158" i="91"/>
  <c r="BC33" i="92" s="1"/>
  <c r="BD158" i="91"/>
  <c r="BD33" i="92" s="1"/>
  <c r="BE158" i="91"/>
  <c r="BE33" i="92" s="1"/>
  <c r="BF158" i="91"/>
  <c r="BF33" i="92" s="1"/>
  <c r="BG158" i="91"/>
  <c r="BG33" i="92" s="1"/>
  <c r="BH158" i="91"/>
  <c r="BH33" i="92" s="1"/>
  <c r="BI158" i="91"/>
  <c r="BI33" i="92" s="1"/>
  <c r="BJ158" i="91"/>
  <c r="BJ33" i="92" s="1"/>
  <c r="J36" i="92"/>
  <c r="D27" i="91"/>
  <c r="S363" i="6"/>
  <c r="BP362" i="6"/>
  <c r="K159" i="59"/>
  <c r="K161" i="59" s="1"/>
  <c r="L159" i="59"/>
  <c r="M159" i="59"/>
  <c r="N159" i="59"/>
  <c r="O159" i="59"/>
  <c r="C158" i="91"/>
  <c r="C153" i="91"/>
  <c r="C160" i="91" s="1"/>
  <c r="G360" i="6"/>
  <c r="BP358" i="6"/>
  <c r="D158" i="91"/>
  <c r="D153" i="91"/>
  <c r="E153" i="91"/>
  <c r="E158" i="91"/>
  <c r="E33" i="92" s="1"/>
  <c r="F158" i="91"/>
  <c r="F33" i="92" s="1"/>
  <c r="F153" i="91"/>
  <c r="G153" i="91"/>
  <c r="G158" i="91"/>
  <c r="G33" i="92" s="1"/>
  <c r="H158" i="91"/>
  <c r="H33" i="92" s="1"/>
  <c r="H153" i="91"/>
  <c r="I153" i="91"/>
  <c r="I158" i="91"/>
  <c r="I33" i="92" s="1"/>
  <c r="J158" i="91"/>
  <c r="J33" i="92" s="1"/>
  <c r="J153" i="91"/>
  <c r="K153" i="91"/>
  <c r="K158" i="91"/>
  <c r="K33" i="92" s="1"/>
  <c r="L158" i="91"/>
  <c r="L33" i="92" s="1"/>
  <c r="L153" i="91"/>
  <c r="M153" i="91"/>
  <c r="M158" i="91"/>
  <c r="M33" i="92" s="1"/>
  <c r="N158" i="91"/>
  <c r="N33" i="92" s="1"/>
  <c r="N153" i="91"/>
  <c r="O153" i="91"/>
  <c r="O158" i="91"/>
  <c r="O33" i="92" s="1"/>
  <c r="P158" i="91"/>
  <c r="P153" i="91"/>
  <c r="Q153" i="91"/>
  <c r="Q158" i="91"/>
  <c r="Q33" i="92" s="1"/>
  <c r="R158" i="91"/>
  <c r="R33" i="92" s="1"/>
  <c r="R153" i="91"/>
  <c r="S153" i="91"/>
  <c r="S158" i="91"/>
  <c r="S33" i="92" s="1"/>
  <c r="T158" i="91"/>
  <c r="T33" i="92" s="1"/>
  <c r="T153" i="91"/>
  <c r="U153" i="91"/>
  <c r="U158" i="91"/>
  <c r="U33" i="92" s="1"/>
  <c r="V158" i="91"/>
  <c r="V33" i="92" s="1"/>
  <c r="V153" i="91"/>
  <c r="W153" i="91"/>
  <c r="W158" i="91"/>
  <c r="W33" i="92" s="1"/>
  <c r="X158" i="91"/>
  <c r="X33" i="92" s="1"/>
  <c r="X153" i="91"/>
  <c r="Y153" i="91"/>
  <c r="Y158" i="91"/>
  <c r="Y33" i="92" s="1"/>
  <c r="Z158" i="91"/>
  <c r="Z33" i="92" s="1"/>
  <c r="Z153" i="91"/>
  <c r="AA153" i="91"/>
  <c r="AA158" i="91"/>
  <c r="AA33" i="92" s="1"/>
  <c r="AB158" i="91"/>
  <c r="AB153" i="91"/>
  <c r="AC153" i="91"/>
  <c r="AC158" i="91"/>
  <c r="AC33" i="92" s="1"/>
  <c r="AD158" i="91"/>
  <c r="AD33" i="92" s="1"/>
  <c r="AD153" i="91"/>
  <c r="AE153" i="91"/>
  <c r="AE158" i="91"/>
  <c r="AE33" i="92" s="1"/>
  <c r="AF158" i="91"/>
  <c r="AF33" i="92" s="1"/>
  <c r="AF153" i="91"/>
  <c r="AG153" i="91"/>
  <c r="AG158" i="91"/>
  <c r="AG33" i="92" s="1"/>
  <c r="AH158" i="91"/>
  <c r="AH33" i="92" s="1"/>
  <c r="AH153" i="91"/>
  <c r="AI153" i="91"/>
  <c r="AI158" i="91"/>
  <c r="AI33" i="92" s="1"/>
  <c r="AJ158" i="91"/>
  <c r="AJ33" i="92" s="1"/>
  <c r="AJ153" i="91"/>
  <c r="AK153" i="91"/>
  <c r="AK158" i="91"/>
  <c r="AK33" i="92" s="1"/>
  <c r="AL158" i="91"/>
  <c r="AL33" i="92" s="1"/>
  <c r="AL153" i="91"/>
  <c r="C237" i="97"/>
  <c r="G418" i="6"/>
  <c r="C239" i="97" s="1"/>
  <c r="D237" i="97"/>
  <c r="H418" i="6"/>
  <c r="D239" i="97" s="1"/>
  <c r="E237" i="97"/>
  <c r="I418" i="6"/>
  <c r="E239" i="97" s="1"/>
  <c r="F237" i="97"/>
  <c r="J418" i="6"/>
  <c r="F239" i="97" s="1"/>
  <c r="G237" i="97"/>
  <c r="K418" i="6"/>
  <c r="G239" i="97" s="1"/>
  <c r="H237" i="97"/>
  <c r="L418" i="6"/>
  <c r="H239" i="97" s="1"/>
  <c r="I237" i="97"/>
  <c r="M418" i="6"/>
  <c r="I239" i="97" s="1"/>
  <c r="C336" i="97"/>
  <c r="G517" i="6"/>
  <c r="C338" i="97" s="1"/>
  <c r="G531" i="6"/>
  <c r="G562" i="6" s="1"/>
  <c r="G564" i="6" s="1"/>
  <c r="G566" i="6" s="1"/>
  <c r="D336" i="97"/>
  <c r="H517" i="6"/>
  <c r="D338" i="97" s="1"/>
  <c r="E336" i="97"/>
  <c r="I517" i="6"/>
  <c r="E338" i="97" s="1"/>
  <c r="F336" i="97"/>
  <c r="J517" i="6"/>
  <c r="F338" i="97" s="1"/>
  <c r="G336" i="97"/>
  <c r="K517" i="6"/>
  <c r="G338" i="97" s="1"/>
  <c r="H336" i="97"/>
  <c r="L517" i="6"/>
  <c r="H338" i="97" s="1"/>
  <c r="L531" i="6"/>
  <c r="L562" i="6" s="1"/>
  <c r="H526" i="6"/>
  <c r="D347" i="97" s="1"/>
  <c r="H531" i="6"/>
  <c r="H562" i="6" s="1"/>
  <c r="D345" i="97"/>
  <c r="I526" i="6"/>
  <c r="E347" i="97" s="1"/>
  <c r="I531" i="6"/>
  <c r="I562" i="6" s="1"/>
  <c r="E345" i="97"/>
  <c r="J526" i="6"/>
  <c r="F347" i="97" s="1"/>
  <c r="J531" i="6"/>
  <c r="J562" i="6" s="1"/>
  <c r="F345" i="97"/>
  <c r="Q21" i="48"/>
  <c r="Q114" i="59"/>
  <c r="F24" i="51"/>
  <c r="O7" i="52"/>
  <c r="F31" i="51"/>
  <c r="F5" i="51" s="1"/>
  <c r="Q115" i="59"/>
  <c r="F11" i="59" s="1"/>
  <c r="E21" i="116" s="1"/>
  <c r="AZ178" i="59"/>
  <c r="AX9" i="36"/>
  <c r="H8" i="35"/>
  <c r="BA174" i="59"/>
  <c r="BB13" i="28"/>
  <c r="BB174" i="59"/>
  <c r="BM174" i="59" s="1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 s="1"/>
  <c r="H81" i="116" s="1"/>
  <c r="H10" i="35"/>
  <c r="BA176" i="59"/>
  <c r="I72" i="59" s="1"/>
  <c r="H82" i="116" s="1"/>
  <c r="H16" i="35"/>
  <c r="BA182" i="59"/>
  <c r="I78" i="59" s="1"/>
  <c r="H88" i="116" s="1"/>
  <c r="H17" i="35"/>
  <c r="BA183" i="59"/>
  <c r="I79" i="59" s="1"/>
  <c r="H89" i="116" s="1"/>
  <c r="H18" i="35"/>
  <c r="BA184" i="59"/>
  <c r="I80" i="59" s="1"/>
  <c r="H90" i="116" s="1"/>
  <c r="G15" i="46"/>
  <c r="H15" i="46" s="1"/>
  <c r="H12" i="46"/>
  <c r="G30" i="46"/>
  <c r="G36" i="46" s="1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 s="1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 s="1"/>
  <c r="H54" i="46"/>
  <c r="H75" i="46"/>
  <c r="H96" i="46"/>
  <c r="H24" i="35"/>
  <c r="BA190" i="59"/>
  <c r="I86" i="59" s="1"/>
  <c r="H96" i="116" s="1"/>
  <c r="H29" i="35"/>
  <c r="BA195" i="59"/>
  <c r="I91" i="59" s="1"/>
  <c r="H101" i="116" s="1"/>
  <c r="AC178" i="59"/>
  <c r="AA9" i="36"/>
  <c r="G70" i="59"/>
  <c r="AD178" i="59"/>
  <c r="AB9" i="36"/>
  <c r="AF178" i="59"/>
  <c r="AD9" i="36"/>
  <c r="AH178" i="59"/>
  <c r="AF9" i="36"/>
  <c r="AI178" i="59"/>
  <c r="AG9" i="36"/>
  <c r="AJ178" i="59"/>
  <c r="AH9" i="36"/>
  <c r="AK178" i="59"/>
  <c r="AI9" i="36"/>
  <c r="AL178" i="59"/>
  <c r="AJ9" i="36"/>
  <c r="AM178" i="59"/>
  <c r="AK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 s="1"/>
  <c r="C33" i="29"/>
  <c r="D10" i="29"/>
  <c r="D32" i="29" s="1"/>
  <c r="D34" i="29" s="1"/>
  <c r="F12" i="28" s="1"/>
  <c r="C19" i="29"/>
  <c r="C37" i="29" s="1"/>
  <c r="C38" i="29" s="1"/>
  <c r="E8" i="30" s="1"/>
  <c r="D19" i="29"/>
  <c r="D37" i="29" s="1"/>
  <c r="D38" i="29" s="1"/>
  <c r="F8" i="30" s="1"/>
  <c r="D6" i="3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P19" i="48"/>
  <c r="P115" i="59" s="1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BP550" i="6"/>
  <c r="BM371" i="97" s="1"/>
  <c r="J29" i="97" s="1"/>
  <c r="S215" i="6"/>
  <c r="M161" i="59"/>
  <c r="O161" i="59"/>
  <c r="AE215" i="6"/>
  <c r="C22" i="9" s="1"/>
  <c r="AQ215" i="6"/>
  <c r="D22" i="9" s="1"/>
  <c r="D8" i="9" s="1"/>
  <c r="BC215" i="6"/>
  <c r="E22" i="9" s="1"/>
  <c r="E8" i="9" s="1"/>
  <c r="G54" i="59"/>
  <c r="F64" i="116" s="1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 s="1"/>
  <c r="H71" i="59"/>
  <c r="G81" i="116" s="1"/>
  <c r="H72" i="59"/>
  <c r="G82" i="116" s="1"/>
  <c r="H78" i="59"/>
  <c r="G88" i="116" s="1"/>
  <c r="H79" i="59"/>
  <c r="G89" i="116" s="1"/>
  <c r="H80" i="59"/>
  <c r="G90" i="116" s="1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 s="1"/>
  <c r="H91" i="59"/>
  <c r="G101" i="116" s="1"/>
  <c r="X297" i="6"/>
  <c r="AE298" i="6" s="1"/>
  <c r="W297" i="6"/>
  <c r="V297" i="6"/>
  <c r="U297" i="6"/>
  <c r="T297" i="6"/>
  <c r="S297" i="6"/>
  <c r="BP297" i="6" s="1"/>
  <c r="I47" i="59"/>
  <c r="H57" i="116" s="1"/>
  <c r="BM297" i="6"/>
  <c r="BL297" i="6"/>
  <c r="BI297" i="6"/>
  <c r="BE297" i="6"/>
  <c r="H47" i="59"/>
  <c r="G57" i="116" s="1"/>
  <c r="G47" i="59"/>
  <c r="F57" i="116" s="1"/>
  <c r="BP278" i="6"/>
  <c r="C35" i="9"/>
  <c r="AO297" i="6"/>
  <c r="M291" i="6"/>
  <c r="L291" i="6"/>
  <c r="K291" i="6"/>
  <c r="J291" i="6"/>
  <c r="I291" i="6"/>
  <c r="H291" i="6"/>
  <c r="S282" i="6"/>
  <c r="B37" i="9" s="1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 s="1"/>
  <c r="AN291" i="6"/>
  <c r="AD291" i="6"/>
  <c r="AB291" i="6"/>
  <c r="N13" i="33"/>
  <c r="O13" i="33"/>
  <c r="J9" i="33"/>
  <c r="K9" i="33"/>
  <c r="V299" i="6"/>
  <c r="Q299" i="6"/>
  <c r="BO299" i="6"/>
  <c r="AX299" i="6"/>
  <c r="AR299" i="6"/>
  <c r="AQ298" i="6"/>
  <c r="D40" i="9" s="1"/>
  <c r="AC299" i="6"/>
  <c r="AN299" i="6"/>
  <c r="AB299" i="6"/>
  <c r="AM299" i="6"/>
  <c r="BC298" i="6" l="1"/>
  <c r="E40" i="9" s="1"/>
  <c r="BO298" i="6"/>
  <c r="F40" i="9" s="1"/>
  <c r="Y59" i="82"/>
  <c r="Y60" i="82"/>
  <c r="Y61" i="82" s="1"/>
  <c r="Z299" i="6"/>
  <c r="U23" i="33"/>
  <c r="L34" i="105"/>
  <c r="BI161" i="59"/>
  <c r="AL8" i="12"/>
  <c r="G5" i="59"/>
  <c r="AL6" i="71"/>
  <c r="L9" i="33"/>
  <c r="BP280" i="6"/>
  <c r="F53" i="59"/>
  <c r="E63" i="116" s="1"/>
  <c r="D150" i="59"/>
  <c r="D46" i="59" s="1"/>
  <c r="N59" i="82"/>
  <c r="H57" i="82"/>
  <c r="I7" i="59"/>
  <c r="W291" i="6"/>
  <c r="AR46" i="33"/>
  <c r="S21" i="33"/>
  <c r="T21" i="33"/>
  <c r="AZ299" i="6"/>
  <c r="O562" i="6"/>
  <c r="J9" i="12" s="1"/>
  <c r="BJ291" i="6"/>
  <c r="BJ299" i="6" s="1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 s="1"/>
  <c r="AC30" i="33"/>
  <c r="AY291" i="6"/>
  <c r="AY299" i="6" s="1"/>
  <c r="G291" i="6"/>
  <c r="G299" i="6" s="1"/>
  <c r="AC562" i="6"/>
  <c r="X9" i="12" s="1"/>
  <c r="BP281" i="6"/>
  <c r="BD58" i="33"/>
  <c r="BF60" i="33"/>
  <c r="BH61" i="33"/>
  <c r="AL9" i="36"/>
  <c r="AN178" i="59"/>
  <c r="AX52" i="33"/>
  <c r="AV50" i="33"/>
  <c r="BH47" i="50"/>
  <c r="B64" i="9"/>
  <c r="BP536" i="6"/>
  <c r="AM37" i="33"/>
  <c r="J13" i="28"/>
  <c r="I177" i="59"/>
  <c r="L14" i="33"/>
  <c r="AX6" i="71"/>
  <c r="H5" i="59"/>
  <c r="AX8" i="12"/>
  <c r="AK291" i="6"/>
  <c r="BC177" i="59"/>
  <c r="I73" i="59" s="1"/>
  <c r="H83" i="116" s="1"/>
  <c r="H11" i="35"/>
  <c r="AB48" i="64"/>
  <c r="AO41" i="30"/>
  <c r="D32" i="33"/>
  <c r="AB18" i="34"/>
  <c r="F38" i="31"/>
  <c r="AA24" i="36"/>
  <c r="AU8" i="12"/>
  <c r="AU6" i="71"/>
  <c r="N16" i="33"/>
  <c r="P16" i="33"/>
  <c r="O16" i="33"/>
  <c r="BJ8" i="12"/>
  <c r="I5" i="59"/>
  <c r="BJ6" i="71"/>
  <c r="BL65" i="33"/>
  <c r="BK65" i="33"/>
  <c r="BM65" i="33"/>
  <c r="W24" i="33"/>
  <c r="V24" i="33"/>
  <c r="AE161" i="59"/>
  <c r="E68" i="59"/>
  <c r="D78" i="116" s="1"/>
  <c r="AJ299" i="6"/>
  <c r="BP565" i="6"/>
  <c r="AU49" i="33"/>
  <c r="Y27" i="33"/>
  <c r="Z27" i="33" s="1"/>
  <c r="Z28" i="33"/>
  <c r="Q177" i="59"/>
  <c r="E11" i="35"/>
  <c r="R13" i="28"/>
  <c r="F47" i="59"/>
  <c r="E57" i="116" s="1"/>
  <c r="U22" i="33"/>
  <c r="D31" i="97"/>
  <c r="H73" i="59"/>
  <c r="G83" i="116" s="1"/>
  <c r="AE33" i="33"/>
  <c r="O178" i="59"/>
  <c r="M9" i="36"/>
  <c r="BL66" i="33"/>
  <c r="BM66" i="33"/>
  <c r="U291" i="6"/>
  <c r="U299" i="6" s="1"/>
  <c r="AE291" i="6"/>
  <c r="AE299" i="6" s="1"/>
  <c r="AK24" i="36"/>
  <c r="D42" i="33"/>
  <c r="AL18" i="34"/>
  <c r="AL48" i="64"/>
  <c r="AL50" i="64" s="1"/>
  <c r="E29" i="97"/>
  <c r="F7" i="31"/>
  <c r="AE177" i="59"/>
  <c r="AF13" i="28"/>
  <c r="F11" i="35"/>
  <c r="BH62" i="33"/>
  <c r="BJ62" i="33"/>
  <c r="BI62" i="33"/>
  <c r="AU48" i="33"/>
  <c r="AT48" i="33"/>
  <c r="AV48" i="33"/>
  <c r="AW6" i="71"/>
  <c r="AW8" i="12"/>
  <c r="AU45" i="33"/>
  <c r="E54" i="59"/>
  <c r="D64" i="116" s="1"/>
  <c r="BE59" i="33"/>
  <c r="BG59" i="33"/>
  <c r="BI59" i="33"/>
  <c r="BF59" i="33"/>
  <c r="BH59" i="33"/>
  <c r="P48" i="64"/>
  <c r="AC41" i="30"/>
  <c r="O24" i="36"/>
  <c r="E38" i="31"/>
  <c r="D20" i="33"/>
  <c r="P18" i="34"/>
  <c r="E6" i="34" s="1"/>
  <c r="E44" i="31" s="1"/>
  <c r="AH35" i="33"/>
  <c r="AG35" i="33"/>
  <c r="C8" i="9"/>
  <c r="T291" i="6"/>
  <c r="AU177" i="59"/>
  <c r="AV13" i="28"/>
  <c r="Z178" i="59"/>
  <c r="X9" i="36"/>
  <c r="AI299" i="6"/>
  <c r="E56" i="59"/>
  <c r="N291" i="6"/>
  <c r="N299" i="6" s="1"/>
  <c r="BK352" i="97"/>
  <c r="BO562" i="6"/>
  <c r="BJ9" i="12" s="1"/>
  <c r="BJ63" i="33"/>
  <c r="BK63" i="33"/>
  <c r="BI63" i="33"/>
  <c r="BA41" i="30"/>
  <c r="D44" i="33"/>
  <c r="G38" i="31"/>
  <c r="AM24" i="36"/>
  <c r="AN48" i="64"/>
  <c r="AN18" i="34"/>
  <c r="G6" i="34" s="1"/>
  <c r="G44" i="31" s="1"/>
  <c r="AQ299" i="6"/>
  <c r="E5" i="59"/>
  <c r="N8" i="12"/>
  <c r="N6" i="71"/>
  <c r="D47" i="59"/>
  <c r="BM151" i="59"/>
  <c r="P562" i="6"/>
  <c r="K9" i="12" s="1"/>
  <c r="BK64" i="33"/>
  <c r="BJ64" i="33"/>
  <c r="BN562" i="6"/>
  <c r="BI9" i="12" s="1"/>
  <c r="AS47" i="33"/>
  <c r="S291" i="6"/>
  <c r="S299" i="6" s="1"/>
  <c r="AP291" i="6"/>
  <c r="AP299" i="6" s="1"/>
  <c r="AZ47" i="50"/>
  <c r="BA30" i="50" s="1"/>
  <c r="BA34" i="50" s="1"/>
  <c r="G29" i="51"/>
  <c r="E53" i="59"/>
  <c r="D63" i="116" s="1"/>
  <c r="G7" i="59"/>
  <c r="G60" i="82"/>
  <c r="BC47" i="50"/>
  <c r="P13" i="33"/>
  <c r="BM182" i="59"/>
  <c r="H53" i="59"/>
  <c r="G63" i="116" s="1"/>
  <c r="G222" i="6"/>
  <c r="G226" i="6" s="1"/>
  <c r="G234" i="6" s="1"/>
  <c r="L57" i="82"/>
  <c r="AO47" i="50"/>
  <c r="AP30" i="50" s="1"/>
  <c r="AP34" i="50" s="1"/>
  <c r="AQ47" i="50"/>
  <c r="AS47" i="50"/>
  <c r="AT30" i="50" s="1"/>
  <c r="AT34" i="50" s="1"/>
  <c r="AU47" i="50"/>
  <c r="F61" i="59"/>
  <c r="E71" i="116" s="1"/>
  <c r="AA29" i="33"/>
  <c r="R562" i="6"/>
  <c r="M9" i="12" s="1"/>
  <c r="H26" i="97"/>
  <c r="P9" i="36"/>
  <c r="R178" i="59"/>
  <c r="AK299" i="6"/>
  <c r="AQ300" i="6" s="1"/>
  <c r="D42" i="9" s="1"/>
  <c r="AL40" i="33"/>
  <c r="AM40" i="33"/>
  <c r="AV291" i="6"/>
  <c r="AV299" i="6" s="1"/>
  <c r="BF291" i="6"/>
  <c r="W178" i="59"/>
  <c r="U9" i="36"/>
  <c r="AQ291" i="6"/>
  <c r="W25" i="33"/>
  <c r="X25" i="33"/>
  <c r="Y13" i="28"/>
  <c r="X177" i="59"/>
  <c r="AH291" i="6"/>
  <c r="AL291" i="6"/>
  <c r="AL299" i="6" s="1"/>
  <c r="I68" i="59"/>
  <c r="H78" i="116" s="1"/>
  <c r="AW562" i="6"/>
  <c r="AR9" i="12" s="1"/>
  <c r="BJ562" i="6"/>
  <c r="BE9" i="12" s="1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 s="1"/>
  <c r="O60" i="82"/>
  <c r="O61" i="82" s="1"/>
  <c r="M60" i="82"/>
  <c r="M61" i="82" s="1"/>
  <c r="G57" i="82"/>
  <c r="Q34" i="50"/>
  <c r="Q42" i="50" s="1"/>
  <c r="I28" i="51"/>
  <c r="BB47" i="50"/>
  <c r="BC30" i="50" s="1"/>
  <c r="BC34" i="50" s="1"/>
  <c r="BF47" i="50"/>
  <c r="AC47" i="50"/>
  <c r="AD30" i="50" s="1"/>
  <c r="AD34" i="50" s="1"/>
  <c r="AE47" i="50"/>
  <c r="AF30" i="50" s="1"/>
  <c r="AF34" i="50" s="1"/>
  <c r="AG47" i="50"/>
  <c r="AI47" i="50"/>
  <c r="AR161" i="59"/>
  <c r="H7" i="31"/>
  <c r="BB40" i="30"/>
  <c r="I10" i="33"/>
  <c r="H10" i="33"/>
  <c r="AC31" i="33"/>
  <c r="AE31" i="33"/>
  <c r="AD31" i="33"/>
  <c r="BK48" i="64"/>
  <c r="BK50" i="64" s="1"/>
  <c r="BK18" i="34"/>
  <c r="D67" i="33"/>
  <c r="BM67" i="33" s="1"/>
  <c r="BJ24" i="36"/>
  <c r="K48" i="64"/>
  <c r="K50" i="64" s="1"/>
  <c r="J24" i="36"/>
  <c r="D15" i="33"/>
  <c r="K18" i="34"/>
  <c r="AV177" i="59"/>
  <c r="AW13" i="28"/>
  <c r="G31" i="97"/>
  <c r="I31" i="97" s="1"/>
  <c r="O8" i="12"/>
  <c r="O6" i="71"/>
  <c r="E9" i="36"/>
  <c r="G178" i="59"/>
  <c r="AF291" i="6"/>
  <c r="AF299" i="6" s="1"/>
  <c r="AA562" i="6"/>
  <c r="V9" i="12" s="1"/>
  <c r="BF562" i="6"/>
  <c r="BA9" i="12" s="1"/>
  <c r="AM41" i="33"/>
  <c r="AL562" i="6"/>
  <c r="AG9" i="12" s="1"/>
  <c r="AY53" i="33"/>
  <c r="BB53" i="33"/>
  <c r="AZ53" i="33"/>
  <c r="BC53" i="33"/>
  <c r="BA53" i="33"/>
  <c r="BF299" i="6"/>
  <c r="G30" i="51"/>
  <c r="BM183" i="59"/>
  <c r="L60" i="82"/>
  <c r="L61" i="82" s="1"/>
  <c r="H57" i="59"/>
  <c r="G67" i="116" s="1"/>
  <c r="BG47" i="50"/>
  <c r="Z47" i="50"/>
  <c r="AA30" i="50" s="1"/>
  <c r="BM195" i="59"/>
  <c r="G53" i="59"/>
  <c r="F63" i="116" s="1"/>
  <c r="O57" i="82"/>
  <c r="O59" i="82" s="1"/>
  <c r="J57" i="82"/>
  <c r="J60" i="82" s="1"/>
  <c r="J61" i="82" s="1"/>
  <c r="H60" i="82"/>
  <c r="W8" i="12"/>
  <c r="W6" i="71"/>
  <c r="P568" i="6"/>
  <c r="AH299" i="6"/>
  <c r="AW51" i="33"/>
  <c r="AB60" i="82"/>
  <c r="AB61" i="82" s="1"/>
  <c r="BN291" i="6"/>
  <c r="BN299" i="6" s="1"/>
  <c r="AU291" i="6"/>
  <c r="AU299" i="6" s="1"/>
  <c r="BA55" i="33"/>
  <c r="BK291" i="6"/>
  <c r="BO292" i="6" s="1"/>
  <c r="F38" i="9" s="1"/>
  <c r="H56" i="59"/>
  <c r="G66" i="116" s="1"/>
  <c r="AE282" i="6"/>
  <c r="AO291" i="6"/>
  <c r="AP43" i="33"/>
  <c r="AO43" i="33"/>
  <c r="O291" i="6"/>
  <c r="O299" i="6" s="1"/>
  <c r="X26" i="33"/>
  <c r="Q19" i="33"/>
  <c r="F5" i="59"/>
  <c r="Z6" i="71"/>
  <c r="Z8" i="12"/>
  <c r="AF34" i="33"/>
  <c r="AG34" i="33"/>
  <c r="Y291" i="6"/>
  <c r="Y299" i="6" s="1"/>
  <c r="AK39" i="33"/>
  <c r="BC57" i="33"/>
  <c r="BF57" i="33"/>
  <c r="BD57" i="33"/>
  <c r="BE57" i="33"/>
  <c r="BG57" i="33" s="1"/>
  <c r="V562" i="6"/>
  <c r="Q9" i="12" s="1"/>
  <c r="S161" i="59"/>
  <c r="F57" i="59" s="1"/>
  <c r="E67" i="116" s="1"/>
  <c r="AX562" i="6"/>
  <c r="AS9" i="12" s="1"/>
  <c r="AZ54" i="33"/>
  <c r="AL38" i="33"/>
  <c r="AJ38" i="33"/>
  <c r="AK38" i="33"/>
  <c r="AH562" i="6"/>
  <c r="AC9" i="12" s="1"/>
  <c r="E9" i="12"/>
  <c r="D9" i="12"/>
  <c r="C9" i="12"/>
  <c r="G9" i="12"/>
  <c r="I9" i="12"/>
  <c r="H9" i="12"/>
  <c r="F9" i="12"/>
  <c r="AC19" i="48"/>
  <c r="G27" i="51"/>
  <c r="AB22" i="48"/>
  <c r="AB117" i="59" s="1"/>
  <c r="AA22" i="48"/>
  <c r="AA117" i="59" s="1"/>
  <c r="Z22" i="48"/>
  <c r="Z117" i="59" s="1"/>
  <c r="Y22" i="48"/>
  <c r="Y117" i="59" s="1"/>
  <c r="X22" i="48"/>
  <c r="X117" i="59" s="1"/>
  <c r="W22" i="48"/>
  <c r="W117" i="59" s="1"/>
  <c r="V22" i="48"/>
  <c r="V117" i="59" s="1"/>
  <c r="U22" i="48"/>
  <c r="U117" i="59" s="1"/>
  <c r="T22" i="48"/>
  <c r="T117" i="59" s="1"/>
  <c r="S22" i="48"/>
  <c r="S117" i="59" s="1"/>
  <c r="R22" i="48"/>
  <c r="R117" i="59" s="1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 s="1"/>
  <c r="BB32" i="28"/>
  <c r="H28" i="35"/>
  <c r="BA194" i="59"/>
  <c r="BC32" i="28"/>
  <c r="BB194" i="59"/>
  <c r="BM194" i="59" s="1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 s="1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 s="1"/>
  <c r="F89" i="116"/>
  <c r="J79" i="59"/>
  <c r="K79" i="59" s="1"/>
  <c r="F88" i="116"/>
  <c r="J78" i="59"/>
  <c r="K78" i="59" s="1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 s="1"/>
  <c r="F81" i="116"/>
  <c r="J71" i="59"/>
  <c r="K71" i="59" s="1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H19" i="48" s="1"/>
  <c r="BI14" i="48"/>
  <c r="BI19" i="48" s="1"/>
  <c r="BI115" i="59" s="1"/>
  <c r="BJ14" i="48"/>
  <c r="BK14" i="48"/>
  <c r="BL14" i="48"/>
  <c r="BA52" i="82"/>
  <c r="BB52" i="82"/>
  <c r="BB57" i="82" s="1"/>
  <c r="BB59" i="82" s="1"/>
  <c r="BC52" i="82"/>
  <c r="BD52" i="82"/>
  <c r="BD57" i="82" s="1"/>
  <c r="BD59" i="82" s="1"/>
  <c r="BE52" i="82"/>
  <c r="BE57" i="82" s="1"/>
  <c r="BE59" i="82" s="1"/>
  <c r="BF52" i="82"/>
  <c r="BG52" i="82"/>
  <c r="BH52" i="82"/>
  <c r="BI52" i="82"/>
  <c r="BJ52" i="82"/>
  <c r="BJ57" i="82" s="1"/>
  <c r="BJ59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 s="1"/>
  <c r="BH51" i="52" s="1"/>
  <c r="BG27" i="50"/>
  <c r="BF27" i="50"/>
  <c r="BE27" i="50"/>
  <c r="BE39" i="50" s="1"/>
  <c r="BE51" i="52" s="1"/>
  <c r="BD27" i="50"/>
  <c r="BC27" i="50"/>
  <c r="BB27" i="50"/>
  <c r="BA27" i="50"/>
  <c r="AZ27" i="50"/>
  <c r="AZ39" i="50" s="1"/>
  <c r="G89" i="46"/>
  <c r="H89" i="46" s="1"/>
  <c r="AO19" i="48"/>
  <c r="H27" i="51"/>
  <c r="H51" i="46"/>
  <c r="G64" i="46"/>
  <c r="H64" i="46" s="1"/>
  <c r="H30" i="46"/>
  <c r="G43" i="46"/>
  <c r="H43" i="46" s="1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 s="1"/>
  <c r="E4" i="97"/>
  <c r="E4" i="91"/>
  <c r="Q116" i="59"/>
  <c r="F12" i="59" s="1"/>
  <c r="F10" i="59"/>
  <c r="E20" i="116" s="1"/>
  <c r="Q22" i="48"/>
  <c r="Q117" i="59" s="1"/>
  <c r="F33" i="51"/>
  <c r="F34" i="51" s="1"/>
  <c r="F352" i="97"/>
  <c r="E352" i="97"/>
  <c r="D352" i="97"/>
  <c r="H352" i="97"/>
  <c r="C352" i="97"/>
  <c r="BP531" i="6"/>
  <c r="G533" i="6"/>
  <c r="AB33" i="92"/>
  <c r="F29" i="91"/>
  <c r="F18" i="91"/>
  <c r="F24" i="91" s="1"/>
  <c r="P33" i="92"/>
  <c r="E29" i="91"/>
  <c r="E18" i="91"/>
  <c r="E24" i="91" s="1"/>
  <c r="D33" i="92"/>
  <c r="D18" i="91"/>
  <c r="D24" i="91" s="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 s="1"/>
  <c r="AZ33" i="92"/>
  <c r="AN33" i="92"/>
  <c r="G29" i="91"/>
  <c r="G18" i="91"/>
  <c r="G24" i="91" s="1"/>
  <c r="E64" i="116"/>
  <c r="J54" i="59"/>
  <c r="K54" i="59" s="1"/>
  <c r="D161" i="59"/>
  <c r="D55" i="59"/>
  <c r="BM159" i="59"/>
  <c r="N30" i="50"/>
  <c r="N34" i="50" s="1"/>
  <c r="O114" i="59"/>
  <c r="M7" i="52"/>
  <c r="D16" i="49"/>
  <c r="O32" i="48"/>
  <c r="O34" i="48" s="1"/>
  <c r="D89" i="49"/>
  <c r="O38" i="48"/>
  <c r="O71" i="82"/>
  <c r="O73" i="82" s="1"/>
  <c r="O19" i="82"/>
  <c r="O27" i="82"/>
  <c r="O78" i="82"/>
  <c r="N114" i="59"/>
  <c r="L7" i="52"/>
  <c r="D15" i="49"/>
  <c r="N32" i="48"/>
  <c r="N34" i="48" s="1"/>
  <c r="D88" i="49"/>
  <c r="N38" i="48"/>
  <c r="N61" i="82"/>
  <c r="N19" i="82"/>
  <c r="N71" i="82"/>
  <c r="N73" i="82" s="1"/>
  <c r="N78" i="82"/>
  <c r="N27" i="82"/>
  <c r="M114" i="59"/>
  <c r="K7" i="52"/>
  <c r="D14" i="49"/>
  <c r="M32" i="48"/>
  <c r="M34" i="48" s="1"/>
  <c r="D87" i="49"/>
  <c r="M38" i="48"/>
  <c r="M71" i="82"/>
  <c r="M73" i="82" s="1"/>
  <c r="M19" i="82"/>
  <c r="M27" i="82"/>
  <c r="M78" i="82"/>
  <c r="L114" i="59"/>
  <c r="J7" i="52"/>
  <c r="D13" i="49"/>
  <c r="L32" i="48"/>
  <c r="L34" i="48" s="1"/>
  <c r="D86" i="49"/>
  <c r="L38" i="48"/>
  <c r="L19" i="82"/>
  <c r="L71" i="82"/>
  <c r="L73" i="82" s="1"/>
  <c r="L78" i="82"/>
  <c r="L27" i="82"/>
  <c r="K114" i="59"/>
  <c r="I7" i="52"/>
  <c r="D12" i="49"/>
  <c r="K32" i="48"/>
  <c r="K34" i="48" s="1"/>
  <c r="D85" i="49"/>
  <c r="K38" i="48"/>
  <c r="K61" i="82"/>
  <c r="K71" i="82"/>
  <c r="K73" i="82" s="1"/>
  <c r="K19" i="82"/>
  <c r="K78" i="82"/>
  <c r="K27" i="82"/>
  <c r="J114" i="59"/>
  <c r="H7" i="52"/>
  <c r="D11" i="49"/>
  <c r="J32" i="48"/>
  <c r="J34" i="48" s="1"/>
  <c r="D84" i="49"/>
  <c r="J38" i="48"/>
  <c r="J19" i="82"/>
  <c r="J71" i="82"/>
  <c r="J73" i="82" s="1"/>
  <c r="J78" i="82"/>
  <c r="J27" i="82"/>
  <c r="I114" i="59"/>
  <c r="G7" i="52"/>
  <c r="D10" i="49"/>
  <c r="I32" i="48"/>
  <c r="I34" i="48" s="1"/>
  <c r="D83" i="49"/>
  <c r="I38" i="48"/>
  <c r="I61" i="82"/>
  <c r="I71" i="82"/>
  <c r="I73" i="82" s="1"/>
  <c r="I19" i="82"/>
  <c r="I78" i="82"/>
  <c r="I27" i="82"/>
  <c r="H114" i="59"/>
  <c r="F7" i="52"/>
  <c r="D9" i="49"/>
  <c r="H32" i="48"/>
  <c r="H34" i="48" s="1"/>
  <c r="D82" i="49"/>
  <c r="H38" i="48"/>
  <c r="H61" i="82"/>
  <c r="H19" i="82"/>
  <c r="H71" i="82"/>
  <c r="H73" i="82" s="1"/>
  <c r="H78" i="82"/>
  <c r="H27" i="82"/>
  <c r="G114" i="59"/>
  <c r="E7" i="52"/>
  <c r="D8" i="49"/>
  <c r="G32" i="48"/>
  <c r="G34" i="48" s="1"/>
  <c r="D81" i="49"/>
  <c r="G38" i="48"/>
  <c r="G61" i="82"/>
  <c r="G66" i="82"/>
  <c r="G78" i="82"/>
  <c r="G27" i="82"/>
  <c r="F114" i="59"/>
  <c r="D7" i="52"/>
  <c r="D7" i="49"/>
  <c r="F32" i="48"/>
  <c r="F34" i="48" s="1"/>
  <c r="D80" i="49"/>
  <c r="F38" i="48"/>
  <c r="F61" i="82"/>
  <c r="F19" i="82"/>
  <c r="F71" i="82"/>
  <c r="F73" i="82" s="1"/>
  <c r="F78" i="82"/>
  <c r="F27" i="82"/>
  <c r="BM111" i="59"/>
  <c r="E7" i="59"/>
  <c r="J7" i="59" s="1"/>
  <c r="K7" i="59" s="1"/>
  <c r="J20" i="51"/>
  <c r="K20" i="51" s="1"/>
  <c r="D3" i="91"/>
  <c r="D3" i="97"/>
  <c r="C47" i="50"/>
  <c r="D3" i="50"/>
  <c r="D39" i="50"/>
  <c r="D12" i="50"/>
  <c r="E67" i="82"/>
  <c r="E59" i="82"/>
  <c r="E54" i="82"/>
  <c r="BM54" i="82" s="1"/>
  <c r="E52" i="82"/>
  <c r="E44" i="82"/>
  <c r="BM43" i="82"/>
  <c r="E47" i="82"/>
  <c r="E53" i="82"/>
  <c r="BM53" i="82" s="1"/>
  <c r="E55" i="82"/>
  <c r="BM55" i="82" s="1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 s="1"/>
  <c r="Z10" i="52"/>
  <c r="AB125" i="59"/>
  <c r="BM102" i="49"/>
  <c r="BN102" i="49" s="1"/>
  <c r="BA102" i="49"/>
  <c r="AO102" i="49"/>
  <c r="AC102" i="49"/>
  <c r="AB120" i="59"/>
  <c r="Z8" i="52"/>
  <c r="AO29" i="49"/>
  <c r="BM29" i="49"/>
  <c r="BN29" i="49" s="1"/>
  <c r="BA29" i="49"/>
  <c r="AC29" i="49"/>
  <c r="AA29" i="82"/>
  <c r="AA28" i="82"/>
  <c r="AA35" i="82"/>
  <c r="AA21" i="82"/>
  <c r="AA20" i="82"/>
  <c r="Y36" i="52" s="1"/>
  <c r="Y10" i="52"/>
  <c r="AA125" i="59"/>
  <c r="BL101" i="49"/>
  <c r="BN101" i="49" s="1"/>
  <c r="AZ101" i="49"/>
  <c r="AN101" i="49"/>
  <c r="AB101" i="49"/>
  <c r="AA120" i="59"/>
  <c r="Y8" i="52"/>
  <c r="AN28" i="49"/>
  <c r="BL28" i="49"/>
  <c r="BN28" i="49" s="1"/>
  <c r="AZ28" i="49"/>
  <c r="AB28" i="49"/>
  <c r="Z29" i="82"/>
  <c r="Z28" i="82"/>
  <c r="Z35" i="82"/>
  <c r="Z21" i="82"/>
  <c r="Z20" i="82"/>
  <c r="X36" i="52" s="1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 s="1"/>
  <c r="AX99" i="49"/>
  <c r="AL99" i="49"/>
  <c r="Z99" i="49"/>
  <c r="Y120" i="59"/>
  <c r="W8" i="52"/>
  <c r="AL26" i="49"/>
  <c r="BJ26" i="49"/>
  <c r="BN26" i="49" s="1"/>
  <c r="AX26" i="49"/>
  <c r="Z26" i="49"/>
  <c r="W42" i="50"/>
  <c r="W35" i="50"/>
  <c r="X29" i="82"/>
  <c r="X28" i="82"/>
  <c r="X35" i="82"/>
  <c r="X21" i="82"/>
  <c r="X20" i="82"/>
  <c r="V36" i="52" s="1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29" i="82"/>
  <c r="W28" i="82"/>
  <c r="W35" i="82"/>
  <c r="W21" i="82"/>
  <c r="W20" i="82"/>
  <c r="U36" i="52" s="1"/>
  <c r="U10" i="52"/>
  <c r="W125" i="59"/>
  <c r="BH97" i="49"/>
  <c r="BN97" i="49" s="1"/>
  <c r="AV97" i="49"/>
  <c r="AJ97" i="49"/>
  <c r="X97" i="49"/>
  <c r="W120" i="59"/>
  <c r="U8" i="52"/>
  <c r="AJ24" i="49"/>
  <c r="BH24" i="49"/>
  <c r="BN24" i="49" s="1"/>
  <c r="AV24" i="49"/>
  <c r="X24" i="49"/>
  <c r="U42" i="50"/>
  <c r="U35" i="50"/>
  <c r="V29" i="82"/>
  <c r="V28" i="82"/>
  <c r="V35" i="82"/>
  <c r="V21" i="82"/>
  <c r="V20" i="82"/>
  <c r="T36" i="52" s="1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9" i="82"/>
  <c r="U28" i="82"/>
  <c r="U35" i="82"/>
  <c r="U21" i="82"/>
  <c r="U20" i="82"/>
  <c r="S36" i="52" s="1"/>
  <c r="S10" i="52"/>
  <c r="U125" i="59"/>
  <c r="BF95" i="49"/>
  <c r="BN95" i="49" s="1"/>
  <c r="AT95" i="49"/>
  <c r="AH95" i="49"/>
  <c r="V95" i="49"/>
  <c r="U120" i="59"/>
  <c r="S8" i="52"/>
  <c r="AH22" i="49"/>
  <c r="BF22" i="49"/>
  <c r="BN22" i="49" s="1"/>
  <c r="AT22" i="49"/>
  <c r="V22" i="49"/>
  <c r="S42" i="50"/>
  <c r="S35" i="50"/>
  <c r="T29" i="82"/>
  <c r="T28" i="82"/>
  <c r="T35" i="82"/>
  <c r="T21" i="82"/>
  <c r="T20" i="82"/>
  <c r="R36" i="52" s="1"/>
  <c r="R10" i="52"/>
  <c r="T125" i="59"/>
  <c r="BE94" i="49"/>
  <c r="BN94" i="49" s="1"/>
  <c r="AS94" i="49"/>
  <c r="AG94" i="49"/>
  <c r="U94" i="49"/>
  <c r="T120" i="59"/>
  <c r="R8" i="52"/>
  <c r="AG21" i="49"/>
  <c r="BE21" i="49"/>
  <c r="BN21" i="49" s="1"/>
  <c r="AS21" i="49"/>
  <c r="U21" i="49"/>
  <c r="R42" i="50"/>
  <c r="R35" i="50"/>
  <c r="S29" i="82"/>
  <c r="S28" i="82"/>
  <c r="S35" i="82"/>
  <c r="S21" i="82"/>
  <c r="S20" i="82"/>
  <c r="Q36" i="52" s="1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R35" i="82"/>
  <c r="R21" i="82"/>
  <c r="R20" i="82"/>
  <c r="P36" i="52" s="1"/>
  <c r="P10" i="52"/>
  <c r="R125" i="59"/>
  <c r="BC92" i="49"/>
  <c r="BN92" i="49" s="1"/>
  <c r="AQ92" i="49"/>
  <c r="AE92" i="49"/>
  <c r="S92" i="49"/>
  <c r="R120" i="59"/>
  <c r="P8" i="52"/>
  <c r="AE19" i="49"/>
  <c r="BC19" i="49"/>
  <c r="BN19" i="49" s="1"/>
  <c r="AQ19" i="49"/>
  <c r="S19" i="49"/>
  <c r="Q28" i="82"/>
  <c r="Q29" i="82"/>
  <c r="Q20" i="82"/>
  <c r="O36" i="52" s="1"/>
  <c r="Q21" i="82"/>
  <c r="Q35" i="82"/>
  <c r="O10" i="52"/>
  <c r="F47" i="51"/>
  <c r="F13" i="51" s="1"/>
  <c r="Q125" i="59"/>
  <c r="BB91" i="49"/>
  <c r="BN91" i="49" s="1"/>
  <c r="AP91" i="49"/>
  <c r="AD91" i="49"/>
  <c r="R91" i="49"/>
  <c r="F42" i="51"/>
  <c r="Q34" i="48"/>
  <c r="AD18" i="49"/>
  <c r="BB18" i="49"/>
  <c r="BN18" i="49" s="1"/>
  <c r="AP18" i="49"/>
  <c r="R18" i="49"/>
  <c r="P51" i="52"/>
  <c r="E13" i="50"/>
  <c r="O34" i="50"/>
  <c r="P30" i="50"/>
  <c r="P34" i="50" s="1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 s="1"/>
  <c r="AC142" i="49" s="1"/>
  <c r="Q90" i="49"/>
  <c r="Q140" i="49" s="1"/>
  <c r="Q142" i="49" s="1"/>
  <c r="P120" i="59"/>
  <c r="N8" i="52"/>
  <c r="BM17" i="49"/>
  <c r="AO17" i="49"/>
  <c r="Q17" i="49"/>
  <c r="Q67" i="49" s="1"/>
  <c r="Q69" i="49" s="1"/>
  <c r="BA17" i="49"/>
  <c r="AC17" i="49"/>
  <c r="AC67" i="49" s="1"/>
  <c r="AC69" i="49" s="1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 s="1"/>
  <c r="BA19" i="82"/>
  <c r="BA78" i="82"/>
  <c r="BA27" i="82"/>
  <c r="BB114" i="59"/>
  <c r="AZ7" i="52"/>
  <c r="D55" i="49"/>
  <c r="BC55" i="49" s="1"/>
  <c r="BN55" i="49" s="1"/>
  <c r="BB32" i="48"/>
  <c r="BB34" i="48" s="1"/>
  <c r="D128" i="49"/>
  <c r="BC128" i="49" s="1"/>
  <c r="BN128" i="49" s="1"/>
  <c r="BB38" i="48"/>
  <c r="BB71" i="82"/>
  <c r="BB73" i="82" s="1"/>
  <c r="BB19" i="82"/>
  <c r="BB27" i="82"/>
  <c r="BB78" i="82"/>
  <c r="BB30" i="50"/>
  <c r="BC114" i="59"/>
  <c r="BA7" i="52"/>
  <c r="D56" i="49"/>
  <c r="BD56" i="49" s="1"/>
  <c r="BN56" i="49" s="1"/>
  <c r="BC32" i="48"/>
  <c r="BC34" i="48" s="1"/>
  <c r="D129" i="49"/>
  <c r="BD129" i="49" s="1"/>
  <c r="BN129" i="49" s="1"/>
  <c r="BC38" i="48"/>
  <c r="BC71" i="82"/>
  <c r="BC73" i="82" s="1"/>
  <c r="BC19" i="82"/>
  <c r="BC78" i="82"/>
  <c r="BC27" i="82"/>
  <c r="BB34" i="50"/>
  <c r="BD114" i="59"/>
  <c r="BB7" i="52"/>
  <c r="D57" i="49"/>
  <c r="BE57" i="49" s="1"/>
  <c r="BN57" i="49" s="1"/>
  <c r="BD32" i="48"/>
  <c r="BD34" i="48" s="1"/>
  <c r="D130" i="49"/>
  <c r="BE130" i="49" s="1"/>
  <c r="BN130" i="49" s="1"/>
  <c r="BD38" i="48"/>
  <c r="BD71" i="82"/>
  <c r="BD73" i="82" s="1"/>
  <c r="BD19" i="82"/>
  <c r="BD27" i="82"/>
  <c r="BD78" i="82"/>
  <c r="BD30" i="50"/>
  <c r="BE114" i="59"/>
  <c r="BC7" i="52"/>
  <c r="D58" i="49"/>
  <c r="BF58" i="49" s="1"/>
  <c r="BN58" i="49" s="1"/>
  <c r="BE32" i="48"/>
  <c r="BE34" i="48" s="1"/>
  <c r="D131" i="49"/>
  <c r="BF131" i="49" s="1"/>
  <c r="BN131" i="49" s="1"/>
  <c r="BE38" i="48"/>
  <c r="BE71" i="82"/>
  <c r="BE73" i="82" s="1"/>
  <c r="BE19" i="82"/>
  <c r="BE78" i="82"/>
  <c r="BE27" i="82"/>
  <c r="BD34" i="50"/>
  <c r="BE30" i="50"/>
  <c r="BE34" i="50" s="1"/>
  <c r="BF114" i="59"/>
  <c r="BF116" i="59" s="1"/>
  <c r="BD7" i="52"/>
  <c r="D59" i="49"/>
  <c r="BG59" i="49" s="1"/>
  <c r="BN59" i="49" s="1"/>
  <c r="BF32" i="48"/>
  <c r="BF34" i="48" s="1"/>
  <c r="D132" i="49"/>
  <c r="BG132" i="49" s="1"/>
  <c r="BN132" i="49" s="1"/>
  <c r="BF38" i="48"/>
  <c r="BF71" i="82"/>
  <c r="BF73" i="82" s="1"/>
  <c r="BF19" i="82"/>
  <c r="BF27" i="82"/>
  <c r="BF78" i="82"/>
  <c r="BF30" i="50"/>
  <c r="BG114" i="59"/>
  <c r="BE7" i="52"/>
  <c r="D60" i="49"/>
  <c r="BH60" i="49" s="1"/>
  <c r="BN60" i="49" s="1"/>
  <c r="BG32" i="48"/>
  <c r="BG34" i="48" s="1"/>
  <c r="D133" i="49"/>
  <c r="BH133" i="49" s="1"/>
  <c r="BN133" i="49" s="1"/>
  <c r="BG38" i="48"/>
  <c r="BG71" i="82"/>
  <c r="BG73" i="82" s="1"/>
  <c r="BG19" i="82"/>
  <c r="BG78" i="82"/>
  <c r="BG27" i="82"/>
  <c r="BF34" i="50"/>
  <c r="BG30" i="50"/>
  <c r="BH114" i="59"/>
  <c r="BF7" i="52"/>
  <c r="D61" i="49"/>
  <c r="BI61" i="49" s="1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I21" i="48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78" i="82"/>
  <c r="BI27" i="82"/>
  <c r="BJ114" i="59"/>
  <c r="BH7" i="52"/>
  <c r="D63" i="49"/>
  <c r="BK63" i="49" s="1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 s="1"/>
  <c r="D137" i="49"/>
  <c r="BL137" i="49" s="1"/>
  <c r="BN137" i="49" s="1"/>
  <c r="BK38" i="48"/>
  <c r="BK71" i="82"/>
  <c r="BK73" i="82" s="1"/>
  <c r="BK19" i="82"/>
  <c r="BK78" i="82"/>
  <c r="BK27" i="82"/>
  <c r="BK30" i="50"/>
  <c r="BK34" i="50" s="1"/>
  <c r="BJ34" i="50"/>
  <c r="BL114" i="59"/>
  <c r="BJ7" i="52"/>
  <c r="D65" i="49"/>
  <c r="BM65" i="49" s="1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 s="1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7" i="82"/>
  <c r="AP78" i="82"/>
  <c r="AO34" i="50"/>
  <c r="AQ114" i="59"/>
  <c r="AO7" i="52"/>
  <c r="D44" i="49"/>
  <c r="AQ32" i="48"/>
  <c r="AQ34" i="48" s="1"/>
  <c r="D117" i="49"/>
  <c r="AQ38" i="48"/>
  <c r="AQ71" i="82"/>
  <c r="AQ73" i="82" s="1"/>
  <c r="AQ19" i="82"/>
  <c r="AQ78" i="82"/>
  <c r="AQ27" i="82"/>
  <c r="AQ30" i="50"/>
  <c r="AR114" i="59"/>
  <c r="AP7" i="52"/>
  <c r="D45" i="49"/>
  <c r="AR32" i="48"/>
  <c r="AR34" i="48" s="1"/>
  <c r="D118" i="49"/>
  <c r="AR38" i="48"/>
  <c r="AR71" i="82"/>
  <c r="AR73" i="82" s="1"/>
  <c r="AR19" i="82"/>
  <c r="AR27" i="82"/>
  <c r="AR78" i="82"/>
  <c r="AR30" i="50"/>
  <c r="AQ34" i="50"/>
  <c r="AS114" i="59"/>
  <c r="AQ7" i="52"/>
  <c r="D46" i="49"/>
  <c r="AS32" i="48"/>
  <c r="AS34" i="48" s="1"/>
  <c r="D119" i="49"/>
  <c r="AS38" i="48"/>
  <c r="AS71" i="82"/>
  <c r="AS73" i="82" s="1"/>
  <c r="AS19" i="82"/>
  <c r="AS78" i="82"/>
  <c r="AS27" i="82"/>
  <c r="AS30" i="50"/>
  <c r="AR34" i="50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U114" i="59"/>
  <c r="AS7" i="52"/>
  <c r="D48" i="49"/>
  <c r="AU32" i="48"/>
  <c r="AU34" i="48" s="1"/>
  <c r="D121" i="49"/>
  <c r="AU38" i="48"/>
  <c r="AU71" i="82"/>
  <c r="AU73" i="82" s="1"/>
  <c r="AU19" i="82"/>
  <c r="AU78" i="82"/>
  <c r="AU27" i="82"/>
  <c r="AU30" i="50"/>
  <c r="AV114" i="59"/>
  <c r="AT7" i="52"/>
  <c r="D49" i="49"/>
  <c r="AV32" i="48"/>
  <c r="AV34" i="48" s="1"/>
  <c r="D122" i="49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 s="1"/>
  <c r="D123" i="49"/>
  <c r="AW38" i="48"/>
  <c r="AW71" i="82"/>
  <c r="AW73" i="82" s="1"/>
  <c r="AW19" i="82"/>
  <c r="AW78" i="82"/>
  <c r="AW27" i="82"/>
  <c r="AW30" i="50"/>
  <c r="AV34" i="50"/>
  <c r="AX114" i="59"/>
  <c r="AV7" i="52"/>
  <c r="D51" i="49"/>
  <c r="AX32" i="48"/>
  <c r="AX34" i="48" s="1"/>
  <c r="D124" i="49"/>
  <c r="AX38" i="48"/>
  <c r="AX71" i="82"/>
  <c r="AX73" i="82" s="1"/>
  <c r="AX19" i="82"/>
  <c r="AX27" i="82"/>
  <c r="AX78" i="82"/>
  <c r="AY114" i="59"/>
  <c r="AW7" i="52"/>
  <c r="D52" i="49"/>
  <c r="AY32" i="48"/>
  <c r="AY34" i="48" s="1"/>
  <c r="D125" i="49"/>
  <c r="AY38" i="48"/>
  <c r="AY71" i="82"/>
  <c r="AY73" i="82" s="1"/>
  <c r="AY19" i="82"/>
  <c r="AY78" i="82"/>
  <c r="AY27" i="82"/>
  <c r="AZ114" i="59"/>
  <c r="AX7" i="52"/>
  <c r="D53" i="49"/>
  <c r="AZ32" i="48"/>
  <c r="AZ34" i="48" s="1"/>
  <c r="D126" i="49"/>
  <c r="AZ38" i="48"/>
  <c r="AZ71" i="82"/>
  <c r="AZ73" i="82" s="1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 s="1"/>
  <c r="AC19" i="82"/>
  <c r="AC78" i="82"/>
  <c r="AC27" i="82"/>
  <c r="AC30" i="50"/>
  <c r="AD114" i="59"/>
  <c r="AB7" i="52"/>
  <c r="D31" i="49"/>
  <c r="AD32" i="48"/>
  <c r="AD34" i="48" s="1"/>
  <c r="D104" i="49"/>
  <c r="AD38" i="48"/>
  <c r="AD71" i="82"/>
  <c r="AD73" i="82" s="1"/>
  <c r="AD19" i="82"/>
  <c r="AD78" i="82"/>
  <c r="AD27" i="82"/>
  <c r="AC34" i="50"/>
  <c r="AE114" i="59"/>
  <c r="AC7" i="52"/>
  <c r="D32" i="49"/>
  <c r="AE32" i="48"/>
  <c r="AE34" i="48" s="1"/>
  <c r="D105" i="49"/>
  <c r="AE38" i="48"/>
  <c r="AE71" i="82"/>
  <c r="AE73" i="82" s="1"/>
  <c r="AE19" i="82"/>
  <c r="AE78" i="82"/>
  <c r="AE27" i="82"/>
  <c r="AE30" i="50"/>
  <c r="AF114" i="59"/>
  <c r="AD7" i="52"/>
  <c r="D33" i="49"/>
  <c r="AF32" i="48"/>
  <c r="AF34" i="48" s="1"/>
  <c r="D106" i="49"/>
  <c r="AF38" i="48"/>
  <c r="AF71" i="82"/>
  <c r="AF73" i="82" s="1"/>
  <c r="AF19" i="82"/>
  <c r="AF78" i="82"/>
  <c r="AF27" i="82"/>
  <c r="AE34" i="50"/>
  <c r="AG114" i="59"/>
  <c r="AE7" i="52"/>
  <c r="D34" i="49"/>
  <c r="AG32" i="48"/>
  <c r="AG34" i="48" s="1"/>
  <c r="D107" i="49"/>
  <c r="AG38" i="48"/>
  <c r="AG71" i="82"/>
  <c r="AG73" i="82" s="1"/>
  <c r="AG19" i="82"/>
  <c r="AG78" i="82"/>
  <c r="AG27" i="82"/>
  <c r="AG30" i="50"/>
  <c r="AH114" i="59"/>
  <c r="AF7" i="52"/>
  <c r="D35" i="49"/>
  <c r="AH32" i="48"/>
  <c r="AH34" i="48" s="1"/>
  <c r="D108" i="49"/>
  <c r="AH38" i="48"/>
  <c r="AH71" i="82"/>
  <c r="AH73" i="82" s="1"/>
  <c r="AH19" i="82"/>
  <c r="AH78" i="82"/>
  <c r="AH27" i="82"/>
  <c r="AG34" i="50"/>
  <c r="AH30" i="50"/>
  <c r="AI114" i="59"/>
  <c r="AG7" i="52"/>
  <c r="D36" i="49"/>
  <c r="AI32" i="48"/>
  <c r="AI34" i="48" s="1"/>
  <c r="D109" i="49"/>
  <c r="AI38" i="48"/>
  <c r="AI71" i="82"/>
  <c r="AI73" i="82" s="1"/>
  <c r="AI19" i="82"/>
  <c r="AI78" i="82"/>
  <c r="AI27" i="82"/>
  <c r="AH34" i="50"/>
  <c r="AI30" i="50"/>
  <c r="AJ114" i="59"/>
  <c r="AH7" i="52"/>
  <c r="D37" i="49"/>
  <c r="AJ32" i="48"/>
  <c r="AJ34" i="48" s="1"/>
  <c r="D110" i="49"/>
  <c r="AJ38" i="48"/>
  <c r="AJ71" i="82"/>
  <c r="AJ73" i="82" s="1"/>
  <c r="AJ19" i="82"/>
  <c r="AJ78" i="82"/>
  <c r="AJ27" i="82"/>
  <c r="AI34" i="50"/>
  <c r="AJ30" i="50"/>
  <c r="AK114" i="59"/>
  <c r="AI7" i="52"/>
  <c r="D38" i="49"/>
  <c r="AK32" i="48"/>
  <c r="AK34" i="48" s="1"/>
  <c r="D111" i="49"/>
  <c r="AK38" i="48"/>
  <c r="AK71" i="82"/>
  <c r="AK73" i="82" s="1"/>
  <c r="AK19" i="82"/>
  <c r="AK78" i="82"/>
  <c r="AK27" i="82"/>
  <c r="AJ34" i="50"/>
  <c r="AK30" i="50"/>
  <c r="AL114" i="59"/>
  <c r="AJ7" i="52"/>
  <c r="D39" i="49"/>
  <c r="AL32" i="48"/>
  <c r="AL34" i="48" s="1"/>
  <c r="D112" i="49"/>
  <c r="AL38" i="48"/>
  <c r="AL71" i="82"/>
  <c r="AL73" i="82" s="1"/>
  <c r="AL19" i="82"/>
  <c r="AL78" i="82"/>
  <c r="AL27" i="82"/>
  <c r="AM114" i="59"/>
  <c r="AK7" i="52"/>
  <c r="D40" i="49"/>
  <c r="AM32" i="48"/>
  <c r="AM34" i="48" s="1"/>
  <c r="D113" i="49"/>
  <c r="AM38" i="48"/>
  <c r="AM71" i="82"/>
  <c r="AM73" i="82" s="1"/>
  <c r="AM19" i="82"/>
  <c r="AM78" i="82"/>
  <c r="AM27" i="82"/>
  <c r="AN114" i="59"/>
  <c r="AL7" i="52"/>
  <c r="D41" i="49"/>
  <c r="AN32" i="48"/>
  <c r="AN34" i="48" s="1"/>
  <c r="D114" i="49"/>
  <c r="AN38" i="48"/>
  <c r="AN71" i="82"/>
  <c r="AN73" i="82" s="1"/>
  <c r="AN19" i="82"/>
  <c r="AN78" i="82"/>
  <c r="AN27" i="82"/>
  <c r="BB161" i="59"/>
  <c r="I57" i="59" s="1"/>
  <c r="H67" i="116" s="1"/>
  <c r="I53" i="59"/>
  <c r="F161" i="59"/>
  <c r="BM157" i="59"/>
  <c r="F71" i="116"/>
  <c r="E32" i="59"/>
  <c r="E138" i="59"/>
  <c r="BM136" i="59"/>
  <c r="D32" i="91"/>
  <c r="D45" i="92"/>
  <c r="F32" i="59"/>
  <c r="E42" i="116" s="1"/>
  <c r="Q138" i="59"/>
  <c r="F34" i="59" s="1"/>
  <c r="E44" i="116" s="1"/>
  <c r="E32" i="91"/>
  <c r="P45" i="92"/>
  <c r="G32" i="59"/>
  <c r="F42" i="116" s="1"/>
  <c r="AC138" i="59"/>
  <c r="G34" i="59" s="1"/>
  <c r="F44" i="116" s="1"/>
  <c r="F32" i="91"/>
  <c r="AB45" i="92"/>
  <c r="H32" i="59"/>
  <c r="G42" i="116" s="1"/>
  <c r="AO138" i="59"/>
  <c r="H34" i="59" s="1"/>
  <c r="G44" i="116" s="1"/>
  <c r="G32" i="91"/>
  <c r="AN45" i="92"/>
  <c r="AZ45" i="92"/>
  <c r="H32" i="91"/>
  <c r="BA138" i="59"/>
  <c r="I34" i="59" s="1"/>
  <c r="H44" i="116" s="1"/>
  <c r="I32" i="59"/>
  <c r="H42" i="116" s="1"/>
  <c r="E42" i="59"/>
  <c r="E147" i="59"/>
  <c r="BM146" i="59"/>
  <c r="D39" i="97"/>
  <c r="C12" i="98"/>
  <c r="BL115" i="97"/>
  <c r="J39" i="97" s="1"/>
  <c r="J40" i="97" s="1"/>
  <c r="D117" i="97"/>
  <c r="C30" i="71"/>
  <c r="E117" i="97"/>
  <c r="D13" i="98" s="1"/>
  <c r="D30" i="71"/>
  <c r="F117" i="97"/>
  <c r="E13" i="98" s="1"/>
  <c r="E30" i="71"/>
  <c r="G117" i="97"/>
  <c r="F13" i="98" s="1"/>
  <c r="F30" i="71"/>
  <c r="H117" i="97"/>
  <c r="G13" i="98" s="1"/>
  <c r="G30" i="71"/>
  <c r="I117" i="97"/>
  <c r="H13" i="98" s="1"/>
  <c r="H30" i="71"/>
  <c r="J117" i="97"/>
  <c r="I13" i="98" s="1"/>
  <c r="I30" i="71"/>
  <c r="K117" i="97"/>
  <c r="J13" i="98" s="1"/>
  <c r="J30" i="71"/>
  <c r="L117" i="97"/>
  <c r="K13" i="98" s="1"/>
  <c r="K30" i="71"/>
  <c r="M117" i="97"/>
  <c r="L13" i="98" s="1"/>
  <c r="L30" i="71"/>
  <c r="N117" i="97"/>
  <c r="M13" i="98" s="1"/>
  <c r="M30" i="71"/>
  <c r="O117" i="97"/>
  <c r="N13" i="98" s="1"/>
  <c r="N30" i="71"/>
  <c r="F42" i="59"/>
  <c r="E52" i="116" s="1"/>
  <c r="Q147" i="59"/>
  <c r="F43" i="59" s="1"/>
  <c r="E53" i="116" s="1"/>
  <c r="E39" i="97"/>
  <c r="E40" i="97" s="1"/>
  <c r="O12" i="98"/>
  <c r="P117" i="97"/>
  <c r="O13" i="98" s="1"/>
  <c r="O30" i="71"/>
  <c r="Q117" i="97"/>
  <c r="P13" i="98" s="1"/>
  <c r="P30" i="71"/>
  <c r="R117" i="97"/>
  <c r="Q13" i="98" s="1"/>
  <c r="Q30" i="71"/>
  <c r="S117" i="97"/>
  <c r="R13" i="98" s="1"/>
  <c r="R30" i="71"/>
  <c r="T117" i="97"/>
  <c r="S13" i="98" s="1"/>
  <c r="S30" i="71"/>
  <c r="U117" i="97"/>
  <c r="T13" i="98" s="1"/>
  <c r="T30" i="71"/>
  <c r="V117" i="97"/>
  <c r="U13" i="98" s="1"/>
  <c r="U30" i="71"/>
  <c r="W117" i="97"/>
  <c r="V13" i="98" s="1"/>
  <c r="V30" i="71"/>
  <c r="X117" i="97"/>
  <c r="W13" i="98" s="1"/>
  <c r="W30" i="71"/>
  <c r="Y117" i="97"/>
  <c r="X13" i="98" s="1"/>
  <c r="X30" i="71"/>
  <c r="Z117" i="97"/>
  <c r="Y13" i="98" s="1"/>
  <c r="Y30" i="71"/>
  <c r="AA117" i="97"/>
  <c r="Z13" i="98" s="1"/>
  <c r="Z30" i="71"/>
  <c r="G42" i="59"/>
  <c r="F52" i="116" s="1"/>
  <c r="AC147" i="59"/>
  <c r="G43" i="59" s="1"/>
  <c r="F53" i="116" s="1"/>
  <c r="F39" i="97"/>
  <c r="F40" i="97" s="1"/>
  <c r="AA12" i="98"/>
  <c r="AB117" i="97"/>
  <c r="AA13" i="98" s="1"/>
  <c r="AA30" i="71"/>
  <c r="AC117" i="97"/>
  <c r="AB13" i="98" s="1"/>
  <c r="AB30" i="71"/>
  <c r="AD117" i="97"/>
  <c r="AC13" i="98" s="1"/>
  <c r="AC30" i="71"/>
  <c r="AE117" i="97"/>
  <c r="AD13" i="98" s="1"/>
  <c r="AD30" i="71"/>
  <c r="AF117" i="97"/>
  <c r="AE13" i="98" s="1"/>
  <c r="AE30" i="71"/>
  <c r="AG117" i="97"/>
  <c r="AF13" i="98" s="1"/>
  <c r="AF30" i="71"/>
  <c r="AH117" i="97"/>
  <c r="AG13" i="98" s="1"/>
  <c r="AG30" i="71"/>
  <c r="AI117" i="97"/>
  <c r="AH13" i="98" s="1"/>
  <c r="AH30" i="71"/>
  <c r="AJ117" i="97"/>
  <c r="AI13" i="98" s="1"/>
  <c r="AI30" i="71"/>
  <c r="AK117" i="97"/>
  <c r="AJ13" i="98" s="1"/>
  <c r="AJ30" i="71"/>
  <c r="AL117" i="97"/>
  <c r="AK13" i="98" s="1"/>
  <c r="AK30" i="71"/>
  <c r="AM117" i="97"/>
  <c r="AL13" i="98" s="1"/>
  <c r="AL30" i="71"/>
  <c r="H42" i="59"/>
  <c r="G52" i="116" s="1"/>
  <c r="AO147" i="59"/>
  <c r="H43" i="59" s="1"/>
  <c r="G53" i="116" s="1"/>
  <c r="G39" i="97"/>
  <c r="G40" i="97" s="1"/>
  <c r="AM12" i="98"/>
  <c r="AN117" i="97"/>
  <c r="AM13" i="98" s="1"/>
  <c r="AM30" i="71"/>
  <c r="AO117" i="97"/>
  <c r="AN13" i="98" s="1"/>
  <c r="AN30" i="71"/>
  <c r="AP117" i="97"/>
  <c r="AO13" i="98" s="1"/>
  <c r="AO30" i="71"/>
  <c r="AQ117" i="97"/>
  <c r="AP13" i="98" s="1"/>
  <c r="AP30" i="71"/>
  <c r="AR117" i="97"/>
  <c r="AQ13" i="98" s="1"/>
  <c r="AQ30" i="71"/>
  <c r="AS117" i="97"/>
  <c r="AR13" i="98" s="1"/>
  <c r="AR30" i="71"/>
  <c r="AT117" i="97"/>
  <c r="AS13" i="98" s="1"/>
  <c r="AS30" i="71"/>
  <c r="AU117" i="97"/>
  <c r="AT13" i="98" s="1"/>
  <c r="AT30" i="71"/>
  <c r="AV117" i="97"/>
  <c r="AU13" i="98" s="1"/>
  <c r="AU30" i="71"/>
  <c r="AW117" i="97"/>
  <c r="AV13" i="98" s="1"/>
  <c r="AV30" i="71"/>
  <c r="AX117" i="97"/>
  <c r="AW13" i="98" s="1"/>
  <c r="AW30" i="71"/>
  <c r="AY117" i="97"/>
  <c r="AX13" i="98" s="1"/>
  <c r="AX30" i="71"/>
  <c r="AY12" i="98"/>
  <c r="H39" i="97"/>
  <c r="H40" i="97" s="1"/>
  <c r="AZ117" i="97"/>
  <c r="AY13" i="98" s="1"/>
  <c r="AY30" i="71"/>
  <c r="BA147" i="59"/>
  <c r="I43" i="59" s="1"/>
  <c r="H53" i="116" s="1"/>
  <c r="I42" i="59"/>
  <c r="H52" i="116" s="1"/>
  <c r="BA117" i="97"/>
  <c r="AZ13" i="98" s="1"/>
  <c r="AZ30" i="71"/>
  <c r="BB117" i="97"/>
  <c r="BA13" i="98" s="1"/>
  <c r="BA30" i="71"/>
  <c r="BC117" i="97"/>
  <c r="BB13" i="98" s="1"/>
  <c r="BB30" i="71"/>
  <c r="BD117" i="97"/>
  <c r="BC13" i="98" s="1"/>
  <c r="BC30" i="71"/>
  <c r="BE117" i="97"/>
  <c r="BD13" i="98" s="1"/>
  <c r="BD30" i="71"/>
  <c r="BF117" i="97"/>
  <c r="BE13" i="98" s="1"/>
  <c r="BE30" i="71"/>
  <c r="BG117" i="97"/>
  <c r="BF13" i="98" s="1"/>
  <c r="BF30" i="71"/>
  <c r="BH117" i="97"/>
  <c r="BG13" i="98" s="1"/>
  <c r="BG30" i="71"/>
  <c r="BI117" i="97"/>
  <c r="BH13" i="98" s="1"/>
  <c r="BH30" i="71"/>
  <c r="BJ117" i="97"/>
  <c r="BI13" i="98" s="1"/>
  <c r="BI30" i="71"/>
  <c r="BK117" i="97"/>
  <c r="BJ13" i="98" s="1"/>
  <c r="BJ30" i="71"/>
  <c r="AD19" i="48"/>
  <c r="AD115" i="59" s="1"/>
  <c r="AE19" i="48"/>
  <c r="AE115" i="59" s="1"/>
  <c r="AF19" i="48"/>
  <c r="AF115" i="59" s="1"/>
  <c r="AG19" i="48"/>
  <c r="AG115" i="59" s="1"/>
  <c r="AH19" i="48"/>
  <c r="AH115" i="59" s="1"/>
  <c r="AI19" i="48"/>
  <c r="AI115" i="59" s="1"/>
  <c r="AJ19" i="48"/>
  <c r="AJ115" i="59" s="1"/>
  <c r="AK19" i="48"/>
  <c r="AK115" i="59" s="1"/>
  <c r="AL19" i="48"/>
  <c r="AL115" i="59" s="1"/>
  <c r="AM19" i="48"/>
  <c r="AM115" i="59" s="1"/>
  <c r="AN19" i="48"/>
  <c r="AN115" i="59" s="1"/>
  <c r="AC57" i="82"/>
  <c r="AC59" i="82" s="1"/>
  <c r="AD57" i="82"/>
  <c r="AD59" i="82" s="1"/>
  <c r="AE57" i="82"/>
  <c r="AE59" i="82" s="1"/>
  <c r="AF57" i="82"/>
  <c r="AF59" i="82" s="1"/>
  <c r="AG57" i="82"/>
  <c r="AG59" i="82" s="1"/>
  <c r="AH57" i="82"/>
  <c r="AH59" i="82" s="1"/>
  <c r="AI57" i="82"/>
  <c r="AI59" i="82" s="1"/>
  <c r="AJ57" i="82"/>
  <c r="AJ59" i="82" s="1"/>
  <c r="AK57" i="82"/>
  <c r="AK59" i="82" s="1"/>
  <c r="AL57" i="82"/>
  <c r="AL59" i="82" s="1"/>
  <c r="AM57" i="82"/>
  <c r="AM59" i="82" s="1"/>
  <c r="AN57" i="82"/>
  <c r="AN59" i="82" s="1"/>
  <c r="H61" i="59"/>
  <c r="G71" i="116" s="1"/>
  <c r="C34" i="29"/>
  <c r="E12" i="28" s="1"/>
  <c r="H97" i="59"/>
  <c r="G107" i="116" s="1"/>
  <c r="BM201" i="59"/>
  <c r="H95" i="59"/>
  <c r="G105" i="116" s="1"/>
  <c r="BM199" i="59"/>
  <c r="H90" i="59"/>
  <c r="G100" i="116" s="1"/>
  <c r="H84" i="59"/>
  <c r="G94" i="116" s="1"/>
  <c r="BM188" i="59"/>
  <c r="H77" i="59"/>
  <c r="G87" i="116" s="1"/>
  <c r="BM181" i="59"/>
  <c r="H30" i="51"/>
  <c r="H29" i="51"/>
  <c r="H28" i="51"/>
  <c r="AZ57" i="82"/>
  <c r="AZ59" i="82" s="1"/>
  <c r="AY57" i="82"/>
  <c r="AY59" i="82" s="1"/>
  <c r="AX57" i="82"/>
  <c r="AX59" i="82" s="1"/>
  <c r="AW57" i="82"/>
  <c r="AW59" i="82" s="1"/>
  <c r="AV57" i="82"/>
  <c r="AV59" i="82" s="1"/>
  <c r="AU57" i="82"/>
  <c r="AU59" i="82" s="1"/>
  <c r="AT57" i="82"/>
  <c r="AT59" i="82" s="1"/>
  <c r="AS57" i="82"/>
  <c r="AS59" i="82" s="1"/>
  <c r="AR57" i="82"/>
  <c r="AR59" i="82" s="1"/>
  <c r="AQ57" i="82"/>
  <c r="AQ59" i="82" s="1"/>
  <c r="AP57" i="82"/>
  <c r="AP59" i="82" s="1"/>
  <c r="AO57" i="82"/>
  <c r="AO59" i="82" s="1"/>
  <c r="AZ19" i="48"/>
  <c r="AZ115" i="59" s="1"/>
  <c r="AY19" i="48"/>
  <c r="AY115" i="59" s="1"/>
  <c r="AX19" i="48"/>
  <c r="AX115" i="59" s="1"/>
  <c r="AW19" i="48"/>
  <c r="AW115" i="59" s="1"/>
  <c r="AV19" i="48"/>
  <c r="AV115" i="59" s="1"/>
  <c r="AU19" i="48"/>
  <c r="AU115" i="59" s="1"/>
  <c r="AT19" i="48"/>
  <c r="AT115" i="59" s="1"/>
  <c r="AS19" i="48"/>
  <c r="AS115" i="59" s="1"/>
  <c r="AR19" i="48"/>
  <c r="AR115" i="59" s="1"/>
  <c r="AQ19" i="48"/>
  <c r="AQ115" i="59" s="1"/>
  <c r="AP19" i="48"/>
  <c r="AP115" i="59" s="1"/>
  <c r="H36" i="46"/>
  <c r="I70" i="59"/>
  <c r="H80" i="116" s="1"/>
  <c r="E55" i="59"/>
  <c r="D65" i="116" s="1"/>
  <c r="G364" i="6"/>
  <c r="H29" i="97"/>
  <c r="I29" i="97" s="1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 s="1"/>
  <c r="L47" i="50"/>
  <c r="N19" i="48"/>
  <c r="N115" i="59" s="1"/>
  <c r="K47" i="50"/>
  <c r="M19" i="48"/>
  <c r="M115" i="59" s="1"/>
  <c r="J47" i="50"/>
  <c r="L19" i="48"/>
  <c r="L115" i="59" s="1"/>
  <c r="I47" i="50"/>
  <c r="K19" i="48"/>
  <c r="K115" i="59" s="1"/>
  <c r="H47" i="50"/>
  <c r="J19" i="48"/>
  <c r="J115" i="59" s="1"/>
  <c r="G47" i="50"/>
  <c r="I19" i="48"/>
  <c r="I115" i="59" s="1"/>
  <c r="F47" i="50"/>
  <c r="H19" i="48"/>
  <c r="H115" i="59" s="1"/>
  <c r="E47" i="50"/>
  <c r="G19" i="48"/>
  <c r="G115" i="59" s="1"/>
  <c r="D47" i="50"/>
  <c r="F19" i="48"/>
  <c r="F115" i="59" s="1"/>
  <c r="P116" i="59"/>
  <c r="P21" i="48"/>
  <c r="BA39" i="50"/>
  <c r="BA51" i="52" s="1"/>
  <c r="BB60" i="82"/>
  <c r="BB39" i="50"/>
  <c r="BB51" i="52" s="1"/>
  <c r="BC39" i="50"/>
  <c r="BC51" i="52" s="1"/>
  <c r="BD60" i="82"/>
  <c r="BD39" i="50"/>
  <c r="BD51" i="52" s="1"/>
  <c r="BE60" i="82"/>
  <c r="BF39" i="50"/>
  <c r="BF51" i="52" s="1"/>
  <c r="BG39" i="50"/>
  <c r="BG51" i="52" s="1"/>
  <c r="BI39" i="50"/>
  <c r="BI51" i="52" s="1"/>
  <c r="BJ60" i="82"/>
  <c r="BJ39" i="50"/>
  <c r="BJ51" i="52" s="1"/>
  <c r="BK39" i="50"/>
  <c r="BK51" i="52" s="1"/>
  <c r="BL60" i="82"/>
  <c r="AO39" i="50"/>
  <c r="AO51" i="52" s="1"/>
  <c r="AP39" i="50"/>
  <c r="AP51" i="52" s="1"/>
  <c r="AQ39" i="50"/>
  <c r="AQ51" i="52" s="1"/>
  <c r="AR60" i="82"/>
  <c r="AR39" i="50"/>
  <c r="AR51" i="52" s="1"/>
  <c r="AS60" i="82"/>
  <c r="AS39" i="50"/>
  <c r="AS51" i="52" s="1"/>
  <c r="AT60" i="82"/>
  <c r="AT39" i="50"/>
  <c r="AT51" i="52" s="1"/>
  <c r="AU39" i="50"/>
  <c r="AU51" i="52" s="1"/>
  <c r="AV60" i="82"/>
  <c r="AV39" i="50"/>
  <c r="AV51" i="52" s="1"/>
  <c r="AW39" i="50"/>
  <c r="AW51" i="52" s="1"/>
  <c r="AW47" i="50"/>
  <c r="AX39" i="50"/>
  <c r="AX51" i="52" s="1"/>
  <c r="AY60" i="82"/>
  <c r="AX47" i="50"/>
  <c r="AY39" i="50"/>
  <c r="AY51" i="52" s="1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BM165" i="59"/>
  <c r="AS299" i="6"/>
  <c r="BC292" i="6"/>
  <c r="E38" i="9" s="1"/>
  <c r="AT299" i="6"/>
  <c r="AW299" i="6"/>
  <c r="BA299" i="6"/>
  <c r="BC300" i="6" s="1"/>
  <c r="E42" i="9" s="1"/>
  <c r="BB299" i="6"/>
  <c r="H299" i="6"/>
  <c r="S300" i="6" s="1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 s="1"/>
  <c r="T299" i="6"/>
  <c r="AE300" i="6" s="1"/>
  <c r="C42" i="9" s="1"/>
  <c r="W299" i="6"/>
  <c r="X299" i="6"/>
  <c r="AQ292" i="6"/>
  <c r="D38" i="9" s="1"/>
  <c r="C40" i="9"/>
  <c r="D41" i="9"/>
  <c r="E41" i="9"/>
  <c r="F41" i="9"/>
  <c r="BI57" i="33" l="1"/>
  <c r="BA54" i="33"/>
  <c r="BB54" i="33"/>
  <c r="BC54" i="33" s="1"/>
  <c r="AL39" i="33"/>
  <c r="BK299" i="6"/>
  <c r="AI36" i="33"/>
  <c r="AJ36" i="33"/>
  <c r="AK36" i="33"/>
  <c r="AB29" i="33"/>
  <c r="BI61" i="33"/>
  <c r="BJ61" i="33" s="1"/>
  <c r="E57" i="59"/>
  <c r="D67" i="116" s="1"/>
  <c r="AJ60" i="82"/>
  <c r="AW60" i="82"/>
  <c r="AO60" i="82"/>
  <c r="BG57" i="82"/>
  <c r="BK19" i="48"/>
  <c r="BC19" i="48"/>
  <c r="H87" i="59"/>
  <c r="G97" i="116" s="1"/>
  <c r="BJ57" i="33"/>
  <c r="BG34" i="50"/>
  <c r="BG35" i="50" s="1"/>
  <c r="BD53" i="33"/>
  <c r="J10" i="33"/>
  <c r="U21" i="33"/>
  <c r="V21" i="33"/>
  <c r="V23" i="33"/>
  <c r="AH34" i="33"/>
  <c r="AX51" i="33"/>
  <c r="K10" i="33"/>
  <c r="L10" i="33" s="1"/>
  <c r="AP44" i="33"/>
  <c r="R20" i="33"/>
  <c r="S20" i="33"/>
  <c r="BK62" i="33"/>
  <c r="X24" i="33"/>
  <c r="AB50" i="64"/>
  <c r="F18" i="64"/>
  <c r="W21" i="33"/>
  <c r="AS46" i="33"/>
  <c r="AT46" i="33"/>
  <c r="AU46" i="33" s="1"/>
  <c r="Y21" i="82"/>
  <c r="Y37" i="82" s="1"/>
  <c r="Y29" i="82"/>
  <c r="AQ43" i="33"/>
  <c r="AR43" i="33" s="1"/>
  <c r="AN41" i="33"/>
  <c r="AF31" i="33"/>
  <c r="Y25" i="33"/>
  <c r="BJ59" i="33"/>
  <c r="AW50" i="33"/>
  <c r="AU60" i="82"/>
  <c r="AT9" i="36"/>
  <c r="AV178" i="59"/>
  <c r="AN40" i="33"/>
  <c r="N14" i="33"/>
  <c r="M14" i="33"/>
  <c r="BH34" i="50"/>
  <c r="BI30" i="50"/>
  <c r="BI34" i="50" s="1"/>
  <c r="BI35" i="50" s="1"/>
  <c r="M10" i="33"/>
  <c r="D66" i="116"/>
  <c r="J56" i="59"/>
  <c r="K56" i="59" s="1"/>
  <c r="BH115" i="59"/>
  <c r="BH21" i="48"/>
  <c r="BH22" i="48" s="1"/>
  <c r="BH117" i="59" s="1"/>
  <c r="BP299" i="6"/>
  <c r="Q35" i="50"/>
  <c r="I74" i="59"/>
  <c r="H84" i="116" s="1"/>
  <c r="BM17" i="48"/>
  <c r="AM39" i="33"/>
  <c r="AY51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Q13" i="33"/>
  <c r="R13" i="33" s="1"/>
  <c r="AN50" i="64"/>
  <c r="G18" i="64"/>
  <c r="BL63" i="33"/>
  <c r="BM63" i="33" s="1"/>
  <c r="G73" i="59"/>
  <c r="F83" i="116" s="1"/>
  <c r="BF57" i="82"/>
  <c r="BJ19" i="48"/>
  <c r="BB19" i="48"/>
  <c r="Y26" i="33"/>
  <c r="AZ48" i="64"/>
  <c r="AY24" i="36"/>
  <c r="BM41" i="30"/>
  <c r="D56" i="33"/>
  <c r="H38" i="31"/>
  <c r="AZ18" i="34"/>
  <c r="H6" i="34" s="1"/>
  <c r="H44" i="31" s="1"/>
  <c r="AD30" i="33"/>
  <c r="F73" i="59"/>
  <c r="E83" i="116" s="1"/>
  <c r="BE58" i="33"/>
  <c r="BF58" i="33" s="1"/>
  <c r="AG178" i="59"/>
  <c r="AE9" i="36"/>
  <c r="BK57" i="82"/>
  <c r="BC57" i="82"/>
  <c r="BG19" i="48"/>
  <c r="BH57" i="33"/>
  <c r="BK57" i="33" s="1"/>
  <c r="AT47" i="33"/>
  <c r="C57" i="116"/>
  <c r="J47" i="59"/>
  <c r="K47" i="59" s="1"/>
  <c r="BK59" i="33"/>
  <c r="Q16" i="33"/>
  <c r="I178" i="59"/>
  <c r="G9" i="36"/>
  <c r="BG60" i="33"/>
  <c r="R17" i="33"/>
  <c r="S292" i="6"/>
  <c r="AU178" i="59"/>
  <c r="H74" i="59" s="1"/>
  <c r="G84" i="116" s="1"/>
  <c r="AS9" i="36"/>
  <c r="G12" i="35"/>
  <c r="BI57" i="82"/>
  <c r="BA57" i="82"/>
  <c r="BE19" i="48"/>
  <c r="H81" i="59"/>
  <c r="G91" i="116" s="1"/>
  <c r="H93" i="59"/>
  <c r="G103" i="116" s="1"/>
  <c r="AM38" i="33"/>
  <c r="C37" i="9"/>
  <c r="BP282" i="6"/>
  <c r="O15" i="33"/>
  <c r="M15" i="33"/>
  <c r="N15" i="33"/>
  <c r="BP291" i="6"/>
  <c r="BL64" i="33"/>
  <c r="BM64" i="33" s="1"/>
  <c r="P50" i="64"/>
  <c r="E18" i="64"/>
  <c r="F6" i="34"/>
  <c r="F44" i="31" s="1"/>
  <c r="AA28" i="33"/>
  <c r="AV49" i="33"/>
  <c r="AE32" i="33"/>
  <c r="AD32" i="33"/>
  <c r="V22" i="33"/>
  <c r="BH116" i="59"/>
  <c r="BH57" i="82"/>
  <c r="BL19" i="48"/>
  <c r="BD19" i="48"/>
  <c r="E73" i="59"/>
  <c r="D83" i="116" s="1"/>
  <c r="AE292" i="6"/>
  <c r="C38" i="9" s="1"/>
  <c r="C39" i="9" s="1"/>
  <c r="AI35" i="33"/>
  <c r="AW48" i="33"/>
  <c r="AX48" i="33" s="1"/>
  <c r="F12" i="35"/>
  <c r="AE178" i="59"/>
  <c r="G74" i="59" s="1"/>
  <c r="F84" i="116" s="1"/>
  <c r="AC9" i="36"/>
  <c r="AO42" i="33"/>
  <c r="AN42" i="33"/>
  <c r="O9" i="36"/>
  <c r="E12" i="35"/>
  <c r="Q178" i="59"/>
  <c r="F74" i="59" s="1"/>
  <c r="E84" i="116" s="1"/>
  <c r="AB28" i="33"/>
  <c r="AV45" i="33"/>
  <c r="AN37" i="33"/>
  <c r="AY52" i="33"/>
  <c r="K11" i="33"/>
  <c r="L12" i="33"/>
  <c r="BK9" i="12"/>
  <c r="Z35" i="50"/>
  <c r="Z42" i="50"/>
  <c r="AN61" i="82"/>
  <c r="AM30" i="50"/>
  <c r="AM61" i="82"/>
  <c r="AK34" i="50"/>
  <c r="AL30" i="50"/>
  <c r="AL34" i="50" s="1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 s="1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 s="1"/>
  <c r="E30" i="50"/>
  <c r="F30" i="50"/>
  <c r="F34" i="50" s="1"/>
  <c r="E34" i="50"/>
  <c r="G30" i="50"/>
  <c r="G34" i="50" s="1"/>
  <c r="H30" i="50"/>
  <c r="H34" i="50"/>
  <c r="I30" i="50"/>
  <c r="J30" i="50"/>
  <c r="J34" i="50" s="1"/>
  <c r="I34" i="50"/>
  <c r="K30" i="50"/>
  <c r="K34" i="50" s="1"/>
  <c r="L30" i="50"/>
  <c r="L34" i="50"/>
  <c r="M30" i="50"/>
  <c r="M34" i="50" s="1"/>
  <c r="E13" i="28"/>
  <c r="D177" i="59"/>
  <c r="C11" i="35"/>
  <c r="C13" i="98"/>
  <c r="BL117" i="97"/>
  <c r="I39" i="97"/>
  <c r="D40" i="97"/>
  <c r="E43" i="59"/>
  <c r="BM147" i="59"/>
  <c r="D52" i="116"/>
  <c r="J42" i="59"/>
  <c r="K42" i="59" s="1"/>
  <c r="E34" i="59"/>
  <c r="BM138" i="59"/>
  <c r="D42" i="116"/>
  <c r="J32" i="59"/>
  <c r="K32" i="59" s="1"/>
  <c r="H63" i="116"/>
  <c r="J53" i="59"/>
  <c r="K53" i="59" s="1"/>
  <c r="AN29" i="82"/>
  <c r="AN28" i="82"/>
  <c r="AN35" i="82"/>
  <c r="AN21" i="82"/>
  <c r="AN20" i="82"/>
  <c r="AL36" i="52" s="1"/>
  <c r="AL10" i="52"/>
  <c r="AN125" i="59"/>
  <c r="BM114" i="49"/>
  <c r="BN114" i="49" s="1"/>
  <c r="BA114" i="49"/>
  <c r="AO114" i="49"/>
  <c r="AN120" i="59"/>
  <c r="AL8" i="52"/>
  <c r="BM41" i="49"/>
  <c r="BN41" i="49" s="1"/>
  <c r="AO41" i="49"/>
  <c r="BA41" i="49"/>
  <c r="BA67" i="49" s="1"/>
  <c r="BA69" i="49" s="1"/>
  <c r="AM29" i="82"/>
  <c r="AM28" i="82"/>
  <c r="AM35" i="82"/>
  <c r="AM21" i="82"/>
  <c r="AM20" i="82"/>
  <c r="AK36" i="52" s="1"/>
  <c r="AK10" i="52"/>
  <c r="AM125" i="59"/>
  <c r="BL113" i="49"/>
  <c r="BN113" i="49" s="1"/>
  <c r="AZ113" i="49"/>
  <c r="AN113" i="49"/>
  <c r="AM120" i="59"/>
  <c r="AK8" i="52"/>
  <c r="BL40" i="49"/>
  <c r="BN40" i="49" s="1"/>
  <c r="AN40" i="49"/>
  <c r="AZ40" i="49"/>
  <c r="AL29" i="82"/>
  <c r="AL28" i="82"/>
  <c r="AL35" i="82"/>
  <c r="AL21" i="82"/>
  <c r="AL20" i="82"/>
  <c r="AJ36" i="52" s="1"/>
  <c r="AJ10" i="52"/>
  <c r="AL125" i="59"/>
  <c r="BK112" i="49"/>
  <c r="BN112" i="49" s="1"/>
  <c r="AY112" i="49"/>
  <c r="AM112" i="49"/>
  <c r="AL120" i="59"/>
  <c r="AJ8" i="52"/>
  <c r="BK39" i="49"/>
  <c r="BN39" i="49" s="1"/>
  <c r="AM39" i="49"/>
  <c r="AY39" i="49"/>
  <c r="AJ42" i="50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AI8" i="52"/>
  <c r="BJ38" i="49"/>
  <c r="BN38" i="49" s="1"/>
  <c r="AL38" i="49"/>
  <c r="AX38" i="49"/>
  <c r="AI42" i="50"/>
  <c r="AI35" i="50"/>
  <c r="AJ29" i="82"/>
  <c r="AJ28" i="82"/>
  <c r="AJ35" i="82"/>
  <c r="AJ21" i="82"/>
  <c r="AJ20" i="82"/>
  <c r="AH36" i="52" s="1"/>
  <c r="AH10" i="52"/>
  <c r="AJ125" i="59"/>
  <c r="BI110" i="49"/>
  <c r="BN110" i="49" s="1"/>
  <c r="AW110" i="49"/>
  <c r="AK110" i="49"/>
  <c r="AJ120" i="59"/>
  <c r="AH8" i="52"/>
  <c r="BI37" i="49"/>
  <c r="BN37" i="49" s="1"/>
  <c r="AK37" i="49"/>
  <c r="AW37" i="49"/>
  <c r="AH42" i="50"/>
  <c r="AH35" i="50"/>
  <c r="AI29" i="82"/>
  <c r="AI28" i="82"/>
  <c r="AI35" i="82"/>
  <c r="AI21" i="82"/>
  <c r="AI20" i="82"/>
  <c r="AG36" i="52" s="1"/>
  <c r="AG10" i="52"/>
  <c r="AI125" i="59"/>
  <c r="BH109" i="49"/>
  <c r="BN109" i="49" s="1"/>
  <c r="AV109" i="49"/>
  <c r="AJ109" i="49"/>
  <c r="AI120" i="59"/>
  <c r="AG8" i="52"/>
  <c r="BH36" i="49"/>
  <c r="BN36" i="49" s="1"/>
  <c r="AJ36" i="49"/>
  <c r="AV36" i="49"/>
  <c r="AG42" i="50"/>
  <c r="AG35" i="50"/>
  <c r="AH29" i="82"/>
  <c r="AH28" i="82"/>
  <c r="AH35" i="82"/>
  <c r="AH21" i="82"/>
  <c r="AH20" i="82"/>
  <c r="AF36" i="52" s="1"/>
  <c r="AF10" i="52"/>
  <c r="AH125" i="59"/>
  <c r="BG108" i="49"/>
  <c r="BN108" i="49" s="1"/>
  <c r="AU108" i="49"/>
  <c r="AI108" i="49"/>
  <c r="AH120" i="59"/>
  <c r="AF8" i="52"/>
  <c r="BG35" i="49"/>
  <c r="BN35" i="49" s="1"/>
  <c r="AI35" i="49"/>
  <c r="AU35" i="49"/>
  <c r="AF42" i="50"/>
  <c r="AF35" i="50"/>
  <c r="AG29" i="82"/>
  <c r="AG28" i="82"/>
  <c r="AG35" i="82"/>
  <c r="AG21" i="82"/>
  <c r="AG20" i="82"/>
  <c r="AE36" i="52" s="1"/>
  <c r="AE10" i="52"/>
  <c r="AG125" i="59"/>
  <c r="BF107" i="49"/>
  <c r="BN107" i="49" s="1"/>
  <c r="AT107" i="49"/>
  <c r="AH107" i="49"/>
  <c r="AG120" i="59"/>
  <c r="AE8" i="52"/>
  <c r="BF34" i="49"/>
  <c r="BN34" i="49" s="1"/>
  <c r="AH34" i="49"/>
  <c r="AT34" i="49"/>
  <c r="AE42" i="50"/>
  <c r="AE35" i="50"/>
  <c r="AF29" i="82"/>
  <c r="AF28" i="82"/>
  <c r="AF35" i="82"/>
  <c r="AF21" i="82"/>
  <c r="AF20" i="82"/>
  <c r="AD36" i="52" s="1"/>
  <c r="AD10" i="52"/>
  <c r="AF125" i="59"/>
  <c r="BE106" i="49"/>
  <c r="BN106" i="49" s="1"/>
  <c r="AS106" i="49"/>
  <c r="AG106" i="49"/>
  <c r="AF120" i="59"/>
  <c r="AD8" i="52"/>
  <c r="BE33" i="49"/>
  <c r="BN33" i="49" s="1"/>
  <c r="AG33" i="49"/>
  <c r="AS33" i="49"/>
  <c r="AD42" i="50"/>
  <c r="AD35" i="50"/>
  <c r="AE29" i="82"/>
  <c r="AE28" i="82"/>
  <c r="AE35" i="82"/>
  <c r="AE21" i="82"/>
  <c r="AE20" i="82"/>
  <c r="AC36" i="52" s="1"/>
  <c r="AC10" i="52"/>
  <c r="AE125" i="59"/>
  <c r="BD105" i="49"/>
  <c r="BN105" i="49" s="1"/>
  <c r="AR105" i="49"/>
  <c r="AF105" i="49"/>
  <c r="AE120" i="59"/>
  <c r="AC8" i="52"/>
  <c r="BD32" i="49"/>
  <c r="BN32" i="49" s="1"/>
  <c r="AF32" i="49"/>
  <c r="AR32" i="49"/>
  <c r="AC42" i="50"/>
  <c r="AC35" i="50"/>
  <c r="AD29" i="82"/>
  <c r="AD28" i="82"/>
  <c r="AD35" i="82"/>
  <c r="AD21" i="82"/>
  <c r="AD20" i="82"/>
  <c r="AB36" i="52" s="1"/>
  <c r="AB10" i="52"/>
  <c r="AD125" i="59"/>
  <c r="BC104" i="49"/>
  <c r="BN104" i="49" s="1"/>
  <c r="AQ104" i="49"/>
  <c r="AE104" i="49"/>
  <c r="AD120" i="59"/>
  <c r="AB8" i="52"/>
  <c r="BC31" i="49"/>
  <c r="BN31" i="49" s="1"/>
  <c r="AE31" i="49"/>
  <c r="AQ31" i="49"/>
  <c r="AC29" i="82"/>
  <c r="AC28" i="82"/>
  <c r="AC35" i="82"/>
  <c r="AC21" i="82"/>
  <c r="AC20" i="82"/>
  <c r="AA36" i="52" s="1"/>
  <c r="AA10" i="52"/>
  <c r="G47" i="51"/>
  <c r="G13" i="51" s="1"/>
  <c r="AC125" i="59"/>
  <c r="BB103" i="49"/>
  <c r="BN103" i="49" s="1"/>
  <c r="AP103" i="49"/>
  <c r="AD103" i="49"/>
  <c r="G42" i="51"/>
  <c r="AC34" i="48"/>
  <c r="BB30" i="49"/>
  <c r="BN30" i="49" s="1"/>
  <c r="AP30" i="49"/>
  <c r="AD30" i="49"/>
  <c r="AC114" i="59"/>
  <c r="AC21" i="48"/>
  <c r="G24" i="51"/>
  <c r="AA7" i="52"/>
  <c r="F13" i="50"/>
  <c r="AB51" i="52"/>
  <c r="AB30" i="50"/>
  <c r="AB34" i="50" s="1"/>
  <c r="AA34" i="50"/>
  <c r="AZ28" i="82"/>
  <c r="AZ29" i="82"/>
  <c r="AZ35" i="82"/>
  <c r="AZ20" i="82"/>
  <c r="AX36" i="52" s="1"/>
  <c r="AZ21" i="82"/>
  <c r="AX10" i="52"/>
  <c r="AZ125" i="59"/>
  <c r="BM126" i="49"/>
  <c r="BN126" i="49" s="1"/>
  <c r="BA126" i="49"/>
  <c r="AZ120" i="59"/>
  <c r="AX8" i="52"/>
  <c r="BM53" i="49"/>
  <c r="BN53" i="49" s="1"/>
  <c r="BA53" i="49"/>
  <c r="AY28" i="82"/>
  <c r="AY29" i="82"/>
  <c r="AY35" i="82"/>
  <c r="AY20" i="82"/>
  <c r="AY21" i="82"/>
  <c r="AW10" i="52"/>
  <c r="AY125" i="59"/>
  <c r="BL125" i="49"/>
  <c r="BN125" i="49" s="1"/>
  <c r="AZ125" i="49"/>
  <c r="AY120" i="59"/>
  <c r="AW8" i="52"/>
  <c r="BL52" i="49"/>
  <c r="BN52" i="49" s="1"/>
  <c r="AZ52" i="49"/>
  <c r="AX28" i="82"/>
  <c r="AX29" i="82"/>
  <c r="AX35" i="82"/>
  <c r="AX20" i="82"/>
  <c r="AV36" i="52" s="1"/>
  <c r="AX21" i="82"/>
  <c r="AV10" i="52"/>
  <c r="AX125" i="59"/>
  <c r="BK124" i="49"/>
  <c r="BN124" i="49" s="1"/>
  <c r="AY124" i="49"/>
  <c r="AX120" i="59"/>
  <c r="AV8" i="52"/>
  <c r="BK51" i="49"/>
  <c r="BN51" i="49" s="1"/>
  <c r="AY51" i="49"/>
  <c r="AV42" i="50"/>
  <c r="AV35" i="50"/>
  <c r="AW29" i="82"/>
  <c r="AW28" i="82"/>
  <c r="AW35" i="82"/>
  <c r="AW21" i="82"/>
  <c r="AW20" i="82"/>
  <c r="AU36" i="52" s="1"/>
  <c r="AU10" i="52"/>
  <c r="AW125" i="59"/>
  <c r="BJ123" i="49"/>
  <c r="BN123" i="49" s="1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W122" i="49"/>
  <c r="AV120" i="59"/>
  <c r="AT8" i="52"/>
  <c r="BI49" i="49"/>
  <c r="BN49" i="49" s="1"/>
  <c r="AW49" i="49"/>
  <c r="AT42" i="50"/>
  <c r="AT35" i="50"/>
  <c r="AU29" i="82"/>
  <c r="AU28" i="82"/>
  <c r="AU35" i="82"/>
  <c r="AU21" i="82"/>
  <c r="AU20" i="82"/>
  <c r="AS36" i="52" s="1"/>
  <c r="AS10" i="52"/>
  <c r="AU125" i="59"/>
  <c r="BH121" i="49"/>
  <c r="BN121" i="49" s="1"/>
  <c r="AV121" i="49"/>
  <c r="AU120" i="59"/>
  <c r="AS8" i="52"/>
  <c r="BH48" i="49"/>
  <c r="BN48" i="49" s="1"/>
  <c r="AV48" i="49"/>
  <c r="AS42" i="50"/>
  <c r="AS35" i="50"/>
  <c r="AT28" i="82"/>
  <c r="AT29" i="82"/>
  <c r="AT35" i="82"/>
  <c r="AT20" i="82"/>
  <c r="AR36" i="52" s="1"/>
  <c r="AT21" i="82"/>
  <c r="AR10" i="52"/>
  <c r="AT125" i="59"/>
  <c r="BG120" i="49"/>
  <c r="BN120" i="49" s="1"/>
  <c r="AU120" i="49"/>
  <c r="AT120" i="59"/>
  <c r="AR8" i="52"/>
  <c r="BG47" i="49"/>
  <c r="BN47" i="49" s="1"/>
  <c r="AU47" i="49"/>
  <c r="AR42" i="50"/>
  <c r="AR35" i="50"/>
  <c r="AS29" i="82"/>
  <c r="AS28" i="82"/>
  <c r="AS35" i="82"/>
  <c r="AS21" i="82"/>
  <c r="AS20" i="82"/>
  <c r="AQ36" i="52" s="1"/>
  <c r="AQ10" i="52"/>
  <c r="AS125" i="59"/>
  <c r="BF119" i="49"/>
  <c r="BN119" i="49" s="1"/>
  <c r="AT119" i="49"/>
  <c r="AS120" i="59"/>
  <c r="AQ8" i="52"/>
  <c r="BF46" i="49"/>
  <c r="BN46" i="49" s="1"/>
  <c r="AT46" i="49"/>
  <c r="AQ42" i="50"/>
  <c r="AQ35" i="50"/>
  <c r="AR28" i="82"/>
  <c r="AR29" i="82"/>
  <c r="AR35" i="82"/>
  <c r="AR20" i="82"/>
  <c r="AP36" i="52" s="1"/>
  <c r="AR21" i="82"/>
  <c r="AP10" i="52"/>
  <c r="AR125" i="59"/>
  <c r="BE118" i="49"/>
  <c r="BN118" i="49" s="1"/>
  <c r="AS118" i="49"/>
  <c r="AR120" i="59"/>
  <c r="AP8" i="52"/>
  <c r="BE45" i="49"/>
  <c r="BN45" i="49" s="1"/>
  <c r="AS45" i="49"/>
  <c r="AP42" i="50"/>
  <c r="AP35" i="50"/>
  <c r="AQ29" i="82"/>
  <c r="AQ28" i="82"/>
  <c r="AQ35" i="82"/>
  <c r="AQ21" i="82"/>
  <c r="AQ20" i="82"/>
  <c r="AO36" i="52" s="1"/>
  <c r="AO10" i="52"/>
  <c r="AQ125" i="59"/>
  <c r="BD117" i="49"/>
  <c r="BN117" i="49" s="1"/>
  <c r="AR117" i="49"/>
  <c r="AQ120" i="59"/>
  <c r="AO8" i="52"/>
  <c r="BD44" i="49"/>
  <c r="BN44" i="49" s="1"/>
  <c r="AR44" i="49"/>
  <c r="AO35" i="50"/>
  <c r="AO42" i="50"/>
  <c r="AP28" i="82"/>
  <c r="AP29" i="82"/>
  <c r="AP35" i="82"/>
  <c r="AP20" i="82"/>
  <c r="AN36" i="52" s="1"/>
  <c r="AP21" i="82"/>
  <c r="AN10" i="52"/>
  <c r="AP125" i="59"/>
  <c r="BC116" i="49"/>
  <c r="BN116" i="49" s="1"/>
  <c r="AQ116" i="49"/>
  <c r="AP120" i="59"/>
  <c r="AN8" i="52"/>
  <c r="BC43" i="49"/>
  <c r="BN43" i="49" s="1"/>
  <c r="AQ43" i="49"/>
  <c r="AO29" i="82"/>
  <c r="AO28" i="82"/>
  <c r="AO35" i="82"/>
  <c r="AO21" i="82"/>
  <c r="AO20" i="82"/>
  <c r="AM36" i="52" s="1"/>
  <c r="AM10" i="52"/>
  <c r="H47" i="51"/>
  <c r="H13" i="51" s="1"/>
  <c r="AO125" i="59"/>
  <c r="BB115" i="49"/>
  <c r="BN115" i="49" s="1"/>
  <c r="AP115" i="49"/>
  <c r="H42" i="51"/>
  <c r="AO34" i="48"/>
  <c r="BB42" i="49"/>
  <c r="BN42" i="49" s="1"/>
  <c r="AP42" i="49"/>
  <c r="AO114" i="59"/>
  <c r="AO21" i="48"/>
  <c r="H24" i="51"/>
  <c r="AM7" i="52"/>
  <c r="G13" i="50"/>
  <c r="AN51" i="52"/>
  <c r="AM34" i="50"/>
  <c r="AN30" i="50"/>
  <c r="AN34" i="50" s="1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 s="1"/>
  <c r="BI10" i="52"/>
  <c r="BK125" i="59"/>
  <c r="BK120" i="59"/>
  <c r="BI8" i="52"/>
  <c r="BI42" i="50"/>
  <c r="BJ29" i="82"/>
  <c r="BJ28" i="82"/>
  <c r="BJ35" i="82"/>
  <c r="BJ20" i="82"/>
  <c r="BH36" i="52" s="1"/>
  <c r="BJ21" i="82"/>
  <c r="BH10" i="52"/>
  <c r="BJ125" i="59"/>
  <c r="BJ120" i="59"/>
  <c r="BH8" i="52"/>
  <c r="BH42" i="50"/>
  <c r="BH35" i="50"/>
  <c r="BI28" i="82"/>
  <c r="BI35" i="82"/>
  <c r="BI20" i="82"/>
  <c r="BG36" i="52" s="1"/>
  <c r="BG10" i="52"/>
  <c r="BI125" i="59"/>
  <c r="BI120" i="59"/>
  <c r="BG8" i="52"/>
  <c r="BI22" i="48"/>
  <c r="BI117" i="59" s="1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F28" i="82"/>
  <c r="BF35" i="82"/>
  <c r="BF20" i="82"/>
  <c r="BD36" i="52" s="1"/>
  <c r="BD10" i="52"/>
  <c r="BF125" i="59"/>
  <c r="BF120" i="59"/>
  <c r="BD8" i="52"/>
  <c r="BF22" i="48"/>
  <c r="BF117" i="59" s="1"/>
  <c r="BD42" i="50"/>
  <c r="BD35" i="50"/>
  <c r="BE28" i="82"/>
  <c r="BE29" i="82"/>
  <c r="BE35" i="82"/>
  <c r="BE20" i="82"/>
  <c r="BC36" i="52" s="1"/>
  <c r="BE21" i="82"/>
  <c r="BC10" i="52"/>
  <c r="BE125" i="59"/>
  <c r="BE120" i="59"/>
  <c r="BC8" i="52"/>
  <c r="BC42" i="50"/>
  <c r="BC35" i="50"/>
  <c r="BD29" i="82"/>
  <c r="BD28" i="82"/>
  <c r="BD35" i="82"/>
  <c r="BD20" i="82"/>
  <c r="BB36" i="52" s="1"/>
  <c r="BD21" i="82"/>
  <c r="BB10" i="52"/>
  <c r="BD125" i="59"/>
  <c r="BD120" i="59"/>
  <c r="BB8" i="52"/>
  <c r="BB42" i="50"/>
  <c r="BB35" i="50"/>
  <c r="BC28" i="82"/>
  <c r="BC35" i="82"/>
  <c r="BC20" i="82"/>
  <c r="BA36" i="52" s="1"/>
  <c r="BA10" i="52"/>
  <c r="BC125" i="59"/>
  <c r="BC120" i="59"/>
  <c r="BA8" i="52"/>
  <c r="BA42" i="50"/>
  <c r="BA35" i="50"/>
  <c r="BB29" i="82"/>
  <c r="BB28" i="82"/>
  <c r="BB35" i="82"/>
  <c r="BB20" i="82"/>
  <c r="AZ36" i="52" s="1"/>
  <c r="BB21" i="82"/>
  <c r="AZ10" i="52"/>
  <c r="BB125" i="59"/>
  <c r="BB120" i="59"/>
  <c r="AZ8" i="52"/>
  <c r="BA28" i="82"/>
  <c r="BA35" i="82"/>
  <c r="BA20" i="82"/>
  <c r="AY36" i="52" s="1"/>
  <c r="AY10" i="52"/>
  <c r="I47" i="51"/>
  <c r="I13" i="51" s="1"/>
  <c r="BA125" i="59"/>
  <c r="I42" i="51"/>
  <c r="BA34" i="48"/>
  <c r="BA114" i="59"/>
  <c r="I24" i="51"/>
  <c r="AY7" i="52"/>
  <c r="AZ51" i="52"/>
  <c r="H13" i="50"/>
  <c r="AZ30" i="50"/>
  <c r="AZ34" i="50" s="1"/>
  <c r="AY34" i="50"/>
  <c r="AB35" i="48"/>
  <c r="AB74" i="82"/>
  <c r="AB75" i="82" s="1"/>
  <c r="P35" i="48"/>
  <c r="P74" i="82"/>
  <c r="P75" i="82" s="1"/>
  <c r="BN17" i="49"/>
  <c r="P39" i="48"/>
  <c r="P79" i="82"/>
  <c r="P80" i="82" s="1"/>
  <c r="AB39" i="48"/>
  <c r="AB79" i="82"/>
  <c r="AB80" i="82" s="1"/>
  <c r="BN90" i="49"/>
  <c r="P37" i="82"/>
  <c r="P42" i="50"/>
  <c r="P35" i="50"/>
  <c r="E9" i="50"/>
  <c r="E15" i="50" s="1"/>
  <c r="O35" i="50"/>
  <c r="O42" i="50"/>
  <c r="F44" i="51"/>
  <c r="F9" i="51" s="1"/>
  <c r="Q120" i="59"/>
  <c r="O8" i="52"/>
  <c r="F21" i="59"/>
  <c r="E31" i="116" s="1"/>
  <c r="O37" i="52"/>
  <c r="Q37" i="82"/>
  <c r="P37" i="52"/>
  <c r="R37" i="82"/>
  <c r="Q50" i="52"/>
  <c r="Q66" i="50"/>
  <c r="S68" i="50" s="1"/>
  <c r="Q43" i="50"/>
  <c r="Q40" i="64" s="1"/>
  <c r="S37" i="82"/>
  <c r="Q37" i="52"/>
  <c r="R66" i="50"/>
  <c r="T68" i="50" s="1"/>
  <c r="R50" i="52"/>
  <c r="R43" i="50"/>
  <c r="R40" i="64" s="1"/>
  <c r="R37" i="52"/>
  <c r="T37" i="82"/>
  <c r="S66" i="50"/>
  <c r="U68" i="50" s="1"/>
  <c r="S50" i="52"/>
  <c r="S43" i="50"/>
  <c r="S40" i="64" s="1"/>
  <c r="U37" i="82"/>
  <c r="S37" i="52"/>
  <c r="T66" i="50"/>
  <c r="V68" i="50" s="1"/>
  <c r="T50" i="52"/>
  <c r="T43" i="50"/>
  <c r="T40" i="64" s="1"/>
  <c r="T37" i="52"/>
  <c r="V37" i="82"/>
  <c r="U66" i="50"/>
  <c r="W68" i="50" s="1"/>
  <c r="U50" i="52"/>
  <c r="U43" i="50"/>
  <c r="U40" i="64" s="1"/>
  <c r="W37" i="82"/>
  <c r="U37" i="52"/>
  <c r="V66" i="50"/>
  <c r="X68" i="50" s="1"/>
  <c r="V50" i="52"/>
  <c r="V43" i="50"/>
  <c r="V40" i="64" s="1"/>
  <c r="V37" i="52"/>
  <c r="X37" i="82"/>
  <c r="W66" i="50"/>
  <c r="Y68" i="50" s="1"/>
  <c r="W43" i="50"/>
  <c r="W40" i="64" s="1"/>
  <c r="W50" i="52"/>
  <c r="W37" i="52"/>
  <c r="X66" i="50"/>
  <c r="Z68" i="50" s="1"/>
  <c r="X50" i="52"/>
  <c r="X43" i="50"/>
  <c r="X40" i="64" s="1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 s="1"/>
  <c r="R79" i="49"/>
  <c r="R140" i="49" s="1"/>
  <c r="F79" i="49"/>
  <c r="F140" i="49" s="1"/>
  <c r="AP6" i="49"/>
  <c r="AP67" i="49" s="1"/>
  <c r="R6" i="49"/>
  <c r="R67" i="49" s="1"/>
  <c r="BB6" i="49"/>
  <c r="AD6" i="49"/>
  <c r="AD67" i="49" s="1"/>
  <c r="F6" i="49"/>
  <c r="F67" i="49" s="1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 s="1"/>
  <c r="F29" i="82"/>
  <c r="F28" i="82"/>
  <c r="F35" i="82"/>
  <c r="F21" i="82"/>
  <c r="F20" i="82"/>
  <c r="D10" i="52"/>
  <c r="F125" i="59"/>
  <c r="BC80" i="49"/>
  <c r="AQ80" i="49"/>
  <c r="AQ140" i="49" s="1"/>
  <c r="AQ142" i="49" s="1"/>
  <c r="AE80" i="49"/>
  <c r="S80" i="49"/>
  <c r="S140" i="49" s="1"/>
  <c r="S142" i="49" s="1"/>
  <c r="G80" i="49"/>
  <c r="G140" i="49" s="1"/>
  <c r="G142" i="49" s="1"/>
  <c r="F120" i="59"/>
  <c r="D8" i="52"/>
  <c r="BC7" i="49"/>
  <c r="AE7" i="49"/>
  <c r="AE67" i="49" s="1"/>
  <c r="AE69" i="49" s="1"/>
  <c r="G7" i="49"/>
  <c r="G67" i="49" s="1"/>
  <c r="G69" i="49" s="1"/>
  <c r="AQ7" i="49"/>
  <c r="S7" i="49"/>
  <c r="S67" i="49" s="1"/>
  <c r="S69" i="49" s="1"/>
  <c r="G29" i="82"/>
  <c r="G28" i="82"/>
  <c r="G71" i="82"/>
  <c r="G73" i="82" s="1"/>
  <c r="G19" i="82"/>
  <c r="E10" i="52"/>
  <c r="G125" i="59"/>
  <c r="BD81" i="49"/>
  <c r="AR81" i="49"/>
  <c r="AF81" i="49"/>
  <c r="T81" i="49"/>
  <c r="T140" i="49" s="1"/>
  <c r="T142" i="49" s="1"/>
  <c r="H81" i="49"/>
  <c r="H140" i="49" s="1"/>
  <c r="H142" i="49" s="1"/>
  <c r="G120" i="59"/>
  <c r="E8" i="52"/>
  <c r="BD8" i="49"/>
  <c r="AF8" i="49"/>
  <c r="H8" i="49"/>
  <c r="H67" i="49" s="1"/>
  <c r="H69" i="49" s="1"/>
  <c r="AR8" i="49"/>
  <c r="AR67" i="49" s="1"/>
  <c r="AR69" i="49" s="1"/>
  <c r="T8" i="49"/>
  <c r="T67" i="49" s="1"/>
  <c r="T69" i="49" s="1"/>
  <c r="H29" i="82"/>
  <c r="H28" i="82"/>
  <c r="H35" i="82"/>
  <c r="H21" i="82"/>
  <c r="H20" i="82"/>
  <c r="F10" i="52"/>
  <c r="H125" i="59"/>
  <c r="BE82" i="49"/>
  <c r="AS82" i="49"/>
  <c r="AS140" i="49" s="1"/>
  <c r="AS142" i="49" s="1"/>
  <c r="AG82" i="49"/>
  <c r="AG140" i="49" s="1"/>
  <c r="AG142" i="49" s="1"/>
  <c r="U82" i="49"/>
  <c r="U140" i="49" s="1"/>
  <c r="U142" i="49" s="1"/>
  <c r="I82" i="49"/>
  <c r="I140" i="49" s="1"/>
  <c r="I142" i="49" s="1"/>
  <c r="H120" i="59"/>
  <c r="F8" i="52"/>
  <c r="BE9" i="49"/>
  <c r="AG9" i="49"/>
  <c r="AG67" i="49" s="1"/>
  <c r="AG69" i="49" s="1"/>
  <c r="I9" i="49"/>
  <c r="I67" i="49" s="1"/>
  <c r="I69" i="49" s="1"/>
  <c r="AS9" i="49"/>
  <c r="U9" i="49"/>
  <c r="U67" i="49" s="1"/>
  <c r="U69" i="49" s="1"/>
  <c r="I29" i="82"/>
  <c r="I28" i="82"/>
  <c r="I35" i="82"/>
  <c r="I21" i="82"/>
  <c r="I20" i="82"/>
  <c r="G10" i="52"/>
  <c r="I125" i="59"/>
  <c r="BF83" i="49"/>
  <c r="AT83" i="49"/>
  <c r="AH83" i="49"/>
  <c r="V83" i="49"/>
  <c r="V140" i="49" s="1"/>
  <c r="V142" i="49" s="1"/>
  <c r="J83" i="49"/>
  <c r="J140" i="49" s="1"/>
  <c r="J142" i="49" s="1"/>
  <c r="I120" i="59"/>
  <c r="G8" i="52"/>
  <c r="BF10" i="49"/>
  <c r="AH10" i="49"/>
  <c r="J10" i="49"/>
  <c r="J67" i="49" s="1"/>
  <c r="J69" i="49" s="1"/>
  <c r="AT10" i="49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I84" i="49"/>
  <c r="AI140" i="49" s="1"/>
  <c r="AI142" i="49" s="1"/>
  <c r="W84" i="49"/>
  <c r="W140" i="49" s="1"/>
  <c r="W142" i="49" s="1"/>
  <c r="K84" i="49"/>
  <c r="K140" i="49" s="1"/>
  <c r="K142" i="49" s="1"/>
  <c r="J120" i="59"/>
  <c r="H8" i="52"/>
  <c r="BG11" i="49"/>
  <c r="AI11" i="49"/>
  <c r="K11" i="49"/>
  <c r="K67" i="49" s="1"/>
  <c r="K69" i="49" s="1"/>
  <c r="AU11" i="49"/>
  <c r="W11" i="49"/>
  <c r="W67" i="49" s="1"/>
  <c r="W69" i="49" s="1"/>
  <c r="K29" i="82"/>
  <c r="K28" i="82"/>
  <c r="K35" i="82"/>
  <c r="K21" i="82"/>
  <c r="K20" i="82"/>
  <c r="I10" i="52"/>
  <c r="K125" i="59"/>
  <c r="BH85" i="49"/>
  <c r="AV85" i="49"/>
  <c r="AV140" i="49" s="1"/>
  <c r="AV142" i="49" s="1"/>
  <c r="AJ85" i="49"/>
  <c r="X85" i="49"/>
  <c r="X140" i="49" s="1"/>
  <c r="X142" i="49" s="1"/>
  <c r="L85" i="49"/>
  <c r="L140" i="49" s="1"/>
  <c r="L142" i="49" s="1"/>
  <c r="K120" i="59"/>
  <c r="I8" i="52"/>
  <c r="BH12" i="49"/>
  <c r="AJ12" i="49"/>
  <c r="AJ67" i="49" s="1"/>
  <c r="AJ69" i="49" s="1"/>
  <c r="L12" i="49"/>
  <c r="L67" i="49" s="1"/>
  <c r="L69" i="49" s="1"/>
  <c r="AV12" i="49"/>
  <c r="X12" i="49"/>
  <c r="X67" i="49" s="1"/>
  <c r="X69" i="49" s="1"/>
  <c r="L29" i="82"/>
  <c r="L28" i="82"/>
  <c r="L35" i="82"/>
  <c r="L21" i="82"/>
  <c r="L20" i="82"/>
  <c r="J10" i="52"/>
  <c r="L125" i="59"/>
  <c r="BI86" i="49"/>
  <c r="AW86" i="49"/>
  <c r="AK86" i="49"/>
  <c r="AK140" i="49" s="1"/>
  <c r="AK142" i="49" s="1"/>
  <c r="Y86" i="49"/>
  <c r="Y140" i="49" s="1"/>
  <c r="Y142" i="49" s="1"/>
  <c r="M86" i="49"/>
  <c r="M140" i="49" s="1"/>
  <c r="M142" i="49" s="1"/>
  <c r="L120" i="59"/>
  <c r="J8" i="52"/>
  <c r="BI13" i="49"/>
  <c r="AK13" i="49"/>
  <c r="AK67" i="49" s="1"/>
  <c r="AK69" i="49" s="1"/>
  <c r="M13" i="49"/>
  <c r="M67" i="49" s="1"/>
  <c r="M69" i="49" s="1"/>
  <c r="AW13" i="49"/>
  <c r="Y13" i="49"/>
  <c r="Y67" i="49" s="1"/>
  <c r="Y69" i="49" s="1"/>
  <c r="M29" i="82"/>
  <c r="M28" i="82"/>
  <c r="M21" i="82"/>
  <c r="M20" i="82"/>
  <c r="M35" i="82"/>
  <c r="K10" i="52"/>
  <c r="M125" i="59"/>
  <c r="BJ87" i="49"/>
  <c r="AX87" i="49"/>
  <c r="AL87" i="49"/>
  <c r="AL140" i="49" s="1"/>
  <c r="AL142" i="49" s="1"/>
  <c r="Z87" i="49"/>
  <c r="Z140" i="49" s="1"/>
  <c r="Z142" i="49" s="1"/>
  <c r="N87" i="49"/>
  <c r="N140" i="49" s="1"/>
  <c r="N142" i="49" s="1"/>
  <c r="M120" i="59"/>
  <c r="K8" i="52"/>
  <c r="BJ14" i="49"/>
  <c r="AL14" i="49"/>
  <c r="AL67" i="49" s="1"/>
  <c r="AL69" i="49" s="1"/>
  <c r="N14" i="49"/>
  <c r="N67" i="49" s="1"/>
  <c r="N69" i="49" s="1"/>
  <c r="AX14" i="49"/>
  <c r="Z14" i="49"/>
  <c r="Z67" i="49" s="1"/>
  <c r="Z69" i="49" s="1"/>
  <c r="N29" i="82"/>
  <c r="N28" i="82"/>
  <c r="N35" i="82"/>
  <c r="N21" i="82"/>
  <c r="N20" i="82"/>
  <c r="L10" i="52"/>
  <c r="N125" i="59"/>
  <c r="BK88" i="49"/>
  <c r="AY88" i="49"/>
  <c r="AM88" i="49"/>
  <c r="AM140" i="49" s="1"/>
  <c r="AM142" i="49" s="1"/>
  <c r="AA88" i="49"/>
  <c r="AA140" i="49" s="1"/>
  <c r="AA142" i="49" s="1"/>
  <c r="O88" i="49"/>
  <c r="O140" i="49" s="1"/>
  <c r="O142" i="49" s="1"/>
  <c r="N120" i="59"/>
  <c r="L8" i="52"/>
  <c r="BK15" i="49"/>
  <c r="AM15" i="49"/>
  <c r="AM67" i="49" s="1"/>
  <c r="AM69" i="49" s="1"/>
  <c r="O15" i="49"/>
  <c r="O67" i="49" s="1"/>
  <c r="O69" i="49" s="1"/>
  <c r="AY15" i="49"/>
  <c r="AY67" i="49" s="1"/>
  <c r="AY69" i="49" s="1"/>
  <c r="AA15" i="49"/>
  <c r="AA67" i="49" s="1"/>
  <c r="AA69" i="49" s="1"/>
  <c r="O28" i="82"/>
  <c r="O29" i="82"/>
  <c r="O20" i="82"/>
  <c r="O21" i="82"/>
  <c r="O35" i="82"/>
  <c r="M10" i="52"/>
  <c r="O125" i="59"/>
  <c r="BL89" i="49"/>
  <c r="AZ89" i="49"/>
  <c r="AN89" i="49"/>
  <c r="AB89" i="49"/>
  <c r="AB140" i="49" s="1"/>
  <c r="AB142" i="49" s="1"/>
  <c r="P89" i="49"/>
  <c r="P140" i="49" s="1"/>
  <c r="P142" i="49" s="1"/>
  <c r="O120" i="59"/>
  <c r="M8" i="52"/>
  <c r="BL16" i="49"/>
  <c r="AN16" i="49"/>
  <c r="P16" i="49"/>
  <c r="P67" i="49" s="1"/>
  <c r="P69" i="49" s="1"/>
  <c r="AZ16" i="49"/>
  <c r="AB16" i="49"/>
  <c r="AB67" i="49" s="1"/>
  <c r="AB69" i="49" s="1"/>
  <c r="N42" i="50"/>
  <c r="N35" i="50"/>
  <c r="C56" i="116"/>
  <c r="J55" i="59"/>
  <c r="K55" i="59" s="1"/>
  <c r="C65" i="116"/>
  <c r="D57" i="59"/>
  <c r="BM161" i="59"/>
  <c r="D48" i="59"/>
  <c r="C354" i="97"/>
  <c r="G544" i="6"/>
  <c r="C365" i="97" s="1"/>
  <c r="G542" i="6"/>
  <c r="D153" i="59"/>
  <c r="G546" i="6"/>
  <c r="C367" i="97" s="1"/>
  <c r="G543" i="6"/>
  <c r="C364" i="97" s="1"/>
  <c r="G537" i="6"/>
  <c r="BM352" i="97"/>
  <c r="J26" i="97" s="1"/>
  <c r="BL352" i="97"/>
  <c r="C26" i="97"/>
  <c r="E22" i="116"/>
  <c r="F13" i="59"/>
  <c r="E23" i="116" s="1"/>
  <c r="F7" i="51"/>
  <c r="H31" i="51"/>
  <c r="H5" i="51" s="1"/>
  <c r="AO115" i="59"/>
  <c r="H11" i="59" s="1"/>
  <c r="G21" i="116" s="1"/>
  <c r="BM39" i="50"/>
  <c r="BM35" i="50"/>
  <c r="BN39" i="50"/>
  <c r="BN35" i="50"/>
  <c r="F106" i="46"/>
  <c r="F99" i="46"/>
  <c r="G93" i="46"/>
  <c r="BA19" i="48"/>
  <c r="I27" i="51"/>
  <c r="H72" i="46"/>
  <c r="G85" i="46"/>
  <c r="H85" i="46" s="1"/>
  <c r="G78" i="46"/>
  <c r="H78" i="46" s="1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 s="1"/>
  <c r="D84" i="116" s="1"/>
  <c r="C9" i="36"/>
  <c r="D12" i="35"/>
  <c r="E40" i="30"/>
  <c r="C48" i="64" s="1"/>
  <c r="C50" i="64" s="1"/>
  <c r="C7" i="31"/>
  <c r="BN9" i="30"/>
  <c r="BO38" i="30" s="1"/>
  <c r="D68" i="59"/>
  <c r="BM172" i="59"/>
  <c r="F40" i="30"/>
  <c r="D48" i="64" s="1"/>
  <c r="D7" i="31"/>
  <c r="Y42" i="50"/>
  <c r="Y35" i="50"/>
  <c r="G31" i="51"/>
  <c r="G5" i="51" s="1"/>
  <c r="AC115" i="59"/>
  <c r="G11" i="59" s="1"/>
  <c r="F21" i="116" s="1"/>
  <c r="I61" i="59"/>
  <c r="H71" i="116" s="1"/>
  <c r="J61" i="59"/>
  <c r="K61" i="59" s="1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 s="1"/>
  <c r="AO140" i="49"/>
  <c r="AO142" i="49" s="1"/>
  <c r="BA140" i="49"/>
  <c r="BA142" i="49" s="1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 s="1"/>
  <c r="J38" i="51"/>
  <c r="K38" i="51" s="1"/>
  <c r="J21" i="51"/>
  <c r="K21" i="51" s="1"/>
  <c r="J27" i="51"/>
  <c r="K27" i="51" s="1"/>
  <c r="J28" i="51"/>
  <c r="K28" i="51" s="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 s="1"/>
  <c r="H33" i="91"/>
  <c r="H34" i="91" s="1"/>
  <c r="G374" i="6"/>
  <c r="D33" i="91"/>
  <c r="E33" i="91"/>
  <c r="E34" i="91" s="1"/>
  <c r="F33" i="91"/>
  <c r="F34" i="91" s="1"/>
  <c r="D26" i="97"/>
  <c r="I29" i="51"/>
  <c r="J29" i="51" s="1"/>
  <c r="K29" i="51" s="1"/>
  <c r="I30" i="51"/>
  <c r="J30" i="51" s="1"/>
  <c r="K30" i="51" s="1"/>
  <c r="J70" i="59"/>
  <c r="K70" i="59" s="1"/>
  <c r="I77" i="59"/>
  <c r="H87" i="116" s="1"/>
  <c r="I84" i="59"/>
  <c r="H94" i="116" s="1"/>
  <c r="I90" i="59"/>
  <c r="H100" i="116" s="1"/>
  <c r="I95" i="59"/>
  <c r="H105" i="116" s="1"/>
  <c r="I97" i="59"/>
  <c r="H107" i="116" s="1"/>
  <c r="B8" i="9"/>
  <c r="D39" i="9"/>
  <c r="B41" i="9"/>
  <c r="BO300" i="6"/>
  <c r="F42" i="9" s="1"/>
  <c r="F39" i="9"/>
  <c r="E39" i="9"/>
  <c r="B42" i="9"/>
  <c r="C41" i="9"/>
  <c r="BM62" i="33" l="1"/>
  <c r="T13" i="33"/>
  <c r="AP42" i="33"/>
  <c r="AQ42" i="33"/>
  <c r="BM59" i="33"/>
  <c r="AR44" i="33"/>
  <c r="AT140" i="49"/>
  <c r="AT142" i="49" s="1"/>
  <c r="AG33" i="33"/>
  <c r="AY140" i="49"/>
  <c r="AY142" i="49" s="1"/>
  <c r="AV67" i="49"/>
  <c r="AV69" i="49" s="1"/>
  <c r="AU35" i="48" s="1"/>
  <c r="AJ140" i="49"/>
  <c r="AJ142" i="49" s="1"/>
  <c r="AH67" i="49"/>
  <c r="AH69" i="49" s="1"/>
  <c r="BM57" i="82"/>
  <c r="AP140" i="49"/>
  <c r="BA143" i="49" s="1"/>
  <c r="BM140" i="49"/>
  <c r="BM142" i="49" s="1"/>
  <c r="BL39" i="48" s="1"/>
  <c r="BL115" i="59"/>
  <c r="BL116" i="59" s="1"/>
  <c r="BL21" i="48"/>
  <c r="BL22" i="48" s="1"/>
  <c r="BL117" i="59" s="1"/>
  <c r="AF32" i="33"/>
  <c r="P15" i="33"/>
  <c r="BA59" i="82"/>
  <c r="BA60" i="82"/>
  <c r="BA61" i="82" s="1"/>
  <c r="AE30" i="33"/>
  <c r="AZ50" i="64"/>
  <c r="H18" i="64"/>
  <c r="BB115" i="59"/>
  <c r="BB116" i="59" s="1"/>
  <c r="BB21" i="48"/>
  <c r="BB22" i="48" s="1"/>
  <c r="BB117" i="59" s="1"/>
  <c r="S13" i="33"/>
  <c r="O10" i="33"/>
  <c r="AO41" i="33"/>
  <c r="BL62" i="33"/>
  <c r="T20" i="33"/>
  <c r="X23" i="33"/>
  <c r="AO37" i="33"/>
  <c r="AW45" i="33"/>
  <c r="BH59" i="82"/>
  <c r="BH60" i="82"/>
  <c r="BH61" i="82" s="1"/>
  <c r="BI59" i="82"/>
  <c r="BI60" i="82"/>
  <c r="BI61" i="82" s="1"/>
  <c r="BJ115" i="59"/>
  <c r="BJ116" i="59" s="1"/>
  <c r="BJ21" i="48"/>
  <c r="BJ22" i="48" s="1"/>
  <c r="BJ117" i="59" s="1"/>
  <c r="BC55" i="33"/>
  <c r="P14" i="33"/>
  <c r="Z25" i="33"/>
  <c r="AZ51" i="33"/>
  <c r="AC29" i="33"/>
  <c r="AI34" i="33"/>
  <c r="Y23" i="33"/>
  <c r="X21" i="33"/>
  <c r="AC28" i="33"/>
  <c r="BF59" i="82"/>
  <c r="BF60" i="82"/>
  <c r="BF61" i="82" s="1"/>
  <c r="G20" i="64"/>
  <c r="G135" i="116" s="1"/>
  <c r="G133" i="116"/>
  <c r="AH33" i="33"/>
  <c r="AI33" i="33" s="1"/>
  <c r="AG31" i="33"/>
  <c r="AS43" i="33"/>
  <c r="AV46" i="33"/>
  <c r="BA51" i="33"/>
  <c r="W23" i="33"/>
  <c r="S19" i="33"/>
  <c r="BK61" i="33"/>
  <c r="BL61" i="33" s="1"/>
  <c r="BM61" i="33" s="1"/>
  <c r="L11" i="33"/>
  <c r="AY48" i="33"/>
  <c r="AW49" i="33"/>
  <c r="AX49" i="33" s="1"/>
  <c r="AL36" i="33"/>
  <c r="AJ33" i="33"/>
  <c r="Q14" i="33"/>
  <c r="Y24" i="33"/>
  <c r="AS44" i="33"/>
  <c r="AQ44" i="33"/>
  <c r="P10" i="33"/>
  <c r="N10" i="33"/>
  <c r="Q10" i="33"/>
  <c r="BE53" i="33"/>
  <c r="BF53" i="33" s="1"/>
  <c r="W22" i="33"/>
  <c r="BH60" i="33"/>
  <c r="AX67" i="49"/>
  <c r="AX69" i="49" s="1"/>
  <c r="AU67" i="49"/>
  <c r="AU69" i="49" s="1"/>
  <c r="AX45" i="33"/>
  <c r="BP300" i="6"/>
  <c r="M12" i="33"/>
  <c r="N12" i="33"/>
  <c r="E133" i="116"/>
  <c r="E20" i="64"/>
  <c r="E135" i="116" s="1"/>
  <c r="AN38" i="33"/>
  <c r="S17" i="33"/>
  <c r="T17" i="33"/>
  <c r="BG115" i="59"/>
  <c r="BG116" i="59" s="1"/>
  <c r="BG21" i="48"/>
  <c r="BG22" i="48" s="1"/>
  <c r="BG117" i="59" s="1"/>
  <c r="AB27" i="33"/>
  <c r="AZ52" i="33"/>
  <c r="BA52" i="33" s="1"/>
  <c r="AO40" i="33"/>
  <c r="BC115" i="59"/>
  <c r="BC116" i="59" s="1"/>
  <c r="BC21" i="48"/>
  <c r="BC22" i="48" s="1"/>
  <c r="BC117" i="59" s="1"/>
  <c r="AN39" i="33"/>
  <c r="BD115" i="59"/>
  <c r="BD116" i="59" s="1"/>
  <c r="BD21" i="48"/>
  <c r="BD22" i="48" s="1"/>
  <c r="BD117" i="59" s="1"/>
  <c r="BE115" i="59"/>
  <c r="BE116" i="59" s="1"/>
  <c r="BE21" i="48"/>
  <c r="BE22" i="48" s="1"/>
  <c r="BE117" i="59" s="1"/>
  <c r="AZ67" i="49"/>
  <c r="AZ69" i="49" s="1"/>
  <c r="AU140" i="49"/>
  <c r="AU142" i="49" s="1"/>
  <c r="AT39" i="48" s="1"/>
  <c r="AW67" i="49"/>
  <c r="AW69" i="49" s="1"/>
  <c r="R16" i="33"/>
  <c r="AU47" i="33"/>
  <c r="AV47" i="33" s="1"/>
  <c r="BC59" i="82"/>
  <c r="BC60" i="82"/>
  <c r="BC61" i="82" s="1"/>
  <c r="BG58" i="33"/>
  <c r="BC56" i="33"/>
  <c r="BB56" i="33"/>
  <c r="BL57" i="33"/>
  <c r="BM57" i="33" s="1"/>
  <c r="O14" i="33"/>
  <c r="F20" i="64"/>
  <c r="F135" i="116" s="1"/>
  <c r="F133" i="116"/>
  <c r="BD54" i="33"/>
  <c r="BG53" i="33"/>
  <c r="BK115" i="59"/>
  <c r="BK116" i="59" s="1"/>
  <c r="BK21" i="48"/>
  <c r="BK22" i="48" s="1"/>
  <c r="BK117" i="59" s="1"/>
  <c r="BL59" i="33"/>
  <c r="AS67" i="49"/>
  <c r="AS69" i="49" s="1"/>
  <c r="AX140" i="49"/>
  <c r="AX142" i="49" s="1"/>
  <c r="AN140" i="49"/>
  <c r="AN142" i="49" s="1"/>
  <c r="AM39" i="48" s="1"/>
  <c r="AF140" i="49"/>
  <c r="AF142" i="49" s="1"/>
  <c r="AE39" i="48" s="1"/>
  <c r="AZ140" i="49"/>
  <c r="AZ142" i="49" s="1"/>
  <c r="AY39" i="48" s="1"/>
  <c r="AI67" i="49"/>
  <c r="AI69" i="49" s="1"/>
  <c r="AR140" i="49"/>
  <c r="AR142" i="49" s="1"/>
  <c r="AQ39" i="48" s="1"/>
  <c r="BI60" i="33"/>
  <c r="AN67" i="49"/>
  <c r="AN69" i="49" s="1"/>
  <c r="AW140" i="49"/>
  <c r="AW142" i="49" s="1"/>
  <c r="AV79" i="82" s="1"/>
  <c r="AV80" i="82" s="1"/>
  <c r="AT67" i="49"/>
  <c r="AT69" i="49" s="1"/>
  <c r="AS35" i="48" s="1"/>
  <c r="AH140" i="49"/>
  <c r="AH142" i="49" s="1"/>
  <c r="AF67" i="49"/>
  <c r="AF69" i="49" s="1"/>
  <c r="AE35" i="48" s="1"/>
  <c r="AQ67" i="49"/>
  <c r="AQ69" i="49" s="1"/>
  <c r="AE140" i="49"/>
  <c r="AE142" i="49" s="1"/>
  <c r="AD79" i="82" s="1"/>
  <c r="AD80" i="82" s="1"/>
  <c r="J42" i="51"/>
  <c r="K42" i="51" s="1"/>
  <c r="BP292" i="6"/>
  <c r="B38" i="9"/>
  <c r="B39" i="9" s="1"/>
  <c r="BH58" i="33"/>
  <c r="BI58" i="33" s="1"/>
  <c r="AJ35" i="33"/>
  <c r="BK59" i="82"/>
  <c r="BK60" i="82"/>
  <c r="BK61" i="82" s="1"/>
  <c r="Z26" i="33"/>
  <c r="AA26" i="33"/>
  <c r="S18" i="33"/>
  <c r="N9" i="33"/>
  <c r="AK33" i="33"/>
  <c r="AX50" i="33"/>
  <c r="BH53" i="33"/>
  <c r="BI53" i="33" s="1"/>
  <c r="BG59" i="82"/>
  <c r="BG60" i="82"/>
  <c r="BG61" i="82" s="1"/>
  <c r="N36" i="82"/>
  <c r="BM67" i="49"/>
  <c r="BM69" i="49" s="1"/>
  <c r="BL74" i="82" s="1"/>
  <c r="BL75" i="82" s="1"/>
  <c r="AX42" i="50"/>
  <c r="AX35" i="50"/>
  <c r="AL42" i="50"/>
  <c r="AL35" i="50"/>
  <c r="G382" i="6"/>
  <c r="C168" i="91" s="1"/>
  <c r="C38" i="92" s="1"/>
  <c r="C47" i="92" s="1"/>
  <c r="C164" i="91"/>
  <c r="O22" i="48"/>
  <c r="O117" i="59" s="1"/>
  <c r="N116" i="59"/>
  <c r="N22" i="48"/>
  <c r="N117" i="59" s="1"/>
  <c r="M116" i="59"/>
  <c r="M22" i="48"/>
  <c r="M117" i="59" s="1"/>
  <c r="L116" i="59"/>
  <c r="L22" i="48"/>
  <c r="L117" i="59" s="1"/>
  <c r="K116" i="59"/>
  <c r="K22" i="48"/>
  <c r="K117" i="59" s="1"/>
  <c r="J116" i="59"/>
  <c r="J22" i="48"/>
  <c r="J117" i="59" s="1"/>
  <c r="I116" i="59"/>
  <c r="I22" i="48"/>
  <c r="I117" i="59" s="1"/>
  <c r="H116" i="59"/>
  <c r="H22" i="48"/>
  <c r="H117" i="59" s="1"/>
  <c r="G116" i="59"/>
  <c r="G22" i="48"/>
  <c r="G117" i="59" s="1"/>
  <c r="F116" i="59"/>
  <c r="F22" i="48"/>
  <c r="F117" i="59" s="1"/>
  <c r="AZ39" i="48"/>
  <c r="AZ79" i="82"/>
  <c r="AZ80" i="82" s="1"/>
  <c r="AN39" i="48"/>
  <c r="AN79" i="82"/>
  <c r="AN80" i="82" s="1"/>
  <c r="AN35" i="48"/>
  <c r="AN42" i="48" s="1"/>
  <c r="AN74" i="82"/>
  <c r="AN75" i="82" s="1"/>
  <c r="AZ35" i="48"/>
  <c r="AZ42" i="48" s="1"/>
  <c r="AZ74" i="82"/>
  <c r="AZ75" i="82" s="1"/>
  <c r="AP22" i="48"/>
  <c r="AP117" i="59" s="1"/>
  <c r="AQ22" i="48"/>
  <c r="AQ117" i="59" s="1"/>
  <c r="AR22" i="48"/>
  <c r="AR117" i="59" s="1"/>
  <c r="AS22" i="48"/>
  <c r="AS117" i="59" s="1"/>
  <c r="AT22" i="48"/>
  <c r="AT117" i="59" s="1"/>
  <c r="AU22" i="48"/>
  <c r="AU117" i="59" s="1"/>
  <c r="AV22" i="48"/>
  <c r="AV117" i="59" s="1"/>
  <c r="AW22" i="48"/>
  <c r="AW117" i="59" s="1"/>
  <c r="AX22" i="48"/>
  <c r="AX117" i="59" s="1"/>
  <c r="AY22" i="48"/>
  <c r="AY117" i="59" s="1"/>
  <c r="AZ22" i="48"/>
  <c r="AZ117" i="59" s="1"/>
  <c r="AD22" i="48"/>
  <c r="AD117" i="59" s="1"/>
  <c r="AE22" i="48"/>
  <c r="AE117" i="59" s="1"/>
  <c r="AF22" i="48"/>
  <c r="AF117" i="59" s="1"/>
  <c r="AG22" i="48"/>
  <c r="AG117" i="59" s="1"/>
  <c r="AH22" i="48"/>
  <c r="AH117" i="59" s="1"/>
  <c r="AI22" i="48"/>
  <c r="AI117" i="59" s="1"/>
  <c r="AJ22" i="48"/>
  <c r="AJ117" i="59" s="1"/>
  <c r="AK22" i="48"/>
  <c r="AK117" i="59" s="1"/>
  <c r="AL22" i="48"/>
  <c r="AL117" i="59" s="1"/>
  <c r="AM22" i="48"/>
  <c r="AM117" i="59" s="1"/>
  <c r="AN22" i="48"/>
  <c r="AN117" i="59" s="1"/>
  <c r="Y66" i="50"/>
  <c r="AA68" i="50" s="1"/>
  <c r="Y50" i="52"/>
  <c r="Y43" i="50"/>
  <c r="Y40" i="64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38" i="31"/>
  <c r="Q41" i="30"/>
  <c r="D8" i="33"/>
  <c r="D18" i="34"/>
  <c r="C78" i="116"/>
  <c r="J68" i="59"/>
  <c r="K68" i="59" s="1"/>
  <c r="D7" i="33"/>
  <c r="C18" i="34"/>
  <c r="E41" i="30"/>
  <c r="C38" i="31"/>
  <c r="I38" i="31" s="1"/>
  <c r="BN40" i="30"/>
  <c r="I93" i="59"/>
  <c r="BM197" i="59"/>
  <c r="I87" i="59"/>
  <c r="BM191" i="59"/>
  <c r="I81" i="59"/>
  <c r="BM185" i="59"/>
  <c r="I31" i="51"/>
  <c r="I5" i="51" s="1"/>
  <c r="BA115" i="59"/>
  <c r="I11" i="59" s="1"/>
  <c r="H21" i="116" s="1"/>
  <c r="H93" i="46"/>
  <c r="G106" i="46"/>
  <c r="H106" i="46" s="1"/>
  <c r="G99" i="46"/>
  <c r="H99" i="46" s="1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 s="1"/>
  <c r="N50" i="52"/>
  <c r="N43" i="50"/>
  <c r="N40" i="64" s="1"/>
  <c r="N66" i="50"/>
  <c r="P68" i="50" s="1"/>
  <c r="AA35" i="48"/>
  <c r="AA74" i="82"/>
  <c r="AA75" i="82" s="1"/>
  <c r="AY35" i="48"/>
  <c r="AY74" i="82"/>
  <c r="AY75" i="82" s="1"/>
  <c r="O35" i="48"/>
  <c r="O74" i="82"/>
  <c r="O75" i="82" s="1"/>
  <c r="AM35" i="48"/>
  <c r="AM74" i="82"/>
  <c r="AM75" i="82" s="1"/>
  <c r="BN16" i="49"/>
  <c r="BL67" i="49"/>
  <c r="BL69" i="49" s="1"/>
  <c r="O39" i="48"/>
  <c r="O79" i="82"/>
  <c r="O80" i="82" s="1"/>
  <c r="AA39" i="48"/>
  <c r="AA79" i="82"/>
  <c r="AA80" i="82" s="1"/>
  <c r="AM79" i="82"/>
  <c r="AM80" i="82" s="1"/>
  <c r="BN89" i="49"/>
  <c r="BL140" i="49"/>
  <c r="BL142" i="49" s="1"/>
  <c r="O37" i="82"/>
  <c r="Z35" i="48"/>
  <c r="Z74" i="82"/>
  <c r="Z75" i="82" s="1"/>
  <c r="AX35" i="48"/>
  <c r="AX74" i="82"/>
  <c r="AX75" i="82" s="1"/>
  <c r="N35" i="48"/>
  <c r="N74" i="82"/>
  <c r="N75" i="82" s="1"/>
  <c r="AL35" i="48"/>
  <c r="AL74" i="82"/>
  <c r="AL75" i="82" s="1"/>
  <c r="BN15" i="49"/>
  <c r="BK67" i="49"/>
  <c r="BK69" i="49" s="1"/>
  <c r="N39" i="48"/>
  <c r="N79" i="82"/>
  <c r="N80" i="82" s="1"/>
  <c r="Z39" i="48"/>
  <c r="Z79" i="82"/>
  <c r="Z80" i="82" s="1"/>
  <c r="AL39" i="48"/>
  <c r="AL79" i="82"/>
  <c r="AL80" i="82" s="1"/>
  <c r="AX39" i="48"/>
  <c r="AX79" i="82"/>
  <c r="AX80" i="82" s="1"/>
  <c r="BN88" i="49"/>
  <c r="BK140" i="49"/>
  <c r="BK142" i="49" s="1"/>
  <c r="N37" i="82"/>
  <c r="Y35" i="48"/>
  <c r="Y74" i="82"/>
  <c r="Y75" i="82" s="1"/>
  <c r="AW35" i="48"/>
  <c r="AW74" i="82"/>
  <c r="AW75" i="82" s="1"/>
  <c r="M35" i="48"/>
  <c r="M74" i="82"/>
  <c r="M75" i="82" s="1"/>
  <c r="AK35" i="48"/>
  <c r="AK74" i="82"/>
  <c r="AK75" i="82" s="1"/>
  <c r="BN14" i="49"/>
  <c r="BJ67" i="49"/>
  <c r="BJ69" i="49" s="1"/>
  <c r="M39" i="48"/>
  <c r="M79" i="82"/>
  <c r="M80" i="82" s="1"/>
  <c r="Y39" i="48"/>
  <c r="Y79" i="82"/>
  <c r="Y80" i="82" s="1"/>
  <c r="AK39" i="48"/>
  <c r="AK79" i="82"/>
  <c r="AK80" i="82" s="1"/>
  <c r="AW39" i="48"/>
  <c r="AW79" i="82"/>
  <c r="AW80" i="82" s="1"/>
  <c r="BN87" i="49"/>
  <c r="BJ140" i="49"/>
  <c r="BJ142" i="49" s="1"/>
  <c r="M37" i="82"/>
  <c r="X35" i="48"/>
  <c r="X74" i="82"/>
  <c r="X75" i="82" s="1"/>
  <c r="AV35" i="48"/>
  <c r="AV74" i="82"/>
  <c r="AV75" i="82" s="1"/>
  <c r="L35" i="48"/>
  <c r="L74" i="82"/>
  <c r="L75" i="82" s="1"/>
  <c r="AJ35" i="48"/>
  <c r="AJ74" i="82"/>
  <c r="AJ75" i="82" s="1"/>
  <c r="BN13" i="49"/>
  <c r="BI67" i="49"/>
  <c r="BI69" i="49" s="1"/>
  <c r="L39" i="48"/>
  <c r="L79" i="82"/>
  <c r="L80" i="82" s="1"/>
  <c r="X39" i="48"/>
  <c r="X79" i="82"/>
  <c r="X80" i="82" s="1"/>
  <c r="AJ39" i="48"/>
  <c r="AJ79" i="82"/>
  <c r="AJ80" i="82" s="1"/>
  <c r="AV39" i="48"/>
  <c r="BN86" i="49"/>
  <c r="BI140" i="49"/>
  <c r="BI142" i="49" s="1"/>
  <c r="L37" i="82"/>
  <c r="W35" i="48"/>
  <c r="W74" i="82"/>
  <c r="W75" i="82" s="1"/>
  <c r="AU74" i="82"/>
  <c r="AU75" i="82" s="1"/>
  <c r="K35" i="48"/>
  <c r="K74" i="82"/>
  <c r="K75" i="82" s="1"/>
  <c r="AI35" i="48"/>
  <c r="AI74" i="82"/>
  <c r="AI75" i="82" s="1"/>
  <c r="BN12" i="49"/>
  <c r="BH67" i="49"/>
  <c r="BH69" i="49" s="1"/>
  <c r="K39" i="48"/>
  <c r="K79" i="82"/>
  <c r="K80" i="82" s="1"/>
  <c r="W39" i="48"/>
  <c r="W79" i="82"/>
  <c r="W80" i="82" s="1"/>
  <c r="AI39" i="48"/>
  <c r="AI79" i="82"/>
  <c r="AI80" i="82" s="1"/>
  <c r="AU39" i="48"/>
  <c r="AU79" i="82"/>
  <c r="AU80" i="82" s="1"/>
  <c r="BN85" i="49"/>
  <c r="BH140" i="49"/>
  <c r="BH142" i="49" s="1"/>
  <c r="K37" i="82"/>
  <c r="V35" i="48"/>
  <c r="V74" i="82"/>
  <c r="V75" i="82" s="1"/>
  <c r="AT35" i="48"/>
  <c r="AT74" i="82"/>
  <c r="AT75" i="82" s="1"/>
  <c r="J35" i="48"/>
  <c r="J74" i="82"/>
  <c r="J75" i="82" s="1"/>
  <c r="AH35" i="48"/>
  <c r="AH74" i="82"/>
  <c r="AH75" i="82" s="1"/>
  <c r="BN11" i="49"/>
  <c r="BG67" i="49"/>
  <c r="BG69" i="49" s="1"/>
  <c r="J39" i="48"/>
  <c r="J79" i="82"/>
  <c r="J80" i="82" s="1"/>
  <c r="V39" i="48"/>
  <c r="V79" i="82"/>
  <c r="V80" i="82" s="1"/>
  <c r="AH39" i="48"/>
  <c r="AH79" i="82"/>
  <c r="AH80" i="82" s="1"/>
  <c r="BN84" i="49"/>
  <c r="BG140" i="49"/>
  <c r="BG142" i="49" s="1"/>
  <c r="J37" i="82"/>
  <c r="U35" i="48"/>
  <c r="U74" i="82"/>
  <c r="U75" i="82" s="1"/>
  <c r="I35" i="48"/>
  <c r="I74" i="82"/>
  <c r="I75" i="82" s="1"/>
  <c r="AG35" i="48"/>
  <c r="AG74" i="82"/>
  <c r="AG75" i="82" s="1"/>
  <c r="BN10" i="49"/>
  <c r="BF67" i="49"/>
  <c r="BF69" i="49" s="1"/>
  <c r="I39" i="48"/>
  <c r="I79" i="82"/>
  <c r="I80" i="82" s="1"/>
  <c r="U39" i="48"/>
  <c r="U79" i="82"/>
  <c r="U80" i="82" s="1"/>
  <c r="AG39" i="48"/>
  <c r="AG79" i="82"/>
  <c r="AG80" i="82" s="1"/>
  <c r="AS39" i="48"/>
  <c r="AS79" i="82"/>
  <c r="AS80" i="82" s="1"/>
  <c r="BN83" i="49"/>
  <c r="BF140" i="49"/>
  <c r="BF142" i="49" s="1"/>
  <c r="I37" i="82"/>
  <c r="T35" i="48"/>
  <c r="T74" i="82"/>
  <c r="T75" i="82" s="1"/>
  <c r="AR35" i="48"/>
  <c r="AR74" i="82"/>
  <c r="AR75" i="82" s="1"/>
  <c r="H35" i="48"/>
  <c r="H74" i="82"/>
  <c r="H75" i="82" s="1"/>
  <c r="AF35" i="48"/>
  <c r="AF74" i="82"/>
  <c r="AF75" i="82" s="1"/>
  <c r="BN9" i="49"/>
  <c r="BE67" i="49"/>
  <c r="BE69" i="49" s="1"/>
  <c r="H39" i="48"/>
  <c r="H79" i="82"/>
  <c r="H80" i="82" s="1"/>
  <c r="T39" i="48"/>
  <c r="T79" i="82"/>
  <c r="T80" i="82" s="1"/>
  <c r="AF39" i="48"/>
  <c r="AF79" i="82"/>
  <c r="AF80" i="82" s="1"/>
  <c r="AR39" i="48"/>
  <c r="AR79" i="82"/>
  <c r="AR80" i="82" s="1"/>
  <c r="BN82" i="49"/>
  <c r="BE140" i="49"/>
  <c r="BE142" i="49" s="1"/>
  <c r="H37" i="82"/>
  <c r="S35" i="48"/>
  <c r="S74" i="82"/>
  <c r="S75" i="82" s="1"/>
  <c r="AQ35" i="48"/>
  <c r="AQ74" i="82"/>
  <c r="AQ75" i="82" s="1"/>
  <c r="G35" i="48"/>
  <c r="G74" i="82"/>
  <c r="AE74" i="82"/>
  <c r="AE75" i="82" s="1"/>
  <c r="BN8" i="49"/>
  <c r="BD67" i="49"/>
  <c r="BD69" i="49" s="1"/>
  <c r="G39" i="48"/>
  <c r="G79" i="82"/>
  <c r="G80" i="82" s="1"/>
  <c r="S39" i="48"/>
  <c r="S79" i="82"/>
  <c r="S80" i="82" s="1"/>
  <c r="AE79" i="82"/>
  <c r="AE80" i="82" s="1"/>
  <c r="AQ79" i="82"/>
  <c r="AQ80" i="82" s="1"/>
  <c r="BN81" i="49"/>
  <c r="BD140" i="49"/>
  <c r="BD142" i="49" s="1"/>
  <c r="G35" i="82"/>
  <c r="G21" i="82"/>
  <c r="G20" i="82"/>
  <c r="G36" i="82" s="1"/>
  <c r="R35" i="48"/>
  <c r="R74" i="82"/>
  <c r="R75" i="82" s="1"/>
  <c r="AP35" i="48"/>
  <c r="AP74" i="82"/>
  <c r="AP75" i="82" s="1"/>
  <c r="F35" i="48"/>
  <c r="F74" i="82"/>
  <c r="F75" i="82" s="1"/>
  <c r="AD35" i="48"/>
  <c r="AD74" i="82"/>
  <c r="AD75" i="82" s="1"/>
  <c r="BN7" i="49"/>
  <c r="BC67" i="49"/>
  <c r="BC69" i="49" s="1"/>
  <c r="F39" i="48"/>
  <c r="F79" i="82"/>
  <c r="F80" i="82" s="1"/>
  <c r="R39" i="48"/>
  <c r="R79" i="82"/>
  <c r="R80" i="82" s="1"/>
  <c r="AD39" i="48"/>
  <c r="AP39" i="48"/>
  <c r="AP79" i="82"/>
  <c r="AP80" i="82" s="1"/>
  <c r="BN80" i="49"/>
  <c r="BC140" i="49"/>
  <c r="BC142" i="49" s="1"/>
  <c r="F37" i="82"/>
  <c r="C35" i="50"/>
  <c r="C9" i="50"/>
  <c r="C15" i="50" s="1"/>
  <c r="C18" i="50" s="1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 s="1"/>
  <c r="E10" i="59"/>
  <c r="BM114" i="59"/>
  <c r="E33" i="51"/>
  <c r="E116" i="59"/>
  <c r="E22" i="48"/>
  <c r="E117" i="59" s="1"/>
  <c r="BL66" i="50"/>
  <c r="BN68" i="50" s="1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 s="1"/>
  <c r="E13" i="51"/>
  <c r="F16" i="59"/>
  <c r="E26" i="116" s="1"/>
  <c r="O66" i="50"/>
  <c r="Q68" i="50" s="1"/>
  <c r="O50" i="52"/>
  <c r="O43" i="50"/>
  <c r="O40" i="64" s="1"/>
  <c r="P50" i="52"/>
  <c r="P66" i="50"/>
  <c r="P43" i="50"/>
  <c r="P40" i="64" s="1"/>
  <c r="AB30" i="82"/>
  <c r="AB82" i="82"/>
  <c r="AB12" i="82" s="1"/>
  <c r="Z11" i="52"/>
  <c r="AB126" i="59"/>
  <c r="AB127" i="59" s="1"/>
  <c r="AB41" i="48"/>
  <c r="P30" i="82"/>
  <c r="P82" i="82"/>
  <c r="P12" i="82" s="1"/>
  <c r="N11" i="52"/>
  <c r="P126" i="59"/>
  <c r="P127" i="59" s="1"/>
  <c r="P41" i="48"/>
  <c r="BL35" i="48"/>
  <c r="P22" i="82"/>
  <c r="P83" i="82"/>
  <c r="P13" i="82" s="1"/>
  <c r="N28" i="52" s="1"/>
  <c r="P121" i="59"/>
  <c r="P122" i="59" s="1"/>
  <c r="N9" i="52"/>
  <c r="N12" i="52" s="1"/>
  <c r="AB22" i="82"/>
  <c r="AB83" i="82"/>
  <c r="AB13" i="82" s="1"/>
  <c r="Z28" i="52" s="1"/>
  <c r="AB121" i="59"/>
  <c r="AB122" i="59" s="1"/>
  <c r="Z9" i="52"/>
  <c r="AB42" i="48"/>
  <c r="AY42" i="50"/>
  <c r="AY35" i="50"/>
  <c r="AZ35" i="50"/>
  <c r="AZ42" i="50"/>
  <c r="H9" i="50"/>
  <c r="H15" i="50" s="1"/>
  <c r="I3" i="51"/>
  <c r="H4" i="97"/>
  <c r="H4" i="91"/>
  <c r="I10" i="59"/>
  <c r="H20" i="116" s="1"/>
  <c r="BA120" i="59"/>
  <c r="I44" i="51"/>
  <c r="I9" i="51" s="1"/>
  <c r="AY8" i="52"/>
  <c r="I21" i="59"/>
  <c r="H31" i="116" s="1"/>
  <c r="AZ37" i="52"/>
  <c r="BB37" i="82"/>
  <c r="BA50" i="52"/>
  <c r="BA43" i="50"/>
  <c r="BA40" i="64" s="1"/>
  <c r="BA66" i="50"/>
  <c r="BC68" i="50" s="1"/>
  <c r="BB50" i="52"/>
  <c r="BB66" i="50"/>
  <c r="BD68" i="50" s="1"/>
  <c r="BB43" i="50"/>
  <c r="BB40" i="64" s="1"/>
  <c r="BB37" i="52"/>
  <c r="BD37" i="82"/>
  <c r="BC50" i="52"/>
  <c r="BC66" i="50"/>
  <c r="BE68" i="50" s="1"/>
  <c r="BC43" i="50"/>
  <c r="BC40" i="64" s="1"/>
  <c r="BC37" i="52"/>
  <c r="BE37" i="82"/>
  <c r="BD50" i="52"/>
  <c r="BD66" i="50"/>
  <c r="BF68" i="50" s="1"/>
  <c r="BD43" i="50"/>
  <c r="BD40" i="64" s="1"/>
  <c r="BE50" i="52"/>
  <c r="BE66" i="50"/>
  <c r="BG68" i="50" s="1"/>
  <c r="BE43" i="50"/>
  <c r="BE40" i="64" s="1"/>
  <c r="BF50" i="52"/>
  <c r="BF66" i="50"/>
  <c r="BH68" i="50" s="1"/>
  <c r="BF43" i="50"/>
  <c r="BF40" i="64" s="1"/>
  <c r="BG50" i="52"/>
  <c r="BG66" i="50"/>
  <c r="BI68" i="50" s="1"/>
  <c r="BG43" i="50"/>
  <c r="BG40" i="64" s="1"/>
  <c r="BH50" i="52"/>
  <c r="BH66" i="50"/>
  <c r="BJ68" i="50" s="1"/>
  <c r="BH43" i="50"/>
  <c r="BH40" i="64" s="1"/>
  <c r="BH37" i="52"/>
  <c r="BJ37" i="82"/>
  <c r="BI50" i="52"/>
  <c r="BI66" i="50"/>
  <c r="BK68" i="50" s="1"/>
  <c r="BI43" i="50"/>
  <c r="BI40" i="64" s="1"/>
  <c r="BK66" i="50"/>
  <c r="BM68" i="50" s="1"/>
  <c r="BK50" i="52"/>
  <c r="BK43" i="50"/>
  <c r="BK40" i="64" s="1"/>
  <c r="BJ50" i="52"/>
  <c r="BJ43" i="50"/>
  <c r="BJ40" i="64" s="1"/>
  <c r="BJ66" i="50"/>
  <c r="BL68" i="50" s="1"/>
  <c r="BJ36" i="52"/>
  <c r="BJ37" i="52"/>
  <c r="BL37" i="82"/>
  <c r="BL36" i="82"/>
  <c r="AN35" i="50"/>
  <c r="AN42" i="50"/>
  <c r="G9" i="50"/>
  <c r="G15" i="50" s="1"/>
  <c r="AM42" i="50"/>
  <c r="AM35" i="50"/>
  <c r="H3" i="51"/>
  <c r="H6" i="51" s="1"/>
  <c r="G4" i="97"/>
  <c r="G4" i="91"/>
  <c r="AO22" i="48"/>
  <c r="AO117" i="59" s="1"/>
  <c r="H33" i="51"/>
  <c r="H34" i="51" s="1"/>
  <c r="AO116" i="59"/>
  <c r="H12" i="59" s="1"/>
  <c r="H10" i="59"/>
  <c r="G20" i="116" s="1"/>
  <c r="AO120" i="59"/>
  <c r="H44" i="51"/>
  <c r="H9" i="51" s="1"/>
  <c r="AM8" i="52"/>
  <c r="H21" i="59"/>
  <c r="G31" i="116" s="1"/>
  <c r="AO37" i="82"/>
  <c r="AM37" i="52"/>
  <c r="AN37" i="52"/>
  <c r="AP37" i="82"/>
  <c r="AO50" i="52"/>
  <c r="AO43" i="50"/>
  <c r="AO40" i="64" s="1"/>
  <c r="AO66" i="50"/>
  <c r="AQ68" i="50" s="1"/>
  <c r="AQ37" i="82"/>
  <c r="AO37" i="52"/>
  <c r="AP50" i="52"/>
  <c r="AP43" i="50"/>
  <c r="AP40" i="64" s="1"/>
  <c r="AP66" i="50"/>
  <c r="AR68" i="50" s="1"/>
  <c r="AP37" i="52"/>
  <c r="AR37" i="82"/>
  <c r="AQ66" i="50"/>
  <c r="AS68" i="50" s="1"/>
  <c r="AQ50" i="52"/>
  <c r="AQ43" i="50"/>
  <c r="AQ40" i="64" s="1"/>
  <c r="AS37" i="82"/>
  <c r="AQ37" i="52"/>
  <c r="AR50" i="52"/>
  <c r="AR43" i="50"/>
  <c r="AR40" i="64" s="1"/>
  <c r="AR66" i="50"/>
  <c r="AT68" i="50" s="1"/>
  <c r="AR37" i="52"/>
  <c r="AT37" i="82"/>
  <c r="AS66" i="50"/>
  <c r="AU68" i="50" s="1"/>
  <c r="AS50" i="52"/>
  <c r="AS43" i="50"/>
  <c r="AS40" i="64" s="1"/>
  <c r="AU37" i="82"/>
  <c r="AS37" i="52"/>
  <c r="AT50" i="52"/>
  <c r="AT43" i="50"/>
  <c r="AT40" i="64" s="1"/>
  <c r="AT66" i="50"/>
  <c r="AV68" i="50" s="1"/>
  <c r="AT37" i="52"/>
  <c r="AV37" i="82"/>
  <c r="AV36" i="82"/>
  <c r="AT36" i="52"/>
  <c r="AU66" i="50"/>
  <c r="AW68" i="50" s="1"/>
  <c r="AU50" i="52"/>
  <c r="AU43" i="50"/>
  <c r="AU40" i="64" s="1"/>
  <c r="AW37" i="82"/>
  <c r="AU37" i="52"/>
  <c r="AV50" i="52"/>
  <c r="AV43" i="50"/>
  <c r="AV40" i="64" s="1"/>
  <c r="AV66" i="50"/>
  <c r="AX68" i="50" s="1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 s="1"/>
  <c r="G3" i="51"/>
  <c r="G6" i="51" s="1"/>
  <c r="F4" i="97"/>
  <c r="F4" i="91"/>
  <c r="AC22" i="48"/>
  <c r="AC117" i="59" s="1"/>
  <c r="G33" i="51"/>
  <c r="G34" i="51" s="1"/>
  <c r="AC116" i="59"/>
  <c r="G12" i="59" s="1"/>
  <c r="G10" i="59"/>
  <c r="F20" i="116" s="1"/>
  <c r="AC120" i="59"/>
  <c r="G44" i="51"/>
  <c r="G9" i="51" s="1"/>
  <c r="AA8" i="52"/>
  <c r="G21" i="59"/>
  <c r="F31" i="116" s="1"/>
  <c r="AC37" i="82"/>
  <c r="AA37" i="52"/>
  <c r="AB37" i="52"/>
  <c r="AD37" i="82"/>
  <c r="AC66" i="50"/>
  <c r="AE68" i="50" s="1"/>
  <c r="AC50" i="52"/>
  <c r="AC43" i="50"/>
  <c r="AC40" i="64" s="1"/>
  <c r="AE37" i="82"/>
  <c r="AC37" i="52"/>
  <c r="AD50" i="52"/>
  <c r="AD66" i="50"/>
  <c r="AF68" i="50" s="1"/>
  <c r="AD43" i="50"/>
  <c r="AD40" i="64" s="1"/>
  <c r="AD37" i="52"/>
  <c r="AF37" i="82"/>
  <c r="AE50" i="52"/>
  <c r="AE66" i="50"/>
  <c r="AG68" i="50" s="1"/>
  <c r="AE43" i="50"/>
  <c r="AE40" i="64" s="1"/>
  <c r="AG37" i="82"/>
  <c r="AE37" i="52"/>
  <c r="AF50" i="52"/>
  <c r="AF66" i="50"/>
  <c r="AH68" i="50" s="1"/>
  <c r="AF43" i="50"/>
  <c r="AF40" i="64" s="1"/>
  <c r="AF37" i="52"/>
  <c r="AH37" i="82"/>
  <c r="AG50" i="52"/>
  <c r="AG66" i="50"/>
  <c r="AI68" i="50" s="1"/>
  <c r="AG43" i="50"/>
  <c r="AG40" i="64" s="1"/>
  <c r="AI37" i="82"/>
  <c r="AG37" i="52"/>
  <c r="AH50" i="52"/>
  <c r="AH66" i="50"/>
  <c r="AJ68" i="50" s="1"/>
  <c r="AH43" i="50"/>
  <c r="AH40" i="64" s="1"/>
  <c r="AH37" i="52"/>
  <c r="AJ37" i="82"/>
  <c r="AI50" i="52"/>
  <c r="AI66" i="50"/>
  <c r="AK68" i="50" s="1"/>
  <c r="AI43" i="50"/>
  <c r="AI40" i="64" s="1"/>
  <c r="AK37" i="82"/>
  <c r="AI37" i="52"/>
  <c r="AJ50" i="52"/>
  <c r="AJ66" i="50"/>
  <c r="AL68" i="50" s="1"/>
  <c r="AJ43" i="50"/>
  <c r="AJ40" i="64" s="1"/>
  <c r="AJ37" i="52"/>
  <c r="AL37" i="82"/>
  <c r="AM37" i="82"/>
  <c r="AK37" i="52"/>
  <c r="AL37" i="52"/>
  <c r="AN37" i="82"/>
  <c r="D44" i="116"/>
  <c r="J34" i="59"/>
  <c r="K34" i="59" s="1"/>
  <c r="D53" i="116"/>
  <c r="J43" i="59"/>
  <c r="K43" i="59" s="1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 s="1"/>
  <c r="Z43" i="50"/>
  <c r="Z40" i="64" s="1"/>
  <c r="Z50" i="52"/>
  <c r="J97" i="59"/>
  <c r="K97" i="59" s="1"/>
  <c r="J95" i="59"/>
  <c r="K95" i="59" s="1"/>
  <c r="J90" i="59"/>
  <c r="K90" i="59" s="1"/>
  <c r="J84" i="59"/>
  <c r="K84" i="59" s="1"/>
  <c r="J77" i="59"/>
  <c r="K77" i="59" s="1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AW47" i="33" l="1"/>
  <c r="BJ53" i="33"/>
  <c r="BB52" i="33"/>
  <c r="BD56" i="33"/>
  <c r="BB51" i="33"/>
  <c r="BH29" i="82"/>
  <c r="BH21" i="82"/>
  <c r="AK34" i="33"/>
  <c r="AF30" i="33"/>
  <c r="AG30" i="33"/>
  <c r="BJ60" i="33"/>
  <c r="BK60" i="33" s="1"/>
  <c r="Z12" i="52"/>
  <c r="BN67" i="49"/>
  <c r="T19" i="33"/>
  <c r="AB26" i="33"/>
  <c r="BJ58" i="33"/>
  <c r="BK58" i="33" s="1"/>
  <c r="AK35" i="33"/>
  <c r="U20" i="33"/>
  <c r="AQ41" i="33"/>
  <c r="AO38" i="33"/>
  <c r="Z24" i="33"/>
  <c r="AP40" i="33"/>
  <c r="AY49" i="33"/>
  <c r="AH31" i="33"/>
  <c r="Z23" i="33"/>
  <c r="AP37" i="33"/>
  <c r="BC52" i="33"/>
  <c r="BF21" i="82"/>
  <c r="BF29" i="82"/>
  <c r="X22" i="33"/>
  <c r="BE54" i="33"/>
  <c r="AZ48" i="33"/>
  <c r="BA48" i="33" s="1"/>
  <c r="AW46" i="33"/>
  <c r="AS42" i="33"/>
  <c r="AT42" i="33" s="1"/>
  <c r="AL34" i="33"/>
  <c r="AA25" i="33"/>
  <c r="AJ34" i="33"/>
  <c r="Y22" i="33"/>
  <c r="AT43" i="33"/>
  <c r="BG21" i="82"/>
  <c r="BG29" i="82"/>
  <c r="Z22" i="33"/>
  <c r="AA22" i="33" s="1"/>
  <c r="AB22" i="33" s="1"/>
  <c r="AZ49" i="33"/>
  <c r="S10" i="33"/>
  <c r="BI21" i="82"/>
  <c r="BI29" i="82"/>
  <c r="AY45" i="33"/>
  <c r="AQ37" i="33"/>
  <c r="AP41" i="33"/>
  <c r="BD55" i="33"/>
  <c r="AL33" i="33"/>
  <c r="AQ40" i="33"/>
  <c r="AD29" i="33"/>
  <c r="R10" i="33"/>
  <c r="AN36" i="33"/>
  <c r="T18" i="33"/>
  <c r="AU43" i="33"/>
  <c r="U13" i="33"/>
  <c r="BN140" i="49"/>
  <c r="AT79" i="82"/>
  <c r="AT80" i="82" s="1"/>
  <c r="J31" i="51"/>
  <c r="AC26" i="33"/>
  <c r="AX47" i="33"/>
  <c r="AC27" i="33"/>
  <c r="BA29" i="82"/>
  <c r="BA21" i="82"/>
  <c r="AR37" i="33"/>
  <c r="AS37" i="33" s="1"/>
  <c r="AR42" i="33"/>
  <c r="O9" i="33"/>
  <c r="AO70" i="49"/>
  <c r="U17" i="33"/>
  <c r="BN41" i="30"/>
  <c r="BC21" i="82"/>
  <c r="BC29" i="82"/>
  <c r="AM36" i="33"/>
  <c r="BL79" i="82"/>
  <c r="BL80" i="82" s="1"/>
  <c r="BA70" i="49"/>
  <c r="AS74" i="82"/>
  <c r="AS75" i="82" s="1"/>
  <c r="AS83" i="82" s="1"/>
  <c r="AS13" i="82" s="1"/>
  <c r="AQ28" i="52" s="1"/>
  <c r="AY79" i="82"/>
  <c r="AY80" i="82" s="1"/>
  <c r="AY82" i="82" s="1"/>
  <c r="AY12" i="82" s="1"/>
  <c r="AT44" i="33"/>
  <c r="BA116" i="59"/>
  <c r="I12" i="59" s="1"/>
  <c r="I13" i="59" s="1"/>
  <c r="H23" i="116" s="1"/>
  <c r="AO143" i="49"/>
  <c r="AX46" i="33"/>
  <c r="AY50" i="33"/>
  <c r="AZ50" i="33"/>
  <c r="BK21" i="82"/>
  <c r="BK29" i="82"/>
  <c r="S16" i="33"/>
  <c r="Y21" i="33"/>
  <c r="AO39" i="33"/>
  <c r="O12" i="33"/>
  <c r="M11" i="33"/>
  <c r="AA23" i="33"/>
  <c r="R14" i="33"/>
  <c r="AD28" i="33"/>
  <c r="AD27" i="33"/>
  <c r="AT37" i="33"/>
  <c r="H20" i="64"/>
  <c r="H135" i="116" s="1"/>
  <c r="H133" i="116"/>
  <c r="Q15" i="33"/>
  <c r="AG32" i="33"/>
  <c r="BC51" i="33"/>
  <c r="Q49" i="68"/>
  <c r="O26" i="92"/>
  <c r="O28" i="92" s="1"/>
  <c r="O20" i="92"/>
  <c r="D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35" i="50"/>
  <c r="BA22" i="48"/>
  <c r="BA117" i="59" s="1"/>
  <c r="I33" i="51"/>
  <c r="I34" i="51" s="1"/>
  <c r="G22" i="82"/>
  <c r="G23" i="82" s="1"/>
  <c r="G83" i="82"/>
  <c r="G13" i="82" s="1"/>
  <c r="E28" i="52" s="1"/>
  <c r="AK50" i="52"/>
  <c r="AK66" i="50"/>
  <c r="AM68" i="50" s="1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 s="1"/>
  <c r="F66" i="50"/>
  <c r="H68" i="50" s="1"/>
  <c r="F50" i="52"/>
  <c r="F43" i="50"/>
  <c r="F40" i="64" s="1"/>
  <c r="G50" i="52"/>
  <c r="G43" i="50"/>
  <c r="G40" i="64" s="1"/>
  <c r="G66" i="50"/>
  <c r="I68" i="50" s="1"/>
  <c r="H66" i="50"/>
  <c r="J68" i="50" s="1"/>
  <c r="H50" i="52"/>
  <c r="H43" i="50"/>
  <c r="H40" i="64" s="1"/>
  <c r="I50" i="52"/>
  <c r="I43" i="50"/>
  <c r="I40" i="64" s="1"/>
  <c r="I66" i="50"/>
  <c r="K68" i="50" s="1"/>
  <c r="J66" i="50"/>
  <c r="L68" i="50" s="1"/>
  <c r="J50" i="52"/>
  <c r="J43" i="50"/>
  <c r="J40" i="64" s="1"/>
  <c r="K50" i="52"/>
  <c r="K43" i="50"/>
  <c r="K40" i="64" s="1"/>
  <c r="K66" i="50"/>
  <c r="M68" i="50" s="1"/>
  <c r="L66" i="50"/>
  <c r="N68" i="50" s="1"/>
  <c r="L50" i="52"/>
  <c r="L43" i="50"/>
  <c r="L40" i="64" s="1"/>
  <c r="M50" i="52"/>
  <c r="M43" i="50"/>
  <c r="M40" i="64" s="1"/>
  <c r="M66" i="50"/>
  <c r="O68" i="50" s="1"/>
  <c r="D74" i="59"/>
  <c r="BM178" i="59"/>
  <c r="C83" i="116"/>
  <c r="J73" i="59"/>
  <c r="K73" i="59" s="1"/>
  <c r="G16" i="59"/>
  <c r="F26" i="116" s="1"/>
  <c r="F22" i="116"/>
  <c r="G13" i="59"/>
  <c r="F23" i="116" s="1"/>
  <c r="G7" i="51"/>
  <c r="AB50" i="52"/>
  <c r="F10" i="50"/>
  <c r="F16" i="50" s="1"/>
  <c r="AB66" i="50"/>
  <c r="AB43" i="50"/>
  <c r="AB40" i="64" s="1"/>
  <c r="AA50" i="52"/>
  <c r="AA43" i="50"/>
  <c r="AA40" i="64" s="1"/>
  <c r="E10" i="64" s="1"/>
  <c r="E125" i="116" s="1"/>
  <c r="AA66" i="50"/>
  <c r="AC68" i="50" s="1"/>
  <c r="H16" i="59"/>
  <c r="G26" i="116" s="1"/>
  <c r="G22" i="116"/>
  <c r="H13" i="59"/>
  <c r="G23" i="116" s="1"/>
  <c r="H7" i="51"/>
  <c r="AM50" i="52"/>
  <c r="AM66" i="50"/>
  <c r="AO68" i="50" s="1"/>
  <c r="AM43" i="50"/>
  <c r="AM40" i="64" s="1"/>
  <c r="AN66" i="50"/>
  <c r="AN43" i="50"/>
  <c r="AN40" i="64" s="1"/>
  <c r="AN50" i="52"/>
  <c r="G10" i="50"/>
  <c r="G16" i="50" s="1"/>
  <c r="I16" i="59"/>
  <c r="H26" i="116" s="1"/>
  <c r="AZ66" i="50"/>
  <c r="H10" i="50"/>
  <c r="H16" i="50" s="1"/>
  <c r="AZ50" i="52"/>
  <c r="AZ43" i="50"/>
  <c r="AZ40" i="64" s="1"/>
  <c r="H10" i="64" s="1"/>
  <c r="H125" i="116" s="1"/>
  <c r="AY66" i="50"/>
  <c r="BA68" i="50" s="1"/>
  <c r="AY50" i="52"/>
  <c r="AY43" i="50"/>
  <c r="AY40" i="64" s="1"/>
  <c r="AC49" i="68"/>
  <c r="AA26" i="92"/>
  <c r="AA28" i="92" s="1"/>
  <c r="AA20" i="92"/>
  <c r="Z39" i="52"/>
  <c r="AB38" i="82"/>
  <c r="AB23" i="82"/>
  <c r="P38" i="82"/>
  <c r="P23" i="82"/>
  <c r="BL22" i="82"/>
  <c r="BL83" i="82"/>
  <c r="BL13" i="82" s="1"/>
  <c r="BJ28" i="52" s="1"/>
  <c r="BL121" i="59"/>
  <c r="BL122" i="59" s="1"/>
  <c r="BJ9" i="52"/>
  <c r="BL42" i="48"/>
  <c r="O14" i="67"/>
  <c r="O17" i="67" s="1"/>
  <c r="O19" i="92"/>
  <c r="N22" i="71"/>
  <c r="N32" i="52"/>
  <c r="P14" i="82"/>
  <c r="N31" i="52" s="1"/>
  <c r="P31" i="82"/>
  <c r="P16" i="82" s="1"/>
  <c r="N30" i="52" s="1"/>
  <c r="AA14" i="67"/>
  <c r="AA17" i="67" s="1"/>
  <c r="AA19" i="92"/>
  <c r="Z22" i="71"/>
  <c r="Z32" i="52"/>
  <c r="AB14" i="82"/>
  <c r="Z31" i="52" s="1"/>
  <c r="AB31" i="82"/>
  <c r="AB16" i="82" s="1"/>
  <c r="Z30" i="52" s="1"/>
  <c r="BL30" i="82"/>
  <c r="BL82" i="82"/>
  <c r="BL12" i="82" s="1"/>
  <c r="BN80" i="82"/>
  <c r="BJ11" i="52"/>
  <c r="BL126" i="59"/>
  <c r="BL127" i="59" s="1"/>
  <c r="BL41" i="48"/>
  <c r="R68" i="50"/>
  <c r="J13" i="51"/>
  <c r="D31" i="116"/>
  <c r="J21" i="59"/>
  <c r="K21" i="59" s="1"/>
  <c r="BM143" i="49"/>
  <c r="BN143" i="49" s="1"/>
  <c r="BB142" i="49"/>
  <c r="AO39" i="48"/>
  <c r="AO79" i="82"/>
  <c r="AO80" i="82" s="1"/>
  <c r="BA144" i="49"/>
  <c r="AO144" i="49"/>
  <c r="AC39" i="48"/>
  <c r="AC79" i="82"/>
  <c r="AC80" i="82" s="1"/>
  <c r="Q39" i="48"/>
  <c r="Q79" i="82"/>
  <c r="Q80" i="82" s="1"/>
  <c r="AC144" i="49"/>
  <c r="Q144" i="49"/>
  <c r="E39" i="48"/>
  <c r="E79" i="82"/>
  <c r="AO35" i="48"/>
  <c r="AO74" i="82"/>
  <c r="AO75" i="82" s="1"/>
  <c r="BA71" i="49"/>
  <c r="Q35" i="48"/>
  <c r="Q74" i="82"/>
  <c r="Q75" i="82" s="1"/>
  <c r="AC71" i="49"/>
  <c r="BM70" i="49"/>
  <c r="BB69" i="49"/>
  <c r="AC35" i="48"/>
  <c r="AC74" i="82"/>
  <c r="AC75" i="82" s="1"/>
  <c r="AO71" i="49"/>
  <c r="E35" i="48"/>
  <c r="Q71" i="49"/>
  <c r="E74" i="82"/>
  <c r="E9" i="51"/>
  <c r="J44" i="51"/>
  <c r="K44" i="51" s="1"/>
  <c r="BM120" i="59"/>
  <c r="E16" i="59"/>
  <c r="BM116" i="59"/>
  <c r="E12" i="59"/>
  <c r="E34" i="51"/>
  <c r="D20" i="116"/>
  <c r="J10" i="59"/>
  <c r="K10" i="59" s="1"/>
  <c r="E6" i="51"/>
  <c r="J5" i="51"/>
  <c r="D21" i="116"/>
  <c r="J11" i="59"/>
  <c r="K11" i="59" s="1"/>
  <c r="BM60" i="82"/>
  <c r="E61" i="82"/>
  <c r="E73" i="82"/>
  <c r="BM71" i="82"/>
  <c r="E35" i="82"/>
  <c r="E21" i="82"/>
  <c r="E20" i="82"/>
  <c r="E36" i="82" s="1"/>
  <c r="C66" i="50"/>
  <c r="C50" i="52"/>
  <c r="C43" i="50"/>
  <c r="C10" i="50"/>
  <c r="C16" i="50" s="1"/>
  <c r="C19" i="50" s="1"/>
  <c r="BB39" i="48"/>
  <c r="BB79" i="82"/>
  <c r="BB80" i="82" s="1"/>
  <c r="AP30" i="82"/>
  <c r="AP82" i="82"/>
  <c r="AP12" i="82" s="1"/>
  <c r="AN11" i="52"/>
  <c r="AP126" i="59"/>
  <c r="AP127" i="59" s="1"/>
  <c r="AP41" i="48"/>
  <c r="AD30" i="82"/>
  <c r="AD82" i="82"/>
  <c r="AD12" i="82" s="1"/>
  <c r="AB11" i="52"/>
  <c r="AD126" i="59"/>
  <c r="AD127" i="59" s="1"/>
  <c r="AD41" i="48"/>
  <c r="R30" i="82"/>
  <c r="R82" i="82"/>
  <c r="R12" i="82" s="1"/>
  <c r="P11" i="52"/>
  <c r="R126" i="59"/>
  <c r="R127" i="59" s="1"/>
  <c r="R41" i="48"/>
  <c r="F30" i="82"/>
  <c r="F82" i="82"/>
  <c r="F12" i="82" s="1"/>
  <c r="D11" i="52"/>
  <c r="F126" i="59"/>
  <c r="F127" i="59" s="1"/>
  <c r="F41" i="48"/>
  <c r="BB35" i="48"/>
  <c r="BB74" i="82"/>
  <c r="BB75" i="82" s="1"/>
  <c r="AD22" i="82"/>
  <c r="AD83" i="82"/>
  <c r="AD13" i="82" s="1"/>
  <c r="AB28" i="52" s="1"/>
  <c r="AD121" i="59"/>
  <c r="AD122" i="59" s="1"/>
  <c r="AB9" i="52"/>
  <c r="AB12" i="52" s="1"/>
  <c r="F22" i="82"/>
  <c r="F83" i="82"/>
  <c r="F13" i="82" s="1"/>
  <c r="D28" i="52" s="1"/>
  <c r="F121" i="59"/>
  <c r="F122" i="59" s="1"/>
  <c r="D9" i="52"/>
  <c r="AP22" i="82"/>
  <c r="AP83" i="82"/>
  <c r="AP13" i="82" s="1"/>
  <c r="AN28" i="52" s="1"/>
  <c r="AP121" i="59"/>
  <c r="AP122" i="59" s="1"/>
  <c r="AN9" i="52"/>
  <c r="AN12" i="52" s="1"/>
  <c r="R22" i="82"/>
  <c r="R83" i="82"/>
  <c r="R13" i="82" s="1"/>
  <c r="P28" i="52" s="1"/>
  <c r="R121" i="59"/>
  <c r="R122" i="59" s="1"/>
  <c r="P9" i="52"/>
  <c r="P12" i="52" s="1"/>
  <c r="R42" i="48"/>
  <c r="G37" i="82"/>
  <c r="BC39" i="48"/>
  <c r="BC79" i="82"/>
  <c r="BC80" i="82" s="1"/>
  <c r="AQ30" i="82"/>
  <c r="AQ82" i="82"/>
  <c r="AQ12" i="82" s="1"/>
  <c r="AO11" i="52"/>
  <c r="AQ126" i="59"/>
  <c r="AQ127" i="59" s="1"/>
  <c r="AQ41" i="48"/>
  <c r="AE30" i="82"/>
  <c r="AE82" i="82"/>
  <c r="AE12" i="82" s="1"/>
  <c r="AC11" i="52"/>
  <c r="AE126" i="59"/>
  <c r="AE127" i="59" s="1"/>
  <c r="AE41" i="48"/>
  <c r="S30" i="82"/>
  <c r="S82" i="82"/>
  <c r="S12" i="82" s="1"/>
  <c r="Q11" i="52"/>
  <c r="S126" i="59"/>
  <c r="S127" i="59" s="1"/>
  <c r="S41" i="48"/>
  <c r="G30" i="82"/>
  <c r="G82" i="82"/>
  <c r="G12" i="82" s="1"/>
  <c r="E11" i="52"/>
  <c r="G126" i="59"/>
  <c r="G127" i="59" s="1"/>
  <c r="G41" i="48"/>
  <c r="BC35" i="48"/>
  <c r="BC74" i="82"/>
  <c r="BC75" i="82" s="1"/>
  <c r="AE22" i="82"/>
  <c r="AE83" i="82"/>
  <c r="AE13" i="82" s="1"/>
  <c r="AC28" i="52" s="1"/>
  <c r="AE121" i="59"/>
  <c r="AE122" i="59" s="1"/>
  <c r="AC9" i="52"/>
  <c r="AC12" i="52" s="1"/>
  <c r="G121" i="59"/>
  <c r="G122" i="59" s="1"/>
  <c r="E9" i="52"/>
  <c r="E12" i="52" s="1"/>
  <c r="AQ22" i="82"/>
  <c r="AQ83" i="82"/>
  <c r="AQ13" i="82" s="1"/>
  <c r="AO28" i="52" s="1"/>
  <c r="AQ121" i="59"/>
  <c r="AQ122" i="59" s="1"/>
  <c r="AO9" i="52"/>
  <c r="S22" i="82"/>
  <c r="S83" i="82"/>
  <c r="S13" i="82" s="1"/>
  <c r="Q28" i="52" s="1"/>
  <c r="S121" i="59"/>
  <c r="S122" i="59" s="1"/>
  <c r="Q9" i="52"/>
  <c r="S42" i="48"/>
  <c r="BD39" i="48"/>
  <c r="BD79" i="82"/>
  <c r="BD80" i="82" s="1"/>
  <c r="AR30" i="82"/>
  <c r="AR82" i="82"/>
  <c r="AR12" i="82" s="1"/>
  <c r="AP11" i="52"/>
  <c r="AR126" i="59"/>
  <c r="AR127" i="59" s="1"/>
  <c r="AR41" i="48"/>
  <c r="AF30" i="82"/>
  <c r="AF82" i="82"/>
  <c r="AF12" i="82" s="1"/>
  <c r="AD11" i="52"/>
  <c r="AF126" i="59"/>
  <c r="AF127" i="59" s="1"/>
  <c r="AF41" i="48"/>
  <c r="T30" i="82"/>
  <c r="T82" i="82"/>
  <c r="T12" i="82" s="1"/>
  <c r="R11" i="52"/>
  <c r="T126" i="59"/>
  <c r="T127" i="59" s="1"/>
  <c r="T41" i="48"/>
  <c r="H30" i="82"/>
  <c r="H82" i="82"/>
  <c r="H12" i="82" s="1"/>
  <c r="F11" i="52"/>
  <c r="H126" i="59"/>
  <c r="H127" i="59" s="1"/>
  <c r="H41" i="48"/>
  <c r="BD35" i="48"/>
  <c r="BD74" i="82"/>
  <c r="BD75" i="82" s="1"/>
  <c r="AF22" i="82"/>
  <c r="AF83" i="82"/>
  <c r="AF13" i="82" s="1"/>
  <c r="AD28" i="52" s="1"/>
  <c r="AF121" i="59"/>
  <c r="AF122" i="59" s="1"/>
  <c r="AD9" i="52"/>
  <c r="H22" i="82"/>
  <c r="H83" i="82"/>
  <c r="H13" i="82" s="1"/>
  <c r="F28" i="52" s="1"/>
  <c r="H121" i="59"/>
  <c r="H122" i="59" s="1"/>
  <c r="F9" i="52"/>
  <c r="F12" i="52" s="1"/>
  <c r="AR22" i="82"/>
  <c r="AR83" i="82"/>
  <c r="AR13" i="82" s="1"/>
  <c r="AP28" i="52" s="1"/>
  <c r="AR121" i="59"/>
  <c r="AR122" i="59" s="1"/>
  <c r="AP9" i="52"/>
  <c r="T22" i="82"/>
  <c r="T83" i="82"/>
  <c r="T13" i="82" s="1"/>
  <c r="R28" i="52" s="1"/>
  <c r="T121" i="59"/>
  <c r="T122" i="59" s="1"/>
  <c r="R9" i="52"/>
  <c r="R12" i="52" s="1"/>
  <c r="T42" i="48"/>
  <c r="BE39" i="48"/>
  <c r="BE79" i="82"/>
  <c r="BE80" i="82" s="1"/>
  <c r="AS30" i="82"/>
  <c r="AQ11" i="52"/>
  <c r="AS126" i="59"/>
  <c r="AS127" i="59" s="1"/>
  <c r="AS41" i="48"/>
  <c r="AG30" i="82"/>
  <c r="AG82" i="82"/>
  <c r="AG12" i="82" s="1"/>
  <c r="AE11" i="52"/>
  <c r="AG126" i="59"/>
  <c r="AG127" i="59" s="1"/>
  <c r="AG41" i="48"/>
  <c r="U30" i="82"/>
  <c r="U82" i="82"/>
  <c r="U12" i="82" s="1"/>
  <c r="S11" i="52"/>
  <c r="U126" i="59"/>
  <c r="U127" i="59" s="1"/>
  <c r="U41" i="48"/>
  <c r="I30" i="82"/>
  <c r="I82" i="82"/>
  <c r="I12" i="82" s="1"/>
  <c r="G11" i="52"/>
  <c r="I126" i="59"/>
  <c r="I127" i="59" s="1"/>
  <c r="I41" i="48"/>
  <c r="BE35" i="48"/>
  <c r="BE74" i="82"/>
  <c r="BE75" i="82" s="1"/>
  <c r="AG22" i="82"/>
  <c r="AG83" i="82"/>
  <c r="AG13" i="82" s="1"/>
  <c r="AE28" i="52" s="1"/>
  <c r="AG121" i="59"/>
  <c r="AG122" i="59" s="1"/>
  <c r="AE9" i="52"/>
  <c r="AE12" i="52" s="1"/>
  <c r="I22" i="82"/>
  <c r="I83" i="82"/>
  <c r="I13" i="82" s="1"/>
  <c r="G28" i="52" s="1"/>
  <c r="I121" i="59"/>
  <c r="I122" i="59" s="1"/>
  <c r="G9" i="52"/>
  <c r="G12" i="52" s="1"/>
  <c r="AS22" i="82"/>
  <c r="AS121" i="59"/>
  <c r="AS122" i="59" s="1"/>
  <c r="AQ9" i="52"/>
  <c r="U22" i="82"/>
  <c r="U83" i="82"/>
  <c r="U13" i="82" s="1"/>
  <c r="S28" i="52" s="1"/>
  <c r="U121" i="59"/>
  <c r="U122" i="59" s="1"/>
  <c r="S9" i="52"/>
  <c r="U42" i="48"/>
  <c r="BF39" i="48"/>
  <c r="BF79" i="82"/>
  <c r="BF80" i="82" s="1"/>
  <c r="AT30" i="82"/>
  <c r="AT82" i="82"/>
  <c r="AT12" i="82" s="1"/>
  <c r="AR11" i="52"/>
  <c r="AT126" i="59"/>
  <c r="AT127" i="59" s="1"/>
  <c r="AT41" i="48"/>
  <c r="AH30" i="82"/>
  <c r="AH82" i="82"/>
  <c r="AH12" i="82" s="1"/>
  <c r="AF11" i="52"/>
  <c r="AH126" i="59"/>
  <c r="AH127" i="59" s="1"/>
  <c r="AH41" i="48"/>
  <c r="V30" i="82"/>
  <c r="V82" i="82"/>
  <c r="V12" i="82" s="1"/>
  <c r="T11" i="52"/>
  <c r="V126" i="59"/>
  <c r="V127" i="59" s="1"/>
  <c r="V41" i="48"/>
  <c r="J30" i="82"/>
  <c r="J82" i="82"/>
  <c r="J12" i="82" s="1"/>
  <c r="H11" i="52"/>
  <c r="J126" i="59"/>
  <c r="J127" i="59" s="1"/>
  <c r="J41" i="48"/>
  <c r="BF35" i="48"/>
  <c r="BF74" i="82"/>
  <c r="BF75" i="82" s="1"/>
  <c r="AH22" i="82"/>
  <c r="AH83" i="82"/>
  <c r="AH13" i="82" s="1"/>
  <c r="AF28" i="52" s="1"/>
  <c r="AH121" i="59"/>
  <c r="AH122" i="59" s="1"/>
  <c r="AF9" i="52"/>
  <c r="AF12" i="52" s="1"/>
  <c r="J22" i="82"/>
  <c r="J83" i="82"/>
  <c r="J13" i="82" s="1"/>
  <c r="H28" i="52" s="1"/>
  <c r="J121" i="59"/>
  <c r="J122" i="59" s="1"/>
  <c r="H9" i="52"/>
  <c r="H12" i="52" s="1"/>
  <c r="AT22" i="82"/>
  <c r="AT83" i="82"/>
  <c r="AT13" i="82" s="1"/>
  <c r="AR28" i="52" s="1"/>
  <c r="AT121" i="59"/>
  <c r="AT122" i="59" s="1"/>
  <c r="AR9" i="52"/>
  <c r="V22" i="82"/>
  <c r="V83" i="82"/>
  <c r="V13" i="82" s="1"/>
  <c r="T28" i="52" s="1"/>
  <c r="V121" i="59"/>
  <c r="V122" i="59" s="1"/>
  <c r="T9" i="52"/>
  <c r="T12" i="52" s="1"/>
  <c r="V42" i="48"/>
  <c r="BG39" i="48"/>
  <c r="BG79" i="82"/>
  <c r="BG80" i="82" s="1"/>
  <c r="AU30" i="82"/>
  <c r="AU82" i="82"/>
  <c r="AU12" i="82" s="1"/>
  <c r="AS11" i="52"/>
  <c r="AU126" i="59"/>
  <c r="AU127" i="59" s="1"/>
  <c r="AU41" i="48"/>
  <c r="AI30" i="82"/>
  <c r="AI82" i="82"/>
  <c r="AI12" i="82" s="1"/>
  <c r="AG11" i="52"/>
  <c r="AI126" i="59"/>
  <c r="AI127" i="59" s="1"/>
  <c r="AI41" i="48"/>
  <c r="W30" i="82"/>
  <c r="W82" i="82"/>
  <c r="W12" i="82" s="1"/>
  <c r="U11" i="52"/>
  <c r="W126" i="59"/>
  <c r="W127" i="59" s="1"/>
  <c r="W41" i="48"/>
  <c r="K30" i="82"/>
  <c r="K82" i="82"/>
  <c r="K12" i="82" s="1"/>
  <c r="I11" i="52"/>
  <c r="K126" i="59"/>
  <c r="K127" i="59" s="1"/>
  <c r="K41" i="48"/>
  <c r="BG35" i="48"/>
  <c r="BG74" i="82"/>
  <c r="BG75" i="82" s="1"/>
  <c r="AI22" i="82"/>
  <c r="AI83" i="82"/>
  <c r="AI13" i="82" s="1"/>
  <c r="AG28" i="52" s="1"/>
  <c r="AI121" i="59"/>
  <c r="AI122" i="59" s="1"/>
  <c r="AG9" i="52"/>
  <c r="AG12" i="52" s="1"/>
  <c r="K22" i="82"/>
  <c r="K83" i="82"/>
  <c r="K13" i="82" s="1"/>
  <c r="I28" i="52" s="1"/>
  <c r="K121" i="59"/>
  <c r="K122" i="59" s="1"/>
  <c r="I9" i="52"/>
  <c r="AU22" i="82"/>
  <c r="AU83" i="82"/>
  <c r="AU13" i="82" s="1"/>
  <c r="AS28" i="52" s="1"/>
  <c r="AU121" i="59"/>
  <c r="AU122" i="59" s="1"/>
  <c r="AS9" i="52"/>
  <c r="W22" i="82"/>
  <c r="W83" i="82"/>
  <c r="W13" i="82" s="1"/>
  <c r="U28" i="52" s="1"/>
  <c r="W121" i="59"/>
  <c r="W122" i="59" s="1"/>
  <c r="U9" i="52"/>
  <c r="W42" i="48"/>
  <c r="BH39" i="48"/>
  <c r="BH79" i="82"/>
  <c r="BH80" i="82" s="1"/>
  <c r="AV30" i="82"/>
  <c r="AV82" i="82"/>
  <c r="AV12" i="82" s="1"/>
  <c r="AT11" i="52"/>
  <c r="AV126" i="59"/>
  <c r="AV127" i="59" s="1"/>
  <c r="AV41" i="48"/>
  <c r="AJ30" i="82"/>
  <c r="AJ82" i="82"/>
  <c r="AJ12" i="82" s="1"/>
  <c r="AH11" i="52"/>
  <c r="AJ126" i="59"/>
  <c r="AJ127" i="59" s="1"/>
  <c r="AJ41" i="48"/>
  <c r="X30" i="82"/>
  <c r="X82" i="82"/>
  <c r="X12" i="82" s="1"/>
  <c r="V11" i="52"/>
  <c r="X126" i="59"/>
  <c r="X127" i="59" s="1"/>
  <c r="X41" i="48"/>
  <c r="L30" i="82"/>
  <c r="L82" i="82"/>
  <c r="L12" i="82" s="1"/>
  <c r="J11" i="52"/>
  <c r="L126" i="59"/>
  <c r="L127" i="59" s="1"/>
  <c r="L41" i="48"/>
  <c r="BH35" i="48"/>
  <c r="BH74" i="82"/>
  <c r="BH75" i="82" s="1"/>
  <c r="AJ22" i="82"/>
  <c r="AJ83" i="82"/>
  <c r="AJ13" i="82" s="1"/>
  <c r="AH28" i="52" s="1"/>
  <c r="AJ121" i="59"/>
  <c r="AJ122" i="59" s="1"/>
  <c r="AH9" i="52"/>
  <c r="AH12" i="52" s="1"/>
  <c r="L22" i="82"/>
  <c r="L83" i="82"/>
  <c r="L13" i="82" s="1"/>
  <c r="J28" i="52" s="1"/>
  <c r="L121" i="59"/>
  <c r="L122" i="59" s="1"/>
  <c r="J9" i="52"/>
  <c r="AV22" i="82"/>
  <c r="AV83" i="82"/>
  <c r="AV13" i="82" s="1"/>
  <c r="AT28" i="52" s="1"/>
  <c r="AV121" i="59"/>
  <c r="AV122" i="59" s="1"/>
  <c r="AT9" i="52"/>
  <c r="AT12" i="52" s="1"/>
  <c r="X22" i="82"/>
  <c r="X83" i="82"/>
  <c r="X13" i="82" s="1"/>
  <c r="V28" i="52" s="1"/>
  <c r="X121" i="59"/>
  <c r="X122" i="59" s="1"/>
  <c r="V9" i="52"/>
  <c r="V12" i="52" s="1"/>
  <c r="X42" i="48"/>
  <c r="BI39" i="48"/>
  <c r="BI79" i="82"/>
  <c r="BI80" i="82" s="1"/>
  <c r="AW30" i="82"/>
  <c r="AW82" i="82"/>
  <c r="AW12" i="82" s="1"/>
  <c r="AU11" i="52"/>
  <c r="AW126" i="59"/>
  <c r="AW127" i="59" s="1"/>
  <c r="AW41" i="48"/>
  <c r="AK30" i="82"/>
  <c r="AK82" i="82"/>
  <c r="AK12" i="82" s="1"/>
  <c r="AI11" i="52"/>
  <c r="AK126" i="59"/>
  <c r="AK127" i="59" s="1"/>
  <c r="AK41" i="48"/>
  <c r="Y30" i="82"/>
  <c r="Y82" i="82"/>
  <c r="Y12" i="82" s="1"/>
  <c r="W11" i="52"/>
  <c r="Y126" i="59"/>
  <c r="Y127" i="59" s="1"/>
  <c r="Y41" i="48"/>
  <c r="M30" i="82"/>
  <c r="M82" i="82"/>
  <c r="M12" i="82" s="1"/>
  <c r="K11" i="52"/>
  <c r="M126" i="59"/>
  <c r="M127" i="59" s="1"/>
  <c r="M41" i="48"/>
  <c r="BI35" i="48"/>
  <c r="BI74" i="82"/>
  <c r="BI75" i="82" s="1"/>
  <c r="AK22" i="82"/>
  <c r="AK83" i="82"/>
  <c r="AK13" i="82" s="1"/>
  <c r="AI28" i="52" s="1"/>
  <c r="AK121" i="59"/>
  <c r="AK122" i="59" s="1"/>
  <c r="AI9" i="52"/>
  <c r="M22" i="82"/>
  <c r="M83" i="82"/>
  <c r="M13" i="82" s="1"/>
  <c r="K28" i="52" s="1"/>
  <c r="M121" i="59"/>
  <c r="M122" i="59" s="1"/>
  <c r="K9" i="52"/>
  <c r="AW22" i="82"/>
  <c r="AW83" i="82"/>
  <c r="AW13" i="82" s="1"/>
  <c r="AU28" i="52" s="1"/>
  <c r="AW121" i="59"/>
  <c r="AW122" i="59" s="1"/>
  <c r="AU9" i="52"/>
  <c r="Y22" i="82"/>
  <c r="Y83" i="82"/>
  <c r="Y13" i="82" s="1"/>
  <c r="W28" i="52" s="1"/>
  <c r="Y121" i="59"/>
  <c r="Y122" i="59" s="1"/>
  <c r="W9" i="52"/>
  <c r="W12" i="52" s="1"/>
  <c r="Y42" i="48"/>
  <c r="BJ39" i="48"/>
  <c r="BJ79" i="82"/>
  <c r="BJ80" i="82" s="1"/>
  <c r="AX30" i="82"/>
  <c r="AX82" i="82"/>
  <c r="AX12" i="82" s="1"/>
  <c r="AV11" i="52"/>
  <c r="AX126" i="59"/>
  <c r="AX127" i="59" s="1"/>
  <c r="AX41" i="48"/>
  <c r="AL30" i="82"/>
  <c r="AL82" i="82"/>
  <c r="AL12" i="82" s="1"/>
  <c r="AJ11" i="52"/>
  <c r="AL126" i="59"/>
  <c r="AL127" i="59" s="1"/>
  <c r="AL41" i="48"/>
  <c r="Z30" i="82"/>
  <c r="Z82" i="82"/>
  <c r="Z12" i="82" s="1"/>
  <c r="X11" i="52"/>
  <c r="Z126" i="59"/>
  <c r="Z127" i="59" s="1"/>
  <c r="Z41" i="48"/>
  <c r="N30" i="82"/>
  <c r="N82" i="82"/>
  <c r="N12" i="82" s="1"/>
  <c r="L11" i="52"/>
  <c r="N126" i="59"/>
  <c r="N127" i="59" s="1"/>
  <c r="N41" i="48"/>
  <c r="BJ35" i="48"/>
  <c r="BJ74" i="82"/>
  <c r="BJ75" i="82" s="1"/>
  <c r="AL22" i="82"/>
  <c r="AL83" i="82"/>
  <c r="AL13" i="82" s="1"/>
  <c r="AJ28" i="52" s="1"/>
  <c r="AL121" i="59"/>
  <c r="AL122" i="59" s="1"/>
  <c r="AJ9" i="52"/>
  <c r="AJ12" i="52" s="1"/>
  <c r="N22" i="82"/>
  <c r="N83" i="82"/>
  <c r="N13" i="82" s="1"/>
  <c r="L28" i="52" s="1"/>
  <c r="N121" i="59"/>
  <c r="N122" i="59" s="1"/>
  <c r="L9" i="52"/>
  <c r="AX22" i="82"/>
  <c r="AX83" i="82"/>
  <c r="AX13" i="82" s="1"/>
  <c r="AV28" i="52" s="1"/>
  <c r="AX121" i="59"/>
  <c r="AX122" i="59" s="1"/>
  <c r="AV9" i="52"/>
  <c r="AV12" i="52" s="1"/>
  <c r="Z22" i="82"/>
  <c r="Z83" i="82"/>
  <c r="Z13" i="82" s="1"/>
  <c r="X28" i="52" s="1"/>
  <c r="Z121" i="59"/>
  <c r="Z122" i="59" s="1"/>
  <c r="X9" i="52"/>
  <c r="X12" i="52" s="1"/>
  <c r="Z42" i="48"/>
  <c r="BK39" i="48"/>
  <c r="BK79" i="82"/>
  <c r="BK80" i="82" s="1"/>
  <c r="AY30" i="82"/>
  <c r="AW11" i="52"/>
  <c r="AY126" i="59"/>
  <c r="AY127" i="59" s="1"/>
  <c r="AY41" i="48"/>
  <c r="AM30" i="82"/>
  <c r="AM82" i="82"/>
  <c r="AM12" i="82" s="1"/>
  <c r="AK11" i="52"/>
  <c r="AM126" i="59"/>
  <c r="AM127" i="59" s="1"/>
  <c r="AM41" i="48"/>
  <c r="AA30" i="82"/>
  <c r="AA82" i="82"/>
  <c r="AA12" i="82" s="1"/>
  <c r="Y11" i="52"/>
  <c r="AA126" i="59"/>
  <c r="AA127" i="59" s="1"/>
  <c r="AA41" i="48"/>
  <c r="O30" i="82"/>
  <c r="O82" i="82"/>
  <c r="O12" i="82" s="1"/>
  <c r="M11" i="52"/>
  <c r="O126" i="59"/>
  <c r="O127" i="59" s="1"/>
  <c r="O41" i="48"/>
  <c r="BK35" i="48"/>
  <c r="BK74" i="82"/>
  <c r="BK75" i="82" s="1"/>
  <c r="AM22" i="82"/>
  <c r="AM83" i="82"/>
  <c r="AM13" i="82" s="1"/>
  <c r="AK28" i="52" s="1"/>
  <c r="AM121" i="59"/>
  <c r="AM122" i="59" s="1"/>
  <c r="AK9" i="52"/>
  <c r="O22" i="82"/>
  <c r="O83" i="82"/>
  <c r="O13" i="82" s="1"/>
  <c r="M28" i="52" s="1"/>
  <c r="O121" i="59"/>
  <c r="O122" i="59" s="1"/>
  <c r="M9" i="52"/>
  <c r="M12" i="52" s="1"/>
  <c r="AY22" i="82"/>
  <c r="AY121" i="59"/>
  <c r="AY122" i="59" s="1"/>
  <c r="AW9" i="52"/>
  <c r="AA22" i="82"/>
  <c r="AA83" i="82"/>
  <c r="AA13" i="82" s="1"/>
  <c r="Y28" i="52" s="1"/>
  <c r="AA121" i="59"/>
  <c r="AA122" i="59" s="1"/>
  <c r="Y9" i="52"/>
  <c r="Y12" i="52" s="1"/>
  <c r="AA42" i="48"/>
  <c r="C368" i="97"/>
  <c r="G555" i="6"/>
  <c r="D50" i="59"/>
  <c r="C59" i="116"/>
  <c r="H91" i="116"/>
  <c r="J81" i="59"/>
  <c r="K81" i="59" s="1"/>
  <c r="H97" i="116"/>
  <c r="J87" i="59"/>
  <c r="K87" i="59" s="1"/>
  <c r="H103" i="116"/>
  <c r="J93" i="59"/>
  <c r="K93" i="59" s="1"/>
  <c r="C19" i="34"/>
  <c r="C6" i="34"/>
  <c r="C18" i="64"/>
  <c r="E7" i="33"/>
  <c r="E69" i="33" s="1"/>
  <c r="E38" i="28" s="1"/>
  <c r="F7" i="33"/>
  <c r="G7" i="33"/>
  <c r="D6" i="34"/>
  <c r="D50" i="64"/>
  <c r="D18" i="64"/>
  <c r="F8" i="33"/>
  <c r="G8" i="33"/>
  <c r="H8" i="33"/>
  <c r="AO49" i="68"/>
  <c r="AM26" i="92"/>
  <c r="AM28" i="92" s="1"/>
  <c r="AM20" i="92"/>
  <c r="BA49" i="68"/>
  <c r="AY26" i="92"/>
  <c r="AY28" i="92" s="1"/>
  <c r="AY20" i="92"/>
  <c r="AZ22" i="82"/>
  <c r="AZ83" i="82"/>
  <c r="AZ13" i="82" s="1"/>
  <c r="AX28" i="52" s="1"/>
  <c r="AZ121" i="59"/>
  <c r="AZ122" i="59" s="1"/>
  <c r="AX9" i="52"/>
  <c r="AN22" i="82"/>
  <c r="AN83" i="82"/>
  <c r="AN13" i="82" s="1"/>
  <c r="AL28" i="52" s="1"/>
  <c r="AN121" i="59"/>
  <c r="AN122" i="59" s="1"/>
  <c r="AL9" i="52"/>
  <c r="AN30" i="82"/>
  <c r="AN82" i="82"/>
  <c r="AN12" i="82" s="1"/>
  <c r="AL11" i="52"/>
  <c r="AN126" i="59"/>
  <c r="AN127" i="59" s="1"/>
  <c r="AN41" i="48"/>
  <c r="AZ30" i="82"/>
  <c r="AZ82" i="82"/>
  <c r="AZ12" i="82" s="1"/>
  <c r="AX11" i="52"/>
  <c r="AZ126" i="59"/>
  <c r="AZ127" i="59" s="1"/>
  <c r="AZ41" i="48"/>
  <c r="C20" i="91"/>
  <c r="C23" i="91" s="1"/>
  <c r="C34" i="91" s="1"/>
  <c r="C37" i="92"/>
  <c r="AL50" i="52"/>
  <c r="AL66" i="50"/>
  <c r="AN68" i="50" s="1"/>
  <c r="AL43" i="50"/>
  <c r="AL40" i="64" s="1"/>
  <c r="AX50" i="52"/>
  <c r="AX43" i="50"/>
  <c r="AX40" i="64" s="1"/>
  <c r="AX66" i="50"/>
  <c r="AZ68" i="50" s="1"/>
  <c r="P129" i="59"/>
  <c r="AB129" i="59"/>
  <c r="E10" i="50"/>
  <c r="E16" i="50" s="1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 s="1"/>
  <c r="BB48" i="33" l="1"/>
  <c r="BG54" i="33"/>
  <c r="BH54" i="33" s="1"/>
  <c r="BI54" i="33" s="1"/>
  <c r="BJ54" i="33" s="1"/>
  <c r="BK54" i="33" s="1"/>
  <c r="AC22" i="33"/>
  <c r="AD22" i="33" s="1"/>
  <c r="AE22" i="33" s="1"/>
  <c r="V13" i="33"/>
  <c r="AF29" i="33"/>
  <c r="I8" i="33"/>
  <c r="H7" i="33"/>
  <c r="AY83" i="82"/>
  <c r="AY13" i="82" s="1"/>
  <c r="AW28" i="52" s="1"/>
  <c r="AU12" i="52"/>
  <c r="AI12" i="52"/>
  <c r="S12" i="52"/>
  <c r="AQ36" i="33"/>
  <c r="AH32" i="33"/>
  <c r="AG28" i="33"/>
  <c r="T16" i="33"/>
  <c r="T10" i="33"/>
  <c r="AM33" i="33"/>
  <c r="BD52" i="33"/>
  <c r="AU42" i="33"/>
  <c r="AV42" i="33"/>
  <c r="Z21" i="33"/>
  <c r="BI37" i="52"/>
  <c r="BK37" i="82"/>
  <c r="V18" i="33"/>
  <c r="BG37" i="52"/>
  <c r="BI37" i="82"/>
  <c r="AP38" i="33"/>
  <c r="AQ38" i="33"/>
  <c r="AD26" i="33"/>
  <c r="BH37" i="82"/>
  <c r="BF37" i="52"/>
  <c r="AE29" i="33"/>
  <c r="AO36" i="33"/>
  <c r="BL60" i="33"/>
  <c r="BM60" i="33" s="1"/>
  <c r="AU37" i="33"/>
  <c r="AV37" i="33" s="1"/>
  <c r="BF55" i="33"/>
  <c r="BE55" i="33"/>
  <c r="AB25" i="33"/>
  <c r="AU44" i="33"/>
  <c r="AA24" i="33"/>
  <c r="V20" i="33"/>
  <c r="AF26" i="33"/>
  <c r="AD25" i="33"/>
  <c r="AC25" i="33"/>
  <c r="BA46" i="33"/>
  <c r="BB46" i="33" s="1"/>
  <c r="BE56" i="33"/>
  <c r="AY46" i="33"/>
  <c r="AZ46" i="33" s="1"/>
  <c r="BL58" i="33"/>
  <c r="BM58" i="33" s="1"/>
  <c r="S14" i="33"/>
  <c r="BA37" i="52"/>
  <c r="BC37" i="82"/>
  <c r="K12" i="52"/>
  <c r="AQ12" i="52"/>
  <c r="AS82" i="82"/>
  <c r="AS12" i="82" s="1"/>
  <c r="J33" i="51"/>
  <c r="E54" i="50"/>
  <c r="H22" i="116"/>
  <c r="BF54" i="33"/>
  <c r="AH28" i="33"/>
  <c r="AE28" i="33"/>
  <c r="V10" i="33"/>
  <c r="AB24" i="33"/>
  <c r="AC24" i="33" s="1"/>
  <c r="BD37" i="52"/>
  <c r="BF37" i="82"/>
  <c r="AV43" i="33"/>
  <c r="AR40" i="33"/>
  <c r="AD24" i="33"/>
  <c r="AB23" i="33"/>
  <c r="BK53" i="33"/>
  <c r="BL53" i="33" s="1"/>
  <c r="BM53" i="33" s="1"/>
  <c r="AY47" i="33"/>
  <c r="AS12" i="52"/>
  <c r="F69" i="33"/>
  <c r="L12" i="52"/>
  <c r="D12" i="52"/>
  <c r="AI32" i="33"/>
  <c r="J12" i="52"/>
  <c r="S15" i="33"/>
  <c r="R15" i="33"/>
  <c r="T15" i="33"/>
  <c r="V17" i="33"/>
  <c r="AE26" i="33"/>
  <c r="Q12" i="33"/>
  <c r="U15" i="33"/>
  <c r="AF28" i="33"/>
  <c r="AI28" i="33"/>
  <c r="AJ28" i="33" s="1"/>
  <c r="U10" i="33"/>
  <c r="BE37" i="52"/>
  <c r="BG37" i="82"/>
  <c r="AZ45" i="33"/>
  <c r="AP36" i="33"/>
  <c r="AI30" i="33"/>
  <c r="AJ30" i="33" s="1"/>
  <c r="AK30" i="33" s="1"/>
  <c r="AI31" i="33"/>
  <c r="N11" i="33"/>
  <c r="U19" i="33"/>
  <c r="AH30" i="33"/>
  <c r="BA49" i="33"/>
  <c r="AZ129" i="59"/>
  <c r="Q12" i="52"/>
  <c r="AJ32" i="33"/>
  <c r="AR12" i="52"/>
  <c r="P12" i="33"/>
  <c r="AP12" i="52"/>
  <c r="AD12" i="52"/>
  <c r="AF22" i="33"/>
  <c r="AG22" i="33" s="1"/>
  <c r="AH22" i="33" s="1"/>
  <c r="AV44" i="33"/>
  <c r="AN129" i="59"/>
  <c r="AW12" i="52"/>
  <c r="AK12" i="52"/>
  <c r="U12" i="52"/>
  <c r="I12" i="52"/>
  <c r="AO12" i="52"/>
  <c r="BL129" i="59"/>
  <c r="BK7" i="92" s="1"/>
  <c r="AP39" i="33"/>
  <c r="BA50" i="33"/>
  <c r="P9" i="33"/>
  <c r="AY37" i="52"/>
  <c r="BA37" i="82"/>
  <c r="BD51" i="33"/>
  <c r="BE51" i="33" s="1"/>
  <c r="BC48" i="33"/>
  <c r="AM34" i="33"/>
  <c r="W13" i="33"/>
  <c r="X13" i="33" s="1"/>
  <c r="AR41" i="33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E27" i="33"/>
  <c r="AL35" i="33"/>
  <c r="U18" i="33"/>
  <c r="BF51" i="33"/>
  <c r="C44" i="31"/>
  <c r="D167" i="59"/>
  <c r="D60" i="59"/>
  <c r="P49" i="68"/>
  <c r="N26" i="92"/>
  <c r="N28" i="92" s="1"/>
  <c r="N20" i="92"/>
  <c r="O49" i="68"/>
  <c r="M26" i="92"/>
  <c r="M28" i="92" s="1"/>
  <c r="M20" i="92"/>
  <c r="N49" i="68"/>
  <c r="L26" i="92"/>
  <c r="L28" i="92" s="1"/>
  <c r="L20" i="92"/>
  <c r="M49" i="68"/>
  <c r="K26" i="92"/>
  <c r="K28" i="92" s="1"/>
  <c r="K20" i="92"/>
  <c r="L49" i="68"/>
  <c r="J26" i="92"/>
  <c r="J28" i="92" s="1"/>
  <c r="J20" i="92"/>
  <c r="K49" i="68"/>
  <c r="I26" i="92"/>
  <c r="I28" i="92" s="1"/>
  <c r="I20" i="92"/>
  <c r="J49" i="68"/>
  <c r="H26" i="92"/>
  <c r="H28" i="92" s="1"/>
  <c r="H20" i="92"/>
  <c r="I49" i="68"/>
  <c r="G26" i="92"/>
  <c r="G28" i="92" s="1"/>
  <c r="G20" i="92"/>
  <c r="H49" i="68"/>
  <c r="F26" i="92"/>
  <c r="F28" i="92" s="1"/>
  <c r="F20" i="92"/>
  <c r="G49" i="68"/>
  <c r="E26" i="92"/>
  <c r="E28" i="92" s="1"/>
  <c r="E20" i="92"/>
  <c r="AQ49" i="68"/>
  <c r="AO26" i="92"/>
  <c r="AO28" i="92" s="1"/>
  <c r="AO20" i="92"/>
  <c r="AR49" i="68"/>
  <c r="AP26" i="92"/>
  <c r="AP28" i="92" s="1"/>
  <c r="AP20" i="92"/>
  <c r="AS49" i="68"/>
  <c r="AQ26" i="92"/>
  <c r="AQ28" i="92" s="1"/>
  <c r="AQ20" i="92"/>
  <c r="AT49" i="68"/>
  <c r="AR26" i="92"/>
  <c r="AR28" i="92" s="1"/>
  <c r="AR20" i="92"/>
  <c r="AU49" i="68"/>
  <c r="AS26" i="92"/>
  <c r="AS28" i="92" s="1"/>
  <c r="AS20" i="92"/>
  <c r="AV49" i="68"/>
  <c r="AT26" i="92"/>
  <c r="AT28" i="92" s="1"/>
  <c r="AT20" i="92"/>
  <c r="AW49" i="68"/>
  <c r="AU26" i="92"/>
  <c r="AU28" i="92" s="1"/>
  <c r="AU20" i="92"/>
  <c r="AX49" i="68"/>
  <c r="AV26" i="92"/>
  <c r="AV28" i="92" s="1"/>
  <c r="AV20" i="92"/>
  <c r="AY49" i="68"/>
  <c r="AW26" i="92"/>
  <c r="AW28" i="92" s="1"/>
  <c r="AW20" i="92"/>
  <c r="AZ49" i="68"/>
  <c r="AX26" i="92"/>
  <c r="AX28" i="92" s="1"/>
  <c r="AX20" i="92"/>
  <c r="AE49" i="68"/>
  <c r="AC26" i="92"/>
  <c r="AC28" i="92" s="1"/>
  <c r="AC20" i="92"/>
  <c r="AF49" i="68"/>
  <c r="AD26" i="92"/>
  <c r="AD28" i="92" s="1"/>
  <c r="AD20" i="92"/>
  <c r="AG49" i="68"/>
  <c r="AE26" i="92"/>
  <c r="AE28" i="92" s="1"/>
  <c r="AE20" i="92"/>
  <c r="AH49" i="68"/>
  <c r="AF26" i="92"/>
  <c r="AF28" i="92" s="1"/>
  <c r="AF20" i="92"/>
  <c r="AI49" i="68"/>
  <c r="AG26" i="92"/>
  <c r="AG28" i="92" s="1"/>
  <c r="AG20" i="92"/>
  <c r="AJ49" i="68"/>
  <c r="AH26" i="92"/>
  <c r="AH28" i="92" s="1"/>
  <c r="AH20" i="92"/>
  <c r="AK49" i="68"/>
  <c r="AI26" i="92"/>
  <c r="AI28" i="92" s="1"/>
  <c r="AI20" i="92"/>
  <c r="AL49" i="68"/>
  <c r="AJ26" i="92"/>
  <c r="AJ28" i="92" s="1"/>
  <c r="AJ20" i="92"/>
  <c r="AM49" i="68"/>
  <c r="AK26" i="92"/>
  <c r="AK28" i="92" s="1"/>
  <c r="AK20" i="92"/>
  <c r="AN49" i="68"/>
  <c r="AL26" i="92"/>
  <c r="AL28" i="92" s="1"/>
  <c r="AL20" i="92"/>
  <c r="I7" i="51"/>
  <c r="AA7" i="92"/>
  <c r="Z20" i="52"/>
  <c r="O7" i="92"/>
  <c r="N20" i="52"/>
  <c r="AY14" i="67"/>
  <c r="AY17" i="67" s="1"/>
  <c r="AY19" i="92"/>
  <c r="AX22" i="71"/>
  <c r="AY7" i="92"/>
  <c r="AX20" i="52"/>
  <c r="AX32" i="52"/>
  <c r="AZ14" i="82"/>
  <c r="AX31" i="52" s="1"/>
  <c r="AZ31" i="82"/>
  <c r="AZ16" i="82" s="1"/>
  <c r="AX30" i="52" s="1"/>
  <c r="AM14" i="67"/>
  <c r="AM17" i="67" s="1"/>
  <c r="AM19" i="92"/>
  <c r="AL22" i="71"/>
  <c r="AM7" i="92"/>
  <c r="AL20" i="52"/>
  <c r="AL32" i="52"/>
  <c r="AN14" i="82"/>
  <c r="AL31" i="52" s="1"/>
  <c r="AN31" i="82"/>
  <c r="AN16" i="82" s="1"/>
  <c r="AL30" i="52" s="1"/>
  <c r="AL39" i="52"/>
  <c r="AN38" i="82"/>
  <c r="AN23" i="82"/>
  <c r="AX39" i="52"/>
  <c r="AZ38" i="82"/>
  <c r="AZ23" i="82"/>
  <c r="BA50" i="68"/>
  <c r="BA51" i="68"/>
  <c r="AO50" i="68"/>
  <c r="AO51" i="68"/>
  <c r="F38" i="28"/>
  <c r="D21" i="34"/>
  <c r="C27" i="36"/>
  <c r="C26" i="36" s="1"/>
  <c r="D20" i="64"/>
  <c r="D135" i="116" s="1"/>
  <c r="D133" i="116"/>
  <c r="D44" i="31"/>
  <c r="C21" i="34"/>
  <c r="E70" i="33"/>
  <c r="C20" i="64"/>
  <c r="C135" i="116" s="1"/>
  <c r="C133" i="116"/>
  <c r="C20" i="34"/>
  <c r="C8" i="34" s="1"/>
  <c r="D17" i="34"/>
  <c r="D56" i="63"/>
  <c r="C7" i="34"/>
  <c r="C60" i="116"/>
  <c r="C376" i="97"/>
  <c r="G571" i="6"/>
  <c r="G572" i="6" s="1"/>
  <c r="C28" i="97"/>
  <c r="AB49" i="68"/>
  <c r="Z26" i="92"/>
  <c r="Z28" i="92" s="1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 s="1"/>
  <c r="BI28" i="52" s="1"/>
  <c r="BK121" i="59"/>
  <c r="BK122" i="59" s="1"/>
  <c r="BI9" i="52"/>
  <c r="BK42" i="48"/>
  <c r="N14" i="67"/>
  <c r="N17" i="67" s="1"/>
  <c r="N19" i="92"/>
  <c r="M22" i="71"/>
  <c r="O14" i="82"/>
  <c r="M31" i="52" s="1"/>
  <c r="M32" i="52"/>
  <c r="O31" i="82"/>
  <c r="O16" i="82" s="1"/>
  <c r="M30" i="52" s="1"/>
  <c r="Z14" i="67"/>
  <c r="Z17" i="67" s="1"/>
  <c r="Z19" i="92"/>
  <c r="Y22" i="71"/>
  <c r="AA14" i="82"/>
  <c r="Y31" i="52" s="1"/>
  <c r="Y32" i="52"/>
  <c r="AA31" i="82"/>
  <c r="AA16" i="82" s="1"/>
  <c r="Y30" i="52" s="1"/>
  <c r="AL14" i="67"/>
  <c r="AL17" i="67" s="1"/>
  <c r="AL19" i="92"/>
  <c r="AK22" i="71"/>
  <c r="AM14" i="82"/>
  <c r="AK31" i="52" s="1"/>
  <c r="AK32" i="52"/>
  <c r="AM31" i="82"/>
  <c r="AM16" i="82" s="1"/>
  <c r="AK30" i="52" s="1"/>
  <c r="AX14" i="67"/>
  <c r="AX17" i="67" s="1"/>
  <c r="AX19" i="92"/>
  <c r="AW22" i="71"/>
  <c r="AY14" i="82"/>
  <c r="AW31" i="52" s="1"/>
  <c r="AW32" i="52"/>
  <c r="AY31" i="82"/>
  <c r="AY16" i="82" s="1"/>
  <c r="AW30" i="52" s="1"/>
  <c r="BK30" i="82"/>
  <c r="BK82" i="82"/>
  <c r="BK12" i="82" s="1"/>
  <c r="BK126" i="59"/>
  <c r="BK127" i="59" s="1"/>
  <c r="BI11" i="52"/>
  <c r="BK41" i="48"/>
  <c r="AA49" i="68"/>
  <c r="Y26" i="92"/>
  <c r="Y28" i="92" s="1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 s="1"/>
  <c r="BH28" i="52" s="1"/>
  <c r="BJ121" i="59"/>
  <c r="BJ122" i="59" s="1"/>
  <c r="BH9" i="52"/>
  <c r="BJ42" i="48"/>
  <c r="M14" i="67"/>
  <c r="M17" i="67" s="1"/>
  <c r="M19" i="92"/>
  <c r="L22" i="71"/>
  <c r="L32" i="52"/>
  <c r="N14" i="82"/>
  <c r="L31" i="52" s="1"/>
  <c r="N31" i="82"/>
  <c r="N16" i="82" s="1"/>
  <c r="L30" i="52" s="1"/>
  <c r="Y14" i="67"/>
  <c r="Y17" i="67" s="1"/>
  <c r="Y19" i="92"/>
  <c r="X22" i="71"/>
  <c r="X32" i="52"/>
  <c r="Z14" i="82"/>
  <c r="X31" i="52" s="1"/>
  <c r="Z31" i="82"/>
  <c r="Z16" i="82" s="1"/>
  <c r="X30" i="52" s="1"/>
  <c r="AK14" i="67"/>
  <c r="AK17" i="67" s="1"/>
  <c r="AK19" i="92"/>
  <c r="AJ22" i="71"/>
  <c r="AJ32" i="52"/>
  <c r="AL14" i="82"/>
  <c r="AJ31" i="52" s="1"/>
  <c r="AL31" i="82"/>
  <c r="AL16" i="82" s="1"/>
  <c r="AJ30" i="52" s="1"/>
  <c r="AW14" i="67"/>
  <c r="AW17" i="67" s="1"/>
  <c r="AW19" i="92"/>
  <c r="AV22" i="71"/>
  <c r="AV32" i="52"/>
  <c r="AX14" i="82"/>
  <c r="AV31" i="52" s="1"/>
  <c r="AX31" i="82"/>
  <c r="AX16" i="82" s="1"/>
  <c r="AV30" i="52" s="1"/>
  <c r="BJ30" i="82"/>
  <c r="BJ82" i="82"/>
  <c r="BJ12" i="82" s="1"/>
  <c r="BH11" i="52"/>
  <c r="BJ126" i="59"/>
  <c r="BJ127" i="59" s="1"/>
  <c r="BJ41" i="48"/>
  <c r="Z49" i="68"/>
  <c r="X26" i="92"/>
  <c r="X28" i="92" s="1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 s="1"/>
  <c r="BG28" i="52" s="1"/>
  <c r="BI121" i="59"/>
  <c r="BI122" i="59" s="1"/>
  <c r="BG9" i="52"/>
  <c r="BI42" i="48"/>
  <c r="L14" i="67"/>
  <c r="L17" i="67" s="1"/>
  <c r="L19" i="92"/>
  <c r="K22" i="71"/>
  <c r="M14" i="82"/>
  <c r="K31" i="52" s="1"/>
  <c r="K32" i="52"/>
  <c r="M32" i="82"/>
  <c r="M31" i="82"/>
  <c r="M16" i="82" s="1"/>
  <c r="K30" i="52" s="1"/>
  <c r="X14" i="67"/>
  <c r="X17" i="67" s="1"/>
  <c r="X19" i="92"/>
  <c r="W22" i="71"/>
  <c r="Y14" i="82"/>
  <c r="W31" i="52" s="1"/>
  <c r="W32" i="52"/>
  <c r="Y31" i="82"/>
  <c r="Y16" i="82" s="1"/>
  <c r="W30" i="52" s="1"/>
  <c r="AJ14" i="67"/>
  <c r="AJ17" i="67" s="1"/>
  <c r="AJ19" i="92"/>
  <c r="AI22" i="71"/>
  <c r="AK14" i="82"/>
  <c r="AI31" i="52" s="1"/>
  <c r="AI32" i="52"/>
  <c r="AK31" i="82"/>
  <c r="AK16" i="82" s="1"/>
  <c r="AI30" i="52" s="1"/>
  <c r="AV14" i="67"/>
  <c r="AV17" i="67" s="1"/>
  <c r="AV19" i="92"/>
  <c r="AU22" i="71"/>
  <c r="AW14" i="82"/>
  <c r="AU31" i="52" s="1"/>
  <c r="AU32" i="52"/>
  <c r="AW31" i="82"/>
  <c r="AW16" i="82" s="1"/>
  <c r="AU30" i="52" s="1"/>
  <c r="BI30" i="82"/>
  <c r="BI82" i="82"/>
  <c r="BI12" i="82" s="1"/>
  <c r="BG11" i="52"/>
  <c r="BI126" i="59"/>
  <c r="BI127" i="59" s="1"/>
  <c r="BI41" i="48"/>
  <c r="Y49" i="68"/>
  <c r="W26" i="92"/>
  <c r="W28" i="92" s="1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 s="1"/>
  <c r="BF28" i="52" s="1"/>
  <c r="BH121" i="59"/>
  <c r="BH122" i="59" s="1"/>
  <c r="BF9" i="52"/>
  <c r="BH42" i="48"/>
  <c r="K14" i="67"/>
  <c r="K17" i="67" s="1"/>
  <c r="K19" i="92"/>
  <c r="J22" i="71"/>
  <c r="J32" i="52"/>
  <c r="L14" i="82"/>
  <c r="J31" i="52" s="1"/>
  <c r="L32" i="82"/>
  <c r="L31" i="82"/>
  <c r="L16" i="82" s="1"/>
  <c r="J30" i="52" s="1"/>
  <c r="W14" i="67"/>
  <c r="W17" i="67" s="1"/>
  <c r="W19" i="92"/>
  <c r="V22" i="71"/>
  <c r="V32" i="52"/>
  <c r="X14" i="82"/>
  <c r="V31" i="52" s="1"/>
  <c r="X31" i="82"/>
  <c r="X16" i="82" s="1"/>
  <c r="V30" i="52" s="1"/>
  <c r="AI14" i="67"/>
  <c r="AI17" i="67" s="1"/>
  <c r="AI19" i="92"/>
  <c r="AH22" i="71"/>
  <c r="AH32" i="52"/>
  <c r="AJ14" i="82"/>
  <c r="AH31" i="52" s="1"/>
  <c r="AJ31" i="82"/>
  <c r="AJ16" i="82" s="1"/>
  <c r="AH30" i="52" s="1"/>
  <c r="AU14" i="67"/>
  <c r="AU17" i="67" s="1"/>
  <c r="AU19" i="92"/>
  <c r="AT22" i="71"/>
  <c r="AT32" i="52"/>
  <c r="AV14" i="82"/>
  <c r="AT31" i="52" s="1"/>
  <c r="AV31" i="82"/>
  <c r="AV16" i="82" s="1"/>
  <c r="AT30" i="52" s="1"/>
  <c r="BH30" i="82"/>
  <c r="BH82" i="82"/>
  <c r="BH12" i="82" s="1"/>
  <c r="BF11" i="52"/>
  <c r="BH126" i="59"/>
  <c r="BH127" i="59" s="1"/>
  <c r="BH41" i="48"/>
  <c r="X49" i="68"/>
  <c r="V26" i="92"/>
  <c r="V28" i="92" s="1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 s="1"/>
  <c r="BE28" i="52" s="1"/>
  <c r="BG121" i="59"/>
  <c r="BG122" i="59" s="1"/>
  <c r="BE9" i="52"/>
  <c r="BG42" i="48"/>
  <c r="J14" i="67"/>
  <c r="J17" i="67" s="1"/>
  <c r="J19" i="92"/>
  <c r="I22" i="71"/>
  <c r="K14" i="82"/>
  <c r="I31" i="52" s="1"/>
  <c r="I32" i="52"/>
  <c r="K32" i="82"/>
  <c r="K31" i="82"/>
  <c r="K16" i="82" s="1"/>
  <c r="I30" i="52" s="1"/>
  <c r="V14" i="67"/>
  <c r="V17" i="67" s="1"/>
  <c r="V19" i="92"/>
  <c r="U22" i="71"/>
  <c r="W14" i="82"/>
  <c r="U31" i="52" s="1"/>
  <c r="U32" i="52"/>
  <c r="W31" i="82"/>
  <c r="W16" i="82" s="1"/>
  <c r="U30" i="52" s="1"/>
  <c r="AH14" i="67"/>
  <c r="AH17" i="67" s="1"/>
  <c r="AH19" i="92"/>
  <c r="AG22" i="71"/>
  <c r="AI14" i="82"/>
  <c r="AG31" i="52" s="1"/>
  <c r="AG32" i="52"/>
  <c r="AI31" i="82"/>
  <c r="AI16" i="82" s="1"/>
  <c r="AG30" i="52" s="1"/>
  <c r="AT14" i="67"/>
  <c r="AT17" i="67" s="1"/>
  <c r="AT19" i="92"/>
  <c r="AS22" i="71"/>
  <c r="AU14" i="82"/>
  <c r="AS31" i="52" s="1"/>
  <c r="AS32" i="52"/>
  <c r="AU31" i="82"/>
  <c r="AU16" i="82" s="1"/>
  <c r="AS30" i="52" s="1"/>
  <c r="BG30" i="82"/>
  <c r="BG82" i="82"/>
  <c r="BG12" i="82" s="1"/>
  <c r="BE11" i="52"/>
  <c r="BG126" i="59"/>
  <c r="BG127" i="59" s="1"/>
  <c r="BG41" i="48"/>
  <c r="W49" i="68"/>
  <c r="U26" i="92"/>
  <c r="U28" i="92" s="1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 s="1"/>
  <c r="BD28" i="52" s="1"/>
  <c r="BF121" i="59"/>
  <c r="BF122" i="59" s="1"/>
  <c r="BD9" i="52"/>
  <c r="BF42" i="48"/>
  <c r="I14" i="67"/>
  <c r="I17" i="67" s="1"/>
  <c r="I19" i="92"/>
  <c r="H22" i="71"/>
  <c r="J14" i="82"/>
  <c r="H31" i="52" s="1"/>
  <c r="H32" i="52"/>
  <c r="J32" i="82"/>
  <c r="J31" i="82"/>
  <c r="J16" i="82" s="1"/>
  <c r="H30" i="52" s="1"/>
  <c r="U14" i="67"/>
  <c r="U17" i="67" s="1"/>
  <c r="U19" i="92"/>
  <c r="T22" i="71"/>
  <c r="T32" i="52"/>
  <c r="V14" i="82"/>
  <c r="T31" i="52" s="1"/>
  <c r="V31" i="82"/>
  <c r="V16" i="82" s="1"/>
  <c r="T30" i="52" s="1"/>
  <c r="AG14" i="67"/>
  <c r="AG17" i="67" s="1"/>
  <c r="AG19" i="92"/>
  <c r="AF22" i="71"/>
  <c r="AF32" i="52"/>
  <c r="AH14" i="82"/>
  <c r="AF31" i="52" s="1"/>
  <c r="AH31" i="82"/>
  <c r="AH16" i="82" s="1"/>
  <c r="AF30" i="52" s="1"/>
  <c r="AS14" i="67"/>
  <c r="AS17" i="67" s="1"/>
  <c r="AS19" i="92"/>
  <c r="AR22" i="71"/>
  <c r="AR32" i="52"/>
  <c r="AT14" i="82"/>
  <c r="AR31" i="52" s="1"/>
  <c r="AT31" i="82"/>
  <c r="AT16" i="82" s="1"/>
  <c r="BF30" i="82"/>
  <c r="BF82" i="82"/>
  <c r="BF12" i="82" s="1"/>
  <c r="BD11" i="52"/>
  <c r="BF126" i="59"/>
  <c r="BF127" i="59" s="1"/>
  <c r="BF41" i="48"/>
  <c r="V49" i="68"/>
  <c r="T26" i="92"/>
  <c r="T28" i="92" s="1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 s="1"/>
  <c r="BC28" i="52" s="1"/>
  <c r="BE121" i="59"/>
  <c r="BE122" i="59" s="1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 s="1"/>
  <c r="T14" i="67"/>
  <c r="T17" i="67" s="1"/>
  <c r="T19" i="92"/>
  <c r="S22" i="71"/>
  <c r="U14" i="82"/>
  <c r="S31" i="52" s="1"/>
  <c r="S32" i="52"/>
  <c r="U31" i="82"/>
  <c r="U16" i="82" s="1"/>
  <c r="S30" i="52" s="1"/>
  <c r="AF14" i="67"/>
  <c r="AF17" i="67" s="1"/>
  <c r="AF19" i="92"/>
  <c r="AE22" i="71"/>
  <c r="AG14" i="82"/>
  <c r="AE31" i="52" s="1"/>
  <c r="AE32" i="52"/>
  <c r="AG31" i="82"/>
  <c r="AG16" i="82" s="1"/>
  <c r="AE30" i="52" s="1"/>
  <c r="AR14" i="67"/>
  <c r="AR17" i="67" s="1"/>
  <c r="AR19" i="92"/>
  <c r="AQ22" i="71"/>
  <c r="AS14" i="82"/>
  <c r="AQ31" i="52" s="1"/>
  <c r="AQ32" i="52"/>
  <c r="AS31" i="82"/>
  <c r="AS16" i="82" s="1"/>
  <c r="AQ30" i="52" s="1"/>
  <c r="BE30" i="82"/>
  <c r="BE82" i="82"/>
  <c r="BE12" i="82" s="1"/>
  <c r="BC11" i="52"/>
  <c r="BE126" i="59"/>
  <c r="BE127" i="59" s="1"/>
  <c r="BE41" i="48"/>
  <c r="U49" i="68"/>
  <c r="S26" i="92"/>
  <c r="S28" i="92" s="1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 s="1"/>
  <c r="BB28" i="52" s="1"/>
  <c r="BD121" i="59"/>
  <c r="BD122" i="59" s="1"/>
  <c r="BB9" i="52"/>
  <c r="BD42" i="48"/>
  <c r="G14" i="67"/>
  <c r="G17" i="67" s="1"/>
  <c r="G19" i="92"/>
  <c r="F22" i="71"/>
  <c r="H14" i="82"/>
  <c r="F31" i="52" s="1"/>
  <c r="F32" i="52"/>
  <c r="H32" i="82"/>
  <c r="H31" i="82"/>
  <c r="H16" i="82" s="1"/>
  <c r="F30" i="52" s="1"/>
  <c r="S14" i="67"/>
  <c r="S17" i="67" s="1"/>
  <c r="S19" i="92"/>
  <c r="R22" i="71"/>
  <c r="R32" i="52"/>
  <c r="T14" i="82"/>
  <c r="R31" i="52" s="1"/>
  <c r="T31" i="82"/>
  <c r="T16" i="82" s="1"/>
  <c r="R30" i="52" s="1"/>
  <c r="AE14" i="67"/>
  <c r="AE17" i="67" s="1"/>
  <c r="AE19" i="92"/>
  <c r="AD22" i="71"/>
  <c r="AD32" i="52"/>
  <c r="AF14" i="82"/>
  <c r="AD31" i="52" s="1"/>
  <c r="AF31" i="82"/>
  <c r="AF16" i="82" s="1"/>
  <c r="AD30" i="52" s="1"/>
  <c r="AQ14" i="67"/>
  <c r="AQ17" i="67" s="1"/>
  <c r="AQ19" i="92"/>
  <c r="AP22" i="71"/>
  <c r="AP32" i="52"/>
  <c r="AR14" i="82"/>
  <c r="AP31" i="52" s="1"/>
  <c r="AR31" i="82"/>
  <c r="AR16" i="82" s="1"/>
  <c r="AP30" i="52" s="1"/>
  <c r="BD30" i="82"/>
  <c r="BD82" i="82"/>
  <c r="BD12" i="82" s="1"/>
  <c r="BB11" i="52"/>
  <c r="BD126" i="59"/>
  <c r="BD127" i="59" s="1"/>
  <c r="BD41" i="48"/>
  <c r="T49" i="68"/>
  <c r="R26" i="92"/>
  <c r="R28" i="92" s="1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 s="1"/>
  <c r="BA28" i="52" s="1"/>
  <c r="BC121" i="59"/>
  <c r="BC122" i="59" s="1"/>
  <c r="BA9" i="52"/>
  <c r="BC42" i="48"/>
  <c r="F14" i="67"/>
  <c r="F17" i="67" s="1"/>
  <c r="F19" i="92"/>
  <c r="E22" i="71"/>
  <c r="E32" i="52"/>
  <c r="G14" i="82"/>
  <c r="E31" i="52" s="1"/>
  <c r="G32" i="82"/>
  <c r="G31" i="82"/>
  <c r="G16" i="82" s="1"/>
  <c r="E30" i="52" s="1"/>
  <c r="R14" i="67"/>
  <c r="R17" i="67" s="1"/>
  <c r="R19" i="92"/>
  <c r="Q22" i="71"/>
  <c r="S14" i="82"/>
  <c r="Q31" i="52" s="1"/>
  <c r="Q32" i="52"/>
  <c r="S31" i="82"/>
  <c r="S16" i="82" s="1"/>
  <c r="Q30" i="52" s="1"/>
  <c r="AD14" i="67"/>
  <c r="AD17" i="67" s="1"/>
  <c r="AD19" i="92"/>
  <c r="AC22" i="71"/>
  <c r="AE14" i="82"/>
  <c r="AC31" i="52" s="1"/>
  <c r="AC32" i="52"/>
  <c r="AE31" i="82"/>
  <c r="AE16" i="82" s="1"/>
  <c r="AC30" i="52" s="1"/>
  <c r="AP14" i="67"/>
  <c r="AP17" i="67" s="1"/>
  <c r="AP19" i="92"/>
  <c r="AO22" i="71"/>
  <c r="AQ14" i="82"/>
  <c r="AO31" i="52" s="1"/>
  <c r="AO32" i="52"/>
  <c r="AQ31" i="82"/>
  <c r="AQ16" i="82" s="1"/>
  <c r="AO30" i="52" s="1"/>
  <c r="BC30" i="82"/>
  <c r="BC82" i="82"/>
  <c r="BC12" i="82" s="1"/>
  <c r="BA11" i="52"/>
  <c r="BC126" i="59"/>
  <c r="BC127" i="59" s="1"/>
  <c r="BC129" i="59" s="1"/>
  <c r="BC41" i="48"/>
  <c r="G15" i="82"/>
  <c r="E29" i="52" s="1"/>
  <c r="S49" i="68"/>
  <c r="Q26" i="92"/>
  <c r="Q28" i="92" s="1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 s="1"/>
  <c r="AZ28" i="52" s="1"/>
  <c r="BB121" i="59"/>
  <c r="BB122" i="59" s="1"/>
  <c r="AZ9" i="52"/>
  <c r="BB42" i="48"/>
  <c r="E14" i="67"/>
  <c r="E17" i="67" s="1"/>
  <c r="E19" i="92"/>
  <c r="D22" i="71"/>
  <c r="F129" i="59"/>
  <c r="F14" i="82"/>
  <c r="D31" i="52" s="1"/>
  <c r="D32" i="52"/>
  <c r="F32" i="82"/>
  <c r="F31" i="82"/>
  <c r="F16" i="82" s="1"/>
  <c r="D30" i="52" s="1"/>
  <c r="Q14" i="67"/>
  <c r="Q17" i="67" s="1"/>
  <c r="Q19" i="92"/>
  <c r="P22" i="71"/>
  <c r="P32" i="52"/>
  <c r="R14" i="82"/>
  <c r="P31" i="52" s="1"/>
  <c r="R31" i="82"/>
  <c r="R16" i="82" s="1"/>
  <c r="P30" i="52" s="1"/>
  <c r="AC14" i="67"/>
  <c r="AC17" i="67" s="1"/>
  <c r="AC19" i="92"/>
  <c r="AB22" i="71"/>
  <c r="AB32" i="52"/>
  <c r="AD14" i="82"/>
  <c r="AB31" i="52" s="1"/>
  <c r="AD31" i="82"/>
  <c r="AD16" i="82" s="1"/>
  <c r="AB30" i="52" s="1"/>
  <c r="AO14" i="67"/>
  <c r="AO17" i="67" s="1"/>
  <c r="AO19" i="92"/>
  <c r="AN22" i="71"/>
  <c r="AN32" i="52"/>
  <c r="AP14" i="82"/>
  <c r="AN31" i="52" s="1"/>
  <c r="AP31" i="82"/>
  <c r="AP16" i="82" s="1"/>
  <c r="AN30" i="52" s="1"/>
  <c r="BB30" i="82"/>
  <c r="BB82" i="82"/>
  <c r="BB12" i="82" s="1"/>
  <c r="AZ11" i="52"/>
  <c r="BB126" i="59"/>
  <c r="BB127" i="59" s="1"/>
  <c r="BB129" i="59" s="1"/>
  <c r="BB41" i="48"/>
  <c r="C48" i="50"/>
  <c r="C40" i="64"/>
  <c r="C10" i="64" s="1"/>
  <c r="C125" i="116" s="1"/>
  <c r="C67" i="50"/>
  <c r="C54" i="50"/>
  <c r="E37" i="82"/>
  <c r="BM73" i="82"/>
  <c r="E75" i="82"/>
  <c r="J6" i="51"/>
  <c r="E7" i="51"/>
  <c r="D22" i="116"/>
  <c r="J12" i="59"/>
  <c r="K12" i="59" s="1"/>
  <c r="E13" i="59"/>
  <c r="D23" i="116" s="1"/>
  <c r="D26" i="116"/>
  <c r="J16" i="59"/>
  <c r="K16" i="59" s="1"/>
  <c r="J9" i="51"/>
  <c r="E121" i="59"/>
  <c r="E45" i="51"/>
  <c r="C9" i="52"/>
  <c r="E42" i="48"/>
  <c r="AC22" i="82"/>
  <c r="AC83" i="82"/>
  <c r="AC13" i="82" s="1"/>
  <c r="AC121" i="59"/>
  <c r="G45" i="51"/>
  <c r="G10" i="51" s="1"/>
  <c r="G11" i="51" s="1"/>
  <c r="AA9" i="52"/>
  <c r="AC42" i="48"/>
  <c r="BA35" i="48"/>
  <c r="BA74" i="82"/>
  <c r="BA75" i="82" s="1"/>
  <c r="BM71" i="49"/>
  <c r="BN71" i="49" s="1"/>
  <c r="Q22" i="82"/>
  <c r="Q83" i="82"/>
  <c r="Q13" i="82" s="1"/>
  <c r="Q121" i="59"/>
  <c r="F45" i="51"/>
  <c r="F10" i="51" s="1"/>
  <c r="F11" i="51" s="1"/>
  <c r="O9" i="52"/>
  <c r="Q42" i="48"/>
  <c r="AO22" i="82"/>
  <c r="AO83" i="82"/>
  <c r="AO13" i="82" s="1"/>
  <c r="AO121" i="59"/>
  <c r="H45" i="51"/>
  <c r="H10" i="51" s="1"/>
  <c r="H11" i="51" s="1"/>
  <c r="AM9" i="52"/>
  <c r="AO42" i="48"/>
  <c r="E80" i="82"/>
  <c r="C11" i="52"/>
  <c r="E48" i="51"/>
  <c r="E126" i="59"/>
  <c r="E41" i="48"/>
  <c r="Q30" i="82"/>
  <c r="Q82" i="82"/>
  <c r="Q12" i="82" s="1"/>
  <c r="O11" i="52"/>
  <c r="F48" i="51"/>
  <c r="F14" i="51" s="1"/>
  <c r="F15" i="51" s="1"/>
  <c r="Q126" i="59"/>
  <c r="Q41" i="48"/>
  <c r="AC30" i="82"/>
  <c r="AC82" i="82"/>
  <c r="AC12" i="82" s="1"/>
  <c r="AA11" i="52"/>
  <c r="G48" i="51"/>
  <c r="G14" i="51" s="1"/>
  <c r="G15" i="51" s="1"/>
  <c r="AC126" i="59"/>
  <c r="AC41" i="48"/>
  <c r="AO30" i="82"/>
  <c r="AO82" i="82"/>
  <c r="AO12" i="82" s="1"/>
  <c r="AM11" i="52"/>
  <c r="H48" i="51"/>
  <c r="H14" i="51" s="1"/>
  <c r="H15" i="51" s="1"/>
  <c r="AO126" i="59"/>
  <c r="AO41" i="48"/>
  <c r="BA39" i="48"/>
  <c r="BA79" i="82"/>
  <c r="BA80" i="82" s="1"/>
  <c r="BM144" i="49"/>
  <c r="BN144" i="49" s="1"/>
  <c r="BK14" i="67"/>
  <c r="BK17" i="67" s="1"/>
  <c r="BK19" i="92"/>
  <c r="BJ22" i="71"/>
  <c r="BJ32" i="52"/>
  <c r="BL14" i="82"/>
  <c r="BJ31" i="52" s="1"/>
  <c r="BN29" i="82"/>
  <c r="BN30" i="82"/>
  <c r="BL31" i="82"/>
  <c r="BL16" i="82" s="1"/>
  <c r="BJ30" i="52" s="1"/>
  <c r="AB18" i="67"/>
  <c r="P18" i="67"/>
  <c r="BM49" i="68"/>
  <c r="BK26" i="92"/>
  <c r="BK28" i="92" s="1"/>
  <c r="BK20" i="92"/>
  <c r="BJ39" i="52"/>
  <c r="BL38" i="82"/>
  <c r="BN22" i="82"/>
  <c r="BN23" i="82"/>
  <c r="BL23" i="82"/>
  <c r="P15" i="82"/>
  <c r="N29" i="52" s="1"/>
  <c r="P39" i="82"/>
  <c r="AB15" i="82"/>
  <c r="Z29" i="52" s="1"/>
  <c r="AB39" i="82"/>
  <c r="Z42" i="52"/>
  <c r="AC50" i="68"/>
  <c r="AC51" i="68"/>
  <c r="H54" i="50"/>
  <c r="BB68" i="50"/>
  <c r="H56" i="50" s="1"/>
  <c r="G54" i="50"/>
  <c r="AP68" i="50"/>
  <c r="G56" i="50" s="1"/>
  <c r="F54" i="50"/>
  <c r="AD68" i="50"/>
  <c r="F56" i="50" s="1"/>
  <c r="C84" i="116"/>
  <c r="J74" i="59"/>
  <c r="K74" i="59" s="1"/>
  <c r="G24" i="82"/>
  <c r="G38" i="82"/>
  <c r="D66" i="50"/>
  <c r="D50" i="52"/>
  <c r="D43" i="50"/>
  <c r="D40" i="64" s="1"/>
  <c r="D10" i="64" s="1"/>
  <c r="D125" i="116" s="1"/>
  <c r="D10" i="50"/>
  <c r="D16" i="50" s="1"/>
  <c r="Q50" i="68"/>
  <c r="Q51" i="68"/>
  <c r="AL12" i="52"/>
  <c r="AX12" i="52"/>
  <c r="H69" i="33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 s="1"/>
  <c r="G10" i="64"/>
  <c r="G125" i="116" s="1"/>
  <c r="F10" i="64"/>
  <c r="F125" i="116" s="1"/>
  <c r="AI22" i="33" l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S36" i="33"/>
  <c r="AN33" i="33"/>
  <c r="BN31" i="82"/>
  <c r="BD129" i="59"/>
  <c r="BH129" i="59"/>
  <c r="BF20" i="52" s="1"/>
  <c r="Q9" i="33"/>
  <c r="AC23" i="33"/>
  <c r="AG26" i="33"/>
  <c r="AK28" i="33"/>
  <c r="BL54" i="33"/>
  <c r="BM54" i="33" s="1"/>
  <c r="BC46" i="33"/>
  <c r="BD46" i="33" s="1"/>
  <c r="BE46" i="33" s="1"/>
  <c r="W20" i="33"/>
  <c r="AE24" i="33"/>
  <c r="AT36" i="33"/>
  <c r="AR36" i="33"/>
  <c r="AE25" i="33"/>
  <c r="AW43" i="33"/>
  <c r="P11" i="33"/>
  <c r="AW42" i="33"/>
  <c r="BF46" i="33"/>
  <c r="BG46" i="33" s="1"/>
  <c r="BH46" i="33" s="1"/>
  <c r="BI46" i="33" s="1"/>
  <c r="BJ46" i="33" s="1"/>
  <c r="BK46" i="33" s="1"/>
  <c r="BL46" i="33" s="1"/>
  <c r="BM46" i="33" s="1"/>
  <c r="O11" i="33"/>
  <c r="BE48" i="33"/>
  <c r="BF48" i="33" s="1"/>
  <c r="BG48" i="33" s="1"/>
  <c r="BH48" i="33" s="1"/>
  <c r="BI48" i="33" s="1"/>
  <c r="BJ48" i="33" s="1"/>
  <c r="BK48" i="33" s="1"/>
  <c r="BL48" i="33" s="1"/>
  <c r="R12" i="33"/>
  <c r="W17" i="33"/>
  <c r="AT38" i="33"/>
  <c r="AU38" i="33" s="1"/>
  <c r="BD48" i="33"/>
  <c r="W18" i="33"/>
  <c r="BE52" i="33"/>
  <c r="W10" i="33"/>
  <c r="X10" i="33" s="1"/>
  <c r="AW44" i="33"/>
  <c r="BG51" i="33"/>
  <c r="BH51" i="33" s="1"/>
  <c r="BI51" i="33" s="1"/>
  <c r="BJ51" i="33" s="1"/>
  <c r="BK51" i="33" s="1"/>
  <c r="BL51" i="33" s="1"/>
  <c r="BM51" i="33" s="1"/>
  <c r="AO35" i="33"/>
  <c r="BI129" i="59"/>
  <c r="BH7" i="92" s="1"/>
  <c r="AQ39" i="33"/>
  <c r="AL30" i="33"/>
  <c r="AM30" i="33" s="1"/>
  <c r="AL28" i="33"/>
  <c r="BJ20" i="52"/>
  <c r="BJ129" i="59"/>
  <c r="AO33" i="33"/>
  <c r="AP33" i="33" s="1"/>
  <c r="AS41" i="33"/>
  <c r="V15" i="33"/>
  <c r="AK32" i="33"/>
  <c r="I7" i="33"/>
  <c r="J8" i="33"/>
  <c r="BF56" i="33"/>
  <c r="AM35" i="33"/>
  <c r="AN35" i="33" s="1"/>
  <c r="BF129" i="59"/>
  <c r="BK129" i="59"/>
  <c r="AS40" i="33"/>
  <c r="AN34" i="33"/>
  <c r="AR38" i="33"/>
  <c r="AS38" i="33" s="1"/>
  <c r="BE129" i="59"/>
  <c r="BB50" i="33"/>
  <c r="BC50" i="33" s="1"/>
  <c r="AR39" i="33"/>
  <c r="BA45" i="33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Y13" i="33"/>
  <c r="Z13" i="33" s="1"/>
  <c r="BC49" i="33"/>
  <c r="BM74" i="82"/>
  <c r="BN24" i="82"/>
  <c r="G39" i="82"/>
  <c r="BG129" i="59"/>
  <c r="AF27" i="33"/>
  <c r="BD49" i="33"/>
  <c r="T14" i="33"/>
  <c r="V19" i="33"/>
  <c r="BG55" i="33"/>
  <c r="U16" i="33"/>
  <c r="AZ47" i="33"/>
  <c r="AJ31" i="33"/>
  <c r="AA21" i="33"/>
  <c r="AB21" i="33" s="1"/>
  <c r="AG29" i="33"/>
  <c r="BB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D26" i="36" s="1"/>
  <c r="H38" i="28"/>
  <c r="F21" i="34"/>
  <c r="E27" i="36"/>
  <c r="Q94" i="68"/>
  <c r="S334" i="6" s="1"/>
  <c r="Q93" i="68"/>
  <c r="Q76" i="68"/>
  <c r="S343" i="6" s="1"/>
  <c r="Q80" i="68"/>
  <c r="S498" i="6" s="1"/>
  <c r="Q79" i="68"/>
  <c r="S471" i="6" s="1"/>
  <c r="Q78" i="68"/>
  <c r="S444" i="6" s="1"/>
  <c r="Q77" i="68"/>
  <c r="S408" i="6" s="1"/>
  <c r="Q74" i="68"/>
  <c r="S195" i="6" s="1"/>
  <c r="Q72" i="68"/>
  <c r="S177" i="6" s="1"/>
  <c r="S178" i="6" s="1"/>
  <c r="Q71" i="68"/>
  <c r="Q73" i="68"/>
  <c r="S186" i="6" s="1"/>
  <c r="S187" i="6" s="1"/>
  <c r="Q75" i="68"/>
  <c r="S307" i="6" s="1"/>
  <c r="D54" i="50"/>
  <c r="F68" i="50"/>
  <c r="D56" i="50" s="1"/>
  <c r="AC94" i="68"/>
  <c r="AE334" i="6" s="1"/>
  <c r="AC93" i="68"/>
  <c r="AC76" i="68"/>
  <c r="AE343" i="6" s="1"/>
  <c r="AC80" i="68"/>
  <c r="AE498" i="6" s="1"/>
  <c r="AC79" i="68"/>
  <c r="AE471" i="6" s="1"/>
  <c r="AC78" i="68"/>
  <c r="AE444" i="6" s="1"/>
  <c r="AC77" i="68"/>
  <c r="AE408" i="6" s="1"/>
  <c r="AC74" i="68"/>
  <c r="AE195" i="6" s="1"/>
  <c r="AC72" i="68"/>
  <c r="AE177" i="6" s="1"/>
  <c r="AE178" i="6" s="1"/>
  <c r="AC71" i="68"/>
  <c r="AC73" i="68"/>
  <c r="AE186" i="6" s="1"/>
  <c r="AE187" i="6" s="1"/>
  <c r="AC75" i="68"/>
  <c r="AE307" i="6" s="1"/>
  <c r="BL15" i="82"/>
  <c r="BJ29" i="52" s="1"/>
  <c r="BL39" i="82"/>
  <c r="BJ42" i="52"/>
  <c r="BM50" i="68"/>
  <c r="BM51" i="68"/>
  <c r="BA30" i="82"/>
  <c r="BA82" i="82"/>
  <c r="BA12" i="82" s="1"/>
  <c r="AY11" i="52"/>
  <c r="I48" i="51"/>
  <c r="I14" i="51" s="1"/>
  <c r="I15" i="51" s="1"/>
  <c r="BA126" i="59"/>
  <c r="BA41" i="48"/>
  <c r="AN14" i="67"/>
  <c r="AN19" i="92"/>
  <c r="AM22" i="71"/>
  <c r="H22" i="59"/>
  <c r="G32" i="116" s="1"/>
  <c r="AO127" i="59"/>
  <c r="K3" i="82"/>
  <c r="F36" i="52" s="1"/>
  <c r="AO14" i="82"/>
  <c r="AM31" i="52" s="1"/>
  <c r="AM32" i="52"/>
  <c r="AO31" i="82"/>
  <c r="AO16" i="82" s="1"/>
  <c r="AM30" i="52" s="1"/>
  <c r="AB14" i="67"/>
  <c r="AB19" i="92"/>
  <c r="AA22" i="71"/>
  <c r="G22" i="59"/>
  <c r="F32" i="116" s="1"/>
  <c r="AC127" i="59"/>
  <c r="AC14" i="82"/>
  <c r="AA31" i="52" s="1"/>
  <c r="I3" i="82"/>
  <c r="E36" i="52" s="1"/>
  <c r="AA32" i="52"/>
  <c r="AC31" i="82"/>
  <c r="AC16" i="82" s="1"/>
  <c r="P14" i="67"/>
  <c r="P19" i="92"/>
  <c r="O22" i="71"/>
  <c r="F22" i="59"/>
  <c r="E32" i="116" s="1"/>
  <c r="Q127" i="59"/>
  <c r="G3" i="82"/>
  <c r="D36" i="52" s="1"/>
  <c r="Q14" i="82"/>
  <c r="O31" i="52" s="1"/>
  <c r="O32" i="52"/>
  <c r="Q31" i="82"/>
  <c r="Q16" i="82" s="1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 s="1"/>
  <c r="AN20" i="92"/>
  <c r="AM12" i="52"/>
  <c r="AX13" i="52"/>
  <c r="H17" i="59"/>
  <c r="G27" i="116" s="1"/>
  <c r="AO122" i="59"/>
  <c r="H18" i="59" s="1"/>
  <c r="G28" i="116" s="1"/>
  <c r="K4" i="82"/>
  <c r="AM28" i="52"/>
  <c r="AM39" i="52"/>
  <c r="AO38" i="82"/>
  <c r="AO23" i="82"/>
  <c r="R49" i="68"/>
  <c r="P26" i="92"/>
  <c r="P28" i="92" s="1"/>
  <c r="P20" i="92"/>
  <c r="Z13" i="52"/>
  <c r="O12" i="52"/>
  <c r="F17" i="59"/>
  <c r="E27" i="116" s="1"/>
  <c r="Q122" i="59"/>
  <c r="F18" i="59" s="1"/>
  <c r="E28" i="116" s="1"/>
  <c r="G4" i="82"/>
  <c r="O28" i="52"/>
  <c r="O39" i="52"/>
  <c r="Q38" i="82"/>
  <c r="Q23" i="82"/>
  <c r="BA22" i="82"/>
  <c r="BA83" i="82"/>
  <c r="BA13" i="82" s="1"/>
  <c r="BA121" i="59"/>
  <c r="BM121" i="59" s="1"/>
  <c r="I45" i="51"/>
  <c r="I10" i="51" s="1"/>
  <c r="I11" i="51" s="1"/>
  <c r="AY9" i="52"/>
  <c r="BA42" i="48"/>
  <c r="AD49" i="68"/>
  <c r="AB26" i="92"/>
  <c r="AB28" i="92" s="1"/>
  <c r="AB20" i="92"/>
  <c r="AA12" i="52"/>
  <c r="AL13" i="52"/>
  <c r="G17" i="59"/>
  <c r="F27" i="116" s="1"/>
  <c r="AC122" i="59"/>
  <c r="G18" i="59" s="1"/>
  <c r="F28" i="116" s="1"/>
  <c r="AA28" i="52"/>
  <c r="I4" i="82"/>
  <c r="AA39" i="52"/>
  <c r="AC38" i="82"/>
  <c r="AC23" i="82"/>
  <c r="F49" i="68"/>
  <c r="D20" i="92"/>
  <c r="D26" i="92"/>
  <c r="D28" i="92" s="1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 s="1"/>
  <c r="C152" i="116" s="1"/>
  <c r="BA14" i="67"/>
  <c r="BA17" i="67" s="1"/>
  <c r="BA19" i="92"/>
  <c r="AZ22" i="71"/>
  <c r="BA7" i="92"/>
  <c r="AZ20" i="52"/>
  <c r="AZ32" i="52"/>
  <c r="BB14" i="82"/>
  <c r="AZ31" i="52" s="1"/>
  <c r="BB31" i="82"/>
  <c r="BB16" i="82" s="1"/>
  <c r="AZ30" i="52" s="1"/>
  <c r="AP18" i="67"/>
  <c r="AD18" i="67"/>
  <c r="AD20" i="67" s="1"/>
  <c r="AD39" i="64" s="1"/>
  <c r="R18" i="67"/>
  <c r="R20" i="67" s="1"/>
  <c r="R39" i="64" s="1"/>
  <c r="E7" i="92"/>
  <c r="D20" i="52"/>
  <c r="F18" i="67"/>
  <c r="BC49" i="68"/>
  <c r="BA26" i="92"/>
  <c r="BA28" i="92" s="1"/>
  <c r="BA20" i="92"/>
  <c r="AZ39" i="52"/>
  <c r="BB38" i="82"/>
  <c r="BB23" i="82"/>
  <c r="AD39" i="82"/>
  <c r="AD15" i="82"/>
  <c r="AB29" i="52" s="1"/>
  <c r="AB42" i="52"/>
  <c r="F15" i="82"/>
  <c r="D29" i="52" s="1"/>
  <c r="F39" i="82"/>
  <c r="AP15" i="82"/>
  <c r="AN29" i="52" s="1"/>
  <c r="AP39" i="82"/>
  <c r="AN42" i="52"/>
  <c r="R15" i="82"/>
  <c r="P29" i="52" s="1"/>
  <c r="R39" i="82"/>
  <c r="P42" i="52"/>
  <c r="S50" i="68"/>
  <c r="S51" i="68"/>
  <c r="BB14" i="67"/>
  <c r="BB17" i="67" s="1"/>
  <c r="BB19" i="92"/>
  <c r="BA22" i="71"/>
  <c r="BB7" i="92"/>
  <c r="BA20" i="52"/>
  <c r="BC14" i="82"/>
  <c r="BA31" i="52" s="1"/>
  <c r="BA32" i="52"/>
  <c r="BC31" i="82"/>
  <c r="BC16" i="82" s="1"/>
  <c r="BA30" i="52" s="1"/>
  <c r="AP20" i="67"/>
  <c r="AP39" i="64" s="1"/>
  <c r="AQ18" i="67"/>
  <c r="AE18" i="67"/>
  <c r="AE20" i="67" s="1"/>
  <c r="AE39" i="64" s="1"/>
  <c r="S18" i="67"/>
  <c r="G18" i="67"/>
  <c r="F20" i="67"/>
  <c r="F39" i="64" s="1"/>
  <c r="BD49" i="68"/>
  <c r="BB26" i="92"/>
  <c r="BB28" i="92" s="1"/>
  <c r="BB20" i="92"/>
  <c r="BA39" i="52"/>
  <c r="BC38" i="82"/>
  <c r="BC23" i="82"/>
  <c r="AE15" i="82"/>
  <c r="AC29" i="52" s="1"/>
  <c r="AE39" i="82"/>
  <c r="AC42" i="52"/>
  <c r="AQ39" i="82"/>
  <c r="AQ15" i="82"/>
  <c r="AO29" i="52" s="1"/>
  <c r="AO42" i="52"/>
  <c r="S39" i="82"/>
  <c r="S15" i="82"/>
  <c r="Q29" i="52" s="1"/>
  <c r="Q42" i="52"/>
  <c r="T50" i="68"/>
  <c r="T51" i="68"/>
  <c r="BC14" i="67"/>
  <c r="BC17" i="67" s="1"/>
  <c r="BC19" i="92"/>
  <c r="BB22" i="71"/>
  <c r="BC7" i="92"/>
  <c r="BB20" i="52"/>
  <c r="BB32" i="52"/>
  <c r="BD14" i="82"/>
  <c r="BB31" i="52" s="1"/>
  <c r="BD31" i="82"/>
  <c r="BD16" i="82" s="1"/>
  <c r="BB30" i="52" s="1"/>
  <c r="AQ20" i="67"/>
  <c r="AQ39" i="64" s="1"/>
  <c r="AR18" i="67"/>
  <c r="AR20" i="67" s="1"/>
  <c r="AR39" i="64" s="1"/>
  <c r="AF18" i="67"/>
  <c r="S20" i="67"/>
  <c r="S39" i="64" s="1"/>
  <c r="T18" i="67"/>
  <c r="T20" i="67" s="1"/>
  <c r="T39" i="64" s="1"/>
  <c r="G20" i="67"/>
  <c r="G39" i="64" s="1"/>
  <c r="H18" i="67"/>
  <c r="BE49" i="68"/>
  <c r="BC26" i="92"/>
  <c r="BC28" i="92" s="1"/>
  <c r="BC20" i="92"/>
  <c r="BB39" i="52"/>
  <c r="BD38" i="82"/>
  <c r="BD23" i="82"/>
  <c r="AF39" i="82"/>
  <c r="AF15" i="82"/>
  <c r="AD29" i="52" s="1"/>
  <c r="AD42" i="52"/>
  <c r="H15" i="82"/>
  <c r="F29" i="52" s="1"/>
  <c r="H39" i="82"/>
  <c r="AR15" i="82"/>
  <c r="AP29" i="52" s="1"/>
  <c r="AR39" i="82"/>
  <c r="AP42" i="52"/>
  <c r="T15" i="82"/>
  <c r="R29" i="52" s="1"/>
  <c r="T39" i="82"/>
  <c r="R42" i="52"/>
  <c r="U50" i="68"/>
  <c r="U51" i="68"/>
  <c r="BD14" i="67"/>
  <c r="BD17" i="67" s="1"/>
  <c r="BD19" i="92"/>
  <c r="BC22" i="71"/>
  <c r="BD7" i="92"/>
  <c r="BC20" i="52"/>
  <c r="BE14" i="82"/>
  <c r="BC31" i="52" s="1"/>
  <c r="BC32" i="52"/>
  <c r="BE31" i="82"/>
  <c r="BE16" i="82" s="1"/>
  <c r="BC30" i="52" s="1"/>
  <c r="AS18" i="67"/>
  <c r="AF20" i="67"/>
  <c r="AF39" i="64" s="1"/>
  <c r="AG18" i="67"/>
  <c r="AG20" i="67" s="1"/>
  <c r="AG39" i="64" s="1"/>
  <c r="U18" i="67"/>
  <c r="U20" i="67" s="1"/>
  <c r="U39" i="64" s="1"/>
  <c r="H20" i="67"/>
  <c r="H39" i="64" s="1"/>
  <c r="I18" i="67"/>
  <c r="BF49" i="68"/>
  <c r="BD26" i="92"/>
  <c r="BD28" i="92" s="1"/>
  <c r="BD20" i="92"/>
  <c r="BC39" i="52"/>
  <c r="BE38" i="82"/>
  <c r="BE23" i="82"/>
  <c r="AG15" i="82"/>
  <c r="AE29" i="52" s="1"/>
  <c r="AG39" i="82"/>
  <c r="AE42" i="52"/>
  <c r="I15" i="82"/>
  <c r="G29" i="52" s="1"/>
  <c r="I39" i="82"/>
  <c r="AS39" i="82"/>
  <c r="AS15" i="82"/>
  <c r="AQ29" i="52" s="1"/>
  <c r="AQ42" i="52"/>
  <c r="U39" i="82"/>
  <c r="U15" i="82"/>
  <c r="S29" i="52" s="1"/>
  <c r="S42" i="52"/>
  <c r="V50" i="68"/>
  <c r="V51" i="68"/>
  <c r="BE14" i="67"/>
  <c r="BE17" i="67" s="1"/>
  <c r="BE19" i="92"/>
  <c r="BD22" i="71"/>
  <c r="BE7" i="92"/>
  <c r="BD20" i="52"/>
  <c r="BD32" i="52"/>
  <c r="BF14" i="82"/>
  <c r="BD31" i="52" s="1"/>
  <c r="BF31" i="82"/>
  <c r="BF16" i="82" s="1"/>
  <c r="BD30" i="52" s="1"/>
  <c r="AR30" i="52"/>
  <c r="AT18" i="67"/>
  <c r="AT20" i="67" s="1"/>
  <c r="AT39" i="64" s="1"/>
  <c r="AS20" i="67"/>
  <c r="AS39" i="64" s="1"/>
  <c r="AH18" i="67"/>
  <c r="V18" i="67"/>
  <c r="J18" i="67"/>
  <c r="J20" i="67" s="1"/>
  <c r="J39" i="64" s="1"/>
  <c r="I20" i="67"/>
  <c r="I39" i="64" s="1"/>
  <c r="BG49" i="68"/>
  <c r="BE26" i="92"/>
  <c r="BE28" i="92" s="1"/>
  <c r="BE20" i="92"/>
  <c r="BD39" i="52"/>
  <c r="BF38" i="82"/>
  <c r="BF23" i="82"/>
  <c r="AH39" i="82"/>
  <c r="AH15" i="82"/>
  <c r="AF29" i="52" s="1"/>
  <c r="AF42" i="52"/>
  <c r="J15" i="82"/>
  <c r="H29" i="52" s="1"/>
  <c r="J39" i="82"/>
  <c r="AT15" i="82"/>
  <c r="AR29" i="52" s="1"/>
  <c r="AT39" i="82"/>
  <c r="AR42" i="52"/>
  <c r="V15" i="82"/>
  <c r="T29" i="52" s="1"/>
  <c r="V39" i="82"/>
  <c r="T42" i="52"/>
  <c r="W50" i="68"/>
  <c r="W51" i="68"/>
  <c r="BF14" i="67"/>
  <c r="BF17" i="67" s="1"/>
  <c r="BF19" i="92"/>
  <c r="BE22" i="71"/>
  <c r="BF7" i="92"/>
  <c r="BE20" i="52"/>
  <c r="BG14" i="82"/>
  <c r="BE31" i="52" s="1"/>
  <c r="BE32" i="52"/>
  <c r="BG31" i="82"/>
  <c r="BG16" i="82" s="1"/>
  <c r="BE30" i="52" s="1"/>
  <c r="AU18" i="67"/>
  <c r="AH20" i="67"/>
  <c r="AH39" i="64" s="1"/>
  <c r="AI18" i="67"/>
  <c r="AI20" i="67" s="1"/>
  <c r="AI39" i="64" s="1"/>
  <c r="V20" i="67"/>
  <c r="V39" i="64" s="1"/>
  <c r="W18" i="67"/>
  <c r="W20" i="67" s="1"/>
  <c r="W39" i="64" s="1"/>
  <c r="K18" i="67"/>
  <c r="K20" i="67" s="1"/>
  <c r="K39" i="64" s="1"/>
  <c r="BH49" i="68"/>
  <c r="BF26" i="92"/>
  <c r="BF28" i="92" s="1"/>
  <c r="BF20" i="92"/>
  <c r="BE39" i="52"/>
  <c r="BG38" i="82"/>
  <c r="BG23" i="82"/>
  <c r="AI15" i="82"/>
  <c r="AG29" i="52" s="1"/>
  <c r="AI39" i="82"/>
  <c r="AG42" i="52"/>
  <c r="K15" i="82"/>
  <c r="I29" i="52" s="1"/>
  <c r="K39" i="82"/>
  <c r="AU39" i="82"/>
  <c r="AU15" i="82"/>
  <c r="AS29" i="52" s="1"/>
  <c r="AS42" i="52"/>
  <c r="W39" i="82"/>
  <c r="W15" i="82"/>
  <c r="U29" i="52" s="1"/>
  <c r="U42" i="52"/>
  <c r="X50" i="68"/>
  <c r="X51" i="68"/>
  <c r="BG14" i="67"/>
  <c r="BG17" i="67" s="1"/>
  <c r="BG19" i="92"/>
  <c r="BF22" i="71"/>
  <c r="BG7" i="92"/>
  <c r="BF32" i="52"/>
  <c r="BH14" i="82"/>
  <c r="BF31" i="52" s="1"/>
  <c r="BH31" i="82"/>
  <c r="BH16" i="82" s="1"/>
  <c r="BF30" i="52" s="1"/>
  <c r="AU20" i="67"/>
  <c r="AU39" i="64" s="1"/>
  <c r="AV18" i="67"/>
  <c r="AJ18" i="67"/>
  <c r="AJ20" i="67" s="1"/>
  <c r="AJ39" i="64" s="1"/>
  <c r="X18" i="67"/>
  <c r="L18" i="67"/>
  <c r="BI49" i="68"/>
  <c r="BG26" i="92"/>
  <c r="BG28" i="92" s="1"/>
  <c r="BG20" i="92"/>
  <c r="BF39" i="52"/>
  <c r="BH38" i="82"/>
  <c r="BH23" i="82"/>
  <c r="AJ39" i="82"/>
  <c r="AJ15" i="82"/>
  <c r="AH29" i="52" s="1"/>
  <c r="AH42" i="52"/>
  <c r="L15" i="82"/>
  <c r="J29" i="52" s="1"/>
  <c r="L39" i="82"/>
  <c r="AV15" i="82"/>
  <c r="AT29" i="52" s="1"/>
  <c r="AV39" i="82"/>
  <c r="AT42" i="52"/>
  <c r="X15" i="82"/>
  <c r="V29" i="52" s="1"/>
  <c r="X39" i="82"/>
  <c r="V42" i="52"/>
  <c r="Y50" i="68"/>
  <c r="Y51" i="68"/>
  <c r="BH14" i="67"/>
  <c r="BH17" i="67" s="1"/>
  <c r="BH19" i="92"/>
  <c r="BG22" i="71"/>
  <c r="BG20" i="52"/>
  <c r="BI14" i="82"/>
  <c r="BG31" i="52" s="1"/>
  <c r="BG32" i="52"/>
  <c r="BI31" i="82"/>
  <c r="BI16" i="82" s="1"/>
  <c r="BG30" i="52" s="1"/>
  <c r="AV20" i="67"/>
  <c r="AV39" i="64" s="1"/>
  <c r="AW18" i="67"/>
  <c r="AK18" i="67"/>
  <c r="Y18" i="67"/>
  <c r="Y20" i="67" s="1"/>
  <c r="Y39" i="64" s="1"/>
  <c r="X20" i="67"/>
  <c r="X39" i="64" s="1"/>
  <c r="M18" i="67"/>
  <c r="M20" i="67" s="1"/>
  <c r="M39" i="64" s="1"/>
  <c r="L20" i="67"/>
  <c r="L39" i="64" s="1"/>
  <c r="BJ49" i="68"/>
  <c r="BH26" i="92"/>
  <c r="BH28" i="92" s="1"/>
  <c r="BH20" i="92"/>
  <c r="BG39" i="52"/>
  <c r="BI38" i="82"/>
  <c r="BI23" i="82"/>
  <c r="AK15" i="82"/>
  <c r="AI29" i="52" s="1"/>
  <c r="AK39" i="82"/>
  <c r="AI42" i="52"/>
  <c r="M15" i="82"/>
  <c r="K29" i="52" s="1"/>
  <c r="M39" i="82"/>
  <c r="AW39" i="82"/>
  <c r="AW15" i="82"/>
  <c r="AU29" i="52" s="1"/>
  <c r="AU42" i="52"/>
  <c r="Y39" i="82"/>
  <c r="Y15" i="82"/>
  <c r="W29" i="52" s="1"/>
  <c r="W42" i="52"/>
  <c r="Z50" i="68"/>
  <c r="Z51" i="68"/>
  <c r="BI14" i="67"/>
  <c r="BI17" i="67" s="1"/>
  <c r="BI19" i="92"/>
  <c r="BH22" i="71"/>
  <c r="BI7" i="92"/>
  <c r="BH20" i="52"/>
  <c r="BH32" i="52"/>
  <c r="BJ14" i="82"/>
  <c r="BH31" i="52" s="1"/>
  <c r="BJ31" i="82"/>
  <c r="BJ16" i="82" s="1"/>
  <c r="BH30" i="52" s="1"/>
  <c r="AX18" i="67"/>
  <c r="AW20" i="67"/>
  <c r="AW39" i="64" s="1"/>
  <c r="AK20" i="67"/>
  <c r="AK39" i="64" s="1"/>
  <c r="AL18" i="67"/>
  <c r="Z18" i="67"/>
  <c r="Z20" i="67" s="1"/>
  <c r="Z39" i="64" s="1"/>
  <c r="N18" i="67"/>
  <c r="BK49" i="68"/>
  <c r="BI26" i="92"/>
  <c r="BI28" i="92" s="1"/>
  <c r="BI20" i="92"/>
  <c r="BH39" i="52"/>
  <c r="BJ38" i="82"/>
  <c r="BJ23" i="82"/>
  <c r="AL39" i="82"/>
  <c r="AL15" i="82"/>
  <c r="AJ29" i="52" s="1"/>
  <c r="AJ42" i="52"/>
  <c r="N15" i="82"/>
  <c r="L29" i="52" s="1"/>
  <c r="N39" i="82"/>
  <c r="AX15" i="82"/>
  <c r="AV29" i="52" s="1"/>
  <c r="AX39" i="82"/>
  <c r="AV42" i="52"/>
  <c r="Z15" i="82"/>
  <c r="X29" i="52" s="1"/>
  <c r="Z39" i="82"/>
  <c r="X42" i="52"/>
  <c r="AA50" i="68"/>
  <c r="AA51" i="68"/>
  <c r="BJ14" i="67"/>
  <c r="BJ17" i="67" s="1"/>
  <c r="BJ19" i="92"/>
  <c r="BI22" i="71"/>
  <c r="BJ7" i="92"/>
  <c r="BI20" i="52"/>
  <c r="BK14" i="82"/>
  <c r="BI31" i="52" s="1"/>
  <c r="BI32" i="52"/>
  <c r="BK31" i="82"/>
  <c r="BK16" i="82" s="1"/>
  <c r="BI30" i="52" s="1"/>
  <c r="AX20" i="67"/>
  <c r="AX39" i="64" s="1"/>
  <c r="AY18" i="67"/>
  <c r="AY20" i="67" s="1"/>
  <c r="AY39" i="64" s="1"/>
  <c r="AL20" i="67"/>
  <c r="AL39" i="64" s="1"/>
  <c r="AM18" i="67"/>
  <c r="AA18" i="67"/>
  <c r="AA20" i="67" s="1"/>
  <c r="AA39" i="64" s="1"/>
  <c r="N20" i="67"/>
  <c r="N39" i="64" s="1"/>
  <c r="O18" i="67"/>
  <c r="O20" i="67" s="1"/>
  <c r="O39" i="64" s="1"/>
  <c r="BL49" i="68"/>
  <c r="BJ26" i="92"/>
  <c r="BJ28" i="92" s="1"/>
  <c r="BJ20" i="92"/>
  <c r="BI39" i="52"/>
  <c r="BK38" i="82"/>
  <c r="BK23" i="82"/>
  <c r="AM15" i="82"/>
  <c r="AK29" i="52" s="1"/>
  <c r="AM39" i="82"/>
  <c r="AK42" i="52"/>
  <c r="O24" i="82"/>
  <c r="O15" i="82"/>
  <c r="M29" i="52" s="1"/>
  <c r="O39" i="82"/>
  <c r="AY39" i="82"/>
  <c r="AY15" i="82"/>
  <c r="AW29" i="52" s="1"/>
  <c r="AW42" i="52"/>
  <c r="AA39" i="82"/>
  <c r="AA15" i="82"/>
  <c r="Y29" i="52" s="1"/>
  <c r="Y42" i="52"/>
  <c r="AB50" i="68"/>
  <c r="AB51" i="68"/>
  <c r="C32" i="97"/>
  <c r="D13" i="63"/>
  <c r="C156" i="116" s="1"/>
  <c r="D5" i="34"/>
  <c r="D19" i="34"/>
  <c r="C22" i="34"/>
  <c r="D22" i="34" s="1"/>
  <c r="E57" i="63" s="1"/>
  <c r="C9" i="34"/>
  <c r="D203" i="59"/>
  <c r="E40" i="28"/>
  <c r="C37" i="35"/>
  <c r="E203" i="59"/>
  <c r="F40" i="28"/>
  <c r="C15" i="36"/>
  <c r="AO94" i="68"/>
  <c r="AQ334" i="6" s="1"/>
  <c r="AO93" i="68"/>
  <c r="AO74" i="68"/>
  <c r="AQ195" i="6" s="1"/>
  <c r="AO72" i="68"/>
  <c r="AQ177" i="6" s="1"/>
  <c r="AQ178" i="6" s="1"/>
  <c r="AO71" i="68"/>
  <c r="AO73" i="68"/>
  <c r="AQ186" i="6" s="1"/>
  <c r="AQ187" i="6" s="1"/>
  <c r="AO75" i="68"/>
  <c r="AQ307" i="6" s="1"/>
  <c r="AO76" i="68"/>
  <c r="AQ343" i="6" s="1"/>
  <c r="AO80" i="68"/>
  <c r="AQ498" i="6" s="1"/>
  <c r="AO79" i="68"/>
  <c r="AQ471" i="6" s="1"/>
  <c r="AO78" i="68"/>
  <c r="AQ444" i="6" s="1"/>
  <c r="AO77" i="68"/>
  <c r="AQ408" i="6" s="1"/>
  <c r="BA94" i="68"/>
  <c r="BC334" i="6" s="1"/>
  <c r="BA93" i="68"/>
  <c r="BA74" i="68"/>
  <c r="BC195" i="6" s="1"/>
  <c r="BA72" i="68"/>
  <c r="BC177" i="6" s="1"/>
  <c r="BC178" i="6" s="1"/>
  <c r="BA71" i="68"/>
  <c r="BA73" i="68"/>
  <c r="BC186" i="6" s="1"/>
  <c r="BC187" i="6" s="1"/>
  <c r="BA75" i="68"/>
  <c r="BC307" i="6" s="1"/>
  <c r="BA76" i="68"/>
  <c r="BC343" i="6" s="1"/>
  <c r="BA80" i="68"/>
  <c r="BC498" i="6" s="1"/>
  <c r="BA79" i="68"/>
  <c r="BC471" i="6" s="1"/>
  <c r="BA78" i="68"/>
  <c r="BC444" i="6" s="1"/>
  <c r="BA77" i="68"/>
  <c r="BC408" i="6" s="1"/>
  <c r="AZ15" i="82"/>
  <c r="AX29" i="52" s="1"/>
  <c r="AZ39" i="82"/>
  <c r="AX42" i="52"/>
  <c r="AN39" i="82"/>
  <c r="AN15" i="82"/>
  <c r="AL29" i="52" s="1"/>
  <c r="AL42" i="52"/>
  <c r="AN18" i="67"/>
  <c r="AM20" i="67"/>
  <c r="AM39" i="64" s="1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 s="1"/>
  <c r="BL32" i="82"/>
  <c r="BM39" i="48"/>
  <c r="BM79" i="82"/>
  <c r="BN82" i="82" s="1"/>
  <c r="H17" i="51"/>
  <c r="F17" i="51"/>
  <c r="G17" i="51"/>
  <c r="BM35" i="48"/>
  <c r="AP32" i="82"/>
  <c r="AD32" i="82"/>
  <c r="R32" i="82"/>
  <c r="AZ12" i="52"/>
  <c r="AD24" i="82"/>
  <c r="AB38" i="52" s="1"/>
  <c r="AP24" i="82"/>
  <c r="AN38" i="52" s="1"/>
  <c r="R24" i="82"/>
  <c r="P38" i="52" s="1"/>
  <c r="AQ32" i="82"/>
  <c r="AE32" i="82"/>
  <c r="S32" i="82"/>
  <c r="BA12" i="52"/>
  <c r="AE24" i="82"/>
  <c r="AC38" i="52" s="1"/>
  <c r="AQ24" i="82"/>
  <c r="AO38" i="52" s="1"/>
  <c r="S24" i="82"/>
  <c r="Q38" i="52" s="1"/>
  <c r="AR32" i="82"/>
  <c r="AF32" i="82"/>
  <c r="T32" i="82"/>
  <c r="BB12" i="52"/>
  <c r="AF24" i="82"/>
  <c r="AD38" i="52" s="1"/>
  <c r="AR24" i="82"/>
  <c r="AP38" i="52" s="1"/>
  <c r="T24" i="82"/>
  <c r="R38" i="52" s="1"/>
  <c r="AS32" i="82"/>
  <c r="AG32" i="82"/>
  <c r="U32" i="82"/>
  <c r="BC12" i="52"/>
  <c r="AG24" i="82"/>
  <c r="AE38" i="52" s="1"/>
  <c r="AS24" i="82"/>
  <c r="AQ38" i="52" s="1"/>
  <c r="U24" i="82"/>
  <c r="S38" i="52" s="1"/>
  <c r="AT32" i="82"/>
  <c r="AH32" i="82"/>
  <c r="V32" i="82"/>
  <c r="BD12" i="52"/>
  <c r="AH24" i="82"/>
  <c r="AF38" i="52" s="1"/>
  <c r="AT24" i="82"/>
  <c r="AR38" i="52" s="1"/>
  <c r="V24" i="82"/>
  <c r="T38" i="52" s="1"/>
  <c r="AU32" i="82"/>
  <c r="AI32" i="82"/>
  <c r="W32" i="82"/>
  <c r="BE12" i="52"/>
  <c r="AI24" i="82"/>
  <c r="AG38" i="52" s="1"/>
  <c r="AU24" i="82"/>
  <c r="AS38" i="52" s="1"/>
  <c r="W24" i="82"/>
  <c r="U38" i="52" s="1"/>
  <c r="AV32" i="82"/>
  <c r="AJ32" i="82"/>
  <c r="X32" i="82"/>
  <c r="BF12" i="52"/>
  <c r="AJ24" i="82"/>
  <c r="AH38" i="52" s="1"/>
  <c r="AV24" i="82"/>
  <c r="AT38" i="52" s="1"/>
  <c r="X24" i="82"/>
  <c r="V38" i="52" s="1"/>
  <c r="AW32" i="82"/>
  <c r="AK32" i="82"/>
  <c r="Y32" i="82"/>
  <c r="BG12" i="52"/>
  <c r="AK24" i="82"/>
  <c r="AI38" i="52" s="1"/>
  <c r="AW24" i="82"/>
  <c r="AU38" i="52" s="1"/>
  <c r="Y24" i="82"/>
  <c r="W38" i="52" s="1"/>
  <c r="AX32" i="82"/>
  <c r="AL32" i="82"/>
  <c r="Z32" i="82"/>
  <c r="N32" i="82"/>
  <c r="BH12" i="52"/>
  <c r="AL24" i="82"/>
  <c r="AJ38" i="52" s="1"/>
  <c r="N24" i="82"/>
  <c r="AX24" i="82"/>
  <c r="AV38" i="52" s="1"/>
  <c r="Z24" i="82"/>
  <c r="X38" i="52" s="1"/>
  <c r="AY32" i="82"/>
  <c r="AM32" i="82"/>
  <c r="AA32" i="82"/>
  <c r="O32" i="82"/>
  <c r="BI12" i="52"/>
  <c r="AM24" i="82"/>
  <c r="AK38" i="52" s="1"/>
  <c r="AY24" i="82"/>
  <c r="AW38" i="52" s="1"/>
  <c r="AA24" i="82"/>
  <c r="Y38" i="52" s="1"/>
  <c r="AZ24" i="82"/>
  <c r="AX38" i="52" s="1"/>
  <c r="AN24" i="82"/>
  <c r="AL38" i="52" s="1"/>
  <c r="AN32" i="82"/>
  <c r="AZ32" i="82"/>
  <c r="AC21" i="33" l="1"/>
  <c r="BD50" i="33"/>
  <c r="BE50" i="33" s="1"/>
  <c r="BF50" i="33" s="1"/>
  <c r="BG50" i="33" s="1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R33" i="33"/>
  <c r="AA13" i="33"/>
  <c r="AH29" i="33"/>
  <c r="AI29" i="33" s="1"/>
  <c r="AJ29" i="33" s="1"/>
  <c r="AK29" i="33" s="1"/>
  <c r="AL29" i="33" s="1"/>
  <c r="AM29" i="33" s="1"/>
  <c r="AN29" i="33" s="1"/>
  <c r="AO29" i="33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T41" i="33"/>
  <c r="AX43" i="33"/>
  <c r="AY43" i="33" s="1"/>
  <c r="AZ43" i="33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R9" i="33"/>
  <c r="T9" i="33"/>
  <c r="AT40" i="33"/>
  <c r="AU41" i="33"/>
  <c r="AV41" i="33" s="1"/>
  <c r="AW41" i="33" s="1"/>
  <c r="AX41" i="33" s="1"/>
  <c r="AY41" i="33" s="1"/>
  <c r="AZ41" i="33" s="1"/>
  <c r="AS39" i="33"/>
  <c r="Y10" i="33"/>
  <c r="Z10" i="33" s="1"/>
  <c r="AA10" i="33" s="1"/>
  <c r="BI52" i="33"/>
  <c r="X17" i="33"/>
  <c r="AF24" i="33"/>
  <c r="AQ33" i="33"/>
  <c r="X19" i="33"/>
  <c r="Y19" i="33" s="1"/>
  <c r="Z19" i="33" s="1"/>
  <c r="AA19" i="33" s="1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W19" i="33"/>
  <c r="U14" i="33"/>
  <c r="K8" i="33"/>
  <c r="BH52" i="33"/>
  <c r="BJ52" i="33" s="1"/>
  <c r="AV38" i="33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S9" i="33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H26" i="33"/>
  <c r="AI26" i="33" s="1"/>
  <c r="X18" i="33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AU36" i="33"/>
  <c r="AV36" i="33" s="1"/>
  <c r="K7" i="82"/>
  <c r="F39" i="52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L32" i="33"/>
  <c r="E26" i="36"/>
  <c r="BE49" i="33"/>
  <c r="BF49" i="33" s="1"/>
  <c r="BG49" i="33" s="1"/>
  <c r="BH49" i="33" s="1"/>
  <c r="BI49" i="33" s="1"/>
  <c r="BJ49" i="33" s="1"/>
  <c r="BK49" i="33" s="1"/>
  <c r="BL49" i="33" s="1"/>
  <c r="BM49" i="33" s="1"/>
  <c r="V16" i="33"/>
  <c r="AK31" i="33"/>
  <c r="I69" i="33"/>
  <c r="J7" i="33"/>
  <c r="AB10" i="33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W15" i="33"/>
  <c r="AX44" i="33"/>
  <c r="S12" i="33"/>
  <c r="AF25" i="33"/>
  <c r="Q11" i="33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BA47" i="33"/>
  <c r="BB47" i="33" s="1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G27" i="33"/>
  <c r="J48" i="51"/>
  <c r="K48" i="51" s="1"/>
  <c r="AG24" i="33"/>
  <c r="AH24" i="33" s="1"/>
  <c r="AI24" i="33" s="1"/>
  <c r="AJ24" i="33" s="1"/>
  <c r="AK24" i="33" s="1"/>
  <c r="AL24" i="33" s="1"/>
  <c r="AM24" i="33" s="1"/>
  <c r="AN24" i="33" s="1"/>
  <c r="BH50" i="33"/>
  <c r="BI50" i="33" s="1"/>
  <c r="BJ50" i="33" s="1"/>
  <c r="BK50" i="33" s="1"/>
  <c r="BL50" i="33" s="1"/>
  <c r="BM50" i="33" s="1"/>
  <c r="BA41" i="33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34" i="33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BF52" i="33"/>
  <c r="BG52" i="33" s="1"/>
  <c r="Z15" i="33"/>
  <c r="AM28" i="33"/>
  <c r="AS33" i="33"/>
  <c r="I17" i="51"/>
  <c r="H5" i="91" s="1"/>
  <c r="AB13" i="33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H55" i="33"/>
  <c r="BG56" i="33"/>
  <c r="X15" i="33"/>
  <c r="Y15" i="33" s="1"/>
  <c r="AX42" i="33"/>
  <c r="BM48" i="33"/>
  <c r="AP35" i="33"/>
  <c r="Z20" i="33"/>
  <c r="Y20" i="33"/>
  <c r="X20" i="33"/>
  <c r="C39" i="35"/>
  <c r="C47" i="31"/>
  <c r="F5" i="97"/>
  <c r="F5" i="91"/>
  <c r="E5" i="97"/>
  <c r="E5" i="91"/>
  <c r="G5" i="97"/>
  <c r="G5" i="91"/>
  <c r="C73" i="116"/>
  <c r="D65" i="59"/>
  <c r="P94" i="68"/>
  <c r="R334" i="6" s="1"/>
  <c r="P93" i="68"/>
  <c r="P74" i="68"/>
  <c r="R195" i="6" s="1"/>
  <c r="P72" i="68"/>
  <c r="R177" i="6" s="1"/>
  <c r="R178" i="6" s="1"/>
  <c r="P71" i="68"/>
  <c r="P73" i="68"/>
  <c r="R186" i="6" s="1"/>
  <c r="R187" i="6" s="1"/>
  <c r="P75" i="68"/>
  <c r="R307" i="6" s="1"/>
  <c r="P76" i="68"/>
  <c r="R343" i="6" s="1"/>
  <c r="P80" i="68"/>
  <c r="R498" i="6" s="1"/>
  <c r="P79" i="68"/>
  <c r="R471" i="6" s="1"/>
  <c r="P78" i="68"/>
  <c r="R444" i="6" s="1"/>
  <c r="P77" i="68"/>
  <c r="R408" i="6" s="1"/>
  <c r="O94" i="68"/>
  <c r="Q334" i="6" s="1"/>
  <c r="O93" i="68"/>
  <c r="O74" i="68"/>
  <c r="Q195" i="6" s="1"/>
  <c r="O72" i="68"/>
  <c r="Q177" i="6" s="1"/>
  <c r="Q178" i="6" s="1"/>
  <c r="O71" i="68"/>
  <c r="O73" i="68"/>
  <c r="Q186" i="6" s="1"/>
  <c r="Q187" i="6" s="1"/>
  <c r="O75" i="68"/>
  <c r="Q307" i="6" s="1"/>
  <c r="O76" i="68"/>
  <c r="Q343" i="6" s="1"/>
  <c r="O80" i="68"/>
  <c r="Q498" i="6" s="1"/>
  <c r="O79" i="68"/>
  <c r="Q471" i="6" s="1"/>
  <c r="O78" i="68"/>
  <c r="Q444" i="6" s="1"/>
  <c r="O77" i="68"/>
  <c r="Q408" i="6" s="1"/>
  <c r="N94" i="68"/>
  <c r="P334" i="6" s="1"/>
  <c r="N93" i="68"/>
  <c r="N76" i="68"/>
  <c r="P343" i="6" s="1"/>
  <c r="N80" i="68"/>
  <c r="P498" i="6" s="1"/>
  <c r="N79" i="68"/>
  <c r="P471" i="6" s="1"/>
  <c r="N78" i="68"/>
  <c r="P444" i="6" s="1"/>
  <c r="N77" i="68"/>
  <c r="P408" i="6" s="1"/>
  <c r="N74" i="68"/>
  <c r="P195" i="6" s="1"/>
  <c r="N72" i="68"/>
  <c r="P177" i="6" s="1"/>
  <c r="P178" i="6" s="1"/>
  <c r="N71" i="68"/>
  <c r="N73" i="68"/>
  <c r="P186" i="6" s="1"/>
  <c r="P187" i="6" s="1"/>
  <c r="N75" i="68"/>
  <c r="P307" i="6" s="1"/>
  <c r="M94" i="68"/>
  <c r="O334" i="6" s="1"/>
  <c r="M93" i="68"/>
  <c r="M74" i="68"/>
  <c r="O195" i="6" s="1"/>
  <c r="M72" i="68"/>
  <c r="O177" i="6" s="1"/>
  <c r="O178" i="6" s="1"/>
  <c r="M71" i="68"/>
  <c r="M73" i="68"/>
  <c r="O186" i="6" s="1"/>
  <c r="O187" i="6" s="1"/>
  <c r="M75" i="68"/>
  <c r="O307" i="6" s="1"/>
  <c r="M76" i="68"/>
  <c r="O343" i="6" s="1"/>
  <c r="M80" i="68"/>
  <c r="O498" i="6" s="1"/>
  <c r="M79" i="68"/>
  <c r="O471" i="6" s="1"/>
  <c r="M78" i="68"/>
  <c r="O444" i="6" s="1"/>
  <c r="M77" i="68"/>
  <c r="O408" i="6" s="1"/>
  <c r="L94" i="68"/>
  <c r="N334" i="6" s="1"/>
  <c r="L93" i="68"/>
  <c r="L74" i="68"/>
  <c r="N195" i="6" s="1"/>
  <c r="L72" i="68"/>
  <c r="N177" i="6" s="1"/>
  <c r="N178" i="6" s="1"/>
  <c r="L71" i="68"/>
  <c r="L73" i="68"/>
  <c r="N186" i="6" s="1"/>
  <c r="N187" i="6" s="1"/>
  <c r="L75" i="68"/>
  <c r="N307" i="6" s="1"/>
  <c r="L76" i="68"/>
  <c r="N343" i="6" s="1"/>
  <c r="L80" i="68"/>
  <c r="N498" i="6" s="1"/>
  <c r="L79" i="68"/>
  <c r="N471" i="6" s="1"/>
  <c r="L78" i="68"/>
  <c r="N444" i="6" s="1"/>
  <c r="L77" i="68"/>
  <c r="N408" i="6" s="1"/>
  <c r="K94" i="68"/>
  <c r="M334" i="6" s="1"/>
  <c r="K93" i="68"/>
  <c r="K76" i="68"/>
  <c r="M343" i="6" s="1"/>
  <c r="K80" i="68"/>
  <c r="M498" i="6" s="1"/>
  <c r="K79" i="68"/>
  <c r="M471" i="6" s="1"/>
  <c r="K78" i="68"/>
  <c r="M444" i="6" s="1"/>
  <c r="K77" i="68"/>
  <c r="M408" i="6" s="1"/>
  <c r="K74" i="68"/>
  <c r="M195" i="6" s="1"/>
  <c r="K72" i="68"/>
  <c r="M177" i="6" s="1"/>
  <c r="M178" i="6" s="1"/>
  <c r="K71" i="68"/>
  <c r="K73" i="68"/>
  <c r="M186" i="6" s="1"/>
  <c r="M187" i="6" s="1"/>
  <c r="K75" i="68"/>
  <c r="M307" i="6" s="1"/>
  <c r="J94" i="68"/>
  <c r="J93" i="68"/>
  <c r="J76" i="68"/>
  <c r="L343" i="6" s="1"/>
  <c r="J80" i="68"/>
  <c r="L498" i="6" s="1"/>
  <c r="J79" i="68"/>
  <c r="L471" i="6" s="1"/>
  <c r="J78" i="68"/>
  <c r="L444" i="6" s="1"/>
  <c r="J77" i="68"/>
  <c r="L408" i="6" s="1"/>
  <c r="J74" i="68"/>
  <c r="L195" i="6" s="1"/>
  <c r="J72" i="68"/>
  <c r="L177" i="6" s="1"/>
  <c r="L178" i="6" s="1"/>
  <c r="J71" i="68"/>
  <c r="J73" i="68"/>
  <c r="L186" i="6" s="1"/>
  <c r="L187" i="6" s="1"/>
  <c r="J75" i="68"/>
  <c r="L307" i="6" s="1"/>
  <c r="I76" i="68"/>
  <c r="K343" i="6" s="1"/>
  <c r="I75" i="68"/>
  <c r="K307" i="6" s="1"/>
  <c r="I74" i="68"/>
  <c r="K195" i="6" s="1"/>
  <c r="I72" i="68"/>
  <c r="K177" i="6" s="1"/>
  <c r="K178" i="6" s="1"/>
  <c r="I71" i="68"/>
  <c r="I73" i="68"/>
  <c r="K186" i="6" s="1"/>
  <c r="K187" i="6" s="1"/>
  <c r="I80" i="68"/>
  <c r="K498" i="6" s="1"/>
  <c r="I79" i="68"/>
  <c r="K471" i="6" s="1"/>
  <c r="I78" i="68"/>
  <c r="K444" i="6" s="1"/>
  <c r="I77" i="68"/>
  <c r="K408" i="6" s="1"/>
  <c r="H76" i="68"/>
  <c r="J343" i="6" s="1"/>
  <c r="H75" i="68"/>
  <c r="J307" i="6" s="1"/>
  <c r="H74" i="68"/>
  <c r="J195" i="6" s="1"/>
  <c r="H72" i="68"/>
  <c r="J177" i="6" s="1"/>
  <c r="J178" i="6" s="1"/>
  <c r="H71" i="68"/>
  <c r="H73" i="68"/>
  <c r="J186" i="6" s="1"/>
  <c r="J187" i="6" s="1"/>
  <c r="H80" i="68"/>
  <c r="J498" i="6" s="1"/>
  <c r="H79" i="68"/>
  <c r="J471" i="6" s="1"/>
  <c r="H78" i="68"/>
  <c r="J444" i="6" s="1"/>
  <c r="H77" i="68"/>
  <c r="J408" i="6" s="1"/>
  <c r="G76" i="68"/>
  <c r="I343" i="6" s="1"/>
  <c r="G75" i="68"/>
  <c r="I307" i="6" s="1"/>
  <c r="G74" i="68"/>
  <c r="I195" i="6" s="1"/>
  <c r="G72" i="68"/>
  <c r="I177" i="6" s="1"/>
  <c r="I178" i="6" s="1"/>
  <c r="G71" i="68"/>
  <c r="G73" i="68"/>
  <c r="I186" i="6" s="1"/>
  <c r="I187" i="6" s="1"/>
  <c r="G80" i="68"/>
  <c r="I498" i="6" s="1"/>
  <c r="G79" i="68"/>
  <c r="I471" i="6" s="1"/>
  <c r="G78" i="68"/>
  <c r="I444" i="6" s="1"/>
  <c r="G77" i="68"/>
  <c r="I408" i="6" s="1"/>
  <c r="AQ94" i="68"/>
  <c r="AS334" i="6" s="1"/>
  <c r="AQ93" i="68"/>
  <c r="AQ76" i="68"/>
  <c r="AS343" i="6" s="1"/>
  <c r="AQ80" i="68"/>
  <c r="AS498" i="6" s="1"/>
  <c r="AQ79" i="68"/>
  <c r="AS471" i="6" s="1"/>
  <c r="AQ78" i="68"/>
  <c r="AS444" i="6" s="1"/>
  <c r="AQ77" i="68"/>
  <c r="AS408" i="6" s="1"/>
  <c r="AQ74" i="68"/>
  <c r="AS195" i="6" s="1"/>
  <c r="AQ72" i="68"/>
  <c r="AS177" i="6" s="1"/>
  <c r="AS178" i="6" s="1"/>
  <c r="AQ71" i="68"/>
  <c r="AQ73" i="68"/>
  <c r="AS186" i="6" s="1"/>
  <c r="AS187" i="6" s="1"/>
  <c r="AQ75" i="68"/>
  <c r="AS307" i="6" s="1"/>
  <c r="AR94" i="68"/>
  <c r="AT334" i="6" s="1"/>
  <c r="AR93" i="68"/>
  <c r="AR76" i="68"/>
  <c r="AT343" i="6" s="1"/>
  <c r="AR80" i="68"/>
  <c r="AT498" i="6" s="1"/>
  <c r="AR79" i="68"/>
  <c r="AT471" i="6" s="1"/>
  <c r="AR78" i="68"/>
  <c r="AT444" i="6" s="1"/>
  <c r="AR77" i="68"/>
  <c r="AT408" i="6" s="1"/>
  <c r="AR74" i="68"/>
  <c r="AT195" i="6" s="1"/>
  <c r="AR72" i="68"/>
  <c r="AT177" i="6" s="1"/>
  <c r="AT178" i="6" s="1"/>
  <c r="AR71" i="68"/>
  <c r="AR73" i="68"/>
  <c r="AT186" i="6" s="1"/>
  <c r="AT187" i="6" s="1"/>
  <c r="AR75" i="68"/>
  <c r="AT307" i="6" s="1"/>
  <c r="AS94" i="68"/>
  <c r="AU334" i="6" s="1"/>
  <c r="AS93" i="68"/>
  <c r="AS74" i="68"/>
  <c r="AU195" i="6" s="1"/>
  <c r="AS72" i="68"/>
  <c r="AU177" i="6" s="1"/>
  <c r="AU178" i="6" s="1"/>
  <c r="AS71" i="68"/>
  <c r="AS73" i="68"/>
  <c r="AU186" i="6" s="1"/>
  <c r="AU187" i="6" s="1"/>
  <c r="AS75" i="68"/>
  <c r="AU307" i="6" s="1"/>
  <c r="AS76" i="68"/>
  <c r="AU343" i="6" s="1"/>
  <c r="AS80" i="68"/>
  <c r="AU498" i="6" s="1"/>
  <c r="AS79" i="68"/>
  <c r="AU471" i="6" s="1"/>
  <c r="AS78" i="68"/>
  <c r="AU444" i="6" s="1"/>
  <c r="AS77" i="68"/>
  <c r="AU408" i="6" s="1"/>
  <c r="AT94" i="68"/>
  <c r="AV334" i="6" s="1"/>
  <c r="AT93" i="68"/>
  <c r="AT74" i="68"/>
  <c r="AV195" i="6" s="1"/>
  <c r="AT72" i="68"/>
  <c r="AV177" i="6" s="1"/>
  <c r="AV178" i="6" s="1"/>
  <c r="AT71" i="68"/>
  <c r="AT73" i="68"/>
  <c r="AV186" i="6" s="1"/>
  <c r="AV187" i="6" s="1"/>
  <c r="AT75" i="68"/>
  <c r="AV307" i="6" s="1"/>
  <c r="AT76" i="68"/>
  <c r="AV343" i="6" s="1"/>
  <c r="AT80" i="68"/>
  <c r="AV498" i="6" s="1"/>
  <c r="AT79" i="68"/>
  <c r="AV471" i="6" s="1"/>
  <c r="AT78" i="68"/>
  <c r="AV444" i="6" s="1"/>
  <c r="AT77" i="68"/>
  <c r="AV408" i="6" s="1"/>
  <c r="AU94" i="68"/>
  <c r="AW334" i="6" s="1"/>
  <c r="AU93" i="68"/>
  <c r="AU76" i="68"/>
  <c r="AW343" i="6" s="1"/>
  <c r="AU80" i="68"/>
  <c r="AW498" i="6" s="1"/>
  <c r="AU79" i="68"/>
  <c r="AW471" i="6" s="1"/>
  <c r="AU78" i="68"/>
  <c r="AW444" i="6" s="1"/>
  <c r="AU77" i="68"/>
  <c r="AW408" i="6" s="1"/>
  <c r="AU74" i="68"/>
  <c r="AW195" i="6" s="1"/>
  <c r="AU72" i="68"/>
  <c r="AW177" i="6" s="1"/>
  <c r="AW178" i="6" s="1"/>
  <c r="AU71" i="68"/>
  <c r="AU73" i="68"/>
  <c r="AW186" i="6" s="1"/>
  <c r="AW187" i="6" s="1"/>
  <c r="AU75" i="68"/>
  <c r="AW307" i="6" s="1"/>
  <c r="AV94" i="68"/>
  <c r="AX334" i="6" s="1"/>
  <c r="AV93" i="68"/>
  <c r="AV76" i="68"/>
  <c r="AX343" i="6" s="1"/>
  <c r="AV80" i="68"/>
  <c r="AX498" i="6" s="1"/>
  <c r="AV79" i="68"/>
  <c r="AX471" i="6" s="1"/>
  <c r="AV78" i="68"/>
  <c r="AX444" i="6" s="1"/>
  <c r="AV77" i="68"/>
  <c r="AX408" i="6" s="1"/>
  <c r="AV74" i="68"/>
  <c r="AX195" i="6" s="1"/>
  <c r="AV72" i="68"/>
  <c r="AX177" i="6" s="1"/>
  <c r="AX178" i="6" s="1"/>
  <c r="AV71" i="68"/>
  <c r="AV73" i="68"/>
  <c r="AX186" i="6" s="1"/>
  <c r="AX187" i="6" s="1"/>
  <c r="AV75" i="68"/>
  <c r="AX307" i="6" s="1"/>
  <c r="AW94" i="68"/>
  <c r="AY334" i="6" s="1"/>
  <c r="AW93" i="68"/>
  <c r="AW74" i="68"/>
  <c r="AY195" i="6" s="1"/>
  <c r="AW72" i="68"/>
  <c r="AY177" i="6" s="1"/>
  <c r="AY178" i="6" s="1"/>
  <c r="AW71" i="68"/>
  <c r="AW73" i="68"/>
  <c r="AY186" i="6" s="1"/>
  <c r="AY187" i="6" s="1"/>
  <c r="AW75" i="68"/>
  <c r="AY307" i="6" s="1"/>
  <c r="AW76" i="68"/>
  <c r="AY343" i="6" s="1"/>
  <c r="AW80" i="68"/>
  <c r="AY498" i="6" s="1"/>
  <c r="AW79" i="68"/>
  <c r="AY471" i="6" s="1"/>
  <c r="AW78" i="68"/>
  <c r="AY444" i="6" s="1"/>
  <c r="AW77" i="68"/>
  <c r="AY408" i="6" s="1"/>
  <c r="AX94" i="68"/>
  <c r="AZ334" i="6" s="1"/>
  <c r="AX93" i="68"/>
  <c r="AX74" i="68"/>
  <c r="AZ195" i="6" s="1"/>
  <c r="AX72" i="68"/>
  <c r="AZ177" i="6" s="1"/>
  <c r="AZ178" i="6" s="1"/>
  <c r="AX71" i="68"/>
  <c r="AX73" i="68"/>
  <c r="AZ186" i="6" s="1"/>
  <c r="AZ187" i="6" s="1"/>
  <c r="AX75" i="68"/>
  <c r="AZ307" i="6" s="1"/>
  <c r="AX76" i="68"/>
  <c r="AZ343" i="6" s="1"/>
  <c r="AX80" i="68"/>
  <c r="AZ498" i="6" s="1"/>
  <c r="AX79" i="68"/>
  <c r="AZ471" i="6" s="1"/>
  <c r="AX78" i="68"/>
  <c r="AZ444" i="6" s="1"/>
  <c r="AX77" i="68"/>
  <c r="AZ408" i="6" s="1"/>
  <c r="AY94" i="68"/>
  <c r="BA334" i="6" s="1"/>
  <c r="AY93" i="68"/>
  <c r="AY76" i="68"/>
  <c r="BA343" i="6" s="1"/>
  <c r="AY80" i="68"/>
  <c r="BA498" i="6" s="1"/>
  <c r="AY79" i="68"/>
  <c r="BA471" i="6" s="1"/>
  <c r="AY78" i="68"/>
  <c r="BA444" i="6" s="1"/>
  <c r="AY77" i="68"/>
  <c r="BA408" i="6" s="1"/>
  <c r="AY74" i="68"/>
  <c r="BA195" i="6" s="1"/>
  <c r="AY72" i="68"/>
  <c r="BA177" i="6" s="1"/>
  <c r="BA178" i="6" s="1"/>
  <c r="AY71" i="68"/>
  <c r="AY73" i="68"/>
  <c r="BA186" i="6" s="1"/>
  <c r="BA187" i="6" s="1"/>
  <c r="AY75" i="68"/>
  <c r="BA307" i="6" s="1"/>
  <c r="AZ94" i="68"/>
  <c r="BB334" i="6" s="1"/>
  <c r="AZ93" i="68"/>
  <c r="AZ76" i="68"/>
  <c r="BB343" i="6" s="1"/>
  <c r="AZ80" i="68"/>
  <c r="BB498" i="6" s="1"/>
  <c r="AZ79" i="68"/>
  <c r="BB471" i="6" s="1"/>
  <c r="AZ78" i="68"/>
  <c r="BB444" i="6" s="1"/>
  <c r="AZ77" i="68"/>
  <c r="BB408" i="6" s="1"/>
  <c r="AZ74" i="68"/>
  <c r="BB195" i="6" s="1"/>
  <c r="AZ72" i="68"/>
  <c r="BB177" i="6" s="1"/>
  <c r="BB178" i="6" s="1"/>
  <c r="AZ71" i="68"/>
  <c r="AZ73" i="68"/>
  <c r="BB186" i="6" s="1"/>
  <c r="BB187" i="6" s="1"/>
  <c r="AZ75" i="68"/>
  <c r="BB307" i="6" s="1"/>
  <c r="AE94" i="68"/>
  <c r="AG334" i="6" s="1"/>
  <c r="AE93" i="68"/>
  <c r="AE74" i="68"/>
  <c r="AG195" i="6" s="1"/>
  <c r="AE72" i="68"/>
  <c r="AG177" i="6" s="1"/>
  <c r="AG178" i="6" s="1"/>
  <c r="AE71" i="68"/>
  <c r="AE73" i="68"/>
  <c r="AG186" i="6" s="1"/>
  <c r="AG187" i="6" s="1"/>
  <c r="AE75" i="68"/>
  <c r="AG307" i="6" s="1"/>
  <c r="AE76" i="68"/>
  <c r="AG343" i="6" s="1"/>
  <c r="AE80" i="68"/>
  <c r="AG498" i="6" s="1"/>
  <c r="AE79" i="68"/>
  <c r="AG471" i="6" s="1"/>
  <c r="AE78" i="68"/>
  <c r="AG444" i="6" s="1"/>
  <c r="AE77" i="68"/>
  <c r="AG408" i="6" s="1"/>
  <c r="AF94" i="68"/>
  <c r="AH334" i="6" s="1"/>
  <c r="AF93" i="68"/>
  <c r="AF76" i="68"/>
  <c r="AH343" i="6" s="1"/>
  <c r="AF80" i="68"/>
  <c r="AH498" i="6" s="1"/>
  <c r="AF79" i="68"/>
  <c r="AH471" i="6" s="1"/>
  <c r="AF78" i="68"/>
  <c r="AH444" i="6" s="1"/>
  <c r="AF77" i="68"/>
  <c r="AH408" i="6" s="1"/>
  <c r="AF74" i="68"/>
  <c r="AH195" i="6" s="1"/>
  <c r="AF72" i="68"/>
  <c r="AH177" i="6" s="1"/>
  <c r="AH178" i="6" s="1"/>
  <c r="AF71" i="68"/>
  <c r="AF73" i="68"/>
  <c r="AH186" i="6" s="1"/>
  <c r="AH187" i="6" s="1"/>
  <c r="AF75" i="68"/>
  <c r="AH307" i="6" s="1"/>
  <c r="AG94" i="68"/>
  <c r="AI334" i="6" s="1"/>
  <c r="AG93" i="68"/>
  <c r="AG76" i="68"/>
  <c r="AI343" i="6" s="1"/>
  <c r="AG80" i="68"/>
  <c r="AI498" i="6" s="1"/>
  <c r="AG79" i="68"/>
  <c r="AI471" i="6" s="1"/>
  <c r="AG78" i="68"/>
  <c r="AI444" i="6" s="1"/>
  <c r="AG77" i="68"/>
  <c r="AI408" i="6" s="1"/>
  <c r="AG74" i="68"/>
  <c r="AI195" i="6" s="1"/>
  <c r="AG72" i="68"/>
  <c r="AI177" i="6" s="1"/>
  <c r="AI178" i="6" s="1"/>
  <c r="AG71" i="68"/>
  <c r="AG73" i="68"/>
  <c r="AI186" i="6" s="1"/>
  <c r="AI187" i="6" s="1"/>
  <c r="AG75" i="68"/>
  <c r="AI307" i="6" s="1"/>
  <c r="AH94" i="68"/>
  <c r="AJ334" i="6" s="1"/>
  <c r="AH93" i="68"/>
  <c r="AH74" i="68"/>
  <c r="AJ195" i="6" s="1"/>
  <c r="AH72" i="68"/>
  <c r="AJ177" i="6" s="1"/>
  <c r="AJ178" i="6" s="1"/>
  <c r="AH71" i="68"/>
  <c r="AH73" i="68"/>
  <c r="AJ186" i="6" s="1"/>
  <c r="AJ187" i="6" s="1"/>
  <c r="AH75" i="68"/>
  <c r="AJ307" i="6" s="1"/>
  <c r="AH76" i="68"/>
  <c r="AJ343" i="6" s="1"/>
  <c r="AH80" i="68"/>
  <c r="AJ498" i="6" s="1"/>
  <c r="AH79" i="68"/>
  <c r="AJ471" i="6" s="1"/>
  <c r="AH78" i="68"/>
  <c r="AJ444" i="6" s="1"/>
  <c r="AH77" i="68"/>
  <c r="AJ408" i="6" s="1"/>
  <c r="AI94" i="68"/>
  <c r="AK334" i="6" s="1"/>
  <c r="AI93" i="68"/>
  <c r="AI76" i="68"/>
  <c r="AK343" i="6" s="1"/>
  <c r="AI80" i="68"/>
  <c r="AK498" i="6" s="1"/>
  <c r="AI79" i="68"/>
  <c r="AK471" i="6" s="1"/>
  <c r="AI78" i="68"/>
  <c r="AK444" i="6" s="1"/>
  <c r="AI77" i="68"/>
  <c r="AK408" i="6" s="1"/>
  <c r="AI74" i="68"/>
  <c r="AK195" i="6" s="1"/>
  <c r="AI72" i="68"/>
  <c r="AK177" i="6" s="1"/>
  <c r="AK178" i="6" s="1"/>
  <c r="AI71" i="68"/>
  <c r="AI73" i="68"/>
  <c r="AK186" i="6" s="1"/>
  <c r="AK187" i="6" s="1"/>
  <c r="AI75" i="68"/>
  <c r="AK307" i="6" s="1"/>
  <c r="AJ94" i="68"/>
  <c r="AL334" i="6" s="1"/>
  <c r="AJ93" i="68"/>
  <c r="AJ76" i="68"/>
  <c r="AL343" i="6" s="1"/>
  <c r="AJ80" i="68"/>
  <c r="AL498" i="6" s="1"/>
  <c r="AJ79" i="68"/>
  <c r="AL471" i="6" s="1"/>
  <c r="AJ78" i="68"/>
  <c r="AL444" i="6" s="1"/>
  <c r="AJ77" i="68"/>
  <c r="AL408" i="6" s="1"/>
  <c r="AJ74" i="68"/>
  <c r="AL195" i="6" s="1"/>
  <c r="AJ72" i="68"/>
  <c r="AL177" i="6" s="1"/>
  <c r="AL178" i="6" s="1"/>
  <c r="AJ71" i="68"/>
  <c r="AJ73" i="68"/>
  <c r="AL186" i="6" s="1"/>
  <c r="AL187" i="6" s="1"/>
  <c r="AJ75" i="68"/>
  <c r="AL307" i="6" s="1"/>
  <c r="AK94" i="68"/>
  <c r="AM334" i="6" s="1"/>
  <c r="AK93" i="68"/>
  <c r="AK74" i="68"/>
  <c r="AM195" i="6" s="1"/>
  <c r="AK72" i="68"/>
  <c r="AM177" i="6" s="1"/>
  <c r="AM178" i="6" s="1"/>
  <c r="AK71" i="68"/>
  <c r="AK73" i="68"/>
  <c r="AM186" i="6" s="1"/>
  <c r="AM187" i="6" s="1"/>
  <c r="AK75" i="68"/>
  <c r="AM307" i="6" s="1"/>
  <c r="AK76" i="68"/>
  <c r="AM343" i="6" s="1"/>
  <c r="AK80" i="68"/>
  <c r="AM498" i="6" s="1"/>
  <c r="AK79" i="68"/>
  <c r="AM471" i="6" s="1"/>
  <c r="AK78" i="68"/>
  <c r="AM444" i="6" s="1"/>
  <c r="AK77" i="68"/>
  <c r="AM408" i="6" s="1"/>
  <c r="AL94" i="68"/>
  <c r="AN334" i="6" s="1"/>
  <c r="AL93" i="68"/>
  <c r="AL74" i="68"/>
  <c r="AN195" i="6" s="1"/>
  <c r="AL72" i="68"/>
  <c r="AN177" i="6" s="1"/>
  <c r="AN178" i="6" s="1"/>
  <c r="AL71" i="68"/>
  <c r="AL73" i="68"/>
  <c r="AN186" i="6" s="1"/>
  <c r="AN187" i="6" s="1"/>
  <c r="AL75" i="68"/>
  <c r="AN307" i="6" s="1"/>
  <c r="AL76" i="68"/>
  <c r="AN343" i="6" s="1"/>
  <c r="AL80" i="68"/>
  <c r="AN498" i="6" s="1"/>
  <c r="AL79" i="68"/>
  <c r="AN471" i="6" s="1"/>
  <c r="AL78" i="68"/>
  <c r="AN444" i="6" s="1"/>
  <c r="AL77" i="68"/>
  <c r="AN408" i="6" s="1"/>
  <c r="AM94" i="68"/>
  <c r="AO334" i="6" s="1"/>
  <c r="AM93" i="68"/>
  <c r="AM76" i="68"/>
  <c r="AO343" i="6" s="1"/>
  <c r="AM80" i="68"/>
  <c r="AO498" i="6" s="1"/>
  <c r="AM79" i="68"/>
  <c r="AO471" i="6" s="1"/>
  <c r="AM78" i="68"/>
  <c r="AO444" i="6" s="1"/>
  <c r="AM77" i="68"/>
  <c r="AO408" i="6" s="1"/>
  <c r="AM74" i="68"/>
  <c r="AO195" i="6" s="1"/>
  <c r="AM72" i="68"/>
  <c r="AO177" i="6" s="1"/>
  <c r="AO178" i="6" s="1"/>
  <c r="AM71" i="68"/>
  <c r="AM73" i="68"/>
  <c r="AO186" i="6" s="1"/>
  <c r="AO187" i="6" s="1"/>
  <c r="AM75" i="68"/>
  <c r="AO307" i="6" s="1"/>
  <c r="AN94" i="68"/>
  <c r="AP334" i="6" s="1"/>
  <c r="AN93" i="68"/>
  <c r="AN76" i="68"/>
  <c r="AP343" i="6" s="1"/>
  <c r="AN80" i="68"/>
  <c r="AP498" i="6" s="1"/>
  <c r="AN79" i="68"/>
  <c r="AP471" i="6" s="1"/>
  <c r="AN78" i="68"/>
  <c r="AP444" i="6" s="1"/>
  <c r="AN77" i="68"/>
  <c r="AP408" i="6" s="1"/>
  <c r="AN74" i="68"/>
  <c r="AP195" i="6" s="1"/>
  <c r="AN72" i="68"/>
  <c r="AP177" i="6" s="1"/>
  <c r="AP178" i="6" s="1"/>
  <c r="AN71" i="68"/>
  <c r="AN73" i="68"/>
  <c r="AP186" i="6" s="1"/>
  <c r="AP187" i="6" s="1"/>
  <c r="AN75" i="68"/>
  <c r="AP307" i="6" s="1"/>
  <c r="AY229" i="97"/>
  <c r="BC409" i="6"/>
  <c r="AY230" i="97" s="1"/>
  <c r="AY265" i="97"/>
  <c r="BC445" i="6"/>
  <c r="AY266" i="97" s="1"/>
  <c r="BC472" i="6"/>
  <c r="AY293" i="97" s="1"/>
  <c r="AY292" i="97"/>
  <c r="BC532" i="6"/>
  <c r="AY319" i="97"/>
  <c r="BC344" i="6"/>
  <c r="AY145" i="91"/>
  <c r="BC308" i="6"/>
  <c r="AY117" i="91"/>
  <c r="AY118" i="91" s="1"/>
  <c r="BC168" i="6"/>
  <c r="BC169" i="6" s="1"/>
  <c r="BA82" i="68"/>
  <c r="BC211" i="6"/>
  <c r="BC196" i="6"/>
  <c r="BC325" i="6"/>
  <c r="BA96" i="68"/>
  <c r="AY138" i="91"/>
  <c r="AY139" i="91" s="1"/>
  <c r="BC335" i="6"/>
  <c r="AQ409" i="6"/>
  <c r="AM230" i="97" s="1"/>
  <c r="AM229" i="97"/>
  <c r="AM265" i="97"/>
  <c r="AQ445" i="6"/>
  <c r="AM266" i="97" s="1"/>
  <c r="AQ472" i="6"/>
  <c r="AM293" i="97" s="1"/>
  <c r="AM292" i="97"/>
  <c r="AQ532" i="6"/>
  <c r="AM319" i="97"/>
  <c r="AQ344" i="6"/>
  <c r="AM145" i="91"/>
  <c r="AQ308" i="6"/>
  <c r="AM117" i="91"/>
  <c r="AM118" i="91" s="1"/>
  <c r="AQ168" i="6"/>
  <c r="AQ169" i="6" s="1"/>
  <c r="AO82" i="68"/>
  <c r="AQ211" i="6"/>
  <c r="AQ196" i="6"/>
  <c r="AQ325" i="6"/>
  <c r="AO96" i="68"/>
  <c r="AM138" i="91"/>
  <c r="AM139" i="91" s="1"/>
  <c r="AQ335" i="6"/>
  <c r="C16" i="36"/>
  <c r="D38" i="64"/>
  <c r="C38" i="64"/>
  <c r="D99" i="59"/>
  <c r="C109" i="116" s="1"/>
  <c r="D205" i="59"/>
  <c r="D57" i="63"/>
  <c r="C10" i="34"/>
  <c r="C24" i="34"/>
  <c r="C12" i="34" s="1"/>
  <c r="E17" i="34"/>
  <c r="E19" i="34" s="1"/>
  <c r="E56" i="63"/>
  <c r="D20" i="34"/>
  <c r="D24" i="34"/>
  <c r="D43" i="31"/>
  <c r="D7" i="34"/>
  <c r="C41" i="97"/>
  <c r="AB94" i="68"/>
  <c r="AD334" i="6" s="1"/>
  <c r="AB93" i="68"/>
  <c r="AB76" i="68"/>
  <c r="AD343" i="6" s="1"/>
  <c r="AB80" i="68"/>
  <c r="AD498" i="6" s="1"/>
  <c r="AB79" i="68"/>
  <c r="AD471" i="6" s="1"/>
  <c r="AB78" i="68"/>
  <c r="AD444" i="6" s="1"/>
  <c r="AB77" i="68"/>
  <c r="AD408" i="6" s="1"/>
  <c r="AB74" i="68"/>
  <c r="AD195" i="6" s="1"/>
  <c r="AB72" i="68"/>
  <c r="AD177" i="6" s="1"/>
  <c r="AD178" i="6" s="1"/>
  <c r="AB71" i="68"/>
  <c r="AB73" i="68"/>
  <c r="AD186" i="6" s="1"/>
  <c r="AD187" i="6" s="1"/>
  <c r="AB75" i="68"/>
  <c r="AD307" i="6" s="1"/>
  <c r="BK15" i="82"/>
  <c r="BI29" i="52" s="1"/>
  <c r="BK39" i="82"/>
  <c r="BI42" i="52"/>
  <c r="BL51" i="68"/>
  <c r="BL50" i="68"/>
  <c r="BK18" i="67"/>
  <c r="BK20" i="67" s="1"/>
  <c r="BK39" i="64" s="1"/>
  <c r="AA94" i="68"/>
  <c r="AC334" i="6" s="1"/>
  <c r="AA93" i="68"/>
  <c r="AA74" i="68"/>
  <c r="AC195" i="6" s="1"/>
  <c r="AA72" i="68"/>
  <c r="AC177" i="6" s="1"/>
  <c r="AC178" i="6" s="1"/>
  <c r="AA71" i="68"/>
  <c r="AA73" i="68"/>
  <c r="AC186" i="6" s="1"/>
  <c r="AC187" i="6" s="1"/>
  <c r="AA75" i="68"/>
  <c r="AC307" i="6" s="1"/>
  <c r="AA76" i="68"/>
  <c r="AC343" i="6" s="1"/>
  <c r="AA80" i="68"/>
  <c r="AC498" i="6" s="1"/>
  <c r="AA79" i="68"/>
  <c r="AC471" i="6" s="1"/>
  <c r="AA78" i="68"/>
  <c r="AC444" i="6" s="1"/>
  <c r="AA77" i="68"/>
  <c r="AC408" i="6" s="1"/>
  <c r="BJ39" i="82"/>
  <c r="BJ15" i="82"/>
  <c r="BH29" i="52" s="1"/>
  <c r="BH42" i="52"/>
  <c r="BK50" i="68"/>
  <c r="BK51" i="68"/>
  <c r="BJ18" i="67"/>
  <c r="BJ20" i="67" s="1"/>
  <c r="BJ39" i="64" s="1"/>
  <c r="Z94" i="68"/>
  <c r="AB334" i="6" s="1"/>
  <c r="Z93" i="68"/>
  <c r="Z74" i="68"/>
  <c r="AB195" i="6" s="1"/>
  <c r="Z72" i="68"/>
  <c r="AB177" i="6" s="1"/>
  <c r="AB178" i="6" s="1"/>
  <c r="Z71" i="68"/>
  <c r="Z73" i="68"/>
  <c r="AB186" i="6" s="1"/>
  <c r="AB187" i="6" s="1"/>
  <c r="Z75" i="68"/>
  <c r="AB307" i="6" s="1"/>
  <c r="Z76" i="68"/>
  <c r="AB343" i="6" s="1"/>
  <c r="Z80" i="68"/>
  <c r="AB498" i="6" s="1"/>
  <c r="Z79" i="68"/>
  <c r="AB471" i="6" s="1"/>
  <c r="Z78" i="68"/>
  <c r="AB444" i="6" s="1"/>
  <c r="Z77" i="68"/>
  <c r="AB408" i="6" s="1"/>
  <c r="BI15" i="82"/>
  <c r="BG29" i="52" s="1"/>
  <c r="BI39" i="82"/>
  <c r="BG42" i="52"/>
  <c r="BJ50" i="68"/>
  <c r="BJ51" i="68"/>
  <c r="BI18" i="67"/>
  <c r="BI20" i="67" s="1"/>
  <c r="BI39" i="64" s="1"/>
  <c r="Y94" i="68"/>
  <c r="AA334" i="6" s="1"/>
  <c r="Y93" i="68"/>
  <c r="Y76" i="68"/>
  <c r="AA343" i="6" s="1"/>
  <c r="Y80" i="68"/>
  <c r="AA498" i="6" s="1"/>
  <c r="Y79" i="68"/>
  <c r="AA471" i="6" s="1"/>
  <c r="Y78" i="68"/>
  <c r="AA444" i="6" s="1"/>
  <c r="Y77" i="68"/>
  <c r="AA408" i="6" s="1"/>
  <c r="Y74" i="68"/>
  <c r="AA195" i="6" s="1"/>
  <c r="Y72" i="68"/>
  <c r="AA177" i="6" s="1"/>
  <c r="AA178" i="6" s="1"/>
  <c r="Y71" i="68"/>
  <c r="Y73" i="68"/>
  <c r="AA186" i="6" s="1"/>
  <c r="AA187" i="6" s="1"/>
  <c r="Y75" i="68"/>
  <c r="AA307" i="6" s="1"/>
  <c r="BH39" i="82"/>
  <c r="BH15" i="82"/>
  <c r="BF29" i="52" s="1"/>
  <c r="BF42" i="52"/>
  <c r="BI50" i="68"/>
  <c r="BI51" i="68"/>
  <c r="BH18" i="67"/>
  <c r="BH20" i="67" s="1"/>
  <c r="BH39" i="64" s="1"/>
  <c r="X94" i="68"/>
  <c r="Z334" i="6" s="1"/>
  <c r="X93" i="68"/>
  <c r="X74" i="68"/>
  <c r="Z195" i="6" s="1"/>
  <c r="X72" i="68"/>
  <c r="Z177" i="6" s="1"/>
  <c r="Z178" i="6" s="1"/>
  <c r="X71" i="68"/>
  <c r="X73" i="68"/>
  <c r="Z186" i="6" s="1"/>
  <c r="Z187" i="6" s="1"/>
  <c r="X75" i="68"/>
  <c r="Z307" i="6" s="1"/>
  <c r="X76" i="68"/>
  <c r="Z343" i="6" s="1"/>
  <c r="X80" i="68"/>
  <c r="Z498" i="6" s="1"/>
  <c r="X79" i="68"/>
  <c r="Z471" i="6" s="1"/>
  <c r="X78" i="68"/>
  <c r="Z444" i="6" s="1"/>
  <c r="X77" i="68"/>
  <c r="Z408" i="6" s="1"/>
  <c r="BG15" i="82"/>
  <c r="BE29" i="52" s="1"/>
  <c r="BG39" i="82"/>
  <c r="BE42" i="52"/>
  <c r="BH50" i="68"/>
  <c r="BH51" i="68"/>
  <c r="BG18" i="67"/>
  <c r="BG20" i="67" s="1"/>
  <c r="BG39" i="64" s="1"/>
  <c r="W94" i="68"/>
  <c r="Y334" i="6" s="1"/>
  <c r="W93" i="68"/>
  <c r="W76" i="68"/>
  <c r="Y343" i="6" s="1"/>
  <c r="W80" i="68"/>
  <c r="Y498" i="6" s="1"/>
  <c r="W79" i="68"/>
  <c r="Y471" i="6" s="1"/>
  <c r="W78" i="68"/>
  <c r="Y444" i="6" s="1"/>
  <c r="W77" i="68"/>
  <c r="Y408" i="6" s="1"/>
  <c r="W74" i="68"/>
  <c r="Y195" i="6" s="1"/>
  <c r="W72" i="68"/>
  <c r="Y177" i="6" s="1"/>
  <c r="Y178" i="6" s="1"/>
  <c r="W71" i="68"/>
  <c r="W73" i="68"/>
  <c r="Y186" i="6" s="1"/>
  <c r="Y187" i="6" s="1"/>
  <c r="W75" i="68"/>
  <c r="Y307" i="6" s="1"/>
  <c r="BF39" i="82"/>
  <c r="BF15" i="82"/>
  <c r="BD29" i="52" s="1"/>
  <c r="BD42" i="52"/>
  <c r="BG50" i="68"/>
  <c r="BG51" i="68"/>
  <c r="BF18" i="67"/>
  <c r="BF20" i="67" s="1"/>
  <c r="BF39" i="64" s="1"/>
  <c r="V94" i="68"/>
  <c r="X334" i="6" s="1"/>
  <c r="V93" i="68"/>
  <c r="V76" i="68"/>
  <c r="X343" i="6" s="1"/>
  <c r="V80" i="68"/>
  <c r="X498" i="6" s="1"/>
  <c r="V79" i="68"/>
  <c r="X471" i="6" s="1"/>
  <c r="V78" i="68"/>
  <c r="X444" i="6" s="1"/>
  <c r="V77" i="68"/>
  <c r="X408" i="6" s="1"/>
  <c r="V74" i="68"/>
  <c r="X195" i="6" s="1"/>
  <c r="V72" i="68"/>
  <c r="X177" i="6" s="1"/>
  <c r="X178" i="6" s="1"/>
  <c r="V71" i="68"/>
  <c r="V73" i="68"/>
  <c r="X186" i="6" s="1"/>
  <c r="X187" i="6" s="1"/>
  <c r="V75" i="68"/>
  <c r="X307" i="6" s="1"/>
  <c r="BE15" i="82"/>
  <c r="BC29" i="52" s="1"/>
  <c r="BE39" i="82"/>
  <c r="BC42" i="52"/>
  <c r="BF50" i="68"/>
  <c r="BF51" i="68"/>
  <c r="BE18" i="67"/>
  <c r="BE20" i="67" s="1"/>
  <c r="BE39" i="64" s="1"/>
  <c r="U94" i="68"/>
  <c r="W334" i="6" s="1"/>
  <c r="U93" i="68"/>
  <c r="U76" i="68"/>
  <c r="W343" i="6" s="1"/>
  <c r="U80" i="68"/>
  <c r="W498" i="6" s="1"/>
  <c r="U79" i="68"/>
  <c r="W471" i="6" s="1"/>
  <c r="U78" i="68"/>
  <c r="W444" i="6" s="1"/>
  <c r="U77" i="68"/>
  <c r="W408" i="6" s="1"/>
  <c r="U74" i="68"/>
  <c r="W195" i="6" s="1"/>
  <c r="U72" i="68"/>
  <c r="W177" i="6" s="1"/>
  <c r="W178" i="6" s="1"/>
  <c r="U71" i="68"/>
  <c r="U73" i="68"/>
  <c r="W186" i="6" s="1"/>
  <c r="W187" i="6" s="1"/>
  <c r="U75" i="68"/>
  <c r="W307" i="6" s="1"/>
  <c r="BD39" i="82"/>
  <c r="BD15" i="82"/>
  <c r="BB29" i="52" s="1"/>
  <c r="BB42" i="52"/>
  <c r="BE50" i="68"/>
  <c r="BE51" i="68"/>
  <c r="BD18" i="67"/>
  <c r="BD20" i="67" s="1"/>
  <c r="BD39" i="64" s="1"/>
  <c r="T94" i="68"/>
  <c r="V334" i="6" s="1"/>
  <c r="T93" i="68"/>
  <c r="T74" i="68"/>
  <c r="V195" i="6" s="1"/>
  <c r="T72" i="68"/>
  <c r="V177" i="6" s="1"/>
  <c r="V178" i="6" s="1"/>
  <c r="T71" i="68"/>
  <c r="T73" i="68"/>
  <c r="V186" i="6" s="1"/>
  <c r="V187" i="6" s="1"/>
  <c r="T75" i="68"/>
  <c r="V307" i="6" s="1"/>
  <c r="T76" i="68"/>
  <c r="V343" i="6" s="1"/>
  <c r="T80" i="68"/>
  <c r="V498" i="6" s="1"/>
  <c r="T79" i="68"/>
  <c r="V471" i="6" s="1"/>
  <c r="T78" i="68"/>
  <c r="V444" i="6" s="1"/>
  <c r="T77" i="68"/>
  <c r="V408" i="6" s="1"/>
  <c r="BC15" i="82"/>
  <c r="BA29" i="52" s="1"/>
  <c r="BC39" i="82"/>
  <c r="BA42" i="52"/>
  <c r="BD50" i="68"/>
  <c r="BD51" i="68"/>
  <c r="BC18" i="67"/>
  <c r="BC20" i="67" s="1"/>
  <c r="BC39" i="64" s="1"/>
  <c r="S94" i="68"/>
  <c r="U334" i="6" s="1"/>
  <c r="S93" i="68"/>
  <c r="S74" i="68"/>
  <c r="U195" i="6" s="1"/>
  <c r="S72" i="68"/>
  <c r="U177" i="6" s="1"/>
  <c r="U178" i="6" s="1"/>
  <c r="S71" i="68"/>
  <c r="S73" i="68"/>
  <c r="U186" i="6" s="1"/>
  <c r="U187" i="6" s="1"/>
  <c r="S75" i="68"/>
  <c r="U307" i="6" s="1"/>
  <c r="S76" i="68"/>
  <c r="U343" i="6" s="1"/>
  <c r="S80" i="68"/>
  <c r="U498" i="6" s="1"/>
  <c r="S79" i="68"/>
  <c r="U471" i="6" s="1"/>
  <c r="S78" i="68"/>
  <c r="U444" i="6" s="1"/>
  <c r="S77" i="68"/>
  <c r="U408" i="6" s="1"/>
  <c r="BB39" i="82"/>
  <c r="BB15" i="82"/>
  <c r="AZ29" i="52" s="1"/>
  <c r="AZ42" i="52"/>
  <c r="BC50" i="68"/>
  <c r="BC51" i="68"/>
  <c r="BB18" i="67"/>
  <c r="BB20" i="67" s="1"/>
  <c r="BB39" i="64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D58" i="52"/>
  <c r="E48" i="50"/>
  <c r="D52" i="52"/>
  <c r="E31" i="50"/>
  <c r="E49" i="52" s="1"/>
  <c r="E52" i="63"/>
  <c r="C59" i="52"/>
  <c r="D65" i="50"/>
  <c r="D67" i="50" s="1"/>
  <c r="D69" i="50" s="1"/>
  <c r="D53" i="50"/>
  <c r="D55" i="50" s="1"/>
  <c r="D57" i="50" s="1"/>
  <c r="C53" i="52"/>
  <c r="C57" i="50"/>
  <c r="D66" i="63"/>
  <c r="C58" i="50"/>
  <c r="C41" i="64"/>
  <c r="C11" i="64" s="1"/>
  <c r="C126" i="116" s="1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 s="1"/>
  <c r="AD50" i="68"/>
  <c r="AD51" i="68"/>
  <c r="H5" i="68"/>
  <c r="BB49" i="68"/>
  <c r="AZ26" i="92"/>
  <c r="AZ28" i="92" s="1"/>
  <c r="AZ20" i="92"/>
  <c r="AY12" i="52"/>
  <c r="BK12" i="52" s="1"/>
  <c r="BJ13" i="52"/>
  <c r="H5" i="97"/>
  <c r="I17" i="59"/>
  <c r="H27" i="116" s="1"/>
  <c r="BA122" i="59"/>
  <c r="I18" i="59" s="1"/>
  <c r="H28" i="116" s="1"/>
  <c r="AY28" i="52"/>
  <c r="M4" i="82"/>
  <c r="AY39" i="52"/>
  <c r="BA38" i="82"/>
  <c r="BA23" i="82"/>
  <c r="O42" i="52"/>
  <c r="Q15" i="82"/>
  <c r="Q39" i="82"/>
  <c r="D37" i="52"/>
  <c r="G5" i="82"/>
  <c r="D42" i="52" s="1"/>
  <c r="R50" i="68"/>
  <c r="R51" i="68"/>
  <c r="G5" i="68"/>
  <c r="AO39" i="82"/>
  <c r="AO15" i="82"/>
  <c r="AM42" i="52"/>
  <c r="F37" i="52"/>
  <c r="K5" i="82"/>
  <c r="F42" i="52" s="1"/>
  <c r="AP50" i="68"/>
  <c r="AP51" i="68"/>
  <c r="I5" i="68"/>
  <c r="E12" i="82"/>
  <c r="BM82" i="82"/>
  <c r="E32" i="82"/>
  <c r="E31" i="82"/>
  <c r="E16" i="82" s="1"/>
  <c r="J14" i="51"/>
  <c r="E15" i="51"/>
  <c r="J15" i="51" s="1"/>
  <c r="E129" i="59"/>
  <c r="E23" i="59"/>
  <c r="D32" i="116"/>
  <c r="D17" i="67"/>
  <c r="D4" i="67"/>
  <c r="G7" i="82"/>
  <c r="O30" i="52"/>
  <c r="F23" i="59"/>
  <c r="E33" i="116" s="1"/>
  <c r="Q129" i="59"/>
  <c r="P17" i="67"/>
  <c r="E4" i="67"/>
  <c r="AA30" i="52"/>
  <c r="I7" i="82"/>
  <c r="G23" i="59"/>
  <c r="F33" i="116" s="1"/>
  <c r="AC129" i="59"/>
  <c r="AB17" i="67"/>
  <c r="F4" i="67"/>
  <c r="H23" i="59"/>
  <c r="G33" i="116" s="1"/>
  <c r="AO129" i="59"/>
  <c r="AN17" i="67"/>
  <c r="G4" i="67"/>
  <c r="AZ14" i="67"/>
  <c r="AZ19" i="92"/>
  <c r="AY22" i="71"/>
  <c r="I22" i="59"/>
  <c r="H32" i="116" s="1"/>
  <c r="BA127" i="59"/>
  <c r="M3" i="82"/>
  <c r="G36" i="52" s="1"/>
  <c r="BA14" i="82"/>
  <c r="AY31" i="52" s="1"/>
  <c r="AY32" i="52"/>
  <c r="BA31" i="82"/>
  <c r="BA16" i="82" s="1"/>
  <c r="BM94" i="68"/>
  <c r="BO334" i="6" s="1"/>
  <c r="BM93" i="68"/>
  <c r="BM76" i="68"/>
  <c r="BO343" i="6" s="1"/>
  <c r="BM80" i="68"/>
  <c r="BO498" i="6" s="1"/>
  <c r="BM79" i="68"/>
  <c r="BO471" i="6" s="1"/>
  <c r="BM78" i="68"/>
  <c r="BO444" i="6" s="1"/>
  <c r="BM77" i="68"/>
  <c r="BO408" i="6" s="1"/>
  <c r="BM74" i="68"/>
  <c r="BO195" i="6" s="1"/>
  <c r="BM72" i="68"/>
  <c r="BO177" i="6" s="1"/>
  <c r="BO178" i="6" s="1"/>
  <c r="BM71" i="68"/>
  <c r="BM73" i="68"/>
  <c r="BO186" i="6" s="1"/>
  <c r="BO187" i="6" s="1"/>
  <c r="BM75" i="68"/>
  <c r="BO307" i="6" s="1"/>
  <c r="AE308" i="6"/>
  <c r="AA117" i="91"/>
  <c r="AA118" i="91" s="1"/>
  <c r="AE168" i="6"/>
  <c r="AE169" i="6" s="1"/>
  <c r="AC82" i="68"/>
  <c r="AE211" i="6"/>
  <c r="AE196" i="6"/>
  <c r="AA229" i="97"/>
  <c r="AE409" i="6"/>
  <c r="AA230" i="97" s="1"/>
  <c r="AA265" i="97"/>
  <c r="AE445" i="6"/>
  <c r="AA266" i="97" s="1"/>
  <c r="AE472" i="6"/>
  <c r="AA293" i="97" s="1"/>
  <c r="AA292" i="97"/>
  <c r="AE532" i="6"/>
  <c r="AA319" i="97"/>
  <c r="AE344" i="6"/>
  <c r="AA145" i="91"/>
  <c r="AE325" i="6"/>
  <c r="AC96" i="68"/>
  <c r="AA138" i="91"/>
  <c r="AA139" i="91" s="1"/>
  <c r="AE335" i="6"/>
  <c r="O117" i="91"/>
  <c r="O118" i="91" s="1"/>
  <c r="S308" i="6"/>
  <c r="S168" i="6"/>
  <c r="S169" i="6" s="1"/>
  <c r="Q82" i="68"/>
  <c r="S196" i="6"/>
  <c r="S409" i="6"/>
  <c r="O230" i="97" s="1"/>
  <c r="O229" i="97"/>
  <c r="S445" i="6"/>
  <c r="O266" i="97" s="1"/>
  <c r="O265" i="97"/>
  <c r="S472" i="6"/>
  <c r="O293" i="97" s="1"/>
  <c r="O292" i="97"/>
  <c r="S532" i="6"/>
  <c r="O319" i="97"/>
  <c r="S344" i="6"/>
  <c r="O145" i="91"/>
  <c r="S325" i="6"/>
  <c r="Q96" i="68"/>
  <c r="S335" i="6"/>
  <c r="O138" i="91"/>
  <c r="O139" i="91" s="1"/>
  <c r="G203" i="59"/>
  <c r="H40" i="28"/>
  <c r="E15" i="36"/>
  <c r="E16" i="36" s="1"/>
  <c r="F203" i="59"/>
  <c r="D15" i="36"/>
  <c r="D16" i="36" s="1"/>
  <c r="G40" i="28"/>
  <c r="BN41" i="48"/>
  <c r="E58" i="63"/>
  <c r="BK24" i="82"/>
  <c r="BI38" i="52" s="1"/>
  <c r="BK32" i="82"/>
  <c r="BJ24" i="82"/>
  <c r="BH38" i="52" s="1"/>
  <c r="BJ32" i="82"/>
  <c r="BI24" i="82"/>
  <c r="BG38" i="52" s="1"/>
  <c r="BI32" i="82"/>
  <c r="BH24" i="82"/>
  <c r="BF38" i="52" s="1"/>
  <c r="BH32" i="82"/>
  <c r="BG24" i="82"/>
  <c r="BE38" i="52" s="1"/>
  <c r="BG32" i="82"/>
  <c r="BF24" i="82"/>
  <c r="BD38" i="52" s="1"/>
  <c r="BF32" i="82"/>
  <c r="BE24" i="82"/>
  <c r="BC38" i="52" s="1"/>
  <c r="BE32" i="82"/>
  <c r="BD24" i="82"/>
  <c r="BB38" i="52" s="1"/>
  <c r="BD32" i="82"/>
  <c r="BC24" i="82"/>
  <c r="BA38" i="52" s="1"/>
  <c r="BC32" i="82"/>
  <c r="BB24" i="82"/>
  <c r="AZ38" i="52" s="1"/>
  <c r="BB32" i="82"/>
  <c r="K45" i="51"/>
  <c r="BK13" i="52"/>
  <c r="AC24" i="82"/>
  <c r="AA38" i="52" s="1"/>
  <c r="Q24" i="82"/>
  <c r="O38" i="52" s="1"/>
  <c r="AO24" i="82"/>
  <c r="AM38" i="52" s="1"/>
  <c r="Q32" i="82"/>
  <c r="AC32" i="82"/>
  <c r="AO32" i="82"/>
  <c r="E22" i="34"/>
  <c r="F57" i="63" s="1"/>
  <c r="AW36" i="33" l="1"/>
  <c r="AX36" i="33" s="1"/>
  <c r="AY36" i="33" s="1"/>
  <c r="BI9" i="33"/>
  <c r="BJ9" i="33" s="1"/>
  <c r="BK9" i="33" s="1"/>
  <c r="BL9" i="33" s="1"/>
  <c r="BM9" i="33" s="1"/>
  <c r="AK9" i="33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L52" i="33"/>
  <c r="BM52" i="33" s="1"/>
  <c r="BK52" i="33"/>
  <c r="Y18" i="33"/>
  <c r="Z18" i="33" s="1"/>
  <c r="AK11" i="33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Q35" i="33"/>
  <c r="AR35" i="33" s="1"/>
  <c r="AS35" i="33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N28" i="33"/>
  <c r="AA15" i="33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K43" i="33"/>
  <c r="BL43" i="33" s="1"/>
  <c r="BM43" i="33" s="1"/>
  <c r="AD21" i="33"/>
  <c r="AA20" i="33"/>
  <c r="W16" i="33"/>
  <c r="X16" i="33" s="1"/>
  <c r="Y16" i="33" s="1"/>
  <c r="Z16" i="33" s="1"/>
  <c r="AA16" i="33" s="1"/>
  <c r="AB16" i="33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26" i="33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H27" i="33"/>
  <c r="T12" i="33"/>
  <c r="AL31" i="33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AM32" i="33"/>
  <c r="V14" i="33"/>
  <c r="AO24" i="33"/>
  <c r="AP24" i="33" s="1"/>
  <c r="AQ24" i="33" s="1"/>
  <c r="AR24" i="33" s="1"/>
  <c r="AS24" i="33" s="1"/>
  <c r="J69" i="33"/>
  <c r="AT33" i="33"/>
  <c r="BC36" i="33"/>
  <c r="BD36" i="33" s="1"/>
  <c r="BE36" i="33" s="1"/>
  <c r="BF36" i="33" s="1"/>
  <c r="BG36" i="33" s="1"/>
  <c r="AL19" i="33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AT39" i="33"/>
  <c r="AU39" i="33" s="1"/>
  <c r="AV39" i="33" s="1"/>
  <c r="AW39" i="33" s="1"/>
  <c r="AX39" i="33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AU40" i="33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Y44" i="33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/>
  <c r="BK44" i="33" s="1"/>
  <c r="BL44" i="33" s="1"/>
  <c r="G21" i="34"/>
  <c r="I38" i="28"/>
  <c r="F27" i="36"/>
  <c r="F26" i="36" s="1"/>
  <c r="AZ36" i="33"/>
  <c r="BA36" i="33" s="1"/>
  <c r="BB36" i="33" s="1"/>
  <c r="AA18" i="33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L7" i="82"/>
  <c r="F44" i="52" s="1"/>
  <c r="S211" i="6"/>
  <c r="BH56" i="33"/>
  <c r="BI56" i="33" s="1"/>
  <c r="BJ56" i="33" s="1"/>
  <c r="BK56" i="33" s="1"/>
  <c r="BL56" i="33" s="1"/>
  <c r="BM56" i="33" s="1"/>
  <c r="BI55" i="33"/>
  <c r="BJ55" i="33" s="1"/>
  <c r="BK55" i="33" s="1"/>
  <c r="BL55" i="33" s="1"/>
  <c r="BM55" i="33" s="1"/>
  <c r="AG25" i="33"/>
  <c r="AH25" i="33" s="1"/>
  <c r="AI25" i="33" s="1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K7" i="33"/>
  <c r="L8" i="33"/>
  <c r="AV24" i="33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T24" i="33"/>
  <c r="AU24" i="33" s="1"/>
  <c r="Y17" i="33"/>
  <c r="Z17" i="33" s="1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S212" i="6"/>
  <c r="P150" i="59" s="1"/>
  <c r="AE212" i="6"/>
  <c r="AE216" i="6" s="1"/>
  <c r="AQ212" i="6"/>
  <c r="AQ216" i="6" s="1"/>
  <c r="BC212" i="6"/>
  <c r="C50" i="31"/>
  <c r="C48" i="31"/>
  <c r="E38" i="64"/>
  <c r="F38" i="64"/>
  <c r="O131" i="91"/>
  <c r="O132" i="91" s="1"/>
  <c r="S326" i="6"/>
  <c r="O146" i="91"/>
  <c r="S533" i="6"/>
  <c r="O353" i="97"/>
  <c r="AD230" i="6"/>
  <c r="S223" i="6"/>
  <c r="S225" i="6"/>
  <c r="S216" i="6"/>
  <c r="AE326" i="6"/>
  <c r="AA131" i="91"/>
  <c r="AA132" i="91" s="1"/>
  <c r="AA146" i="91"/>
  <c r="AA159" i="91"/>
  <c r="AA34" i="92" s="1"/>
  <c r="AE533" i="6"/>
  <c r="AA353" i="97"/>
  <c r="AE222" i="6"/>
  <c r="AE225" i="6"/>
  <c r="AB150" i="59"/>
  <c r="AE221" i="6"/>
  <c r="AE223" i="6"/>
  <c r="AP230" i="6"/>
  <c r="BK117" i="91"/>
  <c r="BK118" i="91" s="1"/>
  <c r="BO308" i="6"/>
  <c r="BO168" i="6"/>
  <c r="BO169" i="6" s="1"/>
  <c r="BM82" i="68"/>
  <c r="BO196" i="6"/>
  <c r="BO409" i="6"/>
  <c r="BK230" i="97" s="1"/>
  <c r="BK229" i="97"/>
  <c r="BO445" i="6"/>
  <c r="BK266" i="97" s="1"/>
  <c r="BK265" i="97"/>
  <c r="BO472" i="6"/>
  <c r="BK293" i="97" s="1"/>
  <c r="BK292" i="97"/>
  <c r="BO532" i="6"/>
  <c r="BK319" i="97"/>
  <c r="BO344" i="6"/>
  <c r="BK145" i="91"/>
  <c r="BO325" i="6"/>
  <c r="BM96" i="68"/>
  <c r="BK138" i="91"/>
  <c r="BK139" i="91" s="1"/>
  <c r="BO335" i="6"/>
  <c r="AY30" i="52"/>
  <c r="M7" i="82"/>
  <c r="I23" i="59"/>
  <c r="H33" i="116" s="1"/>
  <c r="BA129" i="59"/>
  <c r="AZ17" i="67"/>
  <c r="H4" i="67"/>
  <c r="AN20" i="67"/>
  <c r="AN39" i="64" s="1"/>
  <c r="AO18" i="67"/>
  <c r="G7" i="67"/>
  <c r="H25" i="59"/>
  <c r="G35" i="116" s="1"/>
  <c r="AN7" i="92"/>
  <c r="AM20" i="52"/>
  <c r="AC18" i="67"/>
  <c r="AB20" i="67"/>
  <c r="AB39" i="64" s="1"/>
  <c r="F7" i="67"/>
  <c r="G25" i="59"/>
  <c r="F35" i="116" s="1"/>
  <c r="AB7" i="92"/>
  <c r="AA20" i="52"/>
  <c r="E39" i="52"/>
  <c r="J7" i="82"/>
  <c r="E44" i="52" s="1"/>
  <c r="P20" i="67"/>
  <c r="P39" i="64" s="1"/>
  <c r="Q18" i="67"/>
  <c r="E7" i="67"/>
  <c r="F25" i="59"/>
  <c r="E35" i="116" s="1"/>
  <c r="P7" i="92"/>
  <c r="O20" i="52"/>
  <c r="D39" i="52"/>
  <c r="H7" i="82"/>
  <c r="D44" i="52" s="1"/>
  <c r="E18" i="67"/>
  <c r="D20" i="67"/>
  <c r="D39" i="64" s="1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 s="1"/>
  <c r="AP94" i="68"/>
  <c r="AP93" i="68"/>
  <c r="I7" i="68"/>
  <c r="AP74" i="68"/>
  <c r="AP72" i="68"/>
  <c r="AP71" i="68"/>
  <c r="AP73" i="68"/>
  <c r="AP75" i="68"/>
  <c r="AP76" i="68"/>
  <c r="AP80" i="68"/>
  <c r="AR498" i="6" s="1"/>
  <c r="AP79" i="68"/>
  <c r="AR471" i="6" s="1"/>
  <c r="AP78" i="68"/>
  <c r="AR444" i="6" s="1"/>
  <c r="AP77" i="68"/>
  <c r="AR408" i="6" s="1"/>
  <c r="I6" i="68"/>
  <c r="AM29" i="52"/>
  <c r="K6" i="82"/>
  <c r="R94" i="68"/>
  <c r="T334" i="6" s="1"/>
  <c r="R93" i="68"/>
  <c r="G38" i="68" s="1"/>
  <c r="R76" i="68"/>
  <c r="T343" i="6" s="1"/>
  <c r="R80" i="68"/>
  <c r="T498" i="6" s="1"/>
  <c r="R79" i="68"/>
  <c r="T471" i="6" s="1"/>
  <c r="R78" i="68"/>
  <c r="T444" i="6" s="1"/>
  <c r="R77" i="68"/>
  <c r="T408" i="6" s="1"/>
  <c r="R74" i="68"/>
  <c r="T195" i="6" s="1"/>
  <c r="R72" i="68"/>
  <c r="T177" i="6" s="1"/>
  <c r="T178" i="6" s="1"/>
  <c r="R71" i="68"/>
  <c r="R73" i="68"/>
  <c r="T186" i="6" s="1"/>
  <c r="T187" i="6" s="1"/>
  <c r="R75" i="68"/>
  <c r="T307" i="6" s="1"/>
  <c r="G6" i="68"/>
  <c r="O29" i="52"/>
  <c r="G6" i="82"/>
  <c r="BA15" i="82"/>
  <c r="BA39" i="82"/>
  <c r="AY42" i="52"/>
  <c r="G37" i="52"/>
  <c r="M5" i="82"/>
  <c r="G42" i="52" s="1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 s="1"/>
  <c r="AD79" i="68"/>
  <c r="AF471" i="6" s="1"/>
  <c r="AD78" i="68"/>
  <c r="AF444" i="6" s="1"/>
  <c r="AD77" i="68"/>
  <c r="AF408" i="6" s="1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 s="1"/>
  <c r="E17" i="51"/>
  <c r="D28" i="116"/>
  <c r="J18" i="59"/>
  <c r="E15" i="82"/>
  <c r="E39" i="82"/>
  <c r="C28" i="52"/>
  <c r="E4" i="82"/>
  <c r="D23" i="63"/>
  <c r="C166" i="116" s="1"/>
  <c r="D68" i="63"/>
  <c r="D58" i="50"/>
  <c r="E53" i="50"/>
  <c r="E55" i="50" s="1"/>
  <c r="E57" i="50" s="1"/>
  <c r="E65" i="50"/>
  <c r="E67" i="50" s="1"/>
  <c r="E69" i="50" s="1"/>
  <c r="D70" i="50"/>
  <c r="D41" i="64" s="1"/>
  <c r="E66" i="63"/>
  <c r="E68" i="63" s="1"/>
  <c r="E74" i="63" s="1"/>
  <c r="D53" i="52"/>
  <c r="D59" i="52"/>
  <c r="E52" i="52"/>
  <c r="F31" i="50"/>
  <c r="F49" i="52" s="1"/>
  <c r="E58" i="52"/>
  <c r="F48" i="50"/>
  <c r="F52" i="63"/>
  <c r="BC94" i="68"/>
  <c r="BE334" i="6" s="1"/>
  <c r="BC93" i="68"/>
  <c r="BC76" i="68"/>
  <c r="BE343" i="6" s="1"/>
  <c r="BC80" i="68"/>
  <c r="BE498" i="6" s="1"/>
  <c r="BC79" i="68"/>
  <c r="BE471" i="6" s="1"/>
  <c r="BC78" i="68"/>
  <c r="BE444" i="6" s="1"/>
  <c r="BC77" i="68"/>
  <c r="BE408" i="6" s="1"/>
  <c r="BC74" i="68"/>
  <c r="BE195" i="6" s="1"/>
  <c r="BC72" i="68"/>
  <c r="BE177" i="6" s="1"/>
  <c r="BE178" i="6" s="1"/>
  <c r="BC71" i="68"/>
  <c r="BC73" i="68"/>
  <c r="BE186" i="6" s="1"/>
  <c r="BE187" i="6" s="1"/>
  <c r="BC75" i="68"/>
  <c r="BE307" i="6" s="1"/>
  <c r="Q229" i="97"/>
  <c r="U409" i="6"/>
  <c r="Q230" i="97" s="1"/>
  <c r="Q265" i="97"/>
  <c r="U445" i="6"/>
  <c r="Q266" i="97" s="1"/>
  <c r="U472" i="6"/>
  <c r="Q293" i="97" s="1"/>
  <c r="Q292" i="97"/>
  <c r="U532" i="6"/>
  <c r="Q319" i="97"/>
  <c r="U344" i="6"/>
  <c r="Q145" i="91"/>
  <c r="U308" i="6"/>
  <c r="Q117" i="91"/>
  <c r="Q118" i="91" s="1"/>
  <c r="U168" i="6"/>
  <c r="U169" i="6" s="1"/>
  <c r="S82" i="68"/>
  <c r="U211" i="6"/>
  <c r="U196" i="6"/>
  <c r="U325" i="6"/>
  <c r="S96" i="68"/>
  <c r="Q138" i="91"/>
  <c r="Q139" i="91" s="1"/>
  <c r="U335" i="6"/>
  <c r="BD94" i="68"/>
  <c r="BF334" i="6" s="1"/>
  <c r="BD93" i="68"/>
  <c r="BD74" i="68"/>
  <c r="BF195" i="6" s="1"/>
  <c r="BD72" i="68"/>
  <c r="BF177" i="6" s="1"/>
  <c r="BF178" i="6" s="1"/>
  <c r="BD71" i="68"/>
  <c r="BD73" i="68"/>
  <c r="BF186" i="6" s="1"/>
  <c r="BF187" i="6" s="1"/>
  <c r="BD75" i="68"/>
  <c r="BF307" i="6" s="1"/>
  <c r="BD76" i="68"/>
  <c r="BF343" i="6" s="1"/>
  <c r="BD80" i="68"/>
  <c r="BF498" i="6" s="1"/>
  <c r="BD79" i="68"/>
  <c r="BF471" i="6" s="1"/>
  <c r="BD78" i="68"/>
  <c r="BF444" i="6" s="1"/>
  <c r="BD77" i="68"/>
  <c r="BF408" i="6" s="1"/>
  <c r="V409" i="6"/>
  <c r="R230" i="97" s="1"/>
  <c r="R229" i="97"/>
  <c r="V445" i="6"/>
  <c r="R266" i="97" s="1"/>
  <c r="R265" i="97"/>
  <c r="V472" i="6"/>
  <c r="R293" i="97" s="1"/>
  <c r="R292" i="97"/>
  <c r="V532" i="6"/>
  <c r="R319" i="97"/>
  <c r="R145" i="91"/>
  <c r="V344" i="6"/>
  <c r="V308" i="6"/>
  <c r="R117" i="91"/>
  <c r="R118" i="91" s="1"/>
  <c r="V168" i="6"/>
  <c r="V169" i="6" s="1"/>
  <c r="T82" i="68"/>
  <c r="V211" i="6"/>
  <c r="V196" i="6"/>
  <c r="V325" i="6"/>
  <c r="T96" i="68"/>
  <c r="R138" i="91"/>
  <c r="R139" i="91" s="1"/>
  <c r="V335" i="6"/>
  <c r="BE94" i="68"/>
  <c r="BG334" i="6" s="1"/>
  <c r="BE93" i="68"/>
  <c r="BE74" i="68"/>
  <c r="BG195" i="6" s="1"/>
  <c r="BE72" i="68"/>
  <c r="BG177" i="6" s="1"/>
  <c r="BG178" i="6" s="1"/>
  <c r="BE71" i="68"/>
  <c r="BE73" i="68"/>
  <c r="BG186" i="6" s="1"/>
  <c r="BG187" i="6" s="1"/>
  <c r="BE75" i="68"/>
  <c r="BG307" i="6" s="1"/>
  <c r="BE76" i="68"/>
  <c r="BG343" i="6" s="1"/>
  <c r="BE80" i="68"/>
  <c r="BG498" i="6" s="1"/>
  <c r="BE79" i="68"/>
  <c r="BG471" i="6" s="1"/>
  <c r="BE78" i="68"/>
  <c r="BG444" i="6" s="1"/>
  <c r="BE77" i="68"/>
  <c r="BG408" i="6" s="1"/>
  <c r="W308" i="6"/>
  <c r="S117" i="91"/>
  <c r="S118" i="91" s="1"/>
  <c r="W168" i="6"/>
  <c r="W169" i="6" s="1"/>
  <c r="U82" i="68"/>
  <c r="W211" i="6"/>
  <c r="W196" i="6"/>
  <c r="S229" i="97"/>
  <c r="W409" i="6"/>
  <c r="S230" i="97" s="1"/>
  <c r="S265" i="97"/>
  <c r="W445" i="6"/>
  <c r="S266" i="97" s="1"/>
  <c r="W472" i="6"/>
  <c r="S293" i="97" s="1"/>
  <c r="S292" i="97"/>
  <c r="W532" i="6"/>
  <c r="S319" i="97"/>
  <c r="W344" i="6"/>
  <c r="S145" i="91"/>
  <c r="W325" i="6"/>
  <c r="U96" i="68"/>
  <c r="S138" i="91"/>
  <c r="S139" i="91" s="1"/>
  <c r="W335" i="6"/>
  <c r="BF94" i="68"/>
  <c r="BH334" i="6" s="1"/>
  <c r="BF93" i="68"/>
  <c r="BF76" i="68"/>
  <c r="BH343" i="6" s="1"/>
  <c r="BF80" i="68"/>
  <c r="BH498" i="6" s="1"/>
  <c r="BF79" i="68"/>
  <c r="BH471" i="6" s="1"/>
  <c r="BF78" i="68"/>
  <c r="BH444" i="6" s="1"/>
  <c r="BF77" i="68"/>
  <c r="BH408" i="6" s="1"/>
  <c r="BF74" i="68"/>
  <c r="BH195" i="6" s="1"/>
  <c r="BF72" i="68"/>
  <c r="BH177" i="6" s="1"/>
  <c r="BH178" i="6" s="1"/>
  <c r="BF71" i="68"/>
  <c r="BF73" i="68"/>
  <c r="BH186" i="6" s="1"/>
  <c r="BH187" i="6" s="1"/>
  <c r="BF75" i="68"/>
  <c r="BH307" i="6" s="1"/>
  <c r="X308" i="6"/>
  <c r="T117" i="91"/>
  <c r="T118" i="91" s="1"/>
  <c r="X168" i="6"/>
  <c r="X169" i="6" s="1"/>
  <c r="V82" i="68"/>
  <c r="X211" i="6"/>
  <c r="X196" i="6"/>
  <c r="X409" i="6"/>
  <c r="T230" i="97" s="1"/>
  <c r="T229" i="97"/>
  <c r="X445" i="6"/>
  <c r="T266" i="97" s="1"/>
  <c r="T265" i="97"/>
  <c r="X472" i="6"/>
  <c r="T293" i="97" s="1"/>
  <c r="T292" i="97"/>
  <c r="X532" i="6"/>
  <c r="T319" i="97"/>
  <c r="T145" i="91"/>
  <c r="X344" i="6"/>
  <c r="X325" i="6"/>
  <c r="V96" i="68"/>
  <c r="T138" i="91"/>
  <c r="T139" i="91" s="1"/>
  <c r="X335" i="6"/>
  <c r="BG94" i="68"/>
  <c r="BI334" i="6" s="1"/>
  <c r="BG93" i="68"/>
  <c r="BG76" i="68"/>
  <c r="BI343" i="6" s="1"/>
  <c r="BG80" i="68"/>
  <c r="BI498" i="6" s="1"/>
  <c r="BG79" i="68"/>
  <c r="BI471" i="6" s="1"/>
  <c r="BG78" i="68"/>
  <c r="BI444" i="6" s="1"/>
  <c r="BG77" i="68"/>
  <c r="BI408" i="6" s="1"/>
  <c r="BG74" i="68"/>
  <c r="BI195" i="6" s="1"/>
  <c r="BG72" i="68"/>
  <c r="BI177" i="6" s="1"/>
  <c r="BI178" i="6" s="1"/>
  <c r="BG71" i="68"/>
  <c r="BG73" i="68"/>
  <c r="BI186" i="6" s="1"/>
  <c r="BI187" i="6" s="1"/>
  <c r="BG75" i="68"/>
  <c r="BI307" i="6" s="1"/>
  <c r="Y308" i="6"/>
  <c r="U117" i="91"/>
  <c r="U118" i="91" s="1"/>
  <c r="Y168" i="6"/>
  <c r="Y169" i="6" s="1"/>
  <c r="W82" i="68"/>
  <c r="Y211" i="6"/>
  <c r="Y196" i="6"/>
  <c r="U229" i="97"/>
  <c r="Y409" i="6"/>
  <c r="U230" i="97" s="1"/>
  <c r="U265" i="97"/>
  <c r="Y445" i="6"/>
  <c r="U266" i="97" s="1"/>
  <c r="Y472" i="6"/>
  <c r="U293" i="97" s="1"/>
  <c r="U292" i="97"/>
  <c r="Y532" i="6"/>
  <c r="U319" i="97"/>
  <c r="Y344" i="6"/>
  <c r="U145" i="91"/>
  <c r="Y325" i="6"/>
  <c r="W96" i="68"/>
  <c r="U138" i="91"/>
  <c r="U139" i="91" s="1"/>
  <c r="Y335" i="6"/>
  <c r="BH94" i="68"/>
  <c r="BJ334" i="6" s="1"/>
  <c r="BH93" i="68"/>
  <c r="BH74" i="68"/>
  <c r="BJ195" i="6" s="1"/>
  <c r="BH72" i="68"/>
  <c r="BJ177" i="6" s="1"/>
  <c r="BJ178" i="6" s="1"/>
  <c r="BH71" i="68"/>
  <c r="BH73" i="68"/>
  <c r="BJ186" i="6" s="1"/>
  <c r="BJ187" i="6" s="1"/>
  <c r="BH75" i="68"/>
  <c r="BJ307" i="6" s="1"/>
  <c r="BH76" i="68"/>
  <c r="BJ343" i="6" s="1"/>
  <c r="BH80" i="68"/>
  <c r="BJ498" i="6" s="1"/>
  <c r="BH79" i="68"/>
  <c r="BJ471" i="6" s="1"/>
  <c r="BH78" i="68"/>
  <c r="BJ444" i="6" s="1"/>
  <c r="BH77" i="68"/>
  <c r="BJ408" i="6" s="1"/>
  <c r="Z409" i="6"/>
  <c r="V230" i="97" s="1"/>
  <c r="V229" i="97"/>
  <c r="Z445" i="6"/>
  <c r="V266" i="97" s="1"/>
  <c r="V265" i="97"/>
  <c r="Z472" i="6"/>
  <c r="V293" i="97" s="1"/>
  <c r="V292" i="97"/>
  <c r="Z532" i="6"/>
  <c r="V319" i="97"/>
  <c r="V145" i="91"/>
  <c r="Z344" i="6"/>
  <c r="Z308" i="6"/>
  <c r="V117" i="91"/>
  <c r="V118" i="91" s="1"/>
  <c r="Z168" i="6"/>
  <c r="Z169" i="6" s="1"/>
  <c r="X82" i="68"/>
  <c r="Z211" i="6"/>
  <c r="Z196" i="6"/>
  <c r="Z325" i="6"/>
  <c r="X96" i="68"/>
  <c r="V138" i="91"/>
  <c r="V139" i="91" s="1"/>
  <c r="Z335" i="6"/>
  <c r="BI94" i="68"/>
  <c r="BK334" i="6" s="1"/>
  <c r="BI93" i="68"/>
  <c r="BI74" i="68"/>
  <c r="BK195" i="6" s="1"/>
  <c r="BI72" i="68"/>
  <c r="BK177" i="6" s="1"/>
  <c r="BK178" i="6" s="1"/>
  <c r="BI71" i="68"/>
  <c r="BI73" i="68"/>
  <c r="BK186" i="6" s="1"/>
  <c r="BK187" i="6" s="1"/>
  <c r="BI75" i="68"/>
  <c r="BK307" i="6" s="1"/>
  <c r="BI76" i="68"/>
  <c r="BK343" i="6" s="1"/>
  <c r="BI80" i="68"/>
  <c r="BK498" i="6" s="1"/>
  <c r="BI79" i="68"/>
  <c r="BK471" i="6" s="1"/>
  <c r="BI78" i="68"/>
  <c r="BK444" i="6" s="1"/>
  <c r="BI77" i="68"/>
  <c r="BK408" i="6" s="1"/>
  <c r="AA308" i="6"/>
  <c r="W117" i="91"/>
  <c r="W118" i="91" s="1"/>
  <c r="AA168" i="6"/>
  <c r="AA169" i="6" s="1"/>
  <c r="Y82" i="68"/>
  <c r="AA211" i="6"/>
  <c r="AA196" i="6"/>
  <c r="W229" i="97"/>
  <c r="AA409" i="6"/>
  <c r="W230" i="97" s="1"/>
  <c r="W265" i="97"/>
  <c r="AA445" i="6"/>
  <c r="W266" i="97" s="1"/>
  <c r="AA472" i="6"/>
  <c r="W293" i="97" s="1"/>
  <c r="W292" i="97"/>
  <c r="AA532" i="6"/>
  <c r="W319" i="97"/>
  <c r="AA344" i="6"/>
  <c r="W145" i="91"/>
  <c r="AA325" i="6"/>
  <c r="Y96" i="68"/>
  <c r="W138" i="91"/>
  <c r="W139" i="91" s="1"/>
  <c r="AA335" i="6"/>
  <c r="BJ94" i="68"/>
  <c r="BL334" i="6" s="1"/>
  <c r="BJ93" i="68"/>
  <c r="BJ76" i="68"/>
  <c r="BL343" i="6" s="1"/>
  <c r="BJ80" i="68"/>
  <c r="BL498" i="6" s="1"/>
  <c r="BJ79" i="68"/>
  <c r="BL471" i="6" s="1"/>
  <c r="BJ78" i="68"/>
  <c r="BL444" i="6" s="1"/>
  <c r="BJ77" i="68"/>
  <c r="BL408" i="6" s="1"/>
  <c r="BJ74" i="68"/>
  <c r="BL195" i="6" s="1"/>
  <c r="BJ72" i="68"/>
  <c r="BL177" i="6" s="1"/>
  <c r="BL178" i="6" s="1"/>
  <c r="BJ71" i="68"/>
  <c r="BJ73" i="68"/>
  <c r="BL186" i="6" s="1"/>
  <c r="BL187" i="6" s="1"/>
  <c r="BJ75" i="68"/>
  <c r="BL307" i="6" s="1"/>
  <c r="AB409" i="6"/>
  <c r="X230" i="97" s="1"/>
  <c r="X229" i="97"/>
  <c r="AB445" i="6"/>
  <c r="X266" i="97" s="1"/>
  <c r="X265" i="97"/>
  <c r="AB472" i="6"/>
  <c r="X293" i="97" s="1"/>
  <c r="X292" i="97"/>
  <c r="AB532" i="6"/>
  <c r="X319" i="97"/>
  <c r="X145" i="91"/>
  <c r="AB344" i="6"/>
  <c r="AB308" i="6"/>
  <c r="X117" i="91"/>
  <c r="X118" i="91" s="1"/>
  <c r="AB168" i="6"/>
  <c r="AB169" i="6" s="1"/>
  <c r="Z82" i="68"/>
  <c r="AB211" i="6"/>
  <c r="AB196" i="6"/>
  <c r="AB325" i="6"/>
  <c r="Z96" i="68"/>
  <c r="X138" i="91"/>
  <c r="X139" i="91" s="1"/>
  <c r="AB335" i="6"/>
  <c r="BK94" i="68"/>
  <c r="BM334" i="6" s="1"/>
  <c r="BK93" i="68"/>
  <c r="BK76" i="68"/>
  <c r="BM343" i="6" s="1"/>
  <c r="BK80" i="68"/>
  <c r="BM498" i="6" s="1"/>
  <c r="BK79" i="68"/>
  <c r="BM471" i="6" s="1"/>
  <c r="BK78" i="68"/>
  <c r="BM444" i="6" s="1"/>
  <c r="BK77" i="68"/>
  <c r="BM408" i="6" s="1"/>
  <c r="BK74" i="68"/>
  <c r="BM195" i="6" s="1"/>
  <c r="BK72" i="68"/>
  <c r="BM177" i="6" s="1"/>
  <c r="BM178" i="6" s="1"/>
  <c r="BK71" i="68"/>
  <c r="BK73" i="68"/>
  <c r="BM186" i="6" s="1"/>
  <c r="BM187" i="6" s="1"/>
  <c r="BK75" i="68"/>
  <c r="BM307" i="6" s="1"/>
  <c r="Y229" i="97"/>
  <c r="AC409" i="6"/>
  <c r="Y230" i="97" s="1"/>
  <c r="Y265" i="97"/>
  <c r="AC445" i="6"/>
  <c r="Y266" i="97" s="1"/>
  <c r="AC472" i="6"/>
  <c r="Y293" i="97" s="1"/>
  <c r="Y292" i="97"/>
  <c r="AC532" i="6"/>
  <c r="Y319" i="97"/>
  <c r="AC344" i="6"/>
  <c r="Y145" i="91"/>
  <c r="AC308" i="6"/>
  <c r="Y117" i="91"/>
  <c r="Y118" i="91" s="1"/>
  <c r="AC168" i="6"/>
  <c r="AC169" i="6" s="1"/>
  <c r="AA82" i="68"/>
  <c r="AC211" i="6"/>
  <c r="AC196" i="6"/>
  <c r="AC325" i="6"/>
  <c r="AA96" i="68"/>
  <c r="Y138" i="91"/>
  <c r="Y139" i="91" s="1"/>
  <c r="AC335" i="6"/>
  <c r="BL74" i="68"/>
  <c r="BN195" i="6" s="1"/>
  <c r="BL76" i="68"/>
  <c r="BN343" i="6" s="1"/>
  <c r="BL80" i="68"/>
  <c r="BN498" i="6" s="1"/>
  <c r="BL79" i="68"/>
  <c r="BN471" i="6" s="1"/>
  <c r="BL78" i="68"/>
  <c r="BN444" i="6" s="1"/>
  <c r="BL77" i="68"/>
  <c r="BN408" i="6" s="1"/>
  <c r="BL72" i="68"/>
  <c r="BN177" i="6" s="1"/>
  <c r="BN178" i="6" s="1"/>
  <c r="BL71" i="68"/>
  <c r="BL73" i="68"/>
  <c r="BN186" i="6" s="1"/>
  <c r="BN187" i="6" s="1"/>
  <c r="BL75" i="68"/>
  <c r="BN307" i="6" s="1"/>
  <c r="BL94" i="68"/>
  <c r="BN334" i="6" s="1"/>
  <c r="BL93" i="68"/>
  <c r="AD308" i="6"/>
  <c r="Z117" i="91"/>
  <c r="Z118" i="91" s="1"/>
  <c r="AD168" i="6"/>
  <c r="AD169" i="6" s="1"/>
  <c r="AB82" i="68"/>
  <c r="AD211" i="6"/>
  <c r="AD196" i="6"/>
  <c r="AD409" i="6"/>
  <c r="Z230" i="97" s="1"/>
  <c r="Z229" i="97"/>
  <c r="AD445" i="6"/>
  <c r="Z266" i="97" s="1"/>
  <c r="Z265" i="97"/>
  <c r="AD472" i="6"/>
  <c r="Z293" i="97" s="1"/>
  <c r="Z292" i="97"/>
  <c r="AD532" i="6"/>
  <c r="Z319" i="97"/>
  <c r="Z145" i="91"/>
  <c r="AD344" i="6"/>
  <c r="AD325" i="6"/>
  <c r="AB96" i="68"/>
  <c r="Z138" i="91"/>
  <c r="Z139" i="91" s="1"/>
  <c r="AD335" i="6"/>
  <c r="D45" i="31"/>
  <c r="D8" i="34"/>
  <c r="F17" i="34"/>
  <c r="F19" i="34" s="1"/>
  <c r="F56" i="63"/>
  <c r="E20" i="34"/>
  <c r="E24" i="34"/>
  <c r="D14" i="63"/>
  <c r="C157" i="116" s="1"/>
  <c r="D58" i="63"/>
  <c r="D15" i="63" s="1"/>
  <c r="C158" i="116" s="1"/>
  <c r="D101" i="59"/>
  <c r="D207" i="59"/>
  <c r="C8" i="64"/>
  <c r="C43" i="64"/>
  <c r="D43" i="64"/>
  <c r="AQ326" i="6"/>
  <c r="AM131" i="91"/>
  <c r="AM132" i="91" s="1"/>
  <c r="BB230" i="6"/>
  <c r="AQ225" i="6"/>
  <c r="AM159" i="91"/>
  <c r="AM34" i="92" s="1"/>
  <c r="AM146" i="91"/>
  <c r="AM160" i="91" s="1"/>
  <c r="AM35" i="92" s="1"/>
  <c r="AQ533" i="6"/>
  <c r="AM353" i="97"/>
  <c r="BC326" i="6"/>
  <c r="AY131" i="91"/>
  <c r="AY132" i="91" s="1"/>
  <c r="BC221" i="6"/>
  <c r="BC223" i="6"/>
  <c r="AZ150" i="59"/>
  <c r="BC222" i="6"/>
  <c r="BC225" i="6"/>
  <c r="BN230" i="6"/>
  <c r="BC216" i="6"/>
  <c r="AY146" i="91"/>
  <c r="AY160" i="91" s="1"/>
  <c r="AY35" i="92" s="1"/>
  <c r="AY159" i="91"/>
  <c r="AY34" i="92" s="1"/>
  <c r="BC533" i="6"/>
  <c r="AY353" i="97"/>
  <c r="AP308" i="6"/>
  <c r="AL117" i="91"/>
  <c r="AL118" i="91" s="1"/>
  <c r="AP168" i="6"/>
  <c r="AP169" i="6" s="1"/>
  <c r="AN82" i="68"/>
  <c r="AP196" i="6"/>
  <c r="AP409" i="6"/>
  <c r="AL230" i="97" s="1"/>
  <c r="AL229" i="97"/>
  <c r="AP445" i="6"/>
  <c r="AL266" i="97" s="1"/>
  <c r="AL265" i="97"/>
  <c r="AP472" i="6"/>
  <c r="AL293" i="97" s="1"/>
  <c r="AL292" i="97"/>
  <c r="AP532" i="6"/>
  <c r="AL319" i="97"/>
  <c r="AL145" i="91"/>
  <c r="AP344" i="6"/>
  <c r="AP325" i="6"/>
  <c r="AN96" i="68"/>
  <c r="AL138" i="91"/>
  <c r="AL139" i="91" s="1"/>
  <c r="AP335" i="6"/>
  <c r="AO308" i="6"/>
  <c r="AK117" i="91"/>
  <c r="AK118" i="91" s="1"/>
  <c r="AO168" i="6"/>
  <c r="AO169" i="6" s="1"/>
  <c r="AM82" i="68"/>
  <c r="AO211" i="6"/>
  <c r="AO196" i="6"/>
  <c r="AO409" i="6"/>
  <c r="AK230" i="97" s="1"/>
  <c r="AK229" i="97"/>
  <c r="AK265" i="97"/>
  <c r="AO445" i="6"/>
  <c r="AK266" i="97" s="1"/>
  <c r="AO472" i="6"/>
  <c r="AK293" i="97" s="1"/>
  <c r="AK292" i="97"/>
  <c r="AO532" i="6"/>
  <c r="AK319" i="97"/>
  <c r="AO344" i="6"/>
  <c r="AK145" i="91"/>
  <c r="AO325" i="6"/>
  <c r="AM96" i="68"/>
  <c r="AK138" i="91"/>
  <c r="AK139" i="91" s="1"/>
  <c r="AO335" i="6"/>
  <c r="AN409" i="6"/>
  <c r="AJ230" i="97" s="1"/>
  <c r="AJ229" i="97"/>
  <c r="AN445" i="6"/>
  <c r="AJ266" i="97" s="1"/>
  <c r="AJ265" i="97"/>
  <c r="AN472" i="6"/>
  <c r="AJ293" i="97" s="1"/>
  <c r="AJ292" i="97"/>
  <c r="AN532" i="6"/>
  <c r="AJ319" i="97"/>
  <c r="AJ145" i="91"/>
  <c r="AN344" i="6"/>
  <c r="AN308" i="6"/>
  <c r="AJ117" i="91"/>
  <c r="AJ118" i="91" s="1"/>
  <c r="AN168" i="6"/>
  <c r="AN169" i="6" s="1"/>
  <c r="AL82" i="68"/>
  <c r="AN196" i="6"/>
  <c r="AN325" i="6"/>
  <c r="AL96" i="68"/>
  <c r="AJ138" i="91"/>
  <c r="AJ139" i="91" s="1"/>
  <c r="AN335" i="6"/>
  <c r="AM409" i="6"/>
  <c r="AI230" i="97" s="1"/>
  <c r="AI229" i="97"/>
  <c r="AI265" i="97"/>
  <c r="AM445" i="6"/>
  <c r="AI266" i="97" s="1"/>
  <c r="AM472" i="6"/>
  <c r="AI293" i="97" s="1"/>
  <c r="AI292" i="97"/>
  <c r="AM532" i="6"/>
  <c r="AI319" i="97"/>
  <c r="AM344" i="6"/>
  <c r="AI145" i="91"/>
  <c r="AM308" i="6"/>
  <c r="AI117" i="91"/>
  <c r="AI118" i="91" s="1"/>
  <c r="AM168" i="6"/>
  <c r="AM169" i="6" s="1"/>
  <c r="AK82" i="68"/>
  <c r="AM211" i="6"/>
  <c r="AM196" i="6"/>
  <c r="AM325" i="6"/>
  <c r="AK96" i="68"/>
  <c r="AI138" i="91"/>
  <c r="AI139" i="91" s="1"/>
  <c r="AM335" i="6"/>
  <c r="AL308" i="6"/>
  <c r="AH117" i="91"/>
  <c r="AH118" i="91" s="1"/>
  <c r="AL168" i="6"/>
  <c r="AL169" i="6" s="1"/>
  <c r="AJ82" i="68"/>
  <c r="AL196" i="6"/>
  <c r="AL409" i="6"/>
  <c r="AH230" i="97" s="1"/>
  <c r="AH229" i="97"/>
  <c r="AL445" i="6"/>
  <c r="AH266" i="97" s="1"/>
  <c r="AH265" i="97"/>
  <c r="AL472" i="6"/>
  <c r="AH293" i="97" s="1"/>
  <c r="AH292" i="97"/>
  <c r="AL532" i="6"/>
  <c r="AH319" i="97"/>
  <c r="AH145" i="91"/>
  <c r="AL344" i="6"/>
  <c r="AL325" i="6"/>
  <c r="AJ96" i="68"/>
  <c r="AH138" i="91"/>
  <c r="AH139" i="91" s="1"/>
  <c r="AL335" i="6"/>
  <c r="AK308" i="6"/>
  <c r="AG117" i="91"/>
  <c r="AG118" i="91" s="1"/>
  <c r="AK168" i="6"/>
  <c r="AK169" i="6" s="1"/>
  <c r="AI82" i="68"/>
  <c r="AK211" i="6"/>
  <c r="AK196" i="6"/>
  <c r="AK409" i="6"/>
  <c r="AG230" i="97" s="1"/>
  <c r="AG229" i="97"/>
  <c r="AG265" i="97"/>
  <c r="AK445" i="6"/>
  <c r="AG266" i="97" s="1"/>
  <c r="AK472" i="6"/>
  <c r="AG293" i="97" s="1"/>
  <c r="AG292" i="97"/>
  <c r="AK532" i="6"/>
  <c r="AG319" i="97"/>
  <c r="AK344" i="6"/>
  <c r="AG145" i="91"/>
  <c r="AK325" i="6"/>
  <c r="AI96" i="68"/>
  <c r="AG138" i="91"/>
  <c r="AG139" i="91" s="1"/>
  <c r="AK335" i="6"/>
  <c r="AJ409" i="6"/>
  <c r="AF230" i="97" s="1"/>
  <c r="AF229" i="97"/>
  <c r="AJ445" i="6"/>
  <c r="AF266" i="97" s="1"/>
  <c r="AF265" i="97"/>
  <c r="AJ472" i="6"/>
  <c r="AF293" i="97" s="1"/>
  <c r="AF292" i="97"/>
  <c r="AJ532" i="6"/>
  <c r="AF319" i="97"/>
  <c r="AF145" i="91"/>
  <c r="AJ344" i="6"/>
  <c r="AJ308" i="6"/>
  <c r="AF117" i="91"/>
  <c r="AF118" i="91" s="1"/>
  <c r="AJ168" i="6"/>
  <c r="AJ169" i="6" s="1"/>
  <c r="AH82" i="68"/>
  <c r="AJ196" i="6"/>
  <c r="AJ325" i="6"/>
  <c r="AH96" i="68"/>
  <c r="AF138" i="91"/>
  <c r="AF139" i="91" s="1"/>
  <c r="AJ335" i="6"/>
  <c r="AI308" i="6"/>
  <c r="AE117" i="91"/>
  <c r="AE118" i="91" s="1"/>
  <c r="AI168" i="6"/>
  <c r="AI169" i="6" s="1"/>
  <c r="AG82" i="68"/>
  <c r="AI211" i="6"/>
  <c r="AI196" i="6"/>
  <c r="AI409" i="6"/>
  <c r="AE230" i="97" s="1"/>
  <c r="AE229" i="97"/>
  <c r="AE265" i="97"/>
  <c r="AI445" i="6"/>
  <c r="AE266" i="97" s="1"/>
  <c r="AI472" i="6"/>
  <c r="AE293" i="97" s="1"/>
  <c r="AE292" i="97"/>
  <c r="AI532" i="6"/>
  <c r="AE319" i="97"/>
  <c r="AI344" i="6"/>
  <c r="AE145" i="91"/>
  <c r="AI325" i="6"/>
  <c r="AG96" i="68"/>
  <c r="AE138" i="91"/>
  <c r="AE139" i="91" s="1"/>
  <c r="AI335" i="6"/>
  <c r="AH308" i="6"/>
  <c r="AD117" i="91"/>
  <c r="AD118" i="91" s="1"/>
  <c r="AH168" i="6"/>
  <c r="AH169" i="6" s="1"/>
  <c r="AF82" i="68"/>
  <c r="AH196" i="6"/>
  <c r="AH409" i="6"/>
  <c r="AD230" i="97" s="1"/>
  <c r="AD229" i="97"/>
  <c r="AH445" i="6"/>
  <c r="AD266" i="97" s="1"/>
  <c r="AD265" i="97"/>
  <c r="AH472" i="6"/>
  <c r="AD293" i="97" s="1"/>
  <c r="AD292" i="97"/>
  <c r="AH532" i="6"/>
  <c r="AD319" i="97"/>
  <c r="AD145" i="91"/>
  <c r="AH344" i="6"/>
  <c r="AH325" i="6"/>
  <c r="AF96" i="68"/>
  <c r="AD138" i="91"/>
  <c r="AD139" i="91" s="1"/>
  <c r="AH335" i="6"/>
  <c r="AG409" i="6"/>
  <c r="AC230" i="97" s="1"/>
  <c r="AC229" i="97"/>
  <c r="AC265" i="97"/>
  <c r="AG445" i="6"/>
  <c r="AC266" i="97" s="1"/>
  <c r="AG472" i="6"/>
  <c r="AC293" i="97" s="1"/>
  <c r="AC292" i="97"/>
  <c r="AG532" i="6"/>
  <c r="AC319" i="97"/>
  <c r="AG344" i="6"/>
  <c r="AC145" i="91"/>
  <c r="AG308" i="6"/>
  <c r="AC117" i="91"/>
  <c r="AC118" i="91" s="1"/>
  <c r="AG168" i="6"/>
  <c r="AG169" i="6" s="1"/>
  <c r="AE82" i="68"/>
  <c r="AG211" i="6"/>
  <c r="AG196" i="6"/>
  <c r="AG325" i="6"/>
  <c r="AE96" i="68"/>
  <c r="AC138" i="91"/>
  <c r="AC139" i="91" s="1"/>
  <c r="AG335" i="6"/>
  <c r="BB308" i="6"/>
  <c r="AX117" i="91"/>
  <c r="AX118" i="91" s="1"/>
  <c r="BB168" i="6"/>
  <c r="BB169" i="6" s="1"/>
  <c r="AZ82" i="68"/>
  <c r="BB196" i="6"/>
  <c r="BB409" i="6"/>
  <c r="AX230" i="97" s="1"/>
  <c r="AX229" i="97"/>
  <c r="BB445" i="6"/>
  <c r="AX266" i="97" s="1"/>
  <c r="AX265" i="97"/>
  <c r="BB472" i="6"/>
  <c r="AX293" i="97" s="1"/>
  <c r="AX292" i="97"/>
  <c r="BB532" i="6"/>
  <c r="AX319" i="97"/>
  <c r="AX145" i="91"/>
  <c r="BB344" i="6"/>
  <c r="BB325" i="6"/>
  <c r="AZ96" i="68"/>
  <c r="AX138" i="91"/>
  <c r="AX139" i="91" s="1"/>
  <c r="BB335" i="6"/>
  <c r="BA308" i="6"/>
  <c r="AW117" i="91"/>
  <c r="AW118" i="91" s="1"/>
  <c r="BA168" i="6"/>
  <c r="BA169" i="6" s="1"/>
  <c r="AY82" i="68"/>
  <c r="BA211" i="6"/>
  <c r="BA196" i="6"/>
  <c r="AW229" i="97"/>
  <c r="BA409" i="6"/>
  <c r="AW230" i="97" s="1"/>
  <c r="AW265" i="97"/>
  <c r="BA445" i="6"/>
  <c r="AW266" i="97" s="1"/>
  <c r="BA472" i="6"/>
  <c r="AW293" i="97" s="1"/>
  <c r="AW292" i="97"/>
  <c r="BA532" i="6"/>
  <c r="AW319" i="97"/>
  <c r="BA344" i="6"/>
  <c r="AW145" i="91"/>
  <c r="BA325" i="6"/>
  <c r="AY96" i="68"/>
  <c r="AW138" i="91"/>
  <c r="AW139" i="91" s="1"/>
  <c r="BA335" i="6"/>
  <c r="AZ409" i="6"/>
  <c r="AV230" i="97" s="1"/>
  <c r="AV229" i="97"/>
  <c r="AZ445" i="6"/>
  <c r="AV266" i="97" s="1"/>
  <c r="AV265" i="97"/>
  <c r="AZ472" i="6"/>
  <c r="AV293" i="97" s="1"/>
  <c r="AV292" i="97"/>
  <c r="AZ532" i="6"/>
  <c r="AV319" i="97"/>
  <c r="AV145" i="91"/>
  <c r="AZ344" i="6"/>
  <c r="AZ308" i="6"/>
  <c r="AV117" i="91"/>
  <c r="AV118" i="91" s="1"/>
  <c r="AZ168" i="6"/>
  <c r="AZ169" i="6" s="1"/>
  <c r="AX82" i="68"/>
  <c r="AZ196" i="6"/>
  <c r="AZ325" i="6"/>
  <c r="AX96" i="68"/>
  <c r="AV138" i="91"/>
  <c r="AV139" i="91" s="1"/>
  <c r="AZ335" i="6"/>
  <c r="AU229" i="97"/>
  <c r="AY409" i="6"/>
  <c r="AU230" i="97" s="1"/>
  <c r="AU265" i="97"/>
  <c r="AY445" i="6"/>
  <c r="AU266" i="97" s="1"/>
  <c r="AY472" i="6"/>
  <c r="AU293" i="97" s="1"/>
  <c r="AU292" i="97"/>
  <c r="AY532" i="6"/>
  <c r="AU319" i="97"/>
  <c r="AY344" i="6"/>
  <c r="AU145" i="91"/>
  <c r="AY308" i="6"/>
  <c r="AU117" i="91"/>
  <c r="AU118" i="91" s="1"/>
  <c r="AY168" i="6"/>
  <c r="AY169" i="6" s="1"/>
  <c r="AW82" i="68"/>
  <c r="AY211" i="6"/>
  <c r="AY196" i="6"/>
  <c r="AY325" i="6"/>
  <c r="AW96" i="68"/>
  <c r="AU138" i="91"/>
  <c r="AU139" i="91" s="1"/>
  <c r="AY335" i="6"/>
  <c r="AX308" i="6"/>
  <c r="AT117" i="91"/>
  <c r="AT118" i="91" s="1"/>
  <c r="AX168" i="6"/>
  <c r="AX169" i="6" s="1"/>
  <c r="AV82" i="68"/>
  <c r="AX196" i="6"/>
  <c r="AX409" i="6"/>
  <c r="AT230" i="97" s="1"/>
  <c r="AT229" i="97"/>
  <c r="AX445" i="6"/>
  <c r="AT266" i="97" s="1"/>
  <c r="AT265" i="97"/>
  <c r="AX472" i="6"/>
  <c r="AT293" i="97" s="1"/>
  <c r="AT292" i="97"/>
  <c r="AX532" i="6"/>
  <c r="AT319" i="97"/>
  <c r="AT145" i="91"/>
  <c r="AX344" i="6"/>
  <c r="AX325" i="6"/>
  <c r="AV96" i="68"/>
  <c r="AT138" i="91"/>
  <c r="AT139" i="91" s="1"/>
  <c r="AX335" i="6"/>
  <c r="AW308" i="6"/>
  <c r="AS117" i="91"/>
  <c r="AS118" i="91" s="1"/>
  <c r="AW168" i="6"/>
  <c r="AW169" i="6" s="1"/>
  <c r="AU82" i="68"/>
  <c r="AW211" i="6"/>
  <c r="AW196" i="6"/>
  <c r="AS229" i="97"/>
  <c r="AW409" i="6"/>
  <c r="AS230" i="97" s="1"/>
  <c r="AS265" i="97"/>
  <c r="AW445" i="6"/>
  <c r="AS266" i="97" s="1"/>
  <c r="AW472" i="6"/>
  <c r="AS293" i="97" s="1"/>
  <c r="AS292" i="97"/>
  <c r="AW532" i="6"/>
  <c r="AS319" i="97"/>
  <c r="AW344" i="6"/>
  <c r="AS145" i="91"/>
  <c r="AW325" i="6"/>
  <c r="AU96" i="68"/>
  <c r="AS138" i="91"/>
  <c r="AS139" i="91" s="1"/>
  <c r="AW335" i="6"/>
  <c r="AV409" i="6"/>
  <c r="AR230" i="97" s="1"/>
  <c r="AR229" i="97"/>
  <c r="AV445" i="6"/>
  <c r="AR266" i="97" s="1"/>
  <c r="AR265" i="97"/>
  <c r="AV472" i="6"/>
  <c r="AR293" i="97" s="1"/>
  <c r="AR292" i="97"/>
  <c r="AV532" i="6"/>
  <c r="AR319" i="97"/>
  <c r="AR145" i="91"/>
  <c r="AV344" i="6"/>
  <c r="AV308" i="6"/>
  <c r="AR117" i="91"/>
  <c r="AR118" i="91" s="1"/>
  <c r="AV168" i="6"/>
  <c r="AV169" i="6" s="1"/>
  <c r="AT82" i="68"/>
  <c r="AV196" i="6"/>
  <c r="AV325" i="6"/>
  <c r="AT96" i="68"/>
  <c r="AR138" i="91"/>
  <c r="AR139" i="91" s="1"/>
  <c r="AV335" i="6"/>
  <c r="AQ229" i="97"/>
  <c r="AU409" i="6"/>
  <c r="AQ230" i="97" s="1"/>
  <c r="AQ265" i="97"/>
  <c r="AU445" i="6"/>
  <c r="AQ266" i="97" s="1"/>
  <c r="AU472" i="6"/>
  <c r="AQ293" i="97" s="1"/>
  <c r="AQ292" i="97"/>
  <c r="AU532" i="6"/>
  <c r="AQ319" i="97"/>
  <c r="AU344" i="6"/>
  <c r="AQ145" i="91"/>
  <c r="AU308" i="6"/>
  <c r="AQ117" i="91"/>
  <c r="AQ118" i="91" s="1"/>
  <c r="AU168" i="6"/>
  <c r="AU169" i="6" s="1"/>
  <c r="AS82" i="68"/>
  <c r="AU211" i="6"/>
  <c r="AU196" i="6"/>
  <c r="AU325" i="6"/>
  <c r="AS96" i="68"/>
  <c r="AQ138" i="91"/>
  <c r="AQ139" i="91" s="1"/>
  <c r="AU335" i="6"/>
  <c r="AT308" i="6"/>
  <c r="AP117" i="91"/>
  <c r="AP118" i="91" s="1"/>
  <c r="AT168" i="6"/>
  <c r="AT169" i="6" s="1"/>
  <c r="AR82" i="68"/>
  <c r="AT196" i="6"/>
  <c r="AT409" i="6"/>
  <c r="AP230" i="97" s="1"/>
  <c r="AP229" i="97"/>
  <c r="AT445" i="6"/>
  <c r="AP266" i="97" s="1"/>
  <c r="AP265" i="97"/>
  <c r="AT472" i="6"/>
  <c r="AP293" i="97" s="1"/>
  <c r="AP292" i="97"/>
  <c r="AT532" i="6"/>
  <c r="AP319" i="97"/>
  <c r="AP145" i="91"/>
  <c r="AT344" i="6"/>
  <c r="AT325" i="6"/>
  <c r="AR96" i="68"/>
  <c r="AP138" i="91"/>
  <c r="AP139" i="91" s="1"/>
  <c r="AT335" i="6"/>
  <c r="AS308" i="6"/>
  <c r="AO117" i="91"/>
  <c r="AO118" i="91" s="1"/>
  <c r="AS168" i="6"/>
  <c r="AS169" i="6" s="1"/>
  <c r="AQ82" i="68"/>
  <c r="AS211" i="6"/>
  <c r="AS196" i="6"/>
  <c r="AO229" i="97"/>
  <c r="AS409" i="6"/>
  <c r="AO230" i="97" s="1"/>
  <c r="AO265" i="97"/>
  <c r="AS445" i="6"/>
  <c r="AO266" i="97" s="1"/>
  <c r="AS472" i="6"/>
  <c r="AO293" i="97" s="1"/>
  <c r="AO292" i="97"/>
  <c r="AS532" i="6"/>
  <c r="AO319" i="97"/>
  <c r="AS344" i="6"/>
  <c r="AO145" i="91"/>
  <c r="AS325" i="6"/>
  <c r="AQ96" i="68"/>
  <c r="AO138" i="91"/>
  <c r="AO139" i="91" s="1"/>
  <c r="AS335" i="6"/>
  <c r="I409" i="6"/>
  <c r="E230" i="97" s="1"/>
  <c r="E229" i="97"/>
  <c r="I445" i="6"/>
  <c r="E266" i="97" s="1"/>
  <c r="E265" i="97"/>
  <c r="I472" i="6"/>
  <c r="E293" i="97" s="1"/>
  <c r="E292" i="97"/>
  <c r="I532" i="6"/>
  <c r="E319" i="97"/>
  <c r="I168" i="6"/>
  <c r="I169" i="6" s="1"/>
  <c r="G82" i="68"/>
  <c r="I211" i="6"/>
  <c r="I196" i="6"/>
  <c r="E117" i="91"/>
  <c r="E118" i="91" s="1"/>
  <c r="I308" i="6"/>
  <c r="I359" i="6"/>
  <c r="I360" i="6" s="1"/>
  <c r="I344" i="6"/>
  <c r="E145" i="91"/>
  <c r="F229" i="97"/>
  <c r="J409" i="6"/>
  <c r="F230" i="97" s="1"/>
  <c r="F265" i="97"/>
  <c r="J445" i="6"/>
  <c r="F266" i="97" s="1"/>
  <c r="J472" i="6"/>
  <c r="F293" i="97" s="1"/>
  <c r="F292" i="97"/>
  <c r="J532" i="6"/>
  <c r="F319" i="97"/>
  <c r="J168" i="6"/>
  <c r="J169" i="6" s="1"/>
  <c r="H82" i="68"/>
  <c r="J211" i="6"/>
  <c r="J196" i="6"/>
  <c r="F117" i="91"/>
  <c r="F118" i="91" s="1"/>
  <c r="J308" i="6"/>
  <c r="J359" i="6"/>
  <c r="J360" i="6" s="1"/>
  <c r="F145" i="91"/>
  <c r="J344" i="6"/>
  <c r="K409" i="6"/>
  <c r="G230" i="97" s="1"/>
  <c r="G229" i="97"/>
  <c r="K445" i="6"/>
  <c r="G266" i="97" s="1"/>
  <c r="G265" i="97"/>
  <c r="K472" i="6"/>
  <c r="G293" i="97" s="1"/>
  <c r="G292" i="97"/>
  <c r="K532" i="6"/>
  <c r="G319" i="97"/>
  <c r="K168" i="6"/>
  <c r="K169" i="6" s="1"/>
  <c r="I82" i="68"/>
  <c r="K196" i="6"/>
  <c r="G117" i="91"/>
  <c r="G118" i="91" s="1"/>
  <c r="K308" i="6"/>
  <c r="K359" i="6"/>
  <c r="K360" i="6" s="1"/>
  <c r="G145" i="91"/>
  <c r="K344" i="6"/>
  <c r="H117" i="91"/>
  <c r="H118" i="91" s="1"/>
  <c r="L308" i="6"/>
  <c r="L168" i="6"/>
  <c r="L169" i="6" s="1"/>
  <c r="J82" i="68"/>
  <c r="L196" i="6"/>
  <c r="H229" i="97"/>
  <c r="L409" i="6"/>
  <c r="H230" i="97" s="1"/>
  <c r="H265" i="97"/>
  <c r="L445" i="6"/>
  <c r="H266" i="97" s="1"/>
  <c r="L472" i="6"/>
  <c r="H293" i="97" s="1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 s="1"/>
  <c r="M308" i="6"/>
  <c r="M168" i="6"/>
  <c r="M169" i="6" s="1"/>
  <c r="K82" i="68"/>
  <c r="M196" i="6"/>
  <c r="M409" i="6"/>
  <c r="I230" i="97" s="1"/>
  <c r="I229" i="97"/>
  <c r="M445" i="6"/>
  <c r="I266" i="97" s="1"/>
  <c r="I265" i="97"/>
  <c r="M472" i="6"/>
  <c r="I293" i="97" s="1"/>
  <c r="I292" i="97"/>
  <c r="M532" i="6"/>
  <c r="I319" i="97"/>
  <c r="I145" i="91"/>
  <c r="M344" i="6"/>
  <c r="M325" i="6"/>
  <c r="K96" i="68"/>
  <c r="I138" i="91"/>
  <c r="I139" i="91" s="1"/>
  <c r="M335" i="6"/>
  <c r="J229" i="97"/>
  <c r="N409" i="6"/>
  <c r="J230" i="97" s="1"/>
  <c r="J265" i="97"/>
  <c r="N445" i="6"/>
  <c r="J266" i="97" s="1"/>
  <c r="N472" i="6"/>
  <c r="J293" i="97" s="1"/>
  <c r="J292" i="97"/>
  <c r="N532" i="6"/>
  <c r="J319" i="97"/>
  <c r="J145" i="91"/>
  <c r="N344" i="6"/>
  <c r="J117" i="91"/>
  <c r="J118" i="91" s="1"/>
  <c r="N308" i="6"/>
  <c r="N168" i="6"/>
  <c r="N169" i="6" s="1"/>
  <c r="L82" i="68"/>
  <c r="N196" i="6"/>
  <c r="N325" i="6"/>
  <c r="L96" i="68"/>
  <c r="J138" i="91"/>
  <c r="J139" i="91" s="1"/>
  <c r="N335" i="6"/>
  <c r="O409" i="6"/>
  <c r="K230" i="97" s="1"/>
  <c r="K229" i="97"/>
  <c r="O445" i="6"/>
  <c r="K266" i="97" s="1"/>
  <c r="K265" i="97"/>
  <c r="O472" i="6"/>
  <c r="K293" i="97" s="1"/>
  <c r="K292" i="97"/>
  <c r="O532" i="6"/>
  <c r="K319" i="97"/>
  <c r="K145" i="91"/>
  <c r="O344" i="6"/>
  <c r="K117" i="91"/>
  <c r="K118" i="91" s="1"/>
  <c r="O308" i="6"/>
  <c r="O168" i="6"/>
  <c r="O169" i="6" s="1"/>
  <c r="M82" i="68"/>
  <c r="O211" i="6"/>
  <c r="O196" i="6"/>
  <c r="O325" i="6"/>
  <c r="M96" i="68"/>
  <c r="K138" i="91"/>
  <c r="K139" i="91" s="1"/>
  <c r="O335" i="6"/>
  <c r="L117" i="91"/>
  <c r="L118" i="91" s="1"/>
  <c r="P308" i="6"/>
  <c r="P168" i="6"/>
  <c r="P169" i="6" s="1"/>
  <c r="N82" i="68"/>
  <c r="P211" i="6"/>
  <c r="P196" i="6"/>
  <c r="L229" i="97"/>
  <c r="P409" i="6"/>
  <c r="L230" i="97" s="1"/>
  <c r="L265" i="97"/>
  <c r="P445" i="6"/>
  <c r="L266" i="97" s="1"/>
  <c r="P472" i="6"/>
  <c r="L293" i="97" s="1"/>
  <c r="L292" i="97"/>
  <c r="P532" i="6"/>
  <c r="L319" i="97"/>
  <c r="L145" i="91"/>
  <c r="P344" i="6"/>
  <c r="P325" i="6"/>
  <c r="N96" i="68"/>
  <c r="L138" i="91"/>
  <c r="L139" i="91" s="1"/>
  <c r="P335" i="6"/>
  <c r="Q409" i="6"/>
  <c r="M230" i="97" s="1"/>
  <c r="M229" i="97"/>
  <c r="Q445" i="6"/>
  <c r="M266" i="97" s="1"/>
  <c r="M265" i="97"/>
  <c r="Q472" i="6"/>
  <c r="M293" i="97" s="1"/>
  <c r="M292" i="97"/>
  <c r="Q532" i="6"/>
  <c r="M319" i="97"/>
  <c r="M145" i="91"/>
  <c r="Q344" i="6"/>
  <c r="M117" i="91"/>
  <c r="M118" i="91" s="1"/>
  <c r="Q308" i="6"/>
  <c r="Q168" i="6"/>
  <c r="Q169" i="6" s="1"/>
  <c r="O82" i="68"/>
  <c r="Q211" i="6"/>
  <c r="Q196" i="6"/>
  <c r="Q325" i="6"/>
  <c r="O96" i="68"/>
  <c r="Q335" i="6"/>
  <c r="M138" i="91"/>
  <c r="M139" i="91" s="1"/>
  <c r="N229" i="97"/>
  <c r="R409" i="6"/>
  <c r="N230" i="97" s="1"/>
  <c r="N265" i="97"/>
  <c r="R445" i="6"/>
  <c r="N266" i="97" s="1"/>
  <c r="R472" i="6"/>
  <c r="N293" i="97" s="1"/>
  <c r="N292" i="97"/>
  <c r="R532" i="6"/>
  <c r="N319" i="97"/>
  <c r="N145" i="91"/>
  <c r="R344" i="6"/>
  <c r="N117" i="91"/>
  <c r="N118" i="91" s="1"/>
  <c r="R308" i="6"/>
  <c r="R168" i="6"/>
  <c r="R169" i="6" s="1"/>
  <c r="P82" i="68"/>
  <c r="R196" i="6"/>
  <c r="R325" i="6"/>
  <c r="P96" i="68"/>
  <c r="N138" i="91"/>
  <c r="N139" i="91" s="1"/>
  <c r="R335" i="6"/>
  <c r="C75" i="116"/>
  <c r="F58" i="63"/>
  <c r="F22" i="34"/>
  <c r="S359" i="6"/>
  <c r="S360" i="6" s="1"/>
  <c r="AE359" i="6"/>
  <c r="AE360" i="6" s="1"/>
  <c r="BA32" i="82"/>
  <c r="I4" i="67"/>
  <c r="BL14" i="67"/>
  <c r="J22" i="59"/>
  <c r="K22" i="59" s="1"/>
  <c r="BM127" i="59"/>
  <c r="BA24" i="82"/>
  <c r="AY38" i="52" s="1"/>
  <c r="J17" i="59"/>
  <c r="K17" i="59" s="1"/>
  <c r="BM122" i="59"/>
  <c r="AQ359" i="6"/>
  <c r="AQ360" i="6" s="1"/>
  <c r="BC359" i="6"/>
  <c r="BC360" i="6" s="1"/>
  <c r="R211" i="6" l="1"/>
  <c r="N211" i="6"/>
  <c r="N212" i="6" s="1"/>
  <c r="K211" i="6"/>
  <c r="AT211" i="6"/>
  <c r="AX211" i="6"/>
  <c r="BB211" i="6"/>
  <c r="AH211" i="6"/>
  <c r="AL211" i="6"/>
  <c r="AL212" i="6" s="1"/>
  <c r="AP211" i="6"/>
  <c r="AQ222" i="6"/>
  <c r="J23" i="59"/>
  <c r="AE226" i="6"/>
  <c r="AA160" i="91"/>
  <c r="AA35" i="92" s="1"/>
  <c r="S221" i="6"/>
  <c r="H203" i="59"/>
  <c r="F15" i="36"/>
  <c r="I40" i="28"/>
  <c r="U12" i="33"/>
  <c r="AU33" i="33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O211" i="6"/>
  <c r="BM44" i="33"/>
  <c r="AN32" i="33"/>
  <c r="AO32" i="33" s="1"/>
  <c r="AP32" i="33" s="1"/>
  <c r="AI27" i="33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G27" i="36"/>
  <c r="G26" i="36" s="1"/>
  <c r="H21" i="34"/>
  <c r="J38" i="28"/>
  <c r="AO28" i="33"/>
  <c r="AP28" i="33" s="1"/>
  <c r="AQ28" i="33" s="1"/>
  <c r="AR28" i="33" s="1"/>
  <c r="AS28" i="33" s="1"/>
  <c r="AT28" i="33" s="1"/>
  <c r="AU28" i="33" s="1"/>
  <c r="AV28" i="33" s="1"/>
  <c r="AW28" i="33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O160" i="91"/>
  <c r="O35" i="92" s="1"/>
  <c r="K69" i="33"/>
  <c r="AE21" i="33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BH36" i="33"/>
  <c r="BI36" i="33" s="1"/>
  <c r="BJ36" i="33" s="1"/>
  <c r="BK36" i="33" s="1"/>
  <c r="BL36" i="33" s="1"/>
  <c r="BM36" i="33" s="1"/>
  <c r="S222" i="6"/>
  <c r="O159" i="91"/>
  <c r="O34" i="92" s="1"/>
  <c r="M8" i="33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N150" i="59"/>
  <c r="AQ223" i="6"/>
  <c r="AQ221" i="6"/>
  <c r="AQ226" i="6" s="1"/>
  <c r="L211" i="6"/>
  <c r="L212" i="6" s="1"/>
  <c r="M211" i="6"/>
  <c r="AV211" i="6"/>
  <c r="AZ211" i="6"/>
  <c r="AJ211" i="6"/>
  <c r="AJ212" i="6" s="1"/>
  <c r="AN211" i="6"/>
  <c r="L7" i="33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R212" i="6"/>
  <c r="AC230" i="6" s="1"/>
  <c r="Q212" i="6"/>
  <c r="Q222" i="6" s="1"/>
  <c r="P212" i="6"/>
  <c r="P223" i="6" s="1"/>
  <c r="O212" i="6"/>
  <c r="O221" i="6" s="1"/>
  <c r="M212" i="6"/>
  <c r="X230" i="6" s="1"/>
  <c r="K212" i="6"/>
  <c r="K221" i="6" s="1"/>
  <c r="K563" i="6"/>
  <c r="J212" i="6"/>
  <c r="J225" i="6" s="1"/>
  <c r="J563" i="6"/>
  <c r="I212" i="6"/>
  <c r="I222" i="6" s="1"/>
  <c r="I563" i="6"/>
  <c r="AS212" i="6"/>
  <c r="AS222" i="6" s="1"/>
  <c r="AT212" i="6"/>
  <c r="AT221" i="6" s="1"/>
  <c r="AU212" i="6"/>
  <c r="AR150" i="59" s="1"/>
  <c r="AV212" i="6"/>
  <c r="BG230" i="6" s="1"/>
  <c r="AW212" i="6"/>
  <c r="AW223" i="6" s="1"/>
  <c r="AX212" i="6"/>
  <c r="AY212" i="6"/>
  <c r="AY216" i="6" s="1"/>
  <c r="AZ212" i="6"/>
  <c r="BA212" i="6"/>
  <c r="BA222" i="6" s="1"/>
  <c r="BB212" i="6"/>
  <c r="BB221" i="6" s="1"/>
  <c r="AG212" i="6"/>
  <c r="AG222" i="6" s="1"/>
  <c r="AH212" i="6"/>
  <c r="AH225" i="6" s="1"/>
  <c r="AI212" i="6"/>
  <c r="AI223" i="6" s="1"/>
  <c r="AK212" i="6"/>
  <c r="AK221" i="6" s="1"/>
  <c r="AM212" i="6"/>
  <c r="AM225" i="6" s="1"/>
  <c r="AN212" i="6"/>
  <c r="AO212" i="6"/>
  <c r="AO216" i="6" s="1"/>
  <c r="AP212" i="6"/>
  <c r="AP225" i="6" s="1"/>
  <c r="AD212" i="6"/>
  <c r="AD221" i="6" s="1"/>
  <c r="AC212" i="6"/>
  <c r="AC216" i="6" s="1"/>
  <c r="AB212" i="6"/>
  <c r="AM230" i="6" s="1"/>
  <c r="AA212" i="6"/>
  <c r="Z212" i="6"/>
  <c r="Z225" i="6" s="1"/>
  <c r="Y212" i="6"/>
  <c r="Y216" i="6" s="1"/>
  <c r="X212" i="6"/>
  <c r="U150" i="59" s="1"/>
  <c r="W212" i="6"/>
  <c r="W222" i="6" s="1"/>
  <c r="V212" i="6"/>
  <c r="AG230" i="6" s="1"/>
  <c r="U212" i="6"/>
  <c r="U216" i="6" s="1"/>
  <c r="BO212" i="6"/>
  <c r="BO222" i="6" s="1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AN154" i="59" s="1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 s="1"/>
  <c r="R221" i="6"/>
  <c r="R223" i="6"/>
  <c r="N159" i="91"/>
  <c r="N34" i="92" s="1"/>
  <c r="N146" i="91"/>
  <c r="R533" i="6"/>
  <c r="N353" i="97"/>
  <c r="M131" i="91"/>
  <c r="M132" i="91" s="1"/>
  <c r="Q326" i="6"/>
  <c r="AB230" i="6"/>
  <c r="M159" i="91"/>
  <c r="M34" i="92" s="1"/>
  <c r="M146" i="91"/>
  <c r="M160" i="91" s="1"/>
  <c r="M35" i="92" s="1"/>
  <c r="Q533" i="6"/>
  <c r="M353" i="97"/>
  <c r="P326" i="6"/>
  <c r="L131" i="91"/>
  <c r="L132" i="91" s="1"/>
  <c r="L146" i="91"/>
  <c r="L160" i="91" s="1"/>
  <c r="L35" i="92" s="1"/>
  <c r="P533" i="6"/>
  <c r="L353" i="97"/>
  <c r="AA230" i="6"/>
  <c r="P221" i="6"/>
  <c r="P222" i="6"/>
  <c r="P225" i="6"/>
  <c r="M150" i="59"/>
  <c r="P216" i="6"/>
  <c r="K131" i="91"/>
  <c r="K132" i="91" s="1"/>
  <c r="O326" i="6"/>
  <c r="Z230" i="6"/>
  <c r="O216" i="6"/>
  <c r="K146" i="91"/>
  <c r="O533" i="6"/>
  <c r="K353" i="97"/>
  <c r="N326" i="6"/>
  <c r="J131" i="91"/>
  <c r="J132" i="91" s="1"/>
  <c r="J159" i="91"/>
  <c r="J34" i="92" s="1"/>
  <c r="J146" i="91"/>
  <c r="J160" i="91" s="1"/>
  <c r="J35" i="92" s="1"/>
  <c r="J353" i="97"/>
  <c r="N533" i="6"/>
  <c r="I131" i="91"/>
  <c r="I132" i="91" s="1"/>
  <c r="M326" i="6"/>
  <c r="I146" i="91"/>
  <c r="I353" i="97"/>
  <c r="M533" i="6"/>
  <c r="M222" i="6"/>
  <c r="M225" i="6"/>
  <c r="J150" i="59"/>
  <c r="M221" i="6"/>
  <c r="M223" i="6"/>
  <c r="M216" i="6"/>
  <c r="H138" i="91"/>
  <c r="H139" i="91" s="1"/>
  <c r="L335" i="6"/>
  <c r="F41" i="68"/>
  <c r="F42" i="68" s="1"/>
  <c r="H131" i="91"/>
  <c r="H132" i="91" s="1"/>
  <c r="L326" i="6"/>
  <c r="H146" i="91"/>
  <c r="H353" i="97"/>
  <c r="L533" i="6"/>
  <c r="G159" i="91"/>
  <c r="G34" i="92" s="1"/>
  <c r="G146" i="91"/>
  <c r="G160" i="91" s="1"/>
  <c r="G35" i="92" s="1"/>
  <c r="K369" i="6"/>
  <c r="K371" i="6"/>
  <c r="V378" i="6"/>
  <c r="K370" i="6"/>
  <c r="K373" i="6"/>
  <c r="H152" i="59"/>
  <c r="K364" i="6"/>
  <c r="K222" i="6"/>
  <c r="V230" i="6"/>
  <c r="K216" i="6"/>
  <c r="G353" i="97"/>
  <c r="K533" i="6"/>
  <c r="F159" i="91"/>
  <c r="F34" i="92" s="1"/>
  <c r="F146" i="91"/>
  <c r="F160" i="91" s="1"/>
  <c r="F35" i="92" s="1"/>
  <c r="J369" i="6"/>
  <c r="J371" i="6"/>
  <c r="J370" i="6"/>
  <c r="J373" i="6"/>
  <c r="G152" i="59"/>
  <c r="U378" i="6"/>
  <c r="J364" i="6"/>
  <c r="J216" i="6"/>
  <c r="F353" i="97"/>
  <c r="J533" i="6"/>
  <c r="E159" i="91"/>
  <c r="E34" i="92" s="1"/>
  <c r="E146" i="91"/>
  <c r="E160" i="91" s="1"/>
  <c r="E35" i="92" s="1"/>
  <c r="I369" i="6"/>
  <c r="I371" i="6"/>
  <c r="T378" i="6"/>
  <c r="I370" i="6"/>
  <c r="I373" i="6"/>
  <c r="F152" i="59"/>
  <c r="I364" i="6"/>
  <c r="I223" i="6"/>
  <c r="I216" i="6"/>
  <c r="E353" i="97"/>
  <c r="I533" i="6"/>
  <c r="AS326" i="6"/>
  <c r="AO131" i="91"/>
  <c r="AO132" i="91" s="1"/>
  <c r="AO146" i="91"/>
  <c r="AO160" i="91" s="1"/>
  <c r="AO35" i="92" s="1"/>
  <c r="AO159" i="91"/>
  <c r="AO34" i="92" s="1"/>
  <c r="AS533" i="6"/>
  <c r="AO353" i="97"/>
  <c r="AS225" i="6"/>
  <c r="BD230" i="6"/>
  <c r="AS221" i="6"/>
  <c r="AS223" i="6"/>
  <c r="AP150" i="59"/>
  <c r="AS216" i="6"/>
  <c r="AT326" i="6"/>
  <c r="AP131" i="91"/>
  <c r="AP132" i="91" s="1"/>
  <c r="AP146" i="91"/>
  <c r="AP160" i="91" s="1"/>
  <c r="AP35" i="92" s="1"/>
  <c r="AP159" i="91"/>
  <c r="AP34" i="92" s="1"/>
  <c r="AT533" i="6"/>
  <c r="AP353" i="97"/>
  <c r="AT222" i="6"/>
  <c r="AT225" i="6"/>
  <c r="BE230" i="6"/>
  <c r="AT223" i="6"/>
  <c r="AQ150" i="59"/>
  <c r="AT216" i="6"/>
  <c r="AU326" i="6"/>
  <c r="AQ131" i="91"/>
  <c r="AQ132" i="91" s="1"/>
  <c r="AU223" i="6"/>
  <c r="BF230" i="6"/>
  <c r="AU216" i="6"/>
  <c r="AQ146" i="91"/>
  <c r="AQ160" i="91" s="1"/>
  <c r="AQ35" i="92" s="1"/>
  <c r="AU533" i="6"/>
  <c r="AQ353" i="97"/>
  <c r="AV326" i="6"/>
  <c r="AR131" i="91"/>
  <c r="AR132" i="91" s="1"/>
  <c r="AV223" i="6"/>
  <c r="AS150" i="59"/>
  <c r="AV225" i="6"/>
  <c r="AR146" i="91"/>
  <c r="AR160" i="91" s="1"/>
  <c r="AR35" i="92" s="1"/>
  <c r="AR159" i="91"/>
  <c r="AR34" i="92" s="1"/>
  <c r="AV533" i="6"/>
  <c r="AR353" i="97"/>
  <c r="AW326" i="6"/>
  <c r="AS131" i="91"/>
  <c r="AS132" i="91" s="1"/>
  <c r="AS146" i="91"/>
  <c r="AW533" i="6"/>
  <c r="AS353" i="97"/>
  <c r="AW225" i="6"/>
  <c r="AX326" i="6"/>
  <c r="AT131" i="91"/>
  <c r="AT132" i="91" s="1"/>
  <c r="AT146" i="91"/>
  <c r="AT160" i="91" s="1"/>
  <c r="AT35" i="92" s="1"/>
  <c r="AX533" i="6"/>
  <c r="AT353" i="97"/>
  <c r="AX222" i="6"/>
  <c r="AX225" i="6"/>
  <c r="BI230" i="6"/>
  <c r="AX221" i="6"/>
  <c r="AX223" i="6"/>
  <c r="AU150" i="59"/>
  <c r="AX216" i="6"/>
  <c r="AY326" i="6"/>
  <c r="AU131" i="91"/>
  <c r="AU132" i="91" s="1"/>
  <c r="AY222" i="6"/>
  <c r="BJ230" i="6"/>
  <c r="AU146" i="91"/>
  <c r="AU160" i="91" s="1"/>
  <c r="AU35" i="92" s="1"/>
  <c r="AU159" i="91"/>
  <c r="AU34" i="92" s="1"/>
  <c r="AY533" i="6"/>
  <c r="AU353" i="97"/>
  <c r="AZ326" i="6"/>
  <c r="AV131" i="91"/>
  <c r="AV132" i="91" s="1"/>
  <c r="AZ221" i="6"/>
  <c r="AZ223" i="6"/>
  <c r="AW150" i="59"/>
  <c r="AZ222" i="6"/>
  <c r="AZ225" i="6"/>
  <c r="BK230" i="6"/>
  <c r="AZ216" i="6"/>
  <c r="AV146" i="91"/>
  <c r="AV160" i="91" s="1"/>
  <c r="AV35" i="92" s="1"/>
  <c r="AV159" i="91"/>
  <c r="AV34" i="92" s="1"/>
  <c r="AZ533" i="6"/>
  <c r="AV353" i="97"/>
  <c r="BA326" i="6"/>
  <c r="AW131" i="91"/>
  <c r="AW132" i="91" s="1"/>
  <c r="AW146" i="91"/>
  <c r="AW160" i="91" s="1"/>
  <c r="AW35" i="92" s="1"/>
  <c r="AW159" i="91"/>
  <c r="AW34" i="92" s="1"/>
  <c r="BA533" i="6"/>
  <c r="AW353" i="97"/>
  <c r="BA225" i="6"/>
  <c r="BL230" i="6"/>
  <c r="BA221" i="6"/>
  <c r="BA223" i="6"/>
  <c r="AX150" i="59"/>
  <c r="BA216" i="6"/>
  <c r="BB326" i="6"/>
  <c r="AX131" i="91"/>
  <c r="AX132" i="91" s="1"/>
  <c r="AX146" i="91"/>
  <c r="AX160" i="91" s="1"/>
  <c r="AX35" i="92" s="1"/>
  <c r="AX159" i="91"/>
  <c r="AX34" i="92" s="1"/>
  <c r="BB533" i="6"/>
  <c r="AX353" i="97"/>
  <c r="BB222" i="6"/>
  <c r="BB225" i="6"/>
  <c r="BM230" i="6"/>
  <c r="BB223" i="6"/>
  <c r="AY150" i="59"/>
  <c r="BB216" i="6"/>
  <c r="AG326" i="6"/>
  <c r="AC131" i="91"/>
  <c r="AC132" i="91" s="1"/>
  <c r="AG223" i="6"/>
  <c r="AR230" i="6"/>
  <c r="AG216" i="6"/>
  <c r="AC146" i="91"/>
  <c r="AC160" i="91" s="1"/>
  <c r="AC35" i="92" s="1"/>
  <c r="AG533" i="6"/>
  <c r="AC353" i="97"/>
  <c r="AH326" i="6"/>
  <c r="AD131" i="91"/>
  <c r="AD132" i="91" s="1"/>
  <c r="AD146" i="91"/>
  <c r="AD160" i="91" s="1"/>
  <c r="AD35" i="92" s="1"/>
  <c r="AD159" i="91"/>
  <c r="AD34" i="92" s="1"/>
  <c r="AH533" i="6"/>
  <c r="AD353" i="97"/>
  <c r="AH222" i="6"/>
  <c r="AS230" i="6"/>
  <c r="AH216" i="6"/>
  <c r="AI326" i="6"/>
  <c r="AE131" i="91"/>
  <c r="AE132" i="91" s="1"/>
  <c r="AE146" i="91"/>
  <c r="AI533" i="6"/>
  <c r="AE353" i="97"/>
  <c r="AI225" i="6"/>
  <c r="AJ326" i="6"/>
  <c r="AF131" i="91"/>
  <c r="AF132" i="91" s="1"/>
  <c r="AF159" i="91"/>
  <c r="AF34" i="92" s="1"/>
  <c r="AF146" i="91"/>
  <c r="AF160" i="91" s="1"/>
  <c r="AF35" i="92" s="1"/>
  <c r="AJ533" i="6"/>
  <c r="AF353" i="97"/>
  <c r="AK326" i="6"/>
  <c r="AG131" i="91"/>
  <c r="AG132" i="91" s="1"/>
  <c r="AG146" i="91"/>
  <c r="AG159" i="91"/>
  <c r="AG34" i="92" s="1"/>
  <c r="AK533" i="6"/>
  <c r="AG353" i="97"/>
  <c r="AK225" i="6"/>
  <c r="AL326" i="6"/>
  <c r="AH131" i="91"/>
  <c r="AH132" i="91" s="1"/>
  <c r="AH146" i="91"/>
  <c r="AH160" i="91" s="1"/>
  <c r="AH35" i="92" s="1"/>
  <c r="AL533" i="6"/>
  <c r="AH353" i="97"/>
  <c r="AM326" i="6"/>
  <c r="AI131" i="91"/>
  <c r="AI132" i="91" s="1"/>
  <c r="AM221" i="6"/>
  <c r="AM223" i="6"/>
  <c r="AJ150" i="59"/>
  <c r="AM222" i="6"/>
  <c r="AX230" i="6"/>
  <c r="AM216" i="6"/>
  <c r="AI159" i="91"/>
  <c r="AI34" i="92" s="1"/>
  <c r="AI146" i="91"/>
  <c r="AI160" i="91" s="1"/>
  <c r="AI35" i="92" s="1"/>
  <c r="AM533" i="6"/>
  <c r="AI353" i="97"/>
  <c r="AN326" i="6"/>
  <c r="AJ131" i="91"/>
  <c r="AJ132" i="91" s="1"/>
  <c r="AN221" i="6"/>
  <c r="AN223" i="6"/>
  <c r="AK150" i="59"/>
  <c r="AN222" i="6"/>
  <c r="AN225" i="6"/>
  <c r="AY230" i="6"/>
  <c r="AN216" i="6"/>
  <c r="AJ146" i="91"/>
  <c r="AJ160" i="91" s="1"/>
  <c r="AJ35" i="92" s="1"/>
  <c r="AJ159" i="91"/>
  <c r="AJ34" i="92" s="1"/>
  <c r="AN533" i="6"/>
  <c r="AJ353" i="97"/>
  <c r="AO326" i="6"/>
  <c r="AK131" i="91"/>
  <c r="AK132" i="91" s="1"/>
  <c r="AK146" i="91"/>
  <c r="AO533" i="6"/>
  <c r="AK353" i="97"/>
  <c r="AO225" i="6"/>
  <c r="AO221" i="6"/>
  <c r="AO223" i="6"/>
  <c r="AZ230" i="6"/>
  <c r="AP326" i="6"/>
  <c r="AL131" i="91"/>
  <c r="AL132" i="91" s="1"/>
  <c r="AL159" i="91"/>
  <c r="AL34" i="92" s="1"/>
  <c r="AL146" i="91"/>
  <c r="AL160" i="91" s="1"/>
  <c r="AL35" i="92" s="1"/>
  <c r="AP533" i="6"/>
  <c r="AL353" i="97"/>
  <c r="AP222" i="6"/>
  <c r="AM150" i="59"/>
  <c r="AP216" i="6"/>
  <c r="BC543" i="6"/>
  <c r="AY364" i="97" s="1"/>
  <c r="BC546" i="6"/>
  <c r="AY367" i="97" s="1"/>
  <c r="BC542" i="6"/>
  <c r="BC544" i="6"/>
  <c r="AY365" i="97" s="1"/>
  <c r="AZ153" i="59"/>
  <c r="AZ154" i="59" s="1"/>
  <c r="AY354" i="97"/>
  <c r="BN551" i="6"/>
  <c r="BC537" i="6"/>
  <c r="AY358" i="97" s="1"/>
  <c r="BN232" i="6"/>
  <c r="BK166" i="59"/>
  <c r="AQ543" i="6"/>
  <c r="AM364" i="97" s="1"/>
  <c r="AQ546" i="6"/>
  <c r="AM367" i="97" s="1"/>
  <c r="AQ542" i="6"/>
  <c r="AQ544" i="6"/>
  <c r="AM365" i="97" s="1"/>
  <c r="AN153" i="59"/>
  <c r="BB551" i="6"/>
  <c r="AY166" i="59" s="1"/>
  <c r="AM354" i="97"/>
  <c r="AQ537" i="6"/>
  <c r="AM358" i="97" s="1"/>
  <c r="BB232" i="6"/>
  <c r="C13" i="64"/>
  <c r="C128" i="116" s="1"/>
  <c r="C123" i="116"/>
  <c r="C35" i="64"/>
  <c r="D208" i="59"/>
  <c r="C43" i="71" s="1"/>
  <c r="C56" i="71" s="1"/>
  <c r="D103" i="59"/>
  <c r="C42" i="71"/>
  <c r="C111" i="116"/>
  <c r="G17" i="34"/>
  <c r="G19" i="34" s="1"/>
  <c r="G56" i="63"/>
  <c r="F20" i="34"/>
  <c r="F24" i="34"/>
  <c r="AD326" i="6"/>
  <c r="Z131" i="91"/>
  <c r="Z132" i="91" s="1"/>
  <c r="Z146" i="91"/>
  <c r="AD533" i="6"/>
  <c r="Z353" i="97"/>
  <c r="AD225" i="6"/>
  <c r="AO230" i="6"/>
  <c r="BN325" i="6"/>
  <c r="BL96" i="68"/>
  <c r="BJ138" i="91"/>
  <c r="BJ139" i="91" s="1"/>
  <c r="BN335" i="6"/>
  <c r="BJ117" i="91"/>
  <c r="BJ118" i="91" s="1"/>
  <c r="BN308" i="6"/>
  <c r="BN168" i="6"/>
  <c r="BN169" i="6" s="1"/>
  <c r="BL82" i="68"/>
  <c r="BN409" i="6"/>
  <c r="BJ230" i="97" s="1"/>
  <c r="BJ229" i="97"/>
  <c r="BJ265" i="97"/>
  <c r="BN445" i="6"/>
  <c r="BJ266" i="97" s="1"/>
  <c r="BN472" i="6"/>
  <c r="BJ293" i="97" s="1"/>
  <c r="BJ292" i="97"/>
  <c r="BN532" i="6"/>
  <c r="BJ319" i="97"/>
  <c r="BJ145" i="91"/>
  <c r="BN344" i="6"/>
  <c r="BN359" i="6"/>
  <c r="BN360" i="6" s="1"/>
  <c r="BN211" i="6"/>
  <c r="BN196" i="6"/>
  <c r="AC326" i="6"/>
  <c r="Y131" i="91"/>
  <c r="Y132" i="91" s="1"/>
  <c r="AC221" i="6"/>
  <c r="AC223" i="6"/>
  <c r="AC222" i="6"/>
  <c r="AC225" i="6"/>
  <c r="Z150" i="59"/>
  <c r="AN230" i="6"/>
  <c r="Y146" i="91"/>
  <c r="Y160" i="91" s="1"/>
  <c r="Y35" i="92" s="1"/>
  <c r="Y159" i="91"/>
  <c r="Y34" i="92" s="1"/>
  <c r="AC533" i="6"/>
  <c r="Y353" i="97"/>
  <c r="BI117" i="91"/>
  <c r="BI118" i="91" s="1"/>
  <c r="BM308" i="6"/>
  <c r="BM168" i="6"/>
  <c r="BM169" i="6" s="1"/>
  <c r="BK82" i="68"/>
  <c r="BM196" i="6"/>
  <c r="BM409" i="6"/>
  <c r="BI230" i="97" s="1"/>
  <c r="BI229" i="97"/>
  <c r="BM445" i="6"/>
  <c r="BI266" i="97" s="1"/>
  <c r="BI265" i="97"/>
  <c r="BM472" i="6"/>
  <c r="BI293" i="97" s="1"/>
  <c r="BI292" i="97"/>
  <c r="BM532" i="6"/>
  <c r="BI319" i="97"/>
  <c r="BM344" i="6"/>
  <c r="BI145" i="91"/>
  <c r="BM325" i="6"/>
  <c r="BK96" i="68"/>
  <c r="BI138" i="91"/>
  <c r="BI139" i="91" s="1"/>
  <c r="BM335" i="6"/>
  <c r="AB326" i="6"/>
  <c r="X131" i="91"/>
  <c r="X132" i="91" s="1"/>
  <c r="AB223" i="6"/>
  <c r="AB222" i="6"/>
  <c r="Y150" i="59"/>
  <c r="X146" i="91"/>
  <c r="X160" i="91" s="1"/>
  <c r="X35" i="92" s="1"/>
  <c r="X159" i="91"/>
  <c r="X34" i="92" s="1"/>
  <c r="AB533" i="6"/>
  <c r="X353" i="97"/>
  <c r="BH117" i="91"/>
  <c r="BH118" i="91" s="1"/>
  <c r="BL308" i="6"/>
  <c r="BL168" i="6"/>
  <c r="BL169" i="6" s="1"/>
  <c r="BJ82" i="68"/>
  <c r="BL211" i="6"/>
  <c r="BL196" i="6"/>
  <c r="BL409" i="6"/>
  <c r="BH230" i="97" s="1"/>
  <c r="BH229" i="97"/>
  <c r="BH265" i="97"/>
  <c r="BL445" i="6"/>
  <c r="BH266" i="97" s="1"/>
  <c r="BL472" i="6"/>
  <c r="BH293" i="97" s="1"/>
  <c r="BH292" i="97"/>
  <c r="BL532" i="6"/>
  <c r="BH319" i="97"/>
  <c r="BH145" i="91"/>
  <c r="BL344" i="6"/>
  <c r="BL325" i="6"/>
  <c r="BJ96" i="68"/>
  <c r="BH138" i="91"/>
  <c r="BH139" i="91" s="1"/>
  <c r="BL335" i="6"/>
  <c r="AA326" i="6"/>
  <c r="W131" i="91"/>
  <c r="W132" i="91" s="1"/>
  <c r="W146" i="91"/>
  <c r="W160" i="91" s="1"/>
  <c r="W35" i="92" s="1"/>
  <c r="W159" i="91"/>
  <c r="W34" i="92" s="1"/>
  <c r="AA533" i="6"/>
  <c r="W353" i="97"/>
  <c r="AA222" i="6"/>
  <c r="AA225" i="6"/>
  <c r="X150" i="59"/>
  <c r="AA221" i="6"/>
  <c r="AA223" i="6"/>
  <c r="AA226" i="6" s="1"/>
  <c r="AL230" i="6"/>
  <c r="AA216" i="6"/>
  <c r="BK409" i="6"/>
  <c r="BG230" i="97" s="1"/>
  <c r="BG229" i="97"/>
  <c r="BK445" i="6"/>
  <c r="BG266" i="97" s="1"/>
  <c r="BG265" i="97"/>
  <c r="BK472" i="6"/>
  <c r="BG293" i="97" s="1"/>
  <c r="BG292" i="97"/>
  <c r="BK532" i="6"/>
  <c r="BG319" i="97"/>
  <c r="BK344" i="6"/>
  <c r="BG145" i="91"/>
  <c r="BG117" i="91"/>
  <c r="BG118" i="91" s="1"/>
  <c r="BK308" i="6"/>
  <c r="BK168" i="6"/>
  <c r="BK169" i="6" s="1"/>
  <c r="BI82" i="68"/>
  <c r="BK211" i="6"/>
  <c r="BK196" i="6"/>
  <c r="BK325" i="6"/>
  <c r="BI96" i="68"/>
  <c r="BG138" i="91"/>
  <c r="BG139" i="91" s="1"/>
  <c r="BK335" i="6"/>
  <c r="Z326" i="6"/>
  <c r="V131" i="91"/>
  <c r="V132" i="91" s="1"/>
  <c r="Z221" i="6"/>
  <c r="Z223" i="6"/>
  <c r="Z222" i="6"/>
  <c r="W150" i="59"/>
  <c r="AK230" i="6"/>
  <c r="Z216" i="6"/>
  <c r="V146" i="91"/>
  <c r="V160" i="91" s="1"/>
  <c r="V35" i="92" s="1"/>
  <c r="V159" i="91"/>
  <c r="V34" i="92" s="1"/>
  <c r="Z533" i="6"/>
  <c r="V353" i="97"/>
  <c r="BJ409" i="6"/>
  <c r="BF230" i="97" s="1"/>
  <c r="BF229" i="97"/>
  <c r="BF265" i="97"/>
  <c r="BJ445" i="6"/>
  <c r="BF266" i="97" s="1"/>
  <c r="BJ472" i="6"/>
  <c r="BF293" i="97" s="1"/>
  <c r="BF292" i="97"/>
  <c r="BJ532" i="6"/>
  <c r="BF319" i="97"/>
  <c r="BF145" i="91"/>
  <c r="BJ344" i="6"/>
  <c r="BF117" i="91"/>
  <c r="BF118" i="91" s="1"/>
  <c r="BJ308" i="6"/>
  <c r="BJ168" i="6"/>
  <c r="BJ169" i="6" s="1"/>
  <c r="BH82" i="68"/>
  <c r="BJ196" i="6"/>
  <c r="BJ325" i="6"/>
  <c r="BH96" i="68"/>
  <c r="BF138" i="91"/>
  <c r="BF139" i="91" s="1"/>
  <c r="BJ335" i="6"/>
  <c r="Y326" i="6"/>
  <c r="U131" i="91"/>
  <c r="U132" i="91" s="1"/>
  <c r="U146" i="91"/>
  <c r="Y533" i="6"/>
  <c r="U353" i="97"/>
  <c r="AJ230" i="6"/>
  <c r="Y221" i="6"/>
  <c r="Y223" i="6"/>
  <c r="V150" i="59"/>
  <c r="Y222" i="6"/>
  <c r="Y225" i="6"/>
  <c r="BE117" i="91"/>
  <c r="BE118" i="91" s="1"/>
  <c r="BI308" i="6"/>
  <c r="BI168" i="6"/>
  <c r="BI169" i="6" s="1"/>
  <c r="BG82" i="68"/>
  <c r="BI211" i="6"/>
  <c r="BI196" i="6"/>
  <c r="BI409" i="6"/>
  <c r="BE230" i="97" s="1"/>
  <c r="BE229" i="97"/>
  <c r="BI445" i="6"/>
  <c r="BE266" i="97" s="1"/>
  <c r="BE265" i="97"/>
  <c r="BI472" i="6"/>
  <c r="BE293" i="97" s="1"/>
  <c r="BE292" i="97"/>
  <c r="BI532" i="6"/>
  <c r="BE319" i="97"/>
  <c r="BI344" i="6"/>
  <c r="BE145" i="91"/>
  <c r="BI325" i="6"/>
  <c r="BG96" i="68"/>
  <c r="BE138" i="91"/>
  <c r="BE139" i="91" s="1"/>
  <c r="BI335" i="6"/>
  <c r="X326" i="6"/>
  <c r="T131" i="91"/>
  <c r="T132" i="91" s="1"/>
  <c r="T146" i="91"/>
  <c r="T160" i="91" s="1"/>
  <c r="T35" i="92" s="1"/>
  <c r="X533" i="6"/>
  <c r="T353" i="97"/>
  <c r="AI230" i="6"/>
  <c r="X222" i="6"/>
  <c r="X225" i="6"/>
  <c r="X223" i="6"/>
  <c r="BD117" i="91"/>
  <c r="BD118" i="91" s="1"/>
  <c r="BH308" i="6"/>
  <c r="BH168" i="6"/>
  <c r="BH169" i="6" s="1"/>
  <c r="BF82" i="68"/>
  <c r="BH196" i="6"/>
  <c r="BH409" i="6"/>
  <c r="BD230" i="97" s="1"/>
  <c r="BD229" i="97"/>
  <c r="BD265" i="97"/>
  <c r="BH445" i="6"/>
  <c r="BD266" i="97" s="1"/>
  <c r="BH472" i="6"/>
  <c r="BD293" i="97" s="1"/>
  <c r="BD292" i="97"/>
  <c r="BH532" i="6"/>
  <c r="BD319" i="97"/>
  <c r="BD145" i="91"/>
  <c r="BH344" i="6"/>
  <c r="BH325" i="6"/>
  <c r="BF96" i="68"/>
  <c r="BD138" i="91"/>
  <c r="BD139" i="91" s="1"/>
  <c r="BH335" i="6"/>
  <c r="W326" i="6"/>
  <c r="S131" i="91"/>
  <c r="S132" i="91" s="1"/>
  <c r="S146" i="91"/>
  <c r="W533" i="6"/>
  <c r="S353" i="97"/>
  <c r="AH230" i="6"/>
  <c r="W221" i="6"/>
  <c r="T150" i="59"/>
  <c r="BG409" i="6"/>
  <c r="BC230" i="97" s="1"/>
  <c r="BC229" i="97"/>
  <c r="BG445" i="6"/>
  <c r="BC266" i="97" s="1"/>
  <c r="BC265" i="97"/>
  <c r="BG472" i="6"/>
  <c r="BC293" i="97" s="1"/>
  <c r="BC292" i="97"/>
  <c r="BG532" i="6"/>
  <c r="BC319" i="97"/>
  <c r="BG344" i="6"/>
  <c r="BC145" i="91"/>
  <c r="BC117" i="91"/>
  <c r="BC118" i="91" s="1"/>
  <c r="BG308" i="6"/>
  <c r="BG168" i="6"/>
  <c r="BG169" i="6" s="1"/>
  <c r="BE82" i="68"/>
  <c r="BG196" i="6"/>
  <c r="BG325" i="6"/>
  <c r="BE96" i="68"/>
  <c r="BC138" i="91"/>
  <c r="BC139" i="91" s="1"/>
  <c r="BG335" i="6"/>
  <c r="V326" i="6"/>
  <c r="R131" i="91"/>
  <c r="R132" i="91" s="1"/>
  <c r="V223" i="6"/>
  <c r="V216" i="6"/>
  <c r="R146" i="91"/>
  <c r="R160" i="91" s="1"/>
  <c r="R35" i="92" s="1"/>
  <c r="R159" i="91"/>
  <c r="R34" i="92" s="1"/>
  <c r="V533" i="6"/>
  <c r="R353" i="97"/>
  <c r="BF409" i="6"/>
  <c r="BB230" i="97" s="1"/>
  <c r="BB229" i="97"/>
  <c r="BB265" i="97"/>
  <c r="BF445" i="6"/>
  <c r="BB266" i="97" s="1"/>
  <c r="BF472" i="6"/>
  <c r="BB293" i="97" s="1"/>
  <c r="BB292" i="97"/>
  <c r="BF532" i="6"/>
  <c r="BB319" i="97"/>
  <c r="BB145" i="91"/>
  <c r="BF344" i="6"/>
  <c r="BB117" i="91"/>
  <c r="BB118" i="91" s="1"/>
  <c r="BF308" i="6"/>
  <c r="BF168" i="6"/>
  <c r="BF169" i="6" s="1"/>
  <c r="BD82" i="68"/>
  <c r="BF211" i="6"/>
  <c r="BF196" i="6"/>
  <c r="BF325" i="6"/>
  <c r="BD96" i="68"/>
  <c r="BB138" i="91"/>
  <c r="BB139" i="91" s="1"/>
  <c r="BF335" i="6"/>
  <c r="U326" i="6"/>
  <c r="Q131" i="91"/>
  <c r="Q132" i="91" s="1"/>
  <c r="AF230" i="6"/>
  <c r="U221" i="6"/>
  <c r="U223" i="6"/>
  <c r="R150" i="59"/>
  <c r="U222" i="6"/>
  <c r="U225" i="6"/>
  <c r="Q146" i="91"/>
  <c r="Q160" i="91" s="1"/>
  <c r="Q35" i="92" s="1"/>
  <c r="Q159" i="91"/>
  <c r="Q34" i="92" s="1"/>
  <c r="U533" i="6"/>
  <c r="Q353" i="97"/>
  <c r="BA117" i="91"/>
  <c r="BA118" i="91" s="1"/>
  <c r="BE308" i="6"/>
  <c r="BE168" i="6"/>
  <c r="BE169" i="6" s="1"/>
  <c r="BC82" i="68"/>
  <c r="BE196" i="6"/>
  <c r="BE409" i="6"/>
  <c r="BA230" i="97" s="1"/>
  <c r="BA229" i="97"/>
  <c r="BE445" i="6"/>
  <c r="BA266" i="97" s="1"/>
  <c r="BA265" i="97"/>
  <c r="BE472" i="6"/>
  <c r="BA293" i="97" s="1"/>
  <c r="BA292" i="97"/>
  <c r="BE532" i="6"/>
  <c r="BA319" i="97"/>
  <c r="BE344" i="6"/>
  <c r="BA145" i="91"/>
  <c r="BE325" i="6"/>
  <c r="BC96" i="68"/>
  <c r="BA138" i="91"/>
  <c r="BA139" i="91" s="1"/>
  <c r="BE335" i="6"/>
  <c r="F52" i="52"/>
  <c r="G31" i="50"/>
  <c r="G49" i="52" s="1"/>
  <c r="F58" i="52"/>
  <c r="G48" i="50"/>
  <c r="G52" i="63"/>
  <c r="F65" i="50"/>
  <c r="F67" i="50" s="1"/>
  <c r="F69" i="50" s="1"/>
  <c r="E70" i="50"/>
  <c r="E41" i="64" s="1"/>
  <c r="F66" i="63"/>
  <c r="F68" i="63" s="1"/>
  <c r="F74" i="63" s="1"/>
  <c r="E53" i="52"/>
  <c r="E59" i="52"/>
  <c r="F53" i="50"/>
  <c r="F55" i="50" s="1"/>
  <c r="F57" i="50" s="1"/>
  <c r="E58" i="50"/>
  <c r="D25" i="63"/>
  <c r="C168" i="116" s="1"/>
  <c r="D74" i="63"/>
  <c r="D31" i="63" s="1"/>
  <c r="C174" i="116" s="1"/>
  <c r="O4" i="82"/>
  <c r="C37" i="52"/>
  <c r="E5" i="82"/>
  <c r="C42" i="52" s="1"/>
  <c r="E6" i="82"/>
  <c r="C29" i="52"/>
  <c r="D5" i="97"/>
  <c r="I5" i="97" s="1"/>
  <c r="D5" i="91"/>
  <c r="I5" i="91" s="1"/>
  <c r="J17" i="51"/>
  <c r="H408" i="6"/>
  <c r="H444" i="6"/>
  <c r="H471" i="6"/>
  <c r="H498" i="6"/>
  <c r="H186" i="6"/>
  <c r="H187" i="6" s="1"/>
  <c r="G25" i="68"/>
  <c r="F25" i="68"/>
  <c r="H168" i="6"/>
  <c r="H169" i="6" s="1"/>
  <c r="G23" i="68"/>
  <c r="F23" i="68"/>
  <c r="F82" i="68"/>
  <c r="H177" i="6"/>
  <c r="H178" i="6" s="1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 s="1"/>
  <c r="E38" i="52"/>
  <c r="AF409" i="6"/>
  <c r="AB230" i="97" s="1"/>
  <c r="AB229" i="97"/>
  <c r="AF445" i="6"/>
  <c r="AB266" i="97" s="1"/>
  <c r="AB265" i="97"/>
  <c r="AF472" i="6"/>
  <c r="AB293" i="97" s="1"/>
  <c r="AB292" i="97"/>
  <c r="AF532" i="6"/>
  <c r="AB319" i="97"/>
  <c r="AF343" i="6"/>
  <c r="H28" i="68"/>
  <c r="AF307" i="6"/>
  <c r="H27" i="68"/>
  <c r="AF186" i="6"/>
  <c r="AF187" i="6" s="1"/>
  <c r="H25" i="68"/>
  <c r="AF168" i="6"/>
  <c r="AF169" i="6" s="1"/>
  <c r="H23" i="68"/>
  <c r="AD82" i="68"/>
  <c r="AF177" i="6"/>
  <c r="AF178" i="6" s="1"/>
  <c r="H24" i="68"/>
  <c r="AF195" i="6"/>
  <c r="H26" i="68"/>
  <c r="AF325" i="6"/>
  <c r="AD96" i="68"/>
  <c r="H41" i="68" s="1"/>
  <c r="H42" i="68" s="1"/>
  <c r="H38" i="68"/>
  <c r="AF334" i="6"/>
  <c r="H39" i="68"/>
  <c r="BB94" i="68"/>
  <c r="BB93" i="68"/>
  <c r="J7" i="68"/>
  <c r="BB76" i="68"/>
  <c r="BB80" i="68"/>
  <c r="BD498" i="6" s="1"/>
  <c r="BB79" i="68"/>
  <c r="BD471" i="6" s="1"/>
  <c r="BB78" i="68"/>
  <c r="BD444" i="6" s="1"/>
  <c r="BB77" i="68"/>
  <c r="BD408" i="6" s="1"/>
  <c r="BB74" i="68"/>
  <c r="BB72" i="68"/>
  <c r="BB71" i="68"/>
  <c r="BB73" i="68"/>
  <c r="BB75" i="68"/>
  <c r="J6" i="68"/>
  <c r="AY29" i="52"/>
  <c r="M6" i="82"/>
  <c r="H6" i="82"/>
  <c r="D43" i="52" s="1"/>
  <c r="D38" i="52"/>
  <c r="P117" i="91"/>
  <c r="P118" i="91" s="1"/>
  <c r="T308" i="6"/>
  <c r="T168" i="6"/>
  <c r="T169" i="6" s="1"/>
  <c r="R82" i="68"/>
  <c r="T196" i="6"/>
  <c r="P229" i="97"/>
  <c r="T409" i="6"/>
  <c r="P230" i="97" s="1"/>
  <c r="P265" i="97"/>
  <c r="T445" i="6"/>
  <c r="P266" i="97" s="1"/>
  <c r="T472" i="6"/>
  <c r="P293" i="97" s="1"/>
  <c r="P292" i="97"/>
  <c r="T532" i="6"/>
  <c r="P319" i="97"/>
  <c r="P145" i="91"/>
  <c r="T344" i="6"/>
  <c r="T325" i="6"/>
  <c r="R96" i="68"/>
  <c r="G41" i="68" s="1"/>
  <c r="G42" i="68" s="1"/>
  <c r="P138" i="91"/>
  <c r="P139" i="91" s="1"/>
  <c r="T335" i="6"/>
  <c r="L6" i="82"/>
  <c r="F43" i="52" s="1"/>
  <c r="F38" i="52"/>
  <c r="AR409" i="6"/>
  <c r="AN230" i="97" s="1"/>
  <c r="AN229" i="97"/>
  <c r="AR445" i="6"/>
  <c r="AN266" i="97" s="1"/>
  <c r="AN265" i="97"/>
  <c r="AR472" i="6"/>
  <c r="AN293" i="97" s="1"/>
  <c r="AN292" i="97"/>
  <c r="AR532" i="6"/>
  <c r="AN319" i="97"/>
  <c r="AR343" i="6"/>
  <c r="I28" i="68"/>
  <c r="AR307" i="6"/>
  <c r="I27" i="68"/>
  <c r="AR186" i="6"/>
  <c r="AR187" i="6" s="1"/>
  <c r="I25" i="68"/>
  <c r="AR168" i="6"/>
  <c r="AR169" i="6" s="1"/>
  <c r="I23" i="68"/>
  <c r="AP82" i="68"/>
  <c r="AR177" i="6"/>
  <c r="AR178" i="6" s="1"/>
  <c r="I24" i="68"/>
  <c r="AR195" i="6"/>
  <c r="I26" i="68"/>
  <c r="AR325" i="6"/>
  <c r="I38" i="68"/>
  <c r="AP96" i="68"/>
  <c r="I41" i="68" s="1"/>
  <c r="I42" i="68" s="1"/>
  <c r="AR334" i="6"/>
  <c r="I39" i="68"/>
  <c r="O3" i="82"/>
  <c r="C36" i="52"/>
  <c r="C39" i="52"/>
  <c r="F7" i="82"/>
  <c r="C44" i="52" s="1"/>
  <c r="D35" i="116"/>
  <c r="E16" i="67"/>
  <c r="E19" i="67" s="1"/>
  <c r="E51" i="63"/>
  <c r="D8" i="67"/>
  <c r="D9" i="67" s="1"/>
  <c r="E6" i="67" s="1"/>
  <c r="E20" i="67"/>
  <c r="E39" i="64" s="1"/>
  <c r="D9" i="64" s="1"/>
  <c r="D124" i="116" s="1"/>
  <c r="Q20" i="67"/>
  <c r="Q39" i="64" s="1"/>
  <c r="E9" i="64" s="1"/>
  <c r="E124" i="116" s="1"/>
  <c r="E8" i="67"/>
  <c r="AC20" i="67"/>
  <c r="AC39" i="64" s="1"/>
  <c r="F8" i="67"/>
  <c r="AO20" i="67"/>
  <c r="AO39" i="64" s="1"/>
  <c r="G9" i="64" s="1"/>
  <c r="G124" i="116" s="1"/>
  <c r="G8" i="67"/>
  <c r="G10" i="67" s="1"/>
  <c r="BA18" i="67"/>
  <c r="AZ20" i="67"/>
  <c r="AZ39" i="64" s="1"/>
  <c r="H7" i="67"/>
  <c r="I25" i="59"/>
  <c r="H35" i="116" s="1"/>
  <c r="AZ7" i="92"/>
  <c r="AY20" i="52"/>
  <c r="G39" i="52"/>
  <c r="N7" i="82"/>
  <c r="G44" i="52" s="1"/>
  <c r="BK131" i="91"/>
  <c r="BK132" i="91" s="1"/>
  <c r="BO326" i="6"/>
  <c r="BK146" i="91"/>
  <c r="BK160" i="91" s="1"/>
  <c r="BK35" i="92" s="1"/>
  <c r="BO533" i="6"/>
  <c r="BK353" i="97"/>
  <c r="BO223" i="6"/>
  <c r="BL150" i="59"/>
  <c r="AP232" i="6"/>
  <c r="AE542" i="6"/>
  <c r="AE544" i="6"/>
  <c r="AA365" i="97" s="1"/>
  <c r="AE543" i="6"/>
  <c r="AA364" i="97" s="1"/>
  <c r="AE546" i="6"/>
  <c r="AA367" i="97" s="1"/>
  <c r="AB153" i="59"/>
  <c r="AB154" i="59" s="1"/>
  <c r="AP551" i="6"/>
  <c r="AA354" i="97"/>
  <c r="AE537" i="6"/>
  <c r="AA358" i="97" s="1"/>
  <c r="AD232" i="6"/>
  <c r="AD551" i="6"/>
  <c r="S543" i="6"/>
  <c r="O364" i="97" s="1"/>
  <c r="S546" i="6"/>
  <c r="O367" i="97" s="1"/>
  <c r="O354" i="97"/>
  <c r="S542" i="6"/>
  <c r="S544" i="6"/>
  <c r="O365" i="97" s="1"/>
  <c r="P153" i="59"/>
  <c r="P154" i="59" s="1"/>
  <c r="S537" i="6"/>
  <c r="O358" i="97" s="1"/>
  <c r="R359" i="6"/>
  <c r="R360" i="6" s="1"/>
  <c r="Q359" i="6"/>
  <c r="Q360" i="6" s="1"/>
  <c r="P359" i="6"/>
  <c r="P360" i="6" s="1"/>
  <c r="O359" i="6"/>
  <c r="O360" i="6" s="1"/>
  <c r="N359" i="6"/>
  <c r="N360" i="6" s="1"/>
  <c r="M359" i="6"/>
  <c r="M360" i="6" s="1"/>
  <c r="L359" i="6"/>
  <c r="L360" i="6" s="1"/>
  <c r="AS359" i="6"/>
  <c r="AS360" i="6" s="1"/>
  <c r="AT359" i="6"/>
  <c r="AT360" i="6" s="1"/>
  <c r="AU359" i="6"/>
  <c r="AU360" i="6" s="1"/>
  <c r="AV359" i="6"/>
  <c r="AV360" i="6" s="1"/>
  <c r="AW359" i="6"/>
  <c r="AW360" i="6" s="1"/>
  <c r="AX359" i="6"/>
  <c r="AX360" i="6" s="1"/>
  <c r="AY359" i="6"/>
  <c r="AY360" i="6" s="1"/>
  <c r="AZ359" i="6"/>
  <c r="AZ360" i="6" s="1"/>
  <c r="BA359" i="6"/>
  <c r="BA360" i="6" s="1"/>
  <c r="BB359" i="6"/>
  <c r="BB360" i="6" s="1"/>
  <c r="AG359" i="6"/>
  <c r="AG360" i="6" s="1"/>
  <c r="AH359" i="6"/>
  <c r="AH360" i="6" s="1"/>
  <c r="AI359" i="6"/>
  <c r="AI360" i="6" s="1"/>
  <c r="AJ359" i="6"/>
  <c r="AJ360" i="6" s="1"/>
  <c r="AK359" i="6"/>
  <c r="AK360" i="6" s="1"/>
  <c r="AL359" i="6"/>
  <c r="AL360" i="6" s="1"/>
  <c r="AM359" i="6"/>
  <c r="AM360" i="6" s="1"/>
  <c r="AN359" i="6"/>
  <c r="AN360" i="6" s="1"/>
  <c r="AO359" i="6"/>
  <c r="AO360" i="6" s="1"/>
  <c r="AP359" i="6"/>
  <c r="AP360" i="6" s="1"/>
  <c r="BC226" i="6"/>
  <c r="AD359" i="6"/>
  <c r="AD360" i="6" s="1"/>
  <c r="AC359" i="6"/>
  <c r="AC360" i="6" s="1"/>
  <c r="AB359" i="6"/>
  <c r="AB360" i="6" s="1"/>
  <c r="AA359" i="6"/>
  <c r="AA360" i="6" s="1"/>
  <c r="Z359" i="6"/>
  <c r="Z360" i="6" s="1"/>
  <c r="Y359" i="6"/>
  <c r="Y360" i="6" s="1"/>
  <c r="X359" i="6"/>
  <c r="X360" i="6" s="1"/>
  <c r="W359" i="6"/>
  <c r="W360" i="6" s="1"/>
  <c r="V359" i="6"/>
  <c r="V360" i="6" s="1"/>
  <c r="U359" i="6"/>
  <c r="U360" i="6" s="1"/>
  <c r="K18" i="59"/>
  <c r="K15" i="51"/>
  <c r="K23" i="59"/>
  <c r="E10" i="67"/>
  <c r="F10" i="67"/>
  <c r="F9" i="64"/>
  <c r="F124" i="116" s="1"/>
  <c r="BO359" i="6"/>
  <c r="BO360" i="6" s="1"/>
  <c r="S226" i="6"/>
  <c r="E43" i="64"/>
  <c r="AW230" i="6" l="1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J226" i="6" s="1"/>
  <c r="AG150" i="59"/>
  <c r="L221" i="6"/>
  <c r="L223" i="6"/>
  <c r="W230" i="6"/>
  <c r="L216" i="6"/>
  <c r="L222" i="6"/>
  <c r="L225" i="6"/>
  <c r="L226" i="6" s="1"/>
  <c r="I150" i="59"/>
  <c r="K150" i="59"/>
  <c r="Y230" i="6"/>
  <c r="N221" i="6"/>
  <c r="N216" i="6"/>
  <c r="N223" i="6"/>
  <c r="N222" i="6"/>
  <c r="N225" i="6"/>
  <c r="U159" i="91"/>
  <c r="U34" i="92" s="1"/>
  <c r="AK159" i="91"/>
  <c r="AK34" i="92" s="1"/>
  <c r="AI221" i="6"/>
  <c r="AW221" i="6"/>
  <c r="AW226" i="6" s="1"/>
  <c r="J222" i="6"/>
  <c r="K160" i="91"/>
  <c r="K35" i="92" s="1"/>
  <c r="Q223" i="6"/>
  <c r="Q226" i="6" s="1"/>
  <c r="O8" i="33"/>
  <c r="I21" i="34"/>
  <c r="K38" i="28"/>
  <c r="H27" i="36"/>
  <c r="H26" i="36" s="1"/>
  <c r="V12" i="33"/>
  <c r="F16" i="36"/>
  <c r="BO216" i="6"/>
  <c r="BK159" i="91"/>
  <c r="BK34" i="92" s="1"/>
  <c r="S150" i="59"/>
  <c r="W223" i="6"/>
  <c r="BH211" i="6"/>
  <c r="BH212" i="6" s="1"/>
  <c r="X221" i="6"/>
  <c r="U160" i="91"/>
  <c r="U35" i="92" s="1"/>
  <c r="BJ211" i="6"/>
  <c r="AB225" i="6"/>
  <c r="AB226" i="6" s="1"/>
  <c r="AA150" i="59"/>
  <c r="AL150" i="59"/>
  <c r="AK160" i="91"/>
  <c r="AK35" i="92" s="1"/>
  <c r="AK222" i="6"/>
  <c r="AF150" i="59"/>
  <c r="AC159" i="91"/>
  <c r="AC34" i="92" s="1"/>
  <c r="AG221" i="6"/>
  <c r="AG226" i="6" s="1"/>
  <c r="AY225" i="6"/>
  <c r="AY226" i="6" s="1"/>
  <c r="AT159" i="91"/>
  <c r="AT34" i="92" s="1"/>
  <c r="BH230" i="6"/>
  <c r="AV222" i="6"/>
  <c r="AQ159" i="91"/>
  <c r="AQ34" i="92" s="1"/>
  <c r="AU221" i="6"/>
  <c r="F150" i="59"/>
  <c r="K225" i="6"/>
  <c r="K159" i="91"/>
  <c r="K34" i="92" s="1"/>
  <c r="Q221" i="6"/>
  <c r="R216" i="6"/>
  <c r="G38" i="64"/>
  <c r="O150" i="59"/>
  <c r="N8" i="33"/>
  <c r="I226" i="6"/>
  <c r="I234" i="6" s="1"/>
  <c r="AK216" i="6"/>
  <c r="AI222" i="6"/>
  <c r="AI226" i="6" s="1"/>
  <c r="BA226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 s="1"/>
  <c r="AO222" i="6"/>
  <c r="AH150" i="59"/>
  <c r="AH154" i="59" s="1"/>
  <c r="AG160" i="91"/>
  <c r="AG35" i="92" s="1"/>
  <c r="AI216" i="6"/>
  <c r="AH221" i="6"/>
  <c r="AD150" i="59"/>
  <c r="AY221" i="6"/>
  <c r="AW216" i="6"/>
  <c r="AU225" i="6"/>
  <c r="I225" i="6"/>
  <c r="J223" i="6"/>
  <c r="H150" i="59"/>
  <c r="H160" i="91"/>
  <c r="H35" i="92" s="1"/>
  <c r="M226" i="6"/>
  <c r="I160" i="91"/>
  <c r="I35" i="92" s="1"/>
  <c r="O222" i="6"/>
  <c r="L159" i="91"/>
  <c r="L34" i="92" s="1"/>
  <c r="N150" i="59"/>
  <c r="R225" i="6"/>
  <c r="J40" i="28"/>
  <c r="I203" i="59"/>
  <c r="H38" i="64" s="1"/>
  <c r="G15" i="36"/>
  <c r="G16" i="36" s="1"/>
  <c r="AV150" i="59"/>
  <c r="AW222" i="6"/>
  <c r="AS226" i="6"/>
  <c r="I221" i="6"/>
  <c r="U230" i="6"/>
  <c r="AV230" i="6"/>
  <c r="T230" i="6"/>
  <c r="Q166" i="59" s="1"/>
  <c r="G150" i="59"/>
  <c r="G154" i="59" s="1"/>
  <c r="BG211" i="6"/>
  <c r="BM211" i="6"/>
  <c r="AD223" i="6"/>
  <c r="AE160" i="91"/>
  <c r="AE35" i="92" s="1"/>
  <c r="BB226" i="6"/>
  <c r="BB234" i="6" s="1"/>
  <c r="AT150" i="59"/>
  <c r="AS159" i="91"/>
  <c r="AS34" i="92" s="1"/>
  <c r="AV216" i="6"/>
  <c r="AU222" i="6"/>
  <c r="J221" i="6"/>
  <c r="K223" i="6"/>
  <c r="H159" i="91"/>
  <c r="H34" i="92" s="1"/>
  <c r="I159" i="91"/>
  <c r="I34" i="92" s="1"/>
  <c r="O223" i="6"/>
  <c r="Q225" i="6"/>
  <c r="R222" i="6"/>
  <c r="V221" i="6"/>
  <c r="AD222" i="6"/>
  <c r="L150" i="59"/>
  <c r="L69" i="33"/>
  <c r="V225" i="6"/>
  <c r="AY223" i="6"/>
  <c r="BE211" i="6"/>
  <c r="BE212" i="6" s="1"/>
  <c r="W225" i="6"/>
  <c r="S159" i="91"/>
  <c r="S34" i="92" s="1"/>
  <c r="X216" i="6"/>
  <c r="AB216" i="6"/>
  <c r="Z159" i="91"/>
  <c r="Z34" i="92" s="1"/>
  <c r="BA230" i="6"/>
  <c r="AK223" i="6"/>
  <c r="AT230" i="6"/>
  <c r="AE150" i="59"/>
  <c r="AG225" i="6"/>
  <c r="T211" i="6"/>
  <c r="S160" i="91"/>
  <c r="S35" i="92" s="1"/>
  <c r="T159" i="91"/>
  <c r="T34" i="92" s="1"/>
  <c r="Z160" i="91"/>
  <c r="Z35" i="92" s="1"/>
  <c r="AH159" i="91"/>
  <c r="AH34" i="92" s="1"/>
  <c r="AE159" i="91"/>
  <c r="AE34" i="92" s="1"/>
  <c r="AS160" i="91"/>
  <c r="AS35" i="92" s="1"/>
  <c r="N160" i="91"/>
  <c r="N35" i="92" s="1"/>
  <c r="M7" i="33"/>
  <c r="T212" i="6"/>
  <c r="Q150" i="59" s="1"/>
  <c r="BF212" i="6"/>
  <c r="BG212" i="6"/>
  <c r="BG223" i="6" s="1"/>
  <c r="BI212" i="6"/>
  <c r="BI223" i="6" s="1"/>
  <c r="BI226" i="6" s="1"/>
  <c r="BJ212" i="6"/>
  <c r="BG150" i="59" s="1"/>
  <c r="BK212" i="6"/>
  <c r="BK225" i="6" s="1"/>
  <c r="BL212" i="6"/>
  <c r="BL223" i="6" s="1"/>
  <c r="BM212" i="6"/>
  <c r="BM216" i="6" s="1"/>
  <c r="BN212" i="6"/>
  <c r="BN216" i="6" s="1"/>
  <c r="BN563" i="6"/>
  <c r="N10" i="12"/>
  <c r="N11" i="12" s="1"/>
  <c r="S564" i="6"/>
  <c r="S566" i="6" s="1"/>
  <c r="Z10" i="12"/>
  <c r="Z11" i="12" s="1"/>
  <c r="AE564" i="6"/>
  <c r="AE566" i="6" s="1"/>
  <c r="AL10" i="12"/>
  <c r="AL11" i="12" s="1"/>
  <c r="AQ564" i="6"/>
  <c r="AQ566" i="6" s="1"/>
  <c r="AX10" i="12"/>
  <c r="AX11" i="12" s="1"/>
  <c r="BC564" i="6"/>
  <c r="BC566" i="6" s="1"/>
  <c r="D10" i="12"/>
  <c r="D11" i="12" s="1"/>
  <c r="I564" i="6"/>
  <c r="I566" i="6" s="1"/>
  <c r="E10" i="12"/>
  <c r="E11" i="12" s="1"/>
  <c r="J564" i="6"/>
  <c r="J566" i="6" s="1"/>
  <c r="F10" i="12"/>
  <c r="F11" i="12" s="1"/>
  <c r="K564" i="6"/>
  <c r="K566" i="6" s="1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AH166" i="59" s="1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P374" i="6" s="1"/>
  <c r="AM152" i="59"/>
  <c r="AP364" i="6"/>
  <c r="AO370" i="6"/>
  <c r="AO373" i="6"/>
  <c r="AO369" i="6"/>
  <c r="AO371" i="6"/>
  <c r="AO374" i="6" s="1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G154" i="59" s="1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BC166" i="59" s="1"/>
  <c r="AU364" i="6"/>
  <c r="AT370" i="6"/>
  <c r="AT373" i="6"/>
  <c r="BE378" i="6"/>
  <c r="AT369" i="6"/>
  <c r="AT371" i="6"/>
  <c r="AT374" i="6" s="1"/>
  <c r="AQ152" i="59"/>
  <c r="AT364" i="6"/>
  <c r="AS370" i="6"/>
  <c r="AS373" i="6"/>
  <c r="BD378" i="6"/>
  <c r="AS369" i="6"/>
  <c r="AS371" i="6"/>
  <c r="AP152" i="59"/>
  <c r="AP154" i="59" s="1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W166" i="59" s="1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N154" i="59" s="1"/>
  <c r="Q364" i="6"/>
  <c r="AC378" i="6"/>
  <c r="R370" i="6"/>
  <c r="R373" i="6"/>
  <c r="O152" i="59"/>
  <c r="R369" i="6"/>
  <c r="R371" i="6"/>
  <c r="R364" i="6"/>
  <c r="S547" i="6"/>
  <c r="O368" i="97" s="1"/>
  <c r="O363" i="97"/>
  <c r="AD553" i="6"/>
  <c r="Z372" i="97"/>
  <c r="AP553" i="6"/>
  <c r="AL372" i="97"/>
  <c r="AE547" i="6"/>
  <c r="AA368" i="97" s="1"/>
  <c r="AA363" i="97"/>
  <c r="BO542" i="6"/>
  <c r="BO544" i="6"/>
  <c r="BK365" i="97" s="1"/>
  <c r="BL153" i="59"/>
  <c r="BL154" i="59" s="1"/>
  <c r="BK354" i="97"/>
  <c r="BO543" i="6"/>
  <c r="BK364" i="97" s="1"/>
  <c r="BO546" i="6"/>
  <c r="BK367" i="97" s="1"/>
  <c r="BO537" i="6"/>
  <c r="BK358" i="97" s="1"/>
  <c r="BA20" i="67"/>
  <c r="BA39" i="64" s="1"/>
  <c r="H8" i="67"/>
  <c r="F16" i="67"/>
  <c r="F19" i="67" s="1"/>
  <c r="F51" i="63"/>
  <c r="AN138" i="91"/>
  <c r="AN139" i="91" s="1"/>
  <c r="AR335" i="6"/>
  <c r="AN131" i="91"/>
  <c r="AN132" i="91" s="1"/>
  <c r="AR326" i="6"/>
  <c r="AR211" i="6"/>
  <c r="AR196" i="6"/>
  <c r="AR308" i="6"/>
  <c r="AN117" i="91"/>
  <c r="AN118" i="91" s="1"/>
  <c r="AR359" i="6"/>
  <c r="AR360" i="6" s="1"/>
  <c r="AN145" i="91"/>
  <c r="AR344" i="6"/>
  <c r="AR533" i="6"/>
  <c r="AN353" i="97"/>
  <c r="G27" i="97" s="1"/>
  <c r="T326" i="6"/>
  <c r="P131" i="91"/>
  <c r="P132" i="91" s="1"/>
  <c r="P146" i="91"/>
  <c r="P160" i="91" s="1"/>
  <c r="P35" i="92" s="1"/>
  <c r="T533" i="6"/>
  <c r="P353" i="97"/>
  <c r="E27" i="97" s="1"/>
  <c r="AE230" i="6"/>
  <c r="T222" i="6"/>
  <c r="T225" i="6"/>
  <c r="T221" i="6"/>
  <c r="T223" i="6"/>
  <c r="T226" i="6" s="1"/>
  <c r="AE213" i="6"/>
  <c r="C21" i="9" s="1"/>
  <c r="T216" i="6"/>
  <c r="AE217" i="6" s="1"/>
  <c r="C23" i="9" s="1"/>
  <c r="N6" i="82"/>
  <c r="G43" i="52" s="1"/>
  <c r="G38" i="52"/>
  <c r="BD307" i="6"/>
  <c r="J27" i="68"/>
  <c r="BD186" i="6"/>
  <c r="BD187" i="6" s="1"/>
  <c r="J25" i="68"/>
  <c r="BD168" i="6"/>
  <c r="BD169" i="6" s="1"/>
  <c r="J23" i="68"/>
  <c r="BB82" i="68"/>
  <c r="BD177" i="6"/>
  <c r="BD178" i="6" s="1"/>
  <c r="J24" i="68"/>
  <c r="BD195" i="6"/>
  <c r="J26" i="68"/>
  <c r="BD409" i="6"/>
  <c r="AZ230" i="97" s="1"/>
  <c r="AZ229" i="97"/>
  <c r="BD445" i="6"/>
  <c r="AZ266" i="97" s="1"/>
  <c r="AZ265" i="97"/>
  <c r="BD472" i="6"/>
  <c r="AZ293" i="97" s="1"/>
  <c r="AZ292" i="97"/>
  <c r="BD532" i="6"/>
  <c r="AZ319" i="97"/>
  <c r="BD343" i="6"/>
  <c r="J28" i="68"/>
  <c r="BD325" i="6"/>
  <c r="BB96" i="68"/>
  <c r="J41" i="68" s="1"/>
  <c r="J42" i="68" s="1"/>
  <c r="J38" i="68"/>
  <c r="BD334" i="6"/>
  <c r="J39" i="68"/>
  <c r="AB138" i="91"/>
  <c r="AB139" i="91" s="1"/>
  <c r="AF335" i="6"/>
  <c r="AB131" i="91"/>
  <c r="AB132" i="91" s="1"/>
  <c r="AF326" i="6"/>
  <c r="AF211" i="6"/>
  <c r="AF196" i="6"/>
  <c r="AB117" i="91"/>
  <c r="AB118" i="91" s="1"/>
  <c r="AF308" i="6"/>
  <c r="AF359" i="6"/>
  <c r="AF360" i="6" s="1"/>
  <c r="AB145" i="91"/>
  <c r="AF344" i="6"/>
  <c r="AF533" i="6"/>
  <c r="AB353" i="97"/>
  <c r="F27" i="97" s="1"/>
  <c r="H359" i="6"/>
  <c r="H344" i="6"/>
  <c r="D145" i="91"/>
  <c r="D117" i="91"/>
  <c r="D118" i="91" s="1"/>
  <c r="H308" i="6"/>
  <c r="H211" i="6"/>
  <c r="H196" i="6"/>
  <c r="H532" i="6"/>
  <c r="D319" i="97"/>
  <c r="H472" i="6"/>
  <c r="D293" i="97" s="1"/>
  <c r="D292" i="97"/>
  <c r="D265" i="97"/>
  <c r="H445" i="6"/>
  <c r="D266" i="97" s="1"/>
  <c r="D229" i="97"/>
  <c r="H409" i="6"/>
  <c r="D230" i="97" s="1"/>
  <c r="F6" i="82"/>
  <c r="C43" i="52" s="1"/>
  <c r="C38" i="52"/>
  <c r="F58" i="50"/>
  <c r="G53" i="50"/>
  <c r="G55" i="50" s="1"/>
  <c r="G57" i="50" s="1"/>
  <c r="G65" i="50"/>
  <c r="G67" i="50" s="1"/>
  <c r="G69" i="50" s="1"/>
  <c r="F70" i="50"/>
  <c r="F41" i="64" s="1"/>
  <c r="G66" i="63"/>
  <c r="G68" i="63" s="1"/>
  <c r="G74" i="63" s="1"/>
  <c r="F53" i="52"/>
  <c r="F59" i="52"/>
  <c r="G52" i="52"/>
  <c r="H31" i="50"/>
  <c r="H49" i="52" s="1"/>
  <c r="G58" i="52"/>
  <c r="H48" i="50"/>
  <c r="H52" i="63"/>
  <c r="BA131" i="91"/>
  <c r="BA132" i="91" s="1"/>
  <c r="BE326" i="6"/>
  <c r="BA146" i="91"/>
  <c r="BA160" i="91" s="1"/>
  <c r="BA35" i="92" s="1"/>
  <c r="BA159" i="91"/>
  <c r="BA34" i="92" s="1"/>
  <c r="BE533" i="6"/>
  <c r="BA353" i="97"/>
  <c r="AF551" i="6"/>
  <c r="AC166" i="59" s="1"/>
  <c r="U543" i="6"/>
  <c r="Q364" i="97" s="1"/>
  <c r="U546" i="6"/>
  <c r="Q367" i="97" s="1"/>
  <c r="Q354" i="97"/>
  <c r="U542" i="6"/>
  <c r="U544" i="6"/>
  <c r="Q365" i="97" s="1"/>
  <c r="R153" i="59"/>
  <c r="U537" i="6"/>
  <c r="Q358" i="97" s="1"/>
  <c r="AF232" i="6"/>
  <c r="BB131" i="91"/>
  <c r="BB132" i="91" s="1"/>
  <c r="BF326" i="6"/>
  <c r="BF221" i="6"/>
  <c r="BF223" i="6"/>
  <c r="BC150" i="59"/>
  <c r="BF222" i="6"/>
  <c r="BF225" i="6"/>
  <c r="BF216" i="6"/>
  <c r="BB159" i="91"/>
  <c r="BB34" i="92" s="1"/>
  <c r="BB146" i="91"/>
  <c r="BF533" i="6"/>
  <c r="BB353" i="97"/>
  <c r="AG551" i="6"/>
  <c r="V542" i="6"/>
  <c r="V544" i="6"/>
  <c r="R365" i="97" s="1"/>
  <c r="S153" i="59"/>
  <c r="S154" i="59" s="1"/>
  <c r="V537" i="6"/>
  <c r="R358" i="97" s="1"/>
  <c r="V543" i="6"/>
  <c r="R364" i="97" s="1"/>
  <c r="V546" i="6"/>
  <c r="R367" i="97" s="1"/>
  <c r="R354" i="97"/>
  <c r="AG232" i="6"/>
  <c r="AD166" i="59"/>
  <c r="BC131" i="91"/>
  <c r="BC132" i="91" s="1"/>
  <c r="BG326" i="6"/>
  <c r="BG221" i="6"/>
  <c r="BC146" i="91"/>
  <c r="BC160" i="91" s="1"/>
  <c r="BC35" i="92" s="1"/>
  <c r="BG533" i="6"/>
  <c r="BC353" i="97"/>
  <c r="AH232" i="6"/>
  <c r="AH551" i="6"/>
  <c r="W543" i="6"/>
  <c r="S364" i="97" s="1"/>
  <c r="W546" i="6"/>
  <c r="S367" i="97" s="1"/>
  <c r="S354" i="97"/>
  <c r="W542" i="6"/>
  <c r="W544" i="6"/>
  <c r="S365" i="97" s="1"/>
  <c r="T153" i="59"/>
  <c r="W537" i="6"/>
  <c r="S358" i="97" s="1"/>
  <c r="BD131" i="91"/>
  <c r="BD132" i="91" s="1"/>
  <c r="BH326" i="6"/>
  <c r="BD146" i="91"/>
  <c r="BD160" i="91" s="1"/>
  <c r="BD35" i="92" s="1"/>
  <c r="BD159" i="91"/>
  <c r="BD34" i="92" s="1"/>
  <c r="BH533" i="6"/>
  <c r="BD353" i="97"/>
  <c r="AI232" i="6"/>
  <c r="AI551" i="6"/>
  <c r="X542" i="6"/>
  <c r="X544" i="6"/>
  <c r="T365" i="97" s="1"/>
  <c r="U153" i="59"/>
  <c r="X537" i="6"/>
  <c r="T358" i="97" s="1"/>
  <c r="X543" i="6"/>
  <c r="T364" i="97" s="1"/>
  <c r="X546" i="6"/>
  <c r="T367" i="97" s="1"/>
  <c r="T354" i="97"/>
  <c r="BE131" i="91"/>
  <c r="BE132" i="91" s="1"/>
  <c r="BI326" i="6"/>
  <c r="BE146" i="91"/>
  <c r="BI533" i="6"/>
  <c r="BE353" i="97"/>
  <c r="BI222" i="6"/>
  <c r="BI225" i="6"/>
  <c r="BI221" i="6"/>
  <c r="BF150" i="59"/>
  <c r="BI216" i="6"/>
  <c r="AJ232" i="6"/>
  <c r="AJ551" i="6"/>
  <c r="Y543" i="6"/>
  <c r="U364" i="97" s="1"/>
  <c r="Y546" i="6"/>
  <c r="U367" i="97" s="1"/>
  <c r="U354" i="97"/>
  <c r="Y542" i="6"/>
  <c r="Y544" i="6"/>
  <c r="U365" i="97" s="1"/>
  <c r="V153" i="59"/>
  <c r="V154" i="59" s="1"/>
  <c r="Y537" i="6"/>
  <c r="U358" i="97" s="1"/>
  <c r="BF131" i="91"/>
  <c r="BF132" i="91" s="1"/>
  <c r="BJ326" i="6"/>
  <c r="BJ221" i="6"/>
  <c r="BJ223" i="6"/>
  <c r="BJ222" i="6"/>
  <c r="BJ225" i="6"/>
  <c r="BJ216" i="6"/>
  <c r="BF159" i="91"/>
  <c r="BF34" i="92" s="1"/>
  <c r="BF146" i="91"/>
  <c r="BF160" i="91" s="1"/>
  <c r="BF35" i="92" s="1"/>
  <c r="BJ533" i="6"/>
  <c r="BF353" i="97"/>
  <c r="Z543" i="6"/>
  <c r="V364" i="97" s="1"/>
  <c r="Z546" i="6"/>
  <c r="V367" i="97" s="1"/>
  <c r="W153" i="59"/>
  <c r="Z542" i="6"/>
  <c r="Z544" i="6"/>
  <c r="V365" i="97" s="1"/>
  <c r="AK551" i="6"/>
  <c r="Z537" i="6"/>
  <c r="V358" i="97" s="1"/>
  <c r="V354" i="97"/>
  <c r="AK232" i="6"/>
  <c r="BG131" i="91"/>
  <c r="BG132" i="91" s="1"/>
  <c r="BK326" i="6"/>
  <c r="BK221" i="6"/>
  <c r="BK223" i="6"/>
  <c r="BH150" i="59"/>
  <c r="BK222" i="6"/>
  <c r="BK216" i="6"/>
  <c r="BG146" i="91"/>
  <c r="BG160" i="91" s="1"/>
  <c r="BG35" i="92" s="1"/>
  <c r="BG159" i="91"/>
  <c r="BG34" i="92" s="1"/>
  <c r="BK533" i="6"/>
  <c r="BG353" i="97"/>
  <c r="AL232" i="6"/>
  <c r="AA542" i="6"/>
  <c r="AA544" i="6"/>
  <c r="W365" i="97" s="1"/>
  <c r="AA543" i="6"/>
  <c r="W364" i="97" s="1"/>
  <c r="AA546" i="6"/>
  <c r="W367" i="97" s="1"/>
  <c r="X153" i="59"/>
  <c r="AL551" i="6"/>
  <c r="W354" i="97"/>
  <c r="AA537" i="6"/>
  <c r="W358" i="97" s="1"/>
  <c r="BH131" i="91"/>
  <c r="BH132" i="91" s="1"/>
  <c r="BL326" i="6"/>
  <c r="BH146" i="91"/>
  <c r="BL533" i="6"/>
  <c r="BH353" i="97"/>
  <c r="BL222" i="6"/>
  <c r="BL225" i="6"/>
  <c r="BL221" i="6"/>
  <c r="BI150" i="59"/>
  <c r="BL216" i="6"/>
  <c r="AB543" i="6"/>
  <c r="X364" i="97" s="1"/>
  <c r="AB546" i="6"/>
  <c r="X367" i="97" s="1"/>
  <c r="Y153" i="59"/>
  <c r="Y154" i="59" s="1"/>
  <c r="AB542" i="6"/>
  <c r="AB544" i="6"/>
  <c r="X365" i="97" s="1"/>
  <c r="AM551" i="6"/>
  <c r="AB537" i="6"/>
  <c r="X358" i="97" s="1"/>
  <c r="X354" i="97"/>
  <c r="AM232" i="6"/>
  <c r="AJ166" i="59"/>
  <c r="BI131" i="91"/>
  <c r="BI132" i="91" s="1"/>
  <c r="BM326" i="6"/>
  <c r="BI146" i="91"/>
  <c r="BI160" i="91" s="1"/>
  <c r="BI35" i="92" s="1"/>
  <c r="BM533" i="6"/>
  <c r="BI353" i="97"/>
  <c r="BM222" i="6"/>
  <c r="BM225" i="6"/>
  <c r="BM221" i="6"/>
  <c r="BM223" i="6"/>
  <c r="BJ150" i="59"/>
  <c r="AC543" i="6"/>
  <c r="Y364" i="97" s="1"/>
  <c r="AC546" i="6"/>
  <c r="Y367" i="97" s="1"/>
  <c r="Z153" i="59"/>
  <c r="AC542" i="6"/>
  <c r="AC544" i="6"/>
  <c r="Y365" i="97" s="1"/>
  <c r="AN551" i="6"/>
  <c r="AK166" i="59" s="1"/>
  <c r="Y354" i="97"/>
  <c r="AC537" i="6"/>
  <c r="Y358" i="97" s="1"/>
  <c r="AN232" i="6"/>
  <c r="BN222" i="6"/>
  <c r="BN225" i="6"/>
  <c r="BN221" i="6"/>
  <c r="BN223" i="6"/>
  <c r="BK150" i="59"/>
  <c r="BN370" i="6"/>
  <c r="BN373" i="6"/>
  <c r="BN369" i="6"/>
  <c r="BN371" i="6"/>
  <c r="BK152" i="59"/>
  <c r="BN364" i="6"/>
  <c r="BJ146" i="91"/>
  <c r="BN533" i="6"/>
  <c r="BJ353" i="97"/>
  <c r="BJ131" i="91"/>
  <c r="BJ132" i="91" s="1"/>
  <c r="BN326" i="6"/>
  <c r="AO232" i="6"/>
  <c r="AD542" i="6"/>
  <c r="AD544" i="6"/>
  <c r="Z365" i="97" s="1"/>
  <c r="AD543" i="6"/>
  <c r="Z364" i="97" s="1"/>
  <c r="AD546" i="6"/>
  <c r="Z367" i="97" s="1"/>
  <c r="AA153" i="59"/>
  <c r="AO551" i="6"/>
  <c r="AD537" i="6"/>
  <c r="Z358" i="97" s="1"/>
  <c r="Z354" i="97"/>
  <c r="H17" i="34"/>
  <c r="H19" i="34" s="1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 s="1"/>
  <c r="AM363" i="97"/>
  <c r="BN553" i="6"/>
  <c r="BJ372" i="97"/>
  <c r="BC547" i="6"/>
  <c r="AY368" i="97" s="1"/>
  <c r="AY363" i="97"/>
  <c r="BA232" i="6"/>
  <c r="AP542" i="6"/>
  <c r="AP544" i="6"/>
  <c r="AL365" i="97" s="1"/>
  <c r="AM153" i="59"/>
  <c r="AP543" i="6"/>
  <c r="AL364" i="97" s="1"/>
  <c r="AP546" i="6"/>
  <c r="AL367" i="97" s="1"/>
  <c r="BA551" i="6"/>
  <c r="AP537" i="6"/>
  <c r="AL358" i="97" s="1"/>
  <c r="AL354" i="97"/>
  <c r="AZ232" i="6"/>
  <c r="AO542" i="6"/>
  <c r="AO544" i="6"/>
  <c r="AK365" i="97" s="1"/>
  <c r="AL153" i="59"/>
  <c r="AL154" i="59" s="1"/>
  <c r="AO543" i="6"/>
  <c r="AK364" i="97" s="1"/>
  <c r="AO546" i="6"/>
  <c r="AK367" i="97" s="1"/>
  <c r="AZ551" i="6"/>
  <c r="AK354" i="97"/>
  <c r="AO537" i="6"/>
  <c r="AK358" i="97" s="1"/>
  <c r="AN543" i="6"/>
  <c r="AJ364" i="97" s="1"/>
  <c r="AN546" i="6"/>
  <c r="AJ367" i="97" s="1"/>
  <c r="AN542" i="6"/>
  <c r="AN544" i="6"/>
  <c r="AJ365" i="97" s="1"/>
  <c r="AK153" i="59"/>
  <c r="AY551" i="6"/>
  <c r="AN537" i="6"/>
  <c r="AJ358" i="97" s="1"/>
  <c r="AJ354" i="97"/>
  <c r="AY232" i="6"/>
  <c r="AV166" i="59"/>
  <c r="AM543" i="6"/>
  <c r="AI364" i="97" s="1"/>
  <c r="AM546" i="6"/>
  <c r="AI367" i="97" s="1"/>
  <c r="AM542" i="6"/>
  <c r="AM544" i="6"/>
  <c r="AI365" i="97" s="1"/>
  <c r="AJ153" i="59"/>
  <c r="AX551" i="6"/>
  <c r="AI354" i="97"/>
  <c r="AM537" i="6"/>
  <c r="AI358" i="97" s="1"/>
  <c r="AX232" i="6"/>
  <c r="AU166" i="59"/>
  <c r="AW232" i="6"/>
  <c r="AL542" i="6"/>
  <c r="AL544" i="6"/>
  <c r="AH365" i="97" s="1"/>
  <c r="AI153" i="59"/>
  <c r="AL543" i="6"/>
  <c r="AH364" i="97" s="1"/>
  <c r="AL546" i="6"/>
  <c r="AH367" i="97" s="1"/>
  <c r="AW551" i="6"/>
  <c r="AL537" i="6"/>
  <c r="AH358" i="97" s="1"/>
  <c r="AH354" i="97"/>
  <c r="AV232" i="6"/>
  <c r="AK542" i="6"/>
  <c r="AK544" i="6"/>
  <c r="AG365" i="97" s="1"/>
  <c r="AH153" i="59"/>
  <c r="AK543" i="6"/>
  <c r="AG364" i="97" s="1"/>
  <c r="AK546" i="6"/>
  <c r="AG367" i="97" s="1"/>
  <c r="AV551" i="6"/>
  <c r="AG354" i="97"/>
  <c r="AK537" i="6"/>
  <c r="AG358" i="97" s="1"/>
  <c r="AJ543" i="6"/>
  <c r="AF364" i="97" s="1"/>
  <c r="AJ546" i="6"/>
  <c r="AF367" i="97" s="1"/>
  <c r="AJ542" i="6"/>
  <c r="AJ544" i="6"/>
  <c r="AF365" i="97" s="1"/>
  <c r="AG153" i="59"/>
  <c r="AU551" i="6"/>
  <c r="AR166" i="59" s="1"/>
  <c r="AJ537" i="6"/>
  <c r="AF358" i="97" s="1"/>
  <c r="AF354" i="97"/>
  <c r="AU232" i="6"/>
  <c r="AT232" i="6"/>
  <c r="AI542" i="6"/>
  <c r="AI544" i="6"/>
  <c r="AE365" i="97" s="1"/>
  <c r="AI543" i="6"/>
  <c r="AE364" i="97" s="1"/>
  <c r="AI546" i="6"/>
  <c r="AE367" i="97" s="1"/>
  <c r="AF153" i="59"/>
  <c r="AT551" i="6"/>
  <c r="AE354" i="97"/>
  <c r="AI537" i="6"/>
  <c r="AE358" i="97" s="1"/>
  <c r="AS232" i="6"/>
  <c r="AH542" i="6"/>
  <c r="AH544" i="6"/>
  <c r="AD365" i="97" s="1"/>
  <c r="AH543" i="6"/>
  <c r="AD364" i="97" s="1"/>
  <c r="AH546" i="6"/>
  <c r="AD367" i="97" s="1"/>
  <c r="AE153" i="59"/>
  <c r="AS551" i="6"/>
  <c r="AH537" i="6"/>
  <c r="AD358" i="97" s="1"/>
  <c r="AD354" i="97"/>
  <c r="AG543" i="6"/>
  <c r="AC364" i="97" s="1"/>
  <c r="AG546" i="6"/>
  <c r="AC367" i="97" s="1"/>
  <c r="AD153" i="59"/>
  <c r="AG542" i="6"/>
  <c r="AG544" i="6"/>
  <c r="AC365" i="97" s="1"/>
  <c r="AR551" i="6"/>
  <c r="AC354" i="97"/>
  <c r="AG537" i="6"/>
  <c r="AC358" i="97" s="1"/>
  <c r="AR232" i="6"/>
  <c r="AO166" i="59"/>
  <c r="BM232" i="6"/>
  <c r="BB542" i="6"/>
  <c r="BB544" i="6"/>
  <c r="AX365" i="97" s="1"/>
  <c r="AY153" i="59"/>
  <c r="AY154" i="59" s="1"/>
  <c r="BB543" i="6"/>
  <c r="AX364" i="97" s="1"/>
  <c r="BB546" i="6"/>
  <c r="AX367" i="97" s="1"/>
  <c r="BM551" i="6"/>
  <c r="BB537" i="6"/>
  <c r="AX358" i="97" s="1"/>
  <c r="AX354" i="97"/>
  <c r="BL232" i="6"/>
  <c r="BA542" i="6"/>
  <c r="BA544" i="6"/>
  <c r="AW365" i="97" s="1"/>
  <c r="AX153" i="59"/>
  <c r="AX154" i="59" s="1"/>
  <c r="BA543" i="6"/>
  <c r="AW364" i="97" s="1"/>
  <c r="BA546" i="6"/>
  <c r="AW367" i="97" s="1"/>
  <c r="BL551" i="6"/>
  <c r="AW354" i="97"/>
  <c r="BA537" i="6"/>
  <c r="AW358" i="97" s="1"/>
  <c r="AZ543" i="6"/>
  <c r="AV364" i="97" s="1"/>
  <c r="AZ546" i="6"/>
  <c r="AV367" i="97" s="1"/>
  <c r="BK551" i="6"/>
  <c r="BH166" i="59" s="1"/>
  <c r="AZ542" i="6"/>
  <c r="AZ544" i="6"/>
  <c r="AV365" i="97" s="1"/>
  <c r="AW153" i="59"/>
  <c r="AW154" i="59" s="1"/>
  <c r="AZ537" i="6"/>
  <c r="AV358" i="97" s="1"/>
  <c r="AV354" i="97"/>
  <c r="BK232" i="6"/>
  <c r="AY543" i="6"/>
  <c r="AU364" i="97" s="1"/>
  <c r="AY546" i="6"/>
  <c r="AU367" i="97" s="1"/>
  <c r="BJ551" i="6"/>
  <c r="AY542" i="6"/>
  <c r="AY544" i="6"/>
  <c r="AU365" i="97" s="1"/>
  <c r="AV153" i="59"/>
  <c r="AU354" i="97"/>
  <c r="AY537" i="6"/>
  <c r="AU358" i="97" s="1"/>
  <c r="BG166" i="59"/>
  <c r="BJ232" i="6"/>
  <c r="BI232" i="6"/>
  <c r="AX542" i="6"/>
  <c r="AX544" i="6"/>
  <c r="AT365" i="97" s="1"/>
  <c r="AU153" i="59"/>
  <c r="AX543" i="6"/>
  <c r="AT364" i="97" s="1"/>
  <c r="AX546" i="6"/>
  <c r="AT367" i="97" s="1"/>
  <c r="BI551" i="6"/>
  <c r="AX537" i="6"/>
  <c r="AT358" i="97" s="1"/>
  <c r="AT354" i="97"/>
  <c r="BH232" i="6"/>
  <c r="AW542" i="6"/>
  <c r="AW544" i="6"/>
  <c r="AS365" i="97" s="1"/>
  <c r="AT153" i="59"/>
  <c r="AT154" i="59" s="1"/>
  <c r="AW543" i="6"/>
  <c r="AS364" i="97" s="1"/>
  <c r="AW546" i="6"/>
  <c r="AS367" i="97" s="1"/>
  <c r="BH551" i="6"/>
  <c r="AS354" i="97"/>
  <c r="AW537" i="6"/>
  <c r="AS358" i="97" s="1"/>
  <c r="AV543" i="6"/>
  <c r="AR364" i="97" s="1"/>
  <c r="AV546" i="6"/>
  <c r="AR367" i="97" s="1"/>
  <c r="BG551" i="6"/>
  <c r="BD166" i="59" s="1"/>
  <c r="AV542" i="6"/>
  <c r="AV544" i="6"/>
  <c r="AR365" i="97" s="1"/>
  <c r="AS153" i="59"/>
  <c r="AS154" i="59" s="1"/>
  <c r="AV537" i="6"/>
  <c r="AR358" i="97" s="1"/>
  <c r="AR354" i="97"/>
  <c r="BG232" i="6"/>
  <c r="AU543" i="6"/>
  <c r="AQ364" i="97" s="1"/>
  <c r="AU546" i="6"/>
  <c r="AQ367" i="97" s="1"/>
  <c r="BF551" i="6"/>
  <c r="AU542" i="6"/>
  <c r="AU544" i="6"/>
  <c r="AQ365" i="97" s="1"/>
  <c r="AR153" i="59"/>
  <c r="AR154" i="59" s="1"/>
  <c r="AQ354" i="97"/>
  <c r="AU537" i="6"/>
  <c r="AQ358" i="97" s="1"/>
  <c r="BF232" i="6"/>
  <c r="BE232" i="6"/>
  <c r="AT542" i="6"/>
  <c r="AT544" i="6"/>
  <c r="AP365" i="97" s="1"/>
  <c r="AQ153" i="59"/>
  <c r="AQ154" i="59" s="1"/>
  <c r="AT543" i="6"/>
  <c r="AP364" i="97" s="1"/>
  <c r="AT546" i="6"/>
  <c r="AP367" i="97" s="1"/>
  <c r="BE551" i="6"/>
  <c r="AT537" i="6"/>
  <c r="AP358" i="97" s="1"/>
  <c r="AP354" i="97"/>
  <c r="BD232" i="6"/>
  <c r="AS542" i="6"/>
  <c r="AS544" i="6"/>
  <c r="AO365" i="97" s="1"/>
  <c r="AP153" i="59"/>
  <c r="AS543" i="6"/>
  <c r="AO364" i="97" s="1"/>
  <c r="AS546" i="6"/>
  <c r="AO367" i="97" s="1"/>
  <c r="BD551" i="6"/>
  <c r="AO354" i="97"/>
  <c r="AS537" i="6"/>
  <c r="AO358" i="97" s="1"/>
  <c r="I543" i="6"/>
  <c r="E364" i="97" s="1"/>
  <c r="I546" i="6"/>
  <c r="E367" i="97" s="1"/>
  <c r="F153" i="59"/>
  <c r="I537" i="6"/>
  <c r="E358" i="97" s="1"/>
  <c r="E354" i="97"/>
  <c r="I542" i="6"/>
  <c r="I544" i="6"/>
  <c r="E365" i="97" s="1"/>
  <c r="T551" i="6"/>
  <c r="T232" i="6"/>
  <c r="T380" i="6"/>
  <c r="P166" i="91"/>
  <c r="J543" i="6"/>
  <c r="F364" i="97" s="1"/>
  <c r="J546" i="6"/>
  <c r="F367" i="97" s="1"/>
  <c r="G153" i="59"/>
  <c r="U551" i="6"/>
  <c r="J537" i="6"/>
  <c r="F358" i="97" s="1"/>
  <c r="J542" i="6"/>
  <c r="J544" i="6"/>
  <c r="F365" i="97" s="1"/>
  <c r="F354" i="97"/>
  <c r="U232" i="6"/>
  <c r="R166" i="59"/>
  <c r="U380" i="6"/>
  <c r="Q166" i="91"/>
  <c r="K543" i="6"/>
  <c r="G364" i="97" s="1"/>
  <c r="K546" i="6"/>
  <c r="G367" i="97" s="1"/>
  <c r="H153" i="59"/>
  <c r="K537" i="6"/>
  <c r="G358" i="97" s="1"/>
  <c r="G354" i="97"/>
  <c r="K542" i="6"/>
  <c r="K544" i="6"/>
  <c r="G365" i="97" s="1"/>
  <c r="V551" i="6"/>
  <c r="S166" i="59" s="1"/>
  <c r="V232" i="6"/>
  <c r="V380" i="6"/>
  <c r="R166" i="91"/>
  <c r="W232" i="6"/>
  <c r="L542" i="6"/>
  <c r="L544" i="6"/>
  <c r="H365" i="97" s="1"/>
  <c r="W551" i="6"/>
  <c r="L537" i="6"/>
  <c r="H358" i="97" s="1"/>
  <c r="L543" i="6"/>
  <c r="H364" i="97" s="1"/>
  <c r="L546" i="6"/>
  <c r="H367" i="97" s="1"/>
  <c r="I153" i="59"/>
  <c r="H354" i="97"/>
  <c r="M234" i="6"/>
  <c r="X232" i="6"/>
  <c r="M542" i="6"/>
  <c r="M544" i="6"/>
  <c r="I365" i="97" s="1"/>
  <c r="M537" i="6"/>
  <c r="I358" i="97" s="1"/>
  <c r="I354" i="97"/>
  <c r="M543" i="6"/>
  <c r="I364" i="97" s="1"/>
  <c r="M546" i="6"/>
  <c r="I367" i="97" s="1"/>
  <c r="J153" i="59"/>
  <c r="J154" i="59" s="1"/>
  <c r="X551" i="6"/>
  <c r="N543" i="6"/>
  <c r="J364" i="97" s="1"/>
  <c r="N546" i="6"/>
  <c r="J367" i="97" s="1"/>
  <c r="K153" i="59"/>
  <c r="Y551" i="6"/>
  <c r="N537" i="6"/>
  <c r="J358" i="97" s="1"/>
  <c r="N542" i="6"/>
  <c r="N544" i="6"/>
  <c r="J365" i="97" s="1"/>
  <c r="J354" i="97"/>
  <c r="Y232" i="6"/>
  <c r="V166" i="59"/>
  <c r="Z551" i="6"/>
  <c r="O543" i="6"/>
  <c r="K364" i="97" s="1"/>
  <c r="O546" i="6"/>
  <c r="K367" i="97" s="1"/>
  <c r="L153" i="59"/>
  <c r="L154" i="59" s="1"/>
  <c r="O537" i="6"/>
  <c r="K358" i="97" s="1"/>
  <c r="K354" i="97"/>
  <c r="O542" i="6"/>
  <c r="O544" i="6"/>
  <c r="K365" i="97" s="1"/>
  <c r="Z232" i="6"/>
  <c r="AA232" i="6"/>
  <c r="AA551" i="6"/>
  <c r="P543" i="6"/>
  <c r="L364" i="97" s="1"/>
  <c r="P546" i="6"/>
  <c r="L367" i="97" s="1"/>
  <c r="M153" i="59"/>
  <c r="M154" i="59" s="1"/>
  <c r="P537" i="6"/>
  <c r="L358" i="97" s="1"/>
  <c r="P542" i="6"/>
  <c r="P544" i="6"/>
  <c r="L365" i="97" s="1"/>
  <c r="L354" i="97"/>
  <c r="AB551" i="6"/>
  <c r="Q543" i="6"/>
  <c r="M364" i="97" s="1"/>
  <c r="Q546" i="6"/>
  <c r="M367" i="97" s="1"/>
  <c r="N153" i="59"/>
  <c r="Q537" i="6"/>
  <c r="M358" i="97" s="1"/>
  <c r="M354" i="97"/>
  <c r="Q542" i="6"/>
  <c r="Q544" i="6"/>
  <c r="M365" i="97" s="1"/>
  <c r="AB232" i="6"/>
  <c r="Y166" i="59"/>
  <c r="AC551" i="6"/>
  <c r="Z166" i="59" s="1"/>
  <c r="R542" i="6"/>
  <c r="R544" i="6"/>
  <c r="N365" i="97" s="1"/>
  <c r="R537" i="6"/>
  <c r="N358" i="97" s="1"/>
  <c r="R543" i="6"/>
  <c r="N364" i="97" s="1"/>
  <c r="R546" i="6"/>
  <c r="N367" i="97" s="1"/>
  <c r="O153" i="59"/>
  <c r="N354" i="97"/>
  <c r="AC232" i="6"/>
  <c r="H57" i="63"/>
  <c r="H58" i="63" s="1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 s="1"/>
  <c r="E9" i="67"/>
  <c r="F6" i="67" s="1"/>
  <c r="F9" i="67" s="1"/>
  <c r="G6" i="67" s="1"/>
  <c r="G9" i="67" s="1"/>
  <c r="H6" i="67" s="1"/>
  <c r="H9" i="67" s="1"/>
  <c r="D10" i="67"/>
  <c r="J25" i="59"/>
  <c r="K25" i="59" s="1"/>
  <c r="I29" i="68"/>
  <c r="I30" i="68" s="1"/>
  <c r="T359" i="6"/>
  <c r="T360" i="6" s="1"/>
  <c r="H29" i="68"/>
  <c r="H30" i="68" s="1"/>
  <c r="BN76" i="68"/>
  <c r="BN75" i="68"/>
  <c r="F29" i="68"/>
  <c r="F30" i="68" s="1"/>
  <c r="G29" i="68"/>
  <c r="G30" i="68" s="1"/>
  <c r="BN80" i="68"/>
  <c r="BN79" i="68"/>
  <c r="BN78" i="68"/>
  <c r="BN77" i="68"/>
  <c r="BO80" i="68" s="1"/>
  <c r="BE359" i="6"/>
  <c r="BE360" i="6" s="1"/>
  <c r="R154" i="59"/>
  <c r="U226" i="6"/>
  <c r="BF359" i="6"/>
  <c r="BF360" i="6" s="1"/>
  <c r="V226" i="6"/>
  <c r="BG359" i="6"/>
  <c r="BG360" i="6" s="1"/>
  <c r="T154" i="59"/>
  <c r="W226" i="6"/>
  <c r="BH359" i="6"/>
  <c r="BH360" i="6" s="1"/>
  <c r="X226" i="6"/>
  <c r="BI359" i="6"/>
  <c r="BI360" i="6" s="1"/>
  <c r="Y226" i="6"/>
  <c r="BJ359" i="6"/>
  <c r="BJ360" i="6" s="1"/>
  <c r="W154" i="59"/>
  <c r="Z226" i="6"/>
  <c r="BK359" i="6"/>
  <c r="BK360" i="6" s="1"/>
  <c r="X154" i="59"/>
  <c r="BL359" i="6"/>
  <c r="BL360" i="6" s="1"/>
  <c r="BM359" i="6"/>
  <c r="BM360" i="6" s="1"/>
  <c r="Z154" i="59"/>
  <c r="AC226" i="6"/>
  <c r="AA154" i="59"/>
  <c r="AM154" i="59"/>
  <c r="AO226" i="6"/>
  <c r="AK154" i="59"/>
  <c r="AN226" i="6"/>
  <c r="AJ154" i="59"/>
  <c r="AM226" i="6"/>
  <c r="AI154" i="59"/>
  <c r="AK226" i="6"/>
  <c r="AF154" i="59"/>
  <c r="AH226" i="6"/>
  <c r="AE154" i="59"/>
  <c r="AD154" i="59"/>
  <c r="AZ226" i="6"/>
  <c r="AV154" i="59"/>
  <c r="AU154" i="59"/>
  <c r="AX226" i="6"/>
  <c r="AV226" i="6"/>
  <c r="AU226" i="6"/>
  <c r="AT226" i="6"/>
  <c r="F154" i="59"/>
  <c r="I374" i="6"/>
  <c r="J226" i="6"/>
  <c r="J374" i="6"/>
  <c r="H154" i="59"/>
  <c r="K226" i="6"/>
  <c r="K374" i="6"/>
  <c r="I154" i="59"/>
  <c r="K154" i="59"/>
  <c r="N226" i="6"/>
  <c r="O226" i="6"/>
  <c r="P226" i="6"/>
  <c r="R226" i="6"/>
  <c r="O154" i="59"/>
  <c r="G58" i="63"/>
  <c r="S374" i="6"/>
  <c r="AE374" i="6"/>
  <c r="AQ374" i="6"/>
  <c r="BC374" i="6"/>
  <c r="BH222" i="6" l="1"/>
  <c r="BE150" i="59"/>
  <c r="BH225" i="6"/>
  <c r="BH221" i="6"/>
  <c r="BH223" i="6"/>
  <c r="BH216" i="6"/>
  <c r="BE225" i="6"/>
  <c r="BE221" i="6"/>
  <c r="BE226" i="6" s="1"/>
  <c r="BE222" i="6"/>
  <c r="BE223" i="6"/>
  <c r="BB150" i="59"/>
  <c r="BB154" i="59" s="1"/>
  <c r="BE216" i="6"/>
  <c r="M69" i="33"/>
  <c r="BN226" i="6"/>
  <c r="BN234" i="6" s="1"/>
  <c r="BC159" i="91"/>
  <c r="BC34" i="92" s="1"/>
  <c r="R374" i="6"/>
  <c r="AS374" i="6"/>
  <c r="J21" i="34"/>
  <c r="L38" i="28"/>
  <c r="I27" i="36"/>
  <c r="I26" i="36" s="1"/>
  <c r="L374" i="6"/>
  <c r="BG225" i="6"/>
  <c r="BE159" i="91"/>
  <c r="BE34" i="92" s="1"/>
  <c r="BG222" i="6"/>
  <c r="AL374" i="6"/>
  <c r="BO374" i="6"/>
  <c r="AD226" i="6"/>
  <c r="AD234" i="6" s="1"/>
  <c r="K40" i="28"/>
  <c r="H15" i="36"/>
  <c r="H16" i="36" s="1"/>
  <c r="J203" i="59"/>
  <c r="I38" i="64" s="1"/>
  <c r="U154" i="59"/>
  <c r="AD382" i="6"/>
  <c r="Z168" i="91" s="1"/>
  <c r="Z38" i="92" s="1"/>
  <c r="Z47" i="92" s="1"/>
  <c r="BH160" i="91"/>
  <c r="BH35" i="92" s="1"/>
  <c r="BE160" i="91"/>
  <c r="BE35" i="92" s="1"/>
  <c r="BD150" i="59"/>
  <c r="BD154" i="59" s="1"/>
  <c r="AX374" i="6"/>
  <c r="AD374" i="6"/>
  <c r="BG216" i="6"/>
  <c r="AP382" i="6"/>
  <c r="AL168" i="91" s="1"/>
  <c r="AL38" i="92" s="1"/>
  <c r="AL47" i="92" s="1"/>
  <c r="BH159" i="91"/>
  <c r="BH34" i="92" s="1"/>
  <c r="BI159" i="91"/>
  <c r="BI34" i="92" s="1"/>
  <c r="BB160" i="91"/>
  <c r="BB35" i="92" s="1"/>
  <c r="P159" i="91"/>
  <c r="AW374" i="6"/>
  <c r="AI374" i="6"/>
  <c r="AI567" i="6" s="1"/>
  <c r="N7" i="33"/>
  <c r="N69" i="33" s="1"/>
  <c r="P8" i="33"/>
  <c r="W12" i="33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L226" i="6"/>
  <c r="C67" i="64"/>
  <c r="H212" i="6"/>
  <c r="H223" i="6" s="1"/>
  <c r="H226" i="6" s="1"/>
  <c r="H563" i="6"/>
  <c r="AF212" i="6"/>
  <c r="AF563" i="6"/>
  <c r="AR212" i="6"/>
  <c r="AR216" i="6" s="1"/>
  <c r="BC217" i="6" s="1"/>
  <c r="E23" i="9" s="1"/>
  <c r="AR563" i="6"/>
  <c r="M10" i="12"/>
  <c r="M11" i="12" s="1"/>
  <c r="R564" i="6"/>
  <c r="R566" i="6" s="1"/>
  <c r="L10" i="12"/>
  <c r="L11" i="12" s="1"/>
  <c r="Q564" i="6"/>
  <c r="Q566" i="6" s="1"/>
  <c r="K10" i="12"/>
  <c r="K11" i="12" s="1"/>
  <c r="P564" i="6"/>
  <c r="P566" i="6" s="1"/>
  <c r="J10" i="12"/>
  <c r="J11" i="12" s="1"/>
  <c r="O564" i="6"/>
  <c r="O566" i="6" s="1"/>
  <c r="I10" i="12"/>
  <c r="I11" i="12" s="1"/>
  <c r="N564" i="6"/>
  <c r="N566" i="6" s="1"/>
  <c r="H10" i="12"/>
  <c r="H11" i="12" s="1"/>
  <c r="M564" i="6"/>
  <c r="M566" i="6" s="1"/>
  <c r="G10" i="12"/>
  <c r="G11" i="12" s="1"/>
  <c r="L564" i="6"/>
  <c r="L566" i="6" s="1"/>
  <c r="AN10" i="12"/>
  <c r="AN11" i="12" s="1"/>
  <c r="AS564" i="6"/>
  <c r="AS566" i="6" s="1"/>
  <c r="AO10" i="12"/>
  <c r="AO11" i="12" s="1"/>
  <c r="AT564" i="6"/>
  <c r="AT566" i="6" s="1"/>
  <c r="AP10" i="12"/>
  <c r="AP11" i="12" s="1"/>
  <c r="AU564" i="6"/>
  <c r="AU566" i="6" s="1"/>
  <c r="AQ10" i="12"/>
  <c r="AQ11" i="12" s="1"/>
  <c r="AV564" i="6"/>
  <c r="AV566" i="6" s="1"/>
  <c r="AR10" i="12"/>
  <c r="AR11" i="12" s="1"/>
  <c r="AW564" i="6"/>
  <c r="AW566" i="6" s="1"/>
  <c r="AS10" i="12"/>
  <c r="AS11" i="12" s="1"/>
  <c r="AX564" i="6"/>
  <c r="AX566" i="6" s="1"/>
  <c r="AT10" i="12"/>
  <c r="AT11" i="12" s="1"/>
  <c r="AY564" i="6"/>
  <c r="AY566" i="6" s="1"/>
  <c r="AU10" i="12"/>
  <c r="AU11" i="12" s="1"/>
  <c r="AZ564" i="6"/>
  <c r="AZ566" i="6" s="1"/>
  <c r="AV10" i="12"/>
  <c r="AV11" i="12" s="1"/>
  <c r="BA564" i="6"/>
  <c r="BA566" i="6" s="1"/>
  <c r="AW10" i="12"/>
  <c r="AW11" i="12" s="1"/>
  <c r="BB564" i="6"/>
  <c r="BB566" i="6" s="1"/>
  <c r="AB10" i="12"/>
  <c r="AB11" i="12" s="1"/>
  <c r="AG564" i="6"/>
  <c r="AG566" i="6" s="1"/>
  <c r="AC10" i="12"/>
  <c r="AC11" i="12" s="1"/>
  <c r="AH564" i="6"/>
  <c r="AH566" i="6" s="1"/>
  <c r="AD10" i="12"/>
  <c r="AD11" i="12" s="1"/>
  <c r="AI564" i="6"/>
  <c r="AI566" i="6" s="1"/>
  <c r="AE10" i="12"/>
  <c r="AE11" i="12" s="1"/>
  <c r="AJ564" i="6"/>
  <c r="AJ566" i="6" s="1"/>
  <c r="AF10" i="12"/>
  <c r="AF11" i="12" s="1"/>
  <c r="AK564" i="6"/>
  <c r="AK566" i="6" s="1"/>
  <c r="AG10" i="12"/>
  <c r="AG11" i="12" s="1"/>
  <c r="AL564" i="6"/>
  <c r="AL566" i="6" s="1"/>
  <c r="AH10" i="12"/>
  <c r="AH11" i="12" s="1"/>
  <c r="AM564" i="6"/>
  <c r="AM566" i="6" s="1"/>
  <c r="AI10" i="12"/>
  <c r="AI11" i="12" s="1"/>
  <c r="AN564" i="6"/>
  <c r="AN566" i="6" s="1"/>
  <c r="AJ10" i="12"/>
  <c r="AJ11" i="12" s="1"/>
  <c r="AO564" i="6"/>
  <c r="AO566" i="6" s="1"/>
  <c r="AK10" i="12"/>
  <c r="AK11" i="12" s="1"/>
  <c r="AP564" i="6"/>
  <c r="AP566" i="6" s="1"/>
  <c r="Y10" i="12"/>
  <c r="Y11" i="12" s="1"/>
  <c r="AD564" i="6"/>
  <c r="AD566" i="6" s="1"/>
  <c r="X10" i="12"/>
  <c r="X11" i="12" s="1"/>
  <c r="AC564" i="6"/>
  <c r="AC566" i="6" s="1"/>
  <c r="W10" i="12"/>
  <c r="W11" i="12" s="1"/>
  <c r="AB564" i="6"/>
  <c r="AB566" i="6" s="1"/>
  <c r="V10" i="12"/>
  <c r="V11" i="12" s="1"/>
  <c r="AA564" i="6"/>
  <c r="AA566" i="6" s="1"/>
  <c r="U10" i="12"/>
  <c r="U11" i="12" s="1"/>
  <c r="Z564" i="6"/>
  <c r="Z566" i="6" s="1"/>
  <c r="T10" i="12"/>
  <c r="T11" i="12" s="1"/>
  <c r="Y564" i="6"/>
  <c r="Y566" i="6" s="1"/>
  <c r="S10" i="12"/>
  <c r="S11" i="12" s="1"/>
  <c r="X564" i="6"/>
  <c r="X566" i="6" s="1"/>
  <c r="R10" i="12"/>
  <c r="R11" i="12" s="1"/>
  <c r="W564" i="6"/>
  <c r="W566" i="6" s="1"/>
  <c r="Q10" i="12"/>
  <c r="Q11" i="12" s="1"/>
  <c r="V564" i="6"/>
  <c r="V566" i="6" s="1"/>
  <c r="P10" i="12"/>
  <c r="P11" i="12" s="1"/>
  <c r="U564" i="6"/>
  <c r="U566" i="6" s="1"/>
  <c r="BJ10" i="12"/>
  <c r="BJ11" i="12" s="1"/>
  <c r="BO564" i="6"/>
  <c r="BO566" i="6" s="1"/>
  <c r="BI10" i="12"/>
  <c r="BI11" i="12" s="1"/>
  <c r="BN564" i="6"/>
  <c r="BN566" i="6" s="1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Q234" i="6"/>
  <c r="P234" i="6"/>
  <c r="O234" i="6"/>
  <c r="N234" i="6"/>
  <c r="L234" i="6"/>
  <c r="K382" i="6"/>
  <c r="G168" i="91" s="1"/>
  <c r="G38" i="92" s="1"/>
  <c r="G47" i="92" s="1"/>
  <c r="G164" i="91"/>
  <c r="G37" i="92" s="1"/>
  <c r="K234" i="6"/>
  <c r="F164" i="91"/>
  <c r="F37" i="92" s="1"/>
  <c r="J382" i="6"/>
  <c r="F168" i="91" s="1"/>
  <c r="F38" i="92" s="1"/>
  <c r="F47" i="92" s="1"/>
  <c r="J234" i="6"/>
  <c r="I382" i="6"/>
  <c r="E168" i="91" s="1"/>
  <c r="E38" i="92" s="1"/>
  <c r="E47" i="92" s="1"/>
  <c r="E164" i="91"/>
  <c r="E37" i="92" s="1"/>
  <c r="BM370" i="6"/>
  <c r="BM373" i="6"/>
  <c r="BM369" i="6"/>
  <c r="BM371" i="6"/>
  <c r="BJ152" i="59"/>
  <c r="BJ154" i="59" s="1"/>
  <c r="BM364" i="6"/>
  <c r="BL370" i="6"/>
  <c r="BL373" i="6"/>
  <c r="BL369" i="6"/>
  <c r="BL371" i="6"/>
  <c r="BI152" i="59"/>
  <c r="BI154" i="59" s="1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E154" i="59" s="1"/>
  <c r="BH364" i="6"/>
  <c r="BG369" i="6"/>
  <c r="BG371" i="6"/>
  <c r="BD152" i="59"/>
  <c r="BG370" i="6"/>
  <c r="BG373" i="6"/>
  <c r="BG364" i="6"/>
  <c r="BF369" i="6"/>
  <c r="BF371" i="6"/>
  <c r="BC152" i="59"/>
  <c r="BC154" i="59" s="1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 s="1"/>
  <c r="E58" i="116" s="1"/>
  <c r="T364" i="6"/>
  <c r="AE365" i="6" s="1"/>
  <c r="C51" i="9" s="1"/>
  <c r="AE361" i="6"/>
  <c r="C49" i="9" s="1"/>
  <c r="I57" i="63"/>
  <c r="I22" i="34"/>
  <c r="AC234" i="6"/>
  <c r="R547" i="6"/>
  <c r="N363" i="97"/>
  <c r="AC553" i="6"/>
  <c r="Y372" i="97"/>
  <c r="AB234" i="6"/>
  <c r="Q547" i="6"/>
  <c r="M363" i="97"/>
  <c r="AB553" i="6"/>
  <c r="X372" i="97"/>
  <c r="P547" i="6"/>
  <c r="L363" i="97"/>
  <c r="AA553" i="6"/>
  <c r="W372" i="97"/>
  <c r="AA234" i="6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234" i="6"/>
  <c r="T553" i="6"/>
  <c r="P372" i="97"/>
  <c r="I547" i="6"/>
  <c r="F164" i="59" s="1"/>
  <c r="F167" i="59" s="1"/>
  <c r="F169" i="59" s="1"/>
  <c r="F205" i="59" s="1"/>
  <c r="E363" i="97"/>
  <c r="BD553" i="6"/>
  <c r="AZ372" i="97"/>
  <c r="AS547" i="6"/>
  <c r="AS567" i="6" s="1"/>
  <c r="AO363" i="97"/>
  <c r="BE553" i="6"/>
  <c r="BA372" i="97"/>
  <c r="AT547" i="6"/>
  <c r="AP368" i="97" s="1"/>
  <c r="AP363" i="97"/>
  <c r="AU547" i="6"/>
  <c r="AQ368" i="97" s="1"/>
  <c r="AQ363" i="97"/>
  <c r="BF553" i="6"/>
  <c r="BB372" i="97"/>
  <c r="AV547" i="6"/>
  <c r="AR368" i="97" s="1"/>
  <c r="AR363" i="97"/>
  <c r="BG553" i="6"/>
  <c r="BC372" i="97"/>
  <c r="BH553" i="6"/>
  <c r="BD372" i="97"/>
  <c r="AW547" i="6"/>
  <c r="AW567" i="6" s="1"/>
  <c r="AS363" i="97"/>
  <c r="BI553" i="6"/>
  <c r="BE372" i="97"/>
  <c r="AX547" i="6"/>
  <c r="AT368" i="97" s="1"/>
  <c r="AT363" i="97"/>
  <c r="BI234" i="6"/>
  <c r="AY547" i="6"/>
  <c r="AU368" i="97" s="1"/>
  <c r="AU363" i="97"/>
  <c r="BJ553" i="6"/>
  <c r="BF372" i="97"/>
  <c r="AZ547" i="6"/>
  <c r="AV368" i="97" s="1"/>
  <c r="AV363" i="97"/>
  <c r="BK553" i="6"/>
  <c r="BG372" i="97"/>
  <c r="BL553" i="6"/>
  <c r="BH372" i="97"/>
  <c r="BA547" i="6"/>
  <c r="AW368" i="97" s="1"/>
  <c r="AW363" i="97"/>
  <c r="BM553" i="6"/>
  <c r="BI372" i="97"/>
  <c r="BB547" i="6"/>
  <c r="AX368" i="97" s="1"/>
  <c r="AX363" i="97"/>
  <c r="AR553" i="6"/>
  <c r="AN372" i="97"/>
  <c r="AG547" i="6"/>
  <c r="AC368" i="97" s="1"/>
  <c r="AC363" i="97"/>
  <c r="AS553" i="6"/>
  <c r="AO372" i="97"/>
  <c r="AH547" i="6"/>
  <c r="AD368" i="97" s="1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 s="1"/>
  <c r="AF363" i="97"/>
  <c r="AV553" i="6"/>
  <c r="AR372" i="97"/>
  <c r="AK547" i="6"/>
  <c r="AG368" i="97" s="1"/>
  <c r="AG363" i="97"/>
  <c r="AV234" i="6"/>
  <c r="AW553" i="6"/>
  <c r="AS372" i="97"/>
  <c r="AL547" i="6"/>
  <c r="AH363" i="97"/>
  <c r="AW234" i="6"/>
  <c r="AX234" i="6"/>
  <c r="AX553" i="6"/>
  <c r="AT372" i="97"/>
  <c r="AM547" i="6"/>
  <c r="AI368" i="97" s="1"/>
  <c r="AI363" i="97"/>
  <c r="AY234" i="6"/>
  <c r="AY553" i="6"/>
  <c r="AU372" i="97"/>
  <c r="AN547" i="6"/>
  <c r="AJ368" i="97" s="1"/>
  <c r="AJ363" i="97"/>
  <c r="AZ553" i="6"/>
  <c r="AV372" i="97"/>
  <c r="AO547" i="6"/>
  <c r="AK368" i="97" s="1"/>
  <c r="AK363" i="97"/>
  <c r="AZ234" i="6"/>
  <c r="BA553" i="6"/>
  <c r="AW372" i="97"/>
  <c r="AP547" i="6"/>
  <c r="AL368" i="97" s="1"/>
  <c r="AL363" i="97"/>
  <c r="BA234" i="6"/>
  <c r="BJ374" i="97"/>
  <c r="AX374" i="97"/>
  <c r="C70" i="64"/>
  <c r="C6" i="111"/>
  <c r="C15" i="111" s="1"/>
  <c r="C44" i="71"/>
  <c r="D36" i="63"/>
  <c r="C179" i="116" s="1"/>
  <c r="E78" i="63"/>
  <c r="C120" i="116"/>
  <c r="C15" i="64"/>
  <c r="C130" i="116" s="1"/>
  <c r="C114" i="116"/>
  <c r="I17" i="34"/>
  <c r="I19" i="34" s="1"/>
  <c r="I56" i="63"/>
  <c r="H20" i="34"/>
  <c r="H24" i="34"/>
  <c r="AO553" i="6"/>
  <c r="AK372" i="97"/>
  <c r="AD547" i="6"/>
  <c r="Z363" i="97"/>
  <c r="AO234" i="6"/>
  <c r="BN542" i="6"/>
  <c r="BN544" i="6"/>
  <c r="BJ365" i="97" s="1"/>
  <c r="BK153" i="59"/>
  <c r="BN537" i="6"/>
  <c r="BJ358" i="97" s="1"/>
  <c r="BN543" i="6"/>
  <c r="BJ364" i="97" s="1"/>
  <c r="BN546" i="6"/>
  <c r="BJ367" i="97" s="1"/>
  <c r="BJ354" i="97"/>
  <c r="AN234" i="6"/>
  <c r="AN553" i="6"/>
  <c r="AJ372" i="97"/>
  <c r="AC547" i="6"/>
  <c r="Y368" i="97" s="1"/>
  <c r="Y363" i="97"/>
  <c r="BM542" i="6"/>
  <c r="BM544" i="6"/>
  <c r="BI365" i="97" s="1"/>
  <c r="BJ153" i="59"/>
  <c r="BM543" i="6"/>
  <c r="BI364" i="97" s="1"/>
  <c r="BM546" i="6"/>
  <c r="BI367" i="97" s="1"/>
  <c r="BI354" i="97"/>
  <c r="BM537" i="6"/>
  <c r="BI358" i="97" s="1"/>
  <c r="AM234" i="6"/>
  <c r="AM553" i="6"/>
  <c r="AI372" i="97"/>
  <c r="AB547" i="6"/>
  <c r="X368" i="97" s="1"/>
  <c r="X363" i="97"/>
  <c r="BL542" i="6"/>
  <c r="BL544" i="6"/>
  <c r="BH365" i="97" s="1"/>
  <c r="BI153" i="59"/>
  <c r="BL543" i="6"/>
  <c r="BH364" i="97" s="1"/>
  <c r="BL546" i="6"/>
  <c r="BH367" i="97" s="1"/>
  <c r="BL537" i="6"/>
  <c r="BH358" i="97" s="1"/>
  <c r="BH354" i="97"/>
  <c r="AL553" i="6"/>
  <c r="AH372" i="97"/>
  <c r="AA547" i="6"/>
  <c r="W368" i="97" s="1"/>
  <c r="W363" i="97"/>
  <c r="AL234" i="6"/>
  <c r="BK543" i="6"/>
  <c r="BG364" i="97" s="1"/>
  <c r="BK546" i="6"/>
  <c r="BG367" i="97" s="1"/>
  <c r="BK542" i="6"/>
  <c r="BK544" i="6"/>
  <c r="BG365" i="97" s="1"/>
  <c r="BH153" i="59"/>
  <c r="BG354" i="97"/>
  <c r="BK537" i="6"/>
  <c r="BG358" i="97" s="1"/>
  <c r="AK234" i="6"/>
  <c r="AK553" i="6"/>
  <c r="AG372" i="97"/>
  <c r="Z547" i="6"/>
  <c r="V368" i="97" s="1"/>
  <c r="V363" i="97"/>
  <c r="BJ543" i="6"/>
  <c r="BF364" i="97" s="1"/>
  <c r="BJ546" i="6"/>
  <c r="BF367" i="97" s="1"/>
  <c r="BJ542" i="6"/>
  <c r="BJ544" i="6"/>
  <c r="BF365" i="97" s="1"/>
  <c r="BG153" i="59"/>
  <c r="BG154" i="59" s="1"/>
  <c r="BJ537" i="6"/>
  <c r="BF358" i="97" s="1"/>
  <c r="BF354" i="97"/>
  <c r="Y547" i="6"/>
  <c r="U368" i="97" s="1"/>
  <c r="U363" i="97"/>
  <c r="AJ553" i="6"/>
  <c r="AF372" i="97"/>
  <c r="AJ234" i="6"/>
  <c r="BI542" i="6"/>
  <c r="BI544" i="6"/>
  <c r="BE365" i="97" s="1"/>
  <c r="BF153" i="59"/>
  <c r="BI543" i="6"/>
  <c r="BE364" i="97" s="1"/>
  <c r="BI546" i="6"/>
  <c r="BE367" i="97" s="1"/>
  <c r="BE354" i="97"/>
  <c r="BI537" i="6"/>
  <c r="BE358" i="97" s="1"/>
  <c r="X547" i="6"/>
  <c r="T368" i="97" s="1"/>
  <c r="T363" i="97"/>
  <c r="AI553" i="6"/>
  <c r="AE372" i="97"/>
  <c r="AI234" i="6"/>
  <c r="BH542" i="6"/>
  <c r="BH544" i="6"/>
  <c r="BD365" i="97" s="1"/>
  <c r="BE153" i="59"/>
  <c r="BH543" i="6"/>
  <c r="BD364" i="97" s="1"/>
  <c r="BH546" i="6"/>
  <c r="BD367" i="97" s="1"/>
  <c r="BH537" i="6"/>
  <c r="BD358" i="97" s="1"/>
  <c r="BD354" i="97"/>
  <c r="W547" i="6"/>
  <c r="S368" i="97" s="1"/>
  <c r="S363" i="97"/>
  <c r="AH553" i="6"/>
  <c r="AD372" i="97"/>
  <c r="AH234" i="6"/>
  <c r="BG543" i="6"/>
  <c r="BC364" i="97" s="1"/>
  <c r="BG546" i="6"/>
  <c r="BC367" i="97" s="1"/>
  <c r="BG542" i="6"/>
  <c r="BG544" i="6"/>
  <c r="BC365" i="97" s="1"/>
  <c r="BD153" i="59"/>
  <c r="BC354" i="97"/>
  <c r="BG537" i="6"/>
  <c r="BC358" i="97" s="1"/>
  <c r="AG234" i="6"/>
  <c r="V547" i="6"/>
  <c r="R368" i="97" s="1"/>
  <c r="R363" i="97"/>
  <c r="AG553" i="6"/>
  <c r="AC372" i="97"/>
  <c r="BF543" i="6"/>
  <c r="BB364" i="97" s="1"/>
  <c r="BF546" i="6"/>
  <c r="BB367" i="97" s="1"/>
  <c r="BF542" i="6"/>
  <c r="BF544" i="6"/>
  <c r="BB365" i="97" s="1"/>
  <c r="BC153" i="59"/>
  <c r="BF537" i="6"/>
  <c r="BB358" i="97" s="1"/>
  <c r="BB354" i="97"/>
  <c r="U547" i="6"/>
  <c r="Q368" i="97" s="1"/>
  <c r="Q363" i="97"/>
  <c r="AF553" i="6"/>
  <c r="AB372" i="97"/>
  <c r="BE542" i="6"/>
  <c r="BE544" i="6"/>
  <c r="BA365" i="97" s="1"/>
  <c r="BB153" i="59"/>
  <c r="BE543" i="6"/>
  <c r="BA364" i="97" s="1"/>
  <c r="BE546" i="6"/>
  <c r="BA367" i="97" s="1"/>
  <c r="BA354" i="97"/>
  <c r="BE537" i="6"/>
  <c r="BA358" i="97" s="1"/>
  <c r="H52" i="52"/>
  <c r="I31" i="50"/>
  <c r="I49" i="52" s="1"/>
  <c r="H58" i="52"/>
  <c r="I48" i="50"/>
  <c r="I52" i="63"/>
  <c r="F43" i="64"/>
  <c r="H65" i="50"/>
  <c r="H67" i="50" s="1"/>
  <c r="H69" i="50" s="1"/>
  <c r="G70" i="50"/>
  <c r="G41" i="64" s="1"/>
  <c r="G43" i="64" s="1"/>
  <c r="H66" i="63"/>
  <c r="H68" i="63" s="1"/>
  <c r="H74" i="63" s="1"/>
  <c r="G53" i="52"/>
  <c r="G59" i="52"/>
  <c r="H53" i="50"/>
  <c r="H55" i="50" s="1"/>
  <c r="H57" i="50" s="1"/>
  <c r="H58" i="50" s="1"/>
  <c r="G58" i="50"/>
  <c r="BP532" i="6"/>
  <c r="D353" i="97"/>
  <c r="H533" i="6"/>
  <c r="H222" i="6"/>
  <c r="H225" i="6"/>
  <c r="H221" i="6"/>
  <c r="E150" i="59"/>
  <c r="S230" i="6"/>
  <c r="S213" i="6"/>
  <c r="H216" i="6"/>
  <c r="D146" i="91"/>
  <c r="D160" i="91" s="1"/>
  <c r="D159" i="91"/>
  <c r="H360" i="6"/>
  <c r="AF543" i="6"/>
  <c r="AB364" i="97" s="1"/>
  <c r="AF546" i="6"/>
  <c r="AB367" i="97" s="1"/>
  <c r="AC153" i="59"/>
  <c r="G49" i="59" s="1"/>
  <c r="F59" i="116" s="1"/>
  <c r="AF542" i="6"/>
  <c r="AF544" i="6"/>
  <c r="AB365" i="97" s="1"/>
  <c r="AQ551" i="6"/>
  <c r="AF537" i="6"/>
  <c r="AQ534" i="6"/>
  <c r="D63" i="9" s="1"/>
  <c r="AB354" i="97"/>
  <c r="AB159" i="91"/>
  <c r="AB146" i="91"/>
  <c r="AB160" i="91" s="1"/>
  <c r="AB35" i="92" s="1"/>
  <c r="AF369" i="6"/>
  <c r="AF371" i="6"/>
  <c r="AF370" i="6"/>
  <c r="AF373" i="6"/>
  <c r="AC152" i="59"/>
  <c r="G48" i="59" s="1"/>
  <c r="F58" i="116" s="1"/>
  <c r="AQ378" i="6"/>
  <c r="AQ361" i="6"/>
  <c r="D49" i="9" s="1"/>
  <c r="AF364" i="6"/>
  <c r="AQ365" i="6" s="1"/>
  <c r="D51" i="9" s="1"/>
  <c r="AF221" i="6"/>
  <c r="AF223" i="6"/>
  <c r="AF222" i="6"/>
  <c r="AF225" i="6"/>
  <c r="AC150" i="59"/>
  <c r="AQ230" i="6"/>
  <c r="AQ213" i="6"/>
  <c r="D21" i="9" s="1"/>
  <c r="AF216" i="6"/>
  <c r="AQ217" i="6" s="1"/>
  <c r="D23" i="9" s="1"/>
  <c r="AZ138" i="91"/>
  <c r="AZ139" i="91" s="1"/>
  <c r="BD335" i="6"/>
  <c r="AZ131" i="91"/>
  <c r="AZ132" i="91" s="1"/>
  <c r="BD326" i="6"/>
  <c r="BD359" i="6"/>
  <c r="BD360" i="6" s="1"/>
  <c r="AZ145" i="91"/>
  <c r="BD344" i="6"/>
  <c r="BD533" i="6"/>
  <c r="AZ353" i="97"/>
  <c r="H27" i="97" s="1"/>
  <c r="BD211" i="6"/>
  <c r="BD196" i="6"/>
  <c r="AZ117" i="91"/>
  <c r="AZ118" i="91" s="1"/>
  <c r="BD308" i="6"/>
  <c r="F46" i="59"/>
  <c r="E56" i="116" s="1"/>
  <c r="AE227" i="6"/>
  <c r="C24" i="9" s="1"/>
  <c r="AE232" i="6"/>
  <c r="AE551" i="6"/>
  <c r="T542" i="6"/>
  <c r="T544" i="6"/>
  <c r="P365" i="97" s="1"/>
  <c r="Q153" i="59"/>
  <c r="F49" i="59" s="1"/>
  <c r="E59" i="116" s="1"/>
  <c r="T537" i="6"/>
  <c r="T543" i="6"/>
  <c r="P364" i="97" s="1"/>
  <c r="T546" i="6"/>
  <c r="P367" i="97" s="1"/>
  <c r="P354" i="97"/>
  <c r="AE534" i="6"/>
  <c r="C63" i="9" s="1"/>
  <c r="E19" i="91"/>
  <c r="E25" i="91" s="1"/>
  <c r="E26" i="91" s="1"/>
  <c r="P34" i="92"/>
  <c r="AR543" i="6"/>
  <c r="AN364" i="97" s="1"/>
  <c r="AR546" i="6"/>
  <c r="AN367" i="97" s="1"/>
  <c r="BC551" i="6"/>
  <c r="AR542" i="6"/>
  <c r="AR544" i="6"/>
  <c r="AN365" i="97" s="1"/>
  <c r="AO153" i="59"/>
  <c r="H49" i="59" s="1"/>
  <c r="G59" i="116" s="1"/>
  <c r="AR537" i="6"/>
  <c r="AN354" i="97"/>
  <c r="BC534" i="6"/>
  <c r="E63" i="9" s="1"/>
  <c r="AN159" i="91"/>
  <c r="AN146" i="91"/>
  <c r="AN160" i="91" s="1"/>
  <c r="AN35" i="92" s="1"/>
  <c r="AR369" i="6"/>
  <c r="AR371" i="6"/>
  <c r="AO152" i="59"/>
  <c r="H48" i="59" s="1"/>
  <c r="G58" i="116" s="1"/>
  <c r="AR370" i="6"/>
  <c r="AR373" i="6"/>
  <c r="BC378" i="6"/>
  <c r="AR364" i="6"/>
  <c r="BC365" i="6" s="1"/>
  <c r="E51" i="9" s="1"/>
  <c r="BC361" i="6"/>
  <c r="E49" i="9" s="1"/>
  <c r="AR221" i="6"/>
  <c r="AR223" i="6"/>
  <c r="AO150" i="59"/>
  <c r="AR222" i="6"/>
  <c r="AR225" i="6"/>
  <c r="BC230" i="6"/>
  <c r="BC213" i="6"/>
  <c r="E21" i="9" s="1"/>
  <c r="E7" i="9" s="1"/>
  <c r="G16" i="67"/>
  <c r="G19" i="67" s="1"/>
  <c r="G51" i="63"/>
  <c r="BO547" i="6"/>
  <c r="BK368" i="97" s="1"/>
  <c r="BK363" i="97"/>
  <c r="AP555" i="6"/>
  <c r="AL374" i="97"/>
  <c r="AD555" i="6"/>
  <c r="Z374" i="97"/>
  <c r="R382" i="6"/>
  <c r="N168" i="91" s="1"/>
  <c r="N38" i="92" s="1"/>
  <c r="N47" i="92" s="1"/>
  <c r="N164" i="91"/>
  <c r="N37" i="92" s="1"/>
  <c r="R567" i="6"/>
  <c r="R569" i="6" s="1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L382" i="6"/>
  <c r="H168" i="91" s="1"/>
  <c r="H38" i="92" s="1"/>
  <c r="H47" i="92" s="1"/>
  <c r="H164" i="91"/>
  <c r="H37" i="92" s="1"/>
  <c r="L567" i="6"/>
  <c r="L569" i="6" s="1"/>
  <c r="AO164" i="91"/>
  <c r="BD380" i="6"/>
  <c r="AZ166" i="91"/>
  <c r="AP164" i="91"/>
  <c r="BE380" i="6"/>
  <c r="BA166" i="91"/>
  <c r="BF380" i="6"/>
  <c r="BB166" i="91"/>
  <c r="BG380" i="6"/>
  <c r="BC166" i="91"/>
  <c r="AS164" i="91"/>
  <c r="BH380" i="6"/>
  <c r="BD166" i="91"/>
  <c r="AT164" i="91"/>
  <c r="AX567" i="6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S382" i="6" s="1"/>
  <c r="AO168" i="91" s="1"/>
  <c r="AO38" i="92" s="1"/>
  <c r="AO47" i="92" s="1"/>
  <c r="AO166" i="91"/>
  <c r="AT380" i="6"/>
  <c r="AT382" i="6" s="1"/>
  <c r="AP168" i="91" s="1"/>
  <c r="AP38" i="92" s="1"/>
  <c r="AP47" i="92" s="1"/>
  <c r="AP166" i="91"/>
  <c r="AE164" i="91"/>
  <c r="AU380" i="6"/>
  <c r="AQ166" i="91"/>
  <c r="AV380" i="6"/>
  <c r="AR166" i="91"/>
  <c r="AW380" i="6"/>
  <c r="AW382" i="6" s="1"/>
  <c r="AS168" i="91" s="1"/>
  <c r="AS38" i="92" s="1"/>
  <c r="AS47" i="92" s="1"/>
  <c r="AS166" i="91"/>
  <c r="AL567" i="6"/>
  <c r="AH164" i="91"/>
  <c r="AX380" i="6"/>
  <c r="AX382" i="6" s="1"/>
  <c r="AT168" i="91" s="1"/>
  <c r="AT38" i="92" s="1"/>
  <c r="AT47" i="92" s="1"/>
  <c r="AT166" i="91"/>
  <c r="AY380" i="6"/>
  <c r="AY568" i="6" s="1"/>
  <c r="AU166" i="91"/>
  <c r="AZ380" i="6"/>
  <c r="AV166" i="91"/>
  <c r="AO567" i="6"/>
  <c r="AK164" i="91"/>
  <c r="AL164" i="91"/>
  <c r="AL37" i="92" s="1"/>
  <c r="BA380" i="6"/>
  <c r="AW166" i="91"/>
  <c r="Z164" i="91"/>
  <c r="Z37" i="92" s="1"/>
  <c r="AD567" i="6"/>
  <c r="AO380" i="6"/>
  <c r="AO382" i="6" s="1"/>
  <c r="AK168" i="91" s="1"/>
  <c r="AK38" i="92" s="1"/>
  <c r="AK47" i="92" s="1"/>
  <c r="AK166" i="91"/>
  <c r="AN380" i="6"/>
  <c r="AJ166" i="91"/>
  <c r="AM380" i="6"/>
  <c r="AI166" i="91"/>
  <c r="AL380" i="6"/>
  <c r="AL382" i="6" s="1"/>
  <c r="AH168" i="91" s="1"/>
  <c r="AH38" i="92" s="1"/>
  <c r="AH47" i="92" s="1"/>
  <c r="AH166" i="91"/>
  <c r="AK380" i="6"/>
  <c r="AG166" i="91"/>
  <c r="AJ380" i="6"/>
  <c r="AF166" i="91"/>
  <c r="AI380" i="6"/>
  <c r="AI382" i="6" s="1"/>
  <c r="AE168" i="91" s="1"/>
  <c r="AE38" i="92" s="1"/>
  <c r="AE47" i="92" s="1"/>
  <c r="AE166" i="91"/>
  <c r="AH380" i="6"/>
  <c r="AD166" i="91"/>
  <c r="AG380" i="6"/>
  <c r="AC166" i="91"/>
  <c r="AF380" i="6"/>
  <c r="AB166" i="91"/>
  <c r="BK164" i="91"/>
  <c r="BO567" i="6"/>
  <c r="AQ164" i="59"/>
  <c r="BL164" i="59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 s="1"/>
  <c r="BJ160" i="91"/>
  <c r="BJ35" i="92" s="1"/>
  <c r="BN374" i="6"/>
  <c r="BK154" i="59"/>
  <c r="BM226" i="6"/>
  <c r="BL226" i="6"/>
  <c r="AI166" i="59"/>
  <c r="BH154" i="59"/>
  <c r="BK226" i="6"/>
  <c r="BJ226" i="6"/>
  <c r="AG166" i="59"/>
  <c r="BF154" i="59"/>
  <c r="AF166" i="59"/>
  <c r="BH226" i="6"/>
  <c r="AE166" i="59"/>
  <c r="BG226" i="6"/>
  <c r="BF226" i="6"/>
  <c r="J29" i="68"/>
  <c r="J30" i="68" s="1"/>
  <c r="C7" i="9"/>
  <c r="AP234" i="6"/>
  <c r="AP568" i="6"/>
  <c r="AD568" i="6"/>
  <c r="AD569" i="6" s="1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 s="1"/>
  <c r="BE374" i="6" l="1"/>
  <c r="BE382" i="6" s="1"/>
  <c r="BA168" i="91" s="1"/>
  <c r="BA38" i="92" s="1"/>
  <c r="BA47" i="92" s="1"/>
  <c r="BI374" i="6"/>
  <c r="BI567" i="6" s="1"/>
  <c r="BM374" i="6"/>
  <c r="BI164" i="91" s="1"/>
  <c r="BI37" i="92" s="1"/>
  <c r="Q8" i="33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7" i="33"/>
  <c r="M38" i="28"/>
  <c r="K21" i="34"/>
  <c r="J27" i="36"/>
  <c r="J26" i="36" s="1"/>
  <c r="BI382" i="6"/>
  <c r="BE168" i="91" s="1"/>
  <c r="BE38" i="92" s="1"/>
  <c r="BE47" i="92" s="1"/>
  <c r="AT567" i="6"/>
  <c r="BM382" i="6"/>
  <c r="BI168" i="91" s="1"/>
  <c r="BI38" i="92" s="1"/>
  <c r="BI47" i="92" s="1"/>
  <c r="AL164" i="59"/>
  <c r="AP567" i="6"/>
  <c r="AP569" i="6" s="1"/>
  <c r="K27" i="36"/>
  <c r="K26" i="36" s="1"/>
  <c r="N38" i="28"/>
  <c r="L21" i="34"/>
  <c r="AM164" i="59"/>
  <c r="AM167" i="59" s="1"/>
  <c r="AM169" i="59" s="1"/>
  <c r="AL167" i="59"/>
  <c r="AL169" i="59" s="1"/>
  <c r="D7" i="9"/>
  <c r="K203" i="59"/>
  <c r="J38" i="64" s="1"/>
  <c r="I15" i="36"/>
  <c r="L40" i="28"/>
  <c r="AU164" i="59"/>
  <c r="AU167" i="59" s="1"/>
  <c r="AU169" i="59" s="1"/>
  <c r="BB555" i="6"/>
  <c r="BD212" i="6"/>
  <c r="BO230" i="6" s="1"/>
  <c r="BD563" i="6"/>
  <c r="BP563" i="6" s="1"/>
  <c r="O10" i="12"/>
  <c r="O11" i="12" s="1"/>
  <c r="T564" i="6"/>
  <c r="T566" i="6" s="1"/>
  <c r="AZ10" i="12"/>
  <c r="AZ11" i="12" s="1"/>
  <c r="BE564" i="6"/>
  <c r="BE566" i="6" s="1"/>
  <c r="BA10" i="12"/>
  <c r="BA11" i="12" s="1"/>
  <c r="BF564" i="6"/>
  <c r="BF566" i="6" s="1"/>
  <c r="BB10" i="12"/>
  <c r="BB11" i="12" s="1"/>
  <c r="BG564" i="6"/>
  <c r="BG566" i="6" s="1"/>
  <c r="BC10" i="12"/>
  <c r="BC11" i="12" s="1"/>
  <c r="BH564" i="6"/>
  <c r="BH566" i="6" s="1"/>
  <c r="BD10" i="12"/>
  <c r="BD11" i="12" s="1"/>
  <c r="BI564" i="6"/>
  <c r="BI566" i="6" s="1"/>
  <c r="BE10" i="12"/>
  <c r="BE11" i="12" s="1"/>
  <c r="BJ564" i="6"/>
  <c r="BJ566" i="6" s="1"/>
  <c r="BF10" i="12"/>
  <c r="BF11" i="12" s="1"/>
  <c r="BK564" i="6"/>
  <c r="BK566" i="6" s="1"/>
  <c r="BG10" i="12"/>
  <c r="BG11" i="12" s="1"/>
  <c r="BL564" i="6"/>
  <c r="BL566" i="6" s="1"/>
  <c r="BH10" i="12"/>
  <c r="BH11" i="12" s="1"/>
  <c r="BM564" i="6"/>
  <c r="BM566" i="6" s="1"/>
  <c r="AM10" i="12"/>
  <c r="AM11" i="12" s="1"/>
  <c r="AR564" i="6"/>
  <c r="AR566" i="6" s="1"/>
  <c r="AA10" i="12"/>
  <c r="AA11" i="12" s="1"/>
  <c r="AF564" i="6"/>
  <c r="AF566" i="6" s="1"/>
  <c r="C10" i="12"/>
  <c r="H564" i="6"/>
  <c r="Q164" i="91"/>
  <c r="Q37" i="92" s="1"/>
  <c r="U567" i="6"/>
  <c r="R164" i="91"/>
  <c r="R37" i="92" s="1"/>
  <c r="V567" i="6"/>
  <c r="S164" i="91"/>
  <c r="S37" i="92" s="1"/>
  <c r="W567" i="6"/>
  <c r="T164" i="91"/>
  <c r="T37" i="92" s="1"/>
  <c r="X567" i="6"/>
  <c r="Y567" i="6"/>
  <c r="U164" i="91"/>
  <c r="U37" i="92" s="1"/>
  <c r="V164" i="91"/>
  <c r="V37" i="92" s="1"/>
  <c r="Z567" i="6"/>
  <c r="W164" i="91"/>
  <c r="W37" i="92" s="1"/>
  <c r="AA567" i="6"/>
  <c r="X164" i="59"/>
  <c r="X167" i="59" s="1"/>
  <c r="X169" i="59" s="1"/>
  <c r="X164" i="91"/>
  <c r="X37" i="92" s="1"/>
  <c r="AB567" i="6"/>
  <c r="Y164" i="91"/>
  <c r="Y37" i="92" s="1"/>
  <c r="AC567" i="6"/>
  <c r="AJ164" i="91"/>
  <c r="AJ37" i="92" s="1"/>
  <c r="AN567" i="6"/>
  <c r="AI164" i="91"/>
  <c r="AI37" i="92" s="1"/>
  <c r="AM567" i="6"/>
  <c r="AG164" i="91"/>
  <c r="AG37" i="92" s="1"/>
  <c r="AK567" i="6"/>
  <c r="AF164" i="91"/>
  <c r="AF37" i="92" s="1"/>
  <c r="AJ567" i="6"/>
  <c r="AD164" i="91"/>
  <c r="AD37" i="92" s="1"/>
  <c r="AH567" i="6"/>
  <c r="AC164" i="91"/>
  <c r="AC37" i="92" s="1"/>
  <c r="AG567" i="6"/>
  <c r="AX164" i="91"/>
  <c r="AX37" i="92" s="1"/>
  <c r="BB567" i="6"/>
  <c r="BB569" i="6" s="1"/>
  <c r="AY164" i="59"/>
  <c r="AY167" i="59" s="1"/>
  <c r="AY169" i="59" s="1"/>
  <c r="AW164" i="91"/>
  <c r="AW37" i="92" s="1"/>
  <c r="BA567" i="6"/>
  <c r="AX164" i="59"/>
  <c r="AX167" i="59" s="1"/>
  <c r="AX169" i="59" s="1"/>
  <c r="AV164" i="91"/>
  <c r="AV37" i="92" s="1"/>
  <c r="AZ567" i="6"/>
  <c r="AY382" i="6"/>
  <c r="AU168" i="91" s="1"/>
  <c r="AU38" i="92" s="1"/>
  <c r="AU47" i="92" s="1"/>
  <c r="AU164" i="91"/>
  <c r="AU37" i="92" s="1"/>
  <c r="AY567" i="6"/>
  <c r="AY569" i="6" s="1"/>
  <c r="AR164" i="91"/>
  <c r="AR37" i="92" s="1"/>
  <c r="AV567" i="6"/>
  <c r="AQ164" i="91"/>
  <c r="AQ37" i="92" s="1"/>
  <c r="AU567" i="6"/>
  <c r="M382" i="6"/>
  <c r="I168" i="91" s="1"/>
  <c r="I38" i="92" s="1"/>
  <c r="I47" i="92" s="1"/>
  <c r="I164" i="91"/>
  <c r="I37" i="92" s="1"/>
  <c r="M567" i="6"/>
  <c r="M569" i="6" s="1"/>
  <c r="J164" i="59"/>
  <c r="J167" i="59" s="1"/>
  <c r="J169" i="59" s="1"/>
  <c r="J205" i="59" s="1"/>
  <c r="N382" i="6"/>
  <c r="J168" i="91" s="1"/>
  <c r="J38" i="92" s="1"/>
  <c r="J47" i="92" s="1"/>
  <c r="J164" i="91"/>
  <c r="J37" i="92" s="1"/>
  <c r="N567" i="6"/>
  <c r="N569" i="6" s="1"/>
  <c r="O567" i="6"/>
  <c r="O569" i="6" s="1"/>
  <c r="O382" i="6"/>
  <c r="K168" i="91" s="1"/>
  <c r="K38" i="92" s="1"/>
  <c r="K47" i="92" s="1"/>
  <c r="K164" i="91"/>
  <c r="K37" i="92" s="1"/>
  <c r="P567" i="6"/>
  <c r="P569" i="6" s="1"/>
  <c r="P382" i="6"/>
  <c r="L168" i="91" s="1"/>
  <c r="L38" i="92" s="1"/>
  <c r="L47" i="92" s="1"/>
  <c r="L164" i="91"/>
  <c r="L37" i="92" s="1"/>
  <c r="Q382" i="6"/>
  <c r="M168" i="91" s="1"/>
  <c r="M38" i="92" s="1"/>
  <c r="M47" i="92" s="1"/>
  <c r="M164" i="91"/>
  <c r="M37" i="92" s="1"/>
  <c r="Q567" i="6"/>
  <c r="Q569" i="6" s="1"/>
  <c r="BJ164" i="91"/>
  <c r="BJ37" i="92" s="1"/>
  <c r="E8" i="92"/>
  <c r="D21" i="52"/>
  <c r="F207" i="59"/>
  <c r="Z376" i="97"/>
  <c r="AD571" i="6"/>
  <c r="AL376" i="97"/>
  <c r="AP571" i="6"/>
  <c r="H16" i="67"/>
  <c r="H19" i="67" s="1"/>
  <c r="H51" i="63"/>
  <c r="AZ166" i="59"/>
  <c r="H62" i="59" s="1"/>
  <c r="G72" i="116" s="1"/>
  <c r="BC232" i="6"/>
  <c r="AO154" i="59"/>
  <c r="H50" i="59" s="1"/>
  <c r="G60" i="116" s="1"/>
  <c r="H46" i="59"/>
  <c r="G56" i="116" s="1"/>
  <c r="BC380" i="6"/>
  <c r="BC382" i="6" s="1"/>
  <c r="AY168" i="91" s="1"/>
  <c r="AY38" i="92" s="1"/>
  <c r="AY47" i="92" s="1"/>
  <c r="AY166" i="91"/>
  <c r="G22" i="91" s="1"/>
  <c r="G19" i="91"/>
  <c r="G25" i="91" s="1"/>
  <c r="G26" i="91" s="1"/>
  <c r="AN34" i="92"/>
  <c r="AN358" i="97"/>
  <c r="BC538" i="6"/>
  <c r="E65" i="9" s="1"/>
  <c r="AR547" i="6"/>
  <c r="AR555" i="6" s="1"/>
  <c r="AN363" i="97"/>
  <c r="BC553" i="6"/>
  <c r="AY372" i="97"/>
  <c r="P358" i="97"/>
  <c r="AE538" i="6"/>
  <c r="C65" i="9" s="1"/>
  <c r="C9" i="9" s="1"/>
  <c r="T547" i="6"/>
  <c r="T555" i="6" s="1"/>
  <c r="P363" i="97"/>
  <c r="AE553" i="6"/>
  <c r="AE554" i="6" s="1"/>
  <c r="C68" i="9" s="1"/>
  <c r="C69" i="9" s="1"/>
  <c r="AA372" i="97"/>
  <c r="AE234" i="6"/>
  <c r="C25" i="9"/>
  <c r="BD222" i="6"/>
  <c r="BD225" i="6"/>
  <c r="BD221" i="6"/>
  <c r="BA150" i="59"/>
  <c r="BM150" i="59" s="1"/>
  <c r="BD542" i="6"/>
  <c r="BD544" i="6"/>
  <c r="AZ365" i="97" s="1"/>
  <c r="BA153" i="59"/>
  <c r="I49" i="59" s="1"/>
  <c r="H59" i="116" s="1"/>
  <c r="BD543" i="6"/>
  <c r="AZ364" i="97" s="1"/>
  <c r="BD546" i="6"/>
  <c r="AZ367" i="97" s="1"/>
  <c r="BD537" i="6"/>
  <c r="BO534" i="6"/>
  <c r="F63" i="9" s="1"/>
  <c r="BO551" i="6"/>
  <c r="AZ354" i="97"/>
  <c r="AZ159" i="91"/>
  <c r="BL159" i="91" s="1"/>
  <c r="AZ146" i="91"/>
  <c r="AZ160" i="91" s="1"/>
  <c r="AZ35" i="92" s="1"/>
  <c r="BD370" i="6"/>
  <c r="BD373" i="6"/>
  <c r="BD369" i="6"/>
  <c r="BD371" i="6"/>
  <c r="BA152" i="59"/>
  <c r="I48" i="59" s="1"/>
  <c r="H58" i="116" s="1"/>
  <c r="BO378" i="6"/>
  <c r="BO361" i="6"/>
  <c r="F49" i="9" s="1"/>
  <c r="BD364" i="6"/>
  <c r="BO365" i="6" s="1"/>
  <c r="F51" i="9" s="1"/>
  <c r="AN166" i="59"/>
  <c r="G62" i="59" s="1"/>
  <c r="F72" i="116" s="1"/>
  <c r="AQ232" i="6"/>
  <c r="AC154" i="59"/>
  <c r="G50" i="59" s="1"/>
  <c r="F60" i="116" s="1"/>
  <c r="G46" i="59"/>
  <c r="F56" i="116" s="1"/>
  <c r="AQ380" i="6"/>
  <c r="AQ382" i="6" s="1"/>
  <c r="AM168" i="91" s="1"/>
  <c r="AM38" i="92" s="1"/>
  <c r="AM47" i="92" s="1"/>
  <c r="AM166" i="91"/>
  <c r="AB34" i="92"/>
  <c r="F19" i="91"/>
  <c r="F25" i="91" s="1"/>
  <c r="F26" i="91" s="1"/>
  <c r="AQ538" i="6"/>
  <c r="D65" i="9" s="1"/>
  <c r="AB358" i="97"/>
  <c r="AQ553" i="6"/>
  <c r="AM372" i="97"/>
  <c r="AF547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S217" i="6"/>
  <c r="B21" i="9"/>
  <c r="S232" i="6"/>
  <c r="E46" i="59"/>
  <c r="S227" i="6"/>
  <c r="H234" i="6"/>
  <c r="H543" i="6"/>
  <c r="D364" i="97" s="1"/>
  <c r="H546" i="6"/>
  <c r="D367" i="97" s="1"/>
  <c r="E153" i="59"/>
  <c r="S551" i="6"/>
  <c r="H537" i="6"/>
  <c r="S534" i="6"/>
  <c r="H542" i="6"/>
  <c r="H544" i="6"/>
  <c r="D365" i="97" s="1"/>
  <c r="D354" i="97"/>
  <c r="BL354" i="97" s="1"/>
  <c r="BP533" i="6"/>
  <c r="BM354" i="97" s="1"/>
  <c r="BL353" i="97"/>
  <c r="D27" i="97"/>
  <c r="I27" i="97" s="1"/>
  <c r="BM353" i="97"/>
  <c r="J27" i="97" s="1"/>
  <c r="BQ533" i="6"/>
  <c r="I65" i="50"/>
  <c r="I67" i="50" s="1"/>
  <c r="I69" i="50" s="1"/>
  <c r="H70" i="50"/>
  <c r="H41" i="64" s="1"/>
  <c r="H43" i="64" s="1"/>
  <c r="I66" i="63"/>
  <c r="I68" i="63" s="1"/>
  <c r="I74" i="63" s="1"/>
  <c r="H53" i="52"/>
  <c r="H59" i="52"/>
  <c r="I58" i="52"/>
  <c r="J48" i="50"/>
  <c r="I52" i="52"/>
  <c r="J31" i="50"/>
  <c r="J49" i="52" s="1"/>
  <c r="J52" i="63"/>
  <c r="BE547" i="6"/>
  <c r="BA368" i="97" s="1"/>
  <c r="BA363" i="97"/>
  <c r="AF555" i="6"/>
  <c r="AQ554" i="6"/>
  <c r="D68" i="9" s="1"/>
  <c r="D69" i="9" s="1"/>
  <c r="AB374" i="97"/>
  <c r="BF547" i="6"/>
  <c r="BB368" i="97" s="1"/>
  <c r="BB363" i="97"/>
  <c r="AG555" i="6"/>
  <c r="AC374" i="97"/>
  <c r="BG547" i="6"/>
  <c r="BC368" i="97" s="1"/>
  <c r="BC363" i="97"/>
  <c r="AH555" i="6"/>
  <c r="AD374" i="97"/>
  <c r="BH547" i="6"/>
  <c r="BD368" i="97" s="1"/>
  <c r="BD363" i="97"/>
  <c r="AI555" i="6"/>
  <c r="AE374" i="97"/>
  <c r="BI547" i="6"/>
  <c r="BI555" i="6" s="1"/>
  <c r="BE363" i="97"/>
  <c r="AJ555" i="6"/>
  <c r="AF374" i="97"/>
  <c r="BJ547" i="6"/>
  <c r="BF368" i="97" s="1"/>
  <c r="BF363" i="97"/>
  <c r="AK555" i="6"/>
  <c r="AG374" i="97"/>
  <c r="BK547" i="6"/>
  <c r="BG368" i="97" s="1"/>
  <c r="BG363" i="97"/>
  <c r="AL555" i="6"/>
  <c r="AH374" i="97"/>
  <c r="BL547" i="6"/>
  <c r="BH368" i="97" s="1"/>
  <c r="BH363" i="97"/>
  <c r="AM555" i="6"/>
  <c r="AI374" i="97"/>
  <c r="BM547" i="6"/>
  <c r="BI368" i="97" s="1"/>
  <c r="BI363" i="97"/>
  <c r="AN555" i="6"/>
  <c r="AJ374" i="97"/>
  <c r="BN547" i="6"/>
  <c r="BJ363" i="97"/>
  <c r="Z368" i="97"/>
  <c r="AA164" i="59"/>
  <c r="AA167" i="59" s="1"/>
  <c r="AA169" i="59" s="1"/>
  <c r="AO555" i="6"/>
  <c r="AK374" i="97"/>
  <c r="J17" i="34"/>
  <c r="J19" i="34" s="1"/>
  <c r="J56" i="63"/>
  <c r="I20" i="34"/>
  <c r="I24" i="34"/>
  <c r="C57" i="71"/>
  <c r="C50" i="71"/>
  <c r="D69" i="64"/>
  <c r="C9" i="111"/>
  <c r="C45" i="71"/>
  <c r="C58" i="71" s="1"/>
  <c r="AX376" i="97"/>
  <c r="BA555" i="6"/>
  <c r="AW374" i="97"/>
  <c r="AZ555" i="6"/>
  <c r="AV374" i="97"/>
  <c r="AY555" i="6"/>
  <c r="AU374" i="97"/>
  <c r="AX555" i="6"/>
  <c r="AT374" i="97"/>
  <c r="AH368" i="97"/>
  <c r="AI164" i="59"/>
  <c r="AI167" i="59" s="1"/>
  <c r="AI169" i="59" s="1"/>
  <c r="AW555" i="6"/>
  <c r="AS374" i="97"/>
  <c r="AV555" i="6"/>
  <c r="AR374" i="97"/>
  <c r="AU555" i="6"/>
  <c r="AQ374" i="97"/>
  <c r="AE368" i="97"/>
  <c r="AF164" i="59"/>
  <c r="AF167" i="59" s="1"/>
  <c r="AF169" i="59" s="1"/>
  <c r="AT555" i="6"/>
  <c r="AP374" i="97"/>
  <c r="AS555" i="6"/>
  <c r="AO374" i="97"/>
  <c r="BC554" i="6"/>
  <c r="E68" i="9" s="1"/>
  <c r="E69" i="9" s="1"/>
  <c r="AN374" i="97"/>
  <c r="BI374" i="97"/>
  <c r="BL555" i="6"/>
  <c r="BH374" i="97"/>
  <c r="BK555" i="6"/>
  <c r="BG374" i="97"/>
  <c r="BJ555" i="6"/>
  <c r="BF374" i="97"/>
  <c r="BE374" i="97"/>
  <c r="AS368" i="97"/>
  <c r="AT164" i="59"/>
  <c r="AT167" i="59" s="1"/>
  <c r="AT169" i="59" s="1"/>
  <c r="BH555" i="6"/>
  <c r="BD374" i="97"/>
  <c r="BG555" i="6"/>
  <c r="BC374" i="97"/>
  <c r="BF555" i="6"/>
  <c r="BB374" i="97"/>
  <c r="BE555" i="6"/>
  <c r="BA374" i="97"/>
  <c r="AO368" i="97"/>
  <c r="AP164" i="59"/>
  <c r="AP167" i="59" s="1"/>
  <c r="AP169" i="59" s="1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 s="1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 s="1"/>
  <c r="AA168" i="91" s="1"/>
  <c r="AA38" i="92" s="1"/>
  <c r="AA47" i="92" s="1"/>
  <c r="AA166" i="91"/>
  <c r="E22" i="91" s="1"/>
  <c r="BA164" i="91"/>
  <c r="BA37" i="92" s="1"/>
  <c r="BE567" i="6"/>
  <c r="BE164" i="91"/>
  <c r="BE37" i="92" s="1"/>
  <c r="BB164" i="59"/>
  <c r="BB167" i="59" s="1"/>
  <c r="BB169" i="59" s="1"/>
  <c r="BJ164" i="59"/>
  <c r="BJ167" i="59" s="1"/>
  <c r="BJ169" i="59" s="1"/>
  <c r="U382" i="6"/>
  <c r="Q168" i="91" s="1"/>
  <c r="Q38" i="92" s="1"/>
  <c r="Q47" i="92" s="1"/>
  <c r="V382" i="6"/>
  <c r="R168" i="91" s="1"/>
  <c r="R38" i="92" s="1"/>
  <c r="R47" i="92" s="1"/>
  <c r="BB382" i="6"/>
  <c r="AX168" i="91" s="1"/>
  <c r="AX38" i="92" s="1"/>
  <c r="AX47" i="92" s="1"/>
  <c r="BN382" i="6"/>
  <c r="BJ168" i="91" s="1"/>
  <c r="BJ38" i="92" s="1"/>
  <c r="BJ47" i="92" s="1"/>
  <c r="R164" i="59"/>
  <c r="R167" i="59" s="1"/>
  <c r="R169" i="59" s="1"/>
  <c r="S164" i="59"/>
  <c r="S167" i="59" s="1"/>
  <c r="S169" i="59" s="1"/>
  <c r="T164" i="59"/>
  <c r="T167" i="59" s="1"/>
  <c r="T169" i="59" s="1"/>
  <c r="U164" i="59"/>
  <c r="U167" i="59" s="1"/>
  <c r="U169" i="59" s="1"/>
  <c r="V164" i="59"/>
  <c r="V167" i="59" s="1"/>
  <c r="V169" i="59" s="1"/>
  <c r="W164" i="59"/>
  <c r="W167" i="59" s="1"/>
  <c r="W169" i="59" s="1"/>
  <c r="Y164" i="59"/>
  <c r="Y167" i="59" s="1"/>
  <c r="Y169" i="59" s="1"/>
  <c r="Z164" i="59"/>
  <c r="Z167" i="59" s="1"/>
  <c r="Z169" i="59" s="1"/>
  <c r="AK164" i="59"/>
  <c r="AK167" i="59" s="1"/>
  <c r="AK169" i="59" s="1"/>
  <c r="AJ164" i="59"/>
  <c r="AJ167" i="59" s="1"/>
  <c r="AJ169" i="59" s="1"/>
  <c r="AH164" i="59"/>
  <c r="AH167" i="59" s="1"/>
  <c r="AH169" i="59" s="1"/>
  <c r="AG164" i="59"/>
  <c r="AG167" i="59" s="1"/>
  <c r="AG169" i="59" s="1"/>
  <c r="AE164" i="59"/>
  <c r="AE167" i="59" s="1"/>
  <c r="AE169" i="59" s="1"/>
  <c r="AD164" i="59"/>
  <c r="AD167" i="59" s="1"/>
  <c r="AD169" i="59" s="1"/>
  <c r="AW164" i="59"/>
  <c r="AW167" i="59" s="1"/>
  <c r="AW169" i="59" s="1"/>
  <c r="AV164" i="59"/>
  <c r="AV167" i="59" s="1"/>
  <c r="AV169" i="59" s="1"/>
  <c r="AS164" i="59"/>
  <c r="AS167" i="59" s="1"/>
  <c r="AS169" i="59" s="1"/>
  <c r="AR164" i="59"/>
  <c r="AR167" i="59" s="1"/>
  <c r="AR169" i="59" s="1"/>
  <c r="AQ167" i="59"/>
  <c r="AQ169" i="59" s="1"/>
  <c r="F22" i="91"/>
  <c r="AG382" i="6"/>
  <c r="AC168" i="91" s="1"/>
  <c r="AC38" i="92" s="1"/>
  <c r="AC47" i="92" s="1"/>
  <c r="AH382" i="6"/>
  <c r="AD168" i="91" s="1"/>
  <c r="AD38" i="92" s="1"/>
  <c r="AD47" i="92" s="1"/>
  <c r="AJ382" i="6"/>
  <c r="AF168" i="91" s="1"/>
  <c r="AF38" i="92" s="1"/>
  <c r="AF47" i="92" s="1"/>
  <c r="AK382" i="6"/>
  <c r="AG168" i="91" s="1"/>
  <c r="AG38" i="92" s="1"/>
  <c r="AG47" i="92" s="1"/>
  <c r="AM382" i="6"/>
  <c r="AI168" i="91" s="1"/>
  <c r="AI38" i="92" s="1"/>
  <c r="AI47" i="92" s="1"/>
  <c r="AN382" i="6"/>
  <c r="AJ168" i="91" s="1"/>
  <c r="AJ38" i="92" s="1"/>
  <c r="AJ47" i="92" s="1"/>
  <c r="BA382" i="6"/>
  <c r="AW168" i="91" s="1"/>
  <c r="AW38" i="92" s="1"/>
  <c r="AW47" i="92" s="1"/>
  <c r="AK37" i="92"/>
  <c r="AZ382" i="6"/>
  <c r="AV168" i="91" s="1"/>
  <c r="AV38" i="92" s="1"/>
  <c r="AV47" i="92" s="1"/>
  <c r="AH37" i="92"/>
  <c r="AV382" i="6"/>
  <c r="AR168" i="91" s="1"/>
  <c r="AR38" i="92" s="1"/>
  <c r="AR47" i="92" s="1"/>
  <c r="AU382" i="6"/>
  <c r="AQ168" i="91" s="1"/>
  <c r="AQ38" i="92" s="1"/>
  <c r="AQ47" i="92" s="1"/>
  <c r="AE37" i="92"/>
  <c r="AT37" i="92"/>
  <c r="AS37" i="92"/>
  <c r="AP37" i="92"/>
  <c r="AO37" i="92"/>
  <c r="W382" i="6"/>
  <c r="S168" i="91" s="1"/>
  <c r="S38" i="92" s="1"/>
  <c r="S47" i="92" s="1"/>
  <c r="X382" i="6"/>
  <c r="T168" i="91" s="1"/>
  <c r="T38" i="92" s="1"/>
  <c r="T47" i="92" s="1"/>
  <c r="Y382" i="6"/>
  <c r="U168" i="91" s="1"/>
  <c r="U38" i="92" s="1"/>
  <c r="U47" i="92" s="1"/>
  <c r="Z382" i="6"/>
  <c r="V168" i="91" s="1"/>
  <c r="V38" i="92" s="1"/>
  <c r="V47" i="92" s="1"/>
  <c r="AA382" i="6"/>
  <c r="W168" i="91" s="1"/>
  <c r="W38" i="92" s="1"/>
  <c r="W47" i="92" s="1"/>
  <c r="AB382" i="6"/>
  <c r="X168" i="91" s="1"/>
  <c r="X38" i="92" s="1"/>
  <c r="X47" i="92" s="1"/>
  <c r="AC382" i="6"/>
  <c r="Y168" i="91" s="1"/>
  <c r="Y38" i="92" s="1"/>
  <c r="Y47" i="92" s="1"/>
  <c r="E9" i="9"/>
  <c r="AR226" i="6"/>
  <c r="AR374" i="6"/>
  <c r="AB166" i="59"/>
  <c r="F62" i="59" s="1"/>
  <c r="E72" i="116" s="1"/>
  <c r="Q154" i="59"/>
  <c r="F50" i="59" s="1"/>
  <c r="E60" i="116" s="1"/>
  <c r="D9" i="9"/>
  <c r="AF226" i="6"/>
  <c r="AF374" i="6"/>
  <c r="BP359" i="6"/>
  <c r="F30" i="97"/>
  <c r="AF568" i="6"/>
  <c r="AG568" i="6"/>
  <c r="AG569" i="6" s="1"/>
  <c r="AH568" i="6"/>
  <c r="AH569" i="6" s="1"/>
  <c r="AI568" i="6"/>
  <c r="AI569" i="6" s="1"/>
  <c r="AJ568" i="6"/>
  <c r="AK568" i="6"/>
  <c r="AK569" i="6" s="1"/>
  <c r="AL568" i="6"/>
  <c r="AL569" i="6" s="1"/>
  <c r="AM568" i="6"/>
  <c r="AM569" i="6" s="1"/>
  <c r="AN568" i="6"/>
  <c r="AN569" i="6" s="1"/>
  <c r="AO568" i="6"/>
  <c r="AO569" i="6" s="1"/>
  <c r="BA568" i="6"/>
  <c r="AZ568" i="6"/>
  <c r="AX568" i="6"/>
  <c r="AX569" i="6" s="1"/>
  <c r="AW568" i="6"/>
  <c r="AW569" i="6" s="1"/>
  <c r="AV568" i="6"/>
  <c r="AU568" i="6"/>
  <c r="AT568" i="6"/>
  <c r="AT569" i="6" s="1"/>
  <c r="AS568" i="6"/>
  <c r="AS569" i="6" s="1"/>
  <c r="G30" i="97"/>
  <c r="AR568" i="6"/>
  <c r="BM568" i="6"/>
  <c r="BM234" i="6"/>
  <c r="BL568" i="6"/>
  <c r="BL234" i="6"/>
  <c r="BK568" i="6"/>
  <c r="BK234" i="6"/>
  <c r="BJ568" i="6"/>
  <c r="BJ234" i="6"/>
  <c r="BI568" i="6"/>
  <c r="BH568" i="6"/>
  <c r="BH234" i="6"/>
  <c r="BG234" i="6"/>
  <c r="BG568" i="6"/>
  <c r="BF234" i="6"/>
  <c r="BF568" i="6"/>
  <c r="BE568" i="6"/>
  <c r="BE569" i="6" s="1"/>
  <c r="BE234" i="6"/>
  <c r="BD568" i="6"/>
  <c r="E30" i="97"/>
  <c r="T568" i="6"/>
  <c r="AE235" i="6"/>
  <c r="C28" i="9" s="1"/>
  <c r="AE233" i="6"/>
  <c r="C26" i="9" s="1"/>
  <c r="AE381" i="6"/>
  <c r="C54" i="9" s="1"/>
  <c r="C55" i="9" s="1"/>
  <c r="U568" i="6"/>
  <c r="V568" i="6"/>
  <c r="W568" i="6"/>
  <c r="W569" i="6" s="1"/>
  <c r="X568" i="6"/>
  <c r="Y568" i="6"/>
  <c r="Z568" i="6"/>
  <c r="AA568" i="6"/>
  <c r="AB568" i="6"/>
  <c r="AB569" i="6" s="1"/>
  <c r="AC568" i="6"/>
  <c r="AC569" i="6" s="1"/>
  <c r="I58" i="63"/>
  <c r="T374" i="6"/>
  <c r="BF374" i="6"/>
  <c r="BG374" i="6"/>
  <c r="BH374" i="6"/>
  <c r="BJ374" i="6"/>
  <c r="BK374" i="6"/>
  <c r="BL374" i="6"/>
  <c r="I567" i="6"/>
  <c r="I569" i="6" s="1"/>
  <c r="G164" i="59"/>
  <c r="G167" i="59" s="1"/>
  <c r="G169" i="59" s="1"/>
  <c r="G205" i="59" s="1"/>
  <c r="J567" i="6"/>
  <c r="J569" i="6" s="1"/>
  <c r="H164" i="59"/>
  <c r="H167" i="59" s="1"/>
  <c r="H169" i="59" s="1"/>
  <c r="H205" i="59" s="1"/>
  <c r="K567" i="6"/>
  <c r="K569" i="6" s="1"/>
  <c r="I164" i="59"/>
  <c r="I167" i="59" s="1"/>
  <c r="I169" i="59" s="1"/>
  <c r="I205" i="59" s="1"/>
  <c r="K164" i="59"/>
  <c r="K167" i="59" s="1"/>
  <c r="K169" i="59" s="1"/>
  <c r="K205" i="59" s="1"/>
  <c r="L164" i="59"/>
  <c r="L167" i="59" s="1"/>
  <c r="L169" i="59" s="1"/>
  <c r="M164" i="59"/>
  <c r="M167" i="59" s="1"/>
  <c r="M169" i="59" s="1"/>
  <c r="N164" i="59"/>
  <c r="N167" i="59" s="1"/>
  <c r="N169" i="59" s="1"/>
  <c r="O164" i="59"/>
  <c r="O167" i="59" s="1"/>
  <c r="O169" i="59" s="1"/>
  <c r="AB167" i="59"/>
  <c r="AB169" i="59" s="1"/>
  <c r="AM37" i="92"/>
  <c r="AY37" i="92"/>
  <c r="O69" i="33" l="1"/>
  <c r="P7" i="33"/>
  <c r="BI569" i="6"/>
  <c r="BD223" i="6"/>
  <c r="I16" i="36"/>
  <c r="M203" i="59"/>
  <c r="L38" i="64" s="1"/>
  <c r="K15" i="36"/>
  <c r="K16" i="36" s="1"/>
  <c r="N40" i="28"/>
  <c r="AA571" i="6"/>
  <c r="BD216" i="6"/>
  <c r="AZ167" i="59"/>
  <c r="AZ169" i="59" s="1"/>
  <c r="AA37" i="92"/>
  <c r="BM567" i="6"/>
  <c r="BM569" i="6" s="1"/>
  <c r="Y569" i="6"/>
  <c r="AU569" i="6"/>
  <c r="AN167" i="59"/>
  <c r="AN169" i="59" s="1"/>
  <c r="J58" i="63"/>
  <c r="BM555" i="6"/>
  <c r="BL160" i="91"/>
  <c r="BD374" i="6"/>
  <c r="BO213" i="6"/>
  <c r="X569" i="6"/>
  <c r="AV569" i="6"/>
  <c r="BP212" i="6"/>
  <c r="L203" i="59"/>
  <c r="K38" i="64" s="1"/>
  <c r="J15" i="36"/>
  <c r="J16" i="36" s="1"/>
  <c r="M40" i="28"/>
  <c r="H566" i="6"/>
  <c r="C11" i="12"/>
  <c r="AY10" i="12"/>
  <c r="AY11" i="12" s="1"/>
  <c r="BD564" i="6"/>
  <c r="BD566" i="6" s="1"/>
  <c r="BP566" i="6" s="1"/>
  <c r="BP562" i="6"/>
  <c r="J8" i="92"/>
  <c r="I21" i="52"/>
  <c r="K207" i="59"/>
  <c r="H8" i="92"/>
  <c r="G21" i="52"/>
  <c r="I207" i="59"/>
  <c r="G8" i="92"/>
  <c r="F21" i="52"/>
  <c r="H207" i="59"/>
  <c r="F8" i="92"/>
  <c r="E21" i="52"/>
  <c r="G207" i="59"/>
  <c r="BH164" i="91"/>
  <c r="BH37" i="92" s="1"/>
  <c r="BL567" i="6"/>
  <c r="BL569" i="6" s="1"/>
  <c r="BG164" i="91"/>
  <c r="BG37" i="92" s="1"/>
  <c r="BK567" i="6"/>
  <c r="BF164" i="91"/>
  <c r="BF37" i="92" s="1"/>
  <c r="BJ567" i="6"/>
  <c r="BD164" i="91"/>
  <c r="BD37" i="92" s="1"/>
  <c r="BH567" i="6"/>
  <c r="BH569" i="6" s="1"/>
  <c r="BC164" i="91"/>
  <c r="BC37" i="92" s="1"/>
  <c r="BG567" i="6"/>
  <c r="BG569" i="6" s="1"/>
  <c r="BB164" i="91"/>
  <c r="BB37" i="92" s="1"/>
  <c r="BF567" i="6"/>
  <c r="P164" i="91"/>
  <c r="AE375" i="6"/>
  <c r="C52" i="9" s="1"/>
  <c r="T567" i="6"/>
  <c r="T569" i="6" s="1"/>
  <c r="T382" i="6"/>
  <c r="T571" i="6" s="1"/>
  <c r="Q164" i="59"/>
  <c r="V7" i="71"/>
  <c r="C27" i="9"/>
  <c r="C12" i="9"/>
  <c r="C13" i="9" s="1"/>
  <c r="AQ375" i="6"/>
  <c r="D52" i="9" s="1"/>
  <c r="D53" i="9" s="1"/>
  <c r="AB164" i="91"/>
  <c r="AF567" i="6"/>
  <c r="AF569" i="6" s="1"/>
  <c r="AQ227" i="6"/>
  <c r="D24" i="9" s="1"/>
  <c r="AC164" i="59"/>
  <c r="AF234" i="6"/>
  <c r="BC375" i="6"/>
  <c r="E52" i="9" s="1"/>
  <c r="E53" i="9" s="1"/>
  <c r="AN164" i="91"/>
  <c r="AR567" i="6"/>
  <c r="AO164" i="59"/>
  <c r="BC227" i="6"/>
  <c r="E24" i="9" s="1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B376" i="97"/>
  <c r="BC376" i="97"/>
  <c r="BD376" i="97"/>
  <c r="BE376" i="97"/>
  <c r="BI571" i="6"/>
  <c r="BF376" i="97"/>
  <c r="BG376" i="97"/>
  <c r="BH376" i="97"/>
  <c r="BI376" i="97"/>
  <c r="BM571" i="6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 s="1"/>
  <c r="K56" i="63"/>
  <c r="J20" i="34"/>
  <c r="J24" i="34"/>
  <c r="AK376" i="97"/>
  <c r="AO571" i="6"/>
  <c r="BJ368" i="97"/>
  <c r="BN555" i="6"/>
  <c r="BK164" i="59"/>
  <c r="BK167" i="59" s="1"/>
  <c r="BK169" i="59" s="1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 s="1"/>
  <c r="BF169" i="59" s="1"/>
  <c r="AE376" i="97"/>
  <c r="AI571" i="6"/>
  <c r="AD376" i="97"/>
  <c r="AH571" i="6"/>
  <c r="AC376" i="97"/>
  <c r="AG571" i="6"/>
  <c r="AB376" i="97"/>
  <c r="J52" i="52"/>
  <c r="K31" i="50"/>
  <c r="K49" i="52" s="1"/>
  <c r="J58" i="52"/>
  <c r="K48" i="50"/>
  <c r="K52" i="63"/>
  <c r="J65" i="50"/>
  <c r="J67" i="50" s="1"/>
  <c r="J69" i="50" s="1"/>
  <c r="I70" i="50"/>
  <c r="I41" i="64" s="1"/>
  <c r="J66" i="63"/>
  <c r="J68" i="63" s="1"/>
  <c r="J74" i="63" s="1"/>
  <c r="I53" i="52"/>
  <c r="I59" i="52"/>
  <c r="H547" i="6"/>
  <c r="D363" i="97"/>
  <c r="B63" i="9"/>
  <c r="BP534" i="6"/>
  <c r="S538" i="6"/>
  <c r="D358" i="97"/>
  <c r="BP537" i="6"/>
  <c r="BM358" i="97" s="1"/>
  <c r="S553" i="6"/>
  <c r="BP551" i="6"/>
  <c r="BM372" i="97" s="1"/>
  <c r="J30" i="97" s="1"/>
  <c r="O372" i="97"/>
  <c r="E49" i="59"/>
  <c r="BM153" i="59"/>
  <c r="B24" i="9"/>
  <c r="D56" i="116"/>
  <c r="S233" i="6"/>
  <c r="S234" i="6"/>
  <c r="S235" i="6" s="1"/>
  <c r="B23" i="9"/>
  <c r="D25" i="91"/>
  <c r="D26" i="91" s="1"/>
  <c r="B49" i="9"/>
  <c r="B7" i="9" s="1"/>
  <c r="BP361" i="6"/>
  <c r="S365" i="6"/>
  <c r="BP364" i="6"/>
  <c r="S380" i="6"/>
  <c r="O166" i="91"/>
  <c r="E48" i="59"/>
  <c r="BM152" i="59"/>
  <c r="AQ548" i="6"/>
  <c r="D66" i="9" s="1"/>
  <c r="D67" i="9" s="1"/>
  <c r="AB368" i="97"/>
  <c r="F28" i="97" s="1"/>
  <c r="AQ555" i="6"/>
  <c r="AM374" i="97"/>
  <c r="AQ568" i="6"/>
  <c r="AQ569" i="6" s="1"/>
  <c r="AQ234" i="6"/>
  <c r="AQ233" i="6"/>
  <c r="D26" i="9" s="1"/>
  <c r="BO380" i="6"/>
  <c r="BK166" i="91"/>
  <c r="AZ164" i="91"/>
  <c r="BO375" i="6"/>
  <c r="F52" i="9" s="1"/>
  <c r="F53" i="9" s="1"/>
  <c r="AZ34" i="92"/>
  <c r="H19" i="91"/>
  <c r="H25" i="91" s="1"/>
  <c r="H26" i="91" s="1"/>
  <c r="BO553" i="6"/>
  <c r="BK372" i="97"/>
  <c r="H30" i="97" s="1"/>
  <c r="BO538" i="6"/>
  <c r="F65" i="9" s="1"/>
  <c r="AZ358" i="97"/>
  <c r="BD547" i="6"/>
  <c r="AZ363" i="97"/>
  <c r="BO232" i="6"/>
  <c r="BL166" i="59"/>
  <c r="I46" i="59"/>
  <c r="H56" i="116" s="1"/>
  <c r="BA154" i="59"/>
  <c r="I50" i="59" s="1"/>
  <c r="H60" i="116" s="1"/>
  <c r="AE555" i="6"/>
  <c r="AA376" i="97" s="1"/>
  <c r="AA374" i="97"/>
  <c r="P368" i="97"/>
  <c r="E28" i="97" s="1"/>
  <c r="AE548" i="6"/>
  <c r="C66" i="9" s="1"/>
  <c r="C67" i="9" s="1"/>
  <c r="BC555" i="6"/>
  <c r="AY374" i="97"/>
  <c r="AN368" i="97"/>
  <c r="G28" i="97" s="1"/>
  <c r="BC548" i="6"/>
  <c r="E66" i="9" s="1"/>
  <c r="E67" i="9" s="1"/>
  <c r="BC568" i="6"/>
  <c r="BC569" i="6" s="1"/>
  <c r="BC234" i="6"/>
  <c r="BC233" i="6"/>
  <c r="E26" i="9" s="1"/>
  <c r="I16" i="67"/>
  <c r="I19" i="67" s="1"/>
  <c r="I51" i="63"/>
  <c r="AP572" i="6"/>
  <c r="AK7" i="71"/>
  <c r="AD572" i="6"/>
  <c r="Y7" i="71"/>
  <c r="E35" i="64"/>
  <c r="E9" i="92"/>
  <c r="E42" i="71"/>
  <c r="D22" i="52"/>
  <c r="I8" i="92"/>
  <c r="H21" i="52"/>
  <c r="J207" i="59"/>
  <c r="BF569" i="6"/>
  <c r="BJ569" i="6"/>
  <c r="BK569" i="6"/>
  <c r="AR569" i="6"/>
  <c r="BF382" i="6"/>
  <c r="BB168" i="91" s="1"/>
  <c r="BB38" i="92" s="1"/>
  <c r="BB47" i="92" s="1"/>
  <c r="BG382" i="6"/>
  <c r="BC168" i="91" s="1"/>
  <c r="BC38" i="92" s="1"/>
  <c r="BC47" i="92" s="1"/>
  <c r="BH382" i="6"/>
  <c r="BD168" i="91" s="1"/>
  <c r="BD38" i="92" s="1"/>
  <c r="BD47" i="92" s="1"/>
  <c r="BJ382" i="6"/>
  <c r="BF168" i="91" s="1"/>
  <c r="BF38" i="92" s="1"/>
  <c r="BF47" i="92" s="1"/>
  <c r="BK382" i="6"/>
  <c r="BG168" i="91" s="1"/>
  <c r="BG38" i="92" s="1"/>
  <c r="BG47" i="92" s="1"/>
  <c r="BL382" i="6"/>
  <c r="BH168" i="91" s="1"/>
  <c r="BH38" i="92" s="1"/>
  <c r="BH47" i="92" s="1"/>
  <c r="BI164" i="59"/>
  <c r="BI167" i="59" s="1"/>
  <c r="BI169" i="59" s="1"/>
  <c r="BH164" i="59"/>
  <c r="BH167" i="59" s="1"/>
  <c r="BH169" i="59" s="1"/>
  <c r="BG164" i="59"/>
  <c r="BG167" i="59" s="1"/>
  <c r="BG169" i="59" s="1"/>
  <c r="BE164" i="59"/>
  <c r="BE167" i="59" s="1"/>
  <c r="BE169" i="59" s="1"/>
  <c r="BD164" i="59"/>
  <c r="BD167" i="59" s="1"/>
  <c r="BD169" i="59" s="1"/>
  <c r="BC164" i="59"/>
  <c r="BC167" i="59" s="1"/>
  <c r="BC169" i="59" s="1"/>
  <c r="BB571" i="6"/>
  <c r="E154" i="59"/>
  <c r="P166" i="59"/>
  <c r="H374" i="6"/>
  <c r="BD226" i="6"/>
  <c r="AE571" i="6"/>
  <c r="AE568" i="6"/>
  <c r="AE569" i="6" s="1"/>
  <c r="BD382" i="6"/>
  <c r="BC381" i="6"/>
  <c r="E54" i="9" s="1"/>
  <c r="E55" i="9" s="1"/>
  <c r="AR382" i="6"/>
  <c r="AQ381" i="6"/>
  <c r="D54" i="9" s="1"/>
  <c r="D55" i="9" s="1"/>
  <c r="AF382" i="6"/>
  <c r="BN567" i="6"/>
  <c r="BN569" i="6" s="1"/>
  <c r="AZ569" i="6"/>
  <c r="BA569" i="6"/>
  <c r="AJ569" i="6"/>
  <c r="AJ572" i="6" s="1"/>
  <c r="AA569" i="6"/>
  <c r="Z569" i="6"/>
  <c r="V569" i="6"/>
  <c r="U569" i="6"/>
  <c r="BO217" i="6" l="1"/>
  <c r="BP216" i="6"/>
  <c r="L205" i="59"/>
  <c r="F21" i="9"/>
  <c r="F7" i="9" s="1"/>
  <c r="BP213" i="6"/>
  <c r="P69" i="33"/>
  <c r="Q7" i="33"/>
  <c r="M21" i="34"/>
  <c r="L27" i="36"/>
  <c r="L26" i="36" s="1"/>
  <c r="O38" i="28"/>
  <c r="AA572" i="6"/>
  <c r="M205" i="59"/>
  <c r="BK10" i="12"/>
  <c r="BK11" i="12" s="1"/>
  <c r="BP564" i="6"/>
  <c r="BC570" i="6"/>
  <c r="B28" i="9"/>
  <c r="AB168" i="91"/>
  <c r="AB38" i="92" s="1"/>
  <c r="AB47" i="92" s="1"/>
  <c r="AQ383" i="6"/>
  <c r="D56" i="9" s="1"/>
  <c r="AN168" i="91"/>
  <c r="AN38" i="92" s="1"/>
  <c r="AN47" i="92" s="1"/>
  <c r="BC383" i="6"/>
  <c r="E56" i="9" s="1"/>
  <c r="AZ168" i="91"/>
  <c r="AZ38" i="92" s="1"/>
  <c r="AZ47" i="92" s="1"/>
  <c r="AE572" i="6"/>
  <c r="Z7" i="71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 s="1"/>
  <c r="E50" i="59"/>
  <c r="BM154" i="59"/>
  <c r="BB572" i="6"/>
  <c r="AW7" i="71"/>
  <c r="I35" i="64"/>
  <c r="I9" i="92"/>
  <c r="I42" i="71"/>
  <c r="H22" i="52"/>
  <c r="E49" i="71"/>
  <c r="E55" i="71"/>
  <c r="F79" i="63"/>
  <c r="E45" i="64"/>
  <c r="J16" i="67"/>
  <c r="J19" i="67" s="1"/>
  <c r="J51" i="63"/>
  <c r="E27" i="9"/>
  <c r="E12" i="9"/>
  <c r="E13" i="9" s="1"/>
  <c r="AY376" i="97"/>
  <c r="G32" i="97" s="1"/>
  <c r="G41" i="97" s="1"/>
  <c r="BC571" i="6"/>
  <c r="I62" i="59"/>
  <c r="H72" i="116" s="1"/>
  <c r="BL167" i="59"/>
  <c r="BL169" i="59" s="1"/>
  <c r="BO234" i="6"/>
  <c r="BO568" i="6"/>
  <c r="BO233" i="6"/>
  <c r="F26" i="9" s="1"/>
  <c r="BO548" i="6"/>
  <c r="F66" i="9" s="1"/>
  <c r="F67" i="9" s="1"/>
  <c r="AZ368" i="97"/>
  <c r="H28" i="97" s="1"/>
  <c r="BD555" i="6"/>
  <c r="BO555" i="6"/>
  <c r="BK374" i="97"/>
  <c r="BO554" i="6"/>
  <c r="F68" i="9" s="1"/>
  <c r="F69" i="9" s="1"/>
  <c r="AZ37" i="92"/>
  <c r="H20" i="91"/>
  <c r="BK37" i="92"/>
  <c r="H22" i="91"/>
  <c r="BO382" i="6"/>
  <c r="BK168" i="91" s="1"/>
  <c r="BK38" i="92" s="1"/>
  <c r="BK47" i="92" s="1"/>
  <c r="BO381" i="6"/>
  <c r="F54" i="9" s="1"/>
  <c r="F55" i="9" s="1"/>
  <c r="D27" i="9"/>
  <c r="D12" i="9"/>
  <c r="D13" i="9" s="1"/>
  <c r="AM376" i="97"/>
  <c r="F32" i="97" s="1"/>
  <c r="F41" i="97" s="1"/>
  <c r="AQ571" i="6"/>
  <c r="D58" i="116"/>
  <c r="J48" i="59"/>
  <c r="K48" i="59" s="1"/>
  <c r="D22" i="91"/>
  <c r="O37" i="92"/>
  <c r="BP380" i="6"/>
  <c r="S381" i="6"/>
  <c r="S382" i="6"/>
  <c r="O168" i="91" s="1"/>
  <c r="O38" i="92" s="1"/>
  <c r="O47" i="92" s="1"/>
  <c r="B51" i="9"/>
  <c r="BP365" i="6"/>
  <c r="B26" i="9"/>
  <c r="BP233" i="6"/>
  <c r="B25" i="9"/>
  <c r="D59" i="116"/>
  <c r="J49" i="59"/>
  <c r="K49" i="59" s="1"/>
  <c r="D30" i="97"/>
  <c r="I30" i="97" s="1"/>
  <c r="BL372" i="97"/>
  <c r="S555" i="6"/>
  <c r="S554" i="6"/>
  <c r="BP553" i="6"/>
  <c r="O374" i="97"/>
  <c r="B65" i="9"/>
  <c r="B9" i="9" s="1"/>
  <c r="BP538" i="6"/>
  <c r="H555" i="6"/>
  <c r="S548" i="6"/>
  <c r="D368" i="97"/>
  <c r="BP547" i="6"/>
  <c r="BM368" i="97" s="1"/>
  <c r="I43" i="64"/>
  <c r="K65" i="50"/>
  <c r="K67" i="50" s="1"/>
  <c r="K69" i="50" s="1"/>
  <c r="J70" i="50"/>
  <c r="J41" i="64" s="1"/>
  <c r="J43" i="64" s="1"/>
  <c r="K66" i="63"/>
  <c r="K68" i="63" s="1"/>
  <c r="K74" i="63" s="1"/>
  <c r="J53" i="52"/>
  <c r="J59" i="52"/>
  <c r="K52" i="52"/>
  <c r="L31" i="50"/>
  <c r="L49" i="52" s="1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 s="1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H7" i="71"/>
  <c r="BM572" i="6"/>
  <c r="BD7" i="71"/>
  <c r="BI572" i="6"/>
  <c r="AZ7" i="71"/>
  <c r="BE572" i="6"/>
  <c r="D7" i="71"/>
  <c r="I572" i="6"/>
  <c r="T572" i="6"/>
  <c r="O7" i="71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58" i="63" s="1"/>
  <c r="L22" i="34"/>
  <c r="E25" i="9"/>
  <c r="E10" i="9"/>
  <c r="E11" i="9" s="1"/>
  <c r="AO167" i="59"/>
  <c r="H60" i="59"/>
  <c r="G70" i="116" s="1"/>
  <c r="AN37" i="92"/>
  <c r="G20" i="91"/>
  <c r="AC167" i="59"/>
  <c r="G60" i="59"/>
  <c r="F70" i="116" s="1"/>
  <c r="D25" i="9"/>
  <c r="D10" i="9"/>
  <c r="D11" i="9" s="1"/>
  <c r="AB37" i="92"/>
  <c r="F20" i="91"/>
  <c r="Q167" i="59"/>
  <c r="F60" i="59"/>
  <c r="E70" i="116" s="1"/>
  <c r="P168" i="91"/>
  <c r="P38" i="92" s="1"/>
  <c r="P47" i="92" s="1"/>
  <c r="AE383" i="6"/>
  <c r="C56" i="9" s="1"/>
  <c r="C53" i="9"/>
  <c r="C10" i="9"/>
  <c r="C11" i="9" s="1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BP226" i="6"/>
  <c r="AQ570" i="6"/>
  <c r="AE570" i="6"/>
  <c r="BD567" i="6"/>
  <c r="BD569" i="6" s="1"/>
  <c r="I19" i="91"/>
  <c r="S568" i="6"/>
  <c r="BP232" i="6"/>
  <c r="J46" i="59"/>
  <c r="K46" i="59" s="1"/>
  <c r="BP234" i="6"/>
  <c r="BL358" i="97"/>
  <c r="AF571" i="6"/>
  <c r="AQ556" i="6"/>
  <c r="D70" i="9" s="1"/>
  <c r="AR571" i="6"/>
  <c r="BC556" i="6"/>
  <c r="E70" i="9" s="1"/>
  <c r="BL571" i="6"/>
  <c r="BK571" i="6"/>
  <c r="BJ571" i="6"/>
  <c r="BH571" i="6"/>
  <c r="BG571" i="6"/>
  <c r="BF571" i="6"/>
  <c r="AE556" i="6"/>
  <c r="C70" i="9" s="1"/>
  <c r="E32" i="97"/>
  <c r="E41" i="97" s="1"/>
  <c r="K58" i="63"/>
  <c r="BC235" i="6"/>
  <c r="E28" i="9" s="1"/>
  <c r="E14" i="9" s="1"/>
  <c r="AQ235" i="6"/>
  <c r="D28" i="9" s="1"/>
  <c r="O40" i="28" l="1"/>
  <c r="N203" i="59"/>
  <c r="L15" i="36"/>
  <c r="D14" i="9"/>
  <c r="F23" i="9"/>
  <c r="F9" i="9" s="1"/>
  <c r="BP217" i="6"/>
  <c r="L8" i="92"/>
  <c r="K21" i="52"/>
  <c r="M207" i="59"/>
  <c r="P38" i="28"/>
  <c r="N21" i="34"/>
  <c r="M27" i="36"/>
  <c r="M26" i="36" s="1"/>
  <c r="Q69" i="33"/>
  <c r="R7" i="33"/>
  <c r="J21" i="52"/>
  <c r="L207" i="59"/>
  <c r="K8" i="92"/>
  <c r="E55" i="64"/>
  <c r="E67" i="64"/>
  <c r="E6" i="111" s="1"/>
  <c r="E15" i="111" s="1"/>
  <c r="S569" i="6"/>
  <c r="S570" i="6" s="1"/>
  <c r="BP568" i="6"/>
  <c r="H569" i="6"/>
  <c r="BP567" i="6"/>
  <c r="BO569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 s="1"/>
  <c r="AC169" i="59"/>
  <c r="G63" i="59"/>
  <c r="F73" i="116" s="1"/>
  <c r="AO169" i="59"/>
  <c r="H63" i="59"/>
  <c r="G73" i="116" s="1"/>
  <c r="M57" i="63"/>
  <c r="M22" i="34"/>
  <c r="M17" i="34"/>
  <c r="M19" i="34" s="1"/>
  <c r="M56" i="63"/>
  <c r="L20" i="34"/>
  <c r="L24" i="34"/>
  <c r="BN572" i="6"/>
  <c r="BI7" i="71"/>
  <c r="L52" i="52"/>
  <c r="M31" i="50"/>
  <c r="M49" i="52" s="1"/>
  <c r="L58" i="52"/>
  <c r="M48" i="50"/>
  <c r="M52" i="63"/>
  <c r="L65" i="50"/>
  <c r="L67" i="50" s="1"/>
  <c r="L69" i="50" s="1"/>
  <c r="K70" i="50"/>
  <c r="K41" i="64" s="1"/>
  <c r="K43" i="64" s="1"/>
  <c r="L66" i="63"/>
  <c r="L68" i="63" s="1"/>
  <c r="L74" i="63" s="1"/>
  <c r="K53" i="52"/>
  <c r="K59" i="52"/>
  <c r="D28" i="97"/>
  <c r="I28" i="97" s="1"/>
  <c r="BL368" i="97"/>
  <c r="J28" i="97" s="1"/>
  <c r="B66" i="9"/>
  <c r="B67" i="9" s="1"/>
  <c r="BP548" i="6"/>
  <c r="D376" i="97"/>
  <c r="S556" i="6"/>
  <c r="H571" i="6"/>
  <c r="BP555" i="6"/>
  <c r="BM376" i="97" s="1"/>
  <c r="J32" i="97" s="1"/>
  <c r="J41" i="97" s="1"/>
  <c r="B68" i="9"/>
  <c r="B69" i="9" s="1"/>
  <c r="BP554" i="6"/>
  <c r="O376" i="97"/>
  <c r="S571" i="6"/>
  <c r="B27" i="9"/>
  <c r="B54" i="9"/>
  <c r="B55" i="9" s="1"/>
  <c r="BP381" i="6"/>
  <c r="AQ572" i="6"/>
  <c r="AL7" i="71"/>
  <c r="BK376" i="97"/>
  <c r="BO571" i="6"/>
  <c r="AZ376" i="97"/>
  <c r="H32" i="97" s="1"/>
  <c r="H41" i="97" s="1"/>
  <c r="BO556" i="6"/>
  <c r="F70" i="9" s="1"/>
  <c r="BD571" i="6"/>
  <c r="F27" i="9"/>
  <c r="F12" i="9"/>
  <c r="F13" i="9" s="1"/>
  <c r="BC572" i="6"/>
  <c r="AX7" i="71"/>
  <c r="K16" i="67"/>
  <c r="K19" i="67" s="1"/>
  <c r="K51" i="63"/>
  <c r="E44" i="71"/>
  <c r="I49" i="71"/>
  <c r="I55" i="71"/>
  <c r="I45" i="64"/>
  <c r="J79" i="63"/>
  <c r="D60" i="116"/>
  <c r="J50" i="59"/>
  <c r="K50" i="59" s="1"/>
  <c r="D72" i="116"/>
  <c r="J62" i="59"/>
  <c r="K62" i="59" s="1"/>
  <c r="E167" i="59"/>
  <c r="E60" i="59"/>
  <c r="BM164" i="59"/>
  <c r="BP375" i="6"/>
  <c r="B52" i="9"/>
  <c r="D168" i="91"/>
  <c r="D38" i="92" s="1"/>
  <c r="D47" i="92" s="1"/>
  <c r="S383" i="6"/>
  <c r="BP382" i="6"/>
  <c r="D37" i="92"/>
  <c r="D20" i="91"/>
  <c r="D23" i="91" s="1"/>
  <c r="D34" i="91" s="1"/>
  <c r="BA167" i="59"/>
  <c r="I60" i="59"/>
  <c r="H70" i="116" s="1"/>
  <c r="F24" i="9"/>
  <c r="BP227" i="6"/>
  <c r="C14" i="9"/>
  <c r="BO570" i="6"/>
  <c r="BO235" i="6"/>
  <c r="F28" i="9" s="1"/>
  <c r="BO383" i="6"/>
  <c r="F56" i="9" s="1"/>
  <c r="P40" i="28" l="1"/>
  <c r="M15" i="36"/>
  <c r="M16" i="36" s="1"/>
  <c r="O203" i="59"/>
  <c r="O21" i="34"/>
  <c r="D9" i="34" s="1"/>
  <c r="N27" i="36"/>
  <c r="N26" i="36" s="1"/>
  <c r="Q38" i="28"/>
  <c r="Q70" i="33"/>
  <c r="K42" i="71"/>
  <c r="K35" i="64"/>
  <c r="L79" i="63" s="1"/>
  <c r="K9" i="92"/>
  <c r="J22" i="52"/>
  <c r="L42" i="71"/>
  <c r="L35" i="64"/>
  <c r="M79" i="63" s="1"/>
  <c r="K22" i="52"/>
  <c r="L9" i="92"/>
  <c r="L16" i="36"/>
  <c r="BP235" i="6"/>
  <c r="BP569" i="6"/>
  <c r="M38" i="64"/>
  <c r="N205" i="59"/>
  <c r="R69" i="33"/>
  <c r="S7" i="33"/>
  <c r="I55" i="64"/>
  <c r="I67" i="64"/>
  <c r="F55" i="64"/>
  <c r="F67" i="64"/>
  <c r="G55" i="64"/>
  <c r="G67" i="64"/>
  <c r="G6" i="111" s="1"/>
  <c r="G15" i="111" s="1"/>
  <c r="H67" i="64"/>
  <c r="H44" i="71" s="1"/>
  <c r="J55" i="64"/>
  <c r="J67" i="64"/>
  <c r="H14" i="9"/>
  <c r="F25" i="9"/>
  <c r="F10" i="9"/>
  <c r="F11" i="9" s="1"/>
  <c r="BA169" i="59"/>
  <c r="I63" i="59"/>
  <c r="H73" i="116" s="1"/>
  <c r="BP383" i="6"/>
  <c r="B56" i="9"/>
  <c r="B53" i="9"/>
  <c r="B10" i="9"/>
  <c r="B11" i="9" s="1"/>
  <c r="D70" i="116"/>
  <c r="J60" i="59"/>
  <c r="K60" i="59" s="1"/>
  <c r="E169" i="59"/>
  <c r="E63" i="59"/>
  <c r="BM167" i="59"/>
  <c r="I44" i="71"/>
  <c r="I6" i="111"/>
  <c r="E50" i="71"/>
  <c r="E57" i="71"/>
  <c r="L16" i="67"/>
  <c r="L19" i="67" s="1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 s="1"/>
  <c r="M69" i="50" s="1"/>
  <c r="L70" i="50"/>
  <c r="L41" i="64" s="1"/>
  <c r="L43" i="64" s="1"/>
  <c r="M66" i="63"/>
  <c r="M68" i="63" s="1"/>
  <c r="M74" i="63" s="1"/>
  <c r="L53" i="52"/>
  <c r="L59" i="52"/>
  <c r="M52" i="52"/>
  <c r="N31" i="50"/>
  <c r="N49" i="52" s="1"/>
  <c r="M58" i="52"/>
  <c r="N48" i="50"/>
  <c r="N52" i="63"/>
  <c r="N17" i="34"/>
  <c r="N19" i="34" s="1"/>
  <c r="N56" i="63"/>
  <c r="M20" i="34"/>
  <c r="M24" i="34"/>
  <c r="N57" i="63"/>
  <c r="N22" i="34"/>
  <c r="H65" i="59"/>
  <c r="G75" i="116" s="1"/>
  <c r="G65" i="59"/>
  <c r="F75" i="116" s="1"/>
  <c r="F65" i="59"/>
  <c r="E75" i="116" s="1"/>
  <c r="F44" i="71"/>
  <c r="F6" i="111"/>
  <c r="F15" i="111" s="1"/>
  <c r="G44" i="71"/>
  <c r="J44" i="71"/>
  <c r="J6" i="111"/>
  <c r="J15" i="111" s="1"/>
  <c r="F14" i="9"/>
  <c r="BP570" i="6"/>
  <c r="B12" i="9"/>
  <c r="B13" i="9" s="1"/>
  <c r="M58" i="63"/>
  <c r="K45" i="64"/>
  <c r="S69" i="33" l="1"/>
  <c r="T7" i="33"/>
  <c r="O27" i="36"/>
  <c r="O26" i="36" s="1"/>
  <c r="R38" i="28"/>
  <c r="P21" i="34"/>
  <c r="P203" i="59"/>
  <c r="N15" i="36"/>
  <c r="Q40" i="28"/>
  <c r="D39" i="35" s="1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K55" i="64"/>
  <c r="K67" i="64"/>
  <c r="K44" i="71"/>
  <c r="K6" i="111"/>
  <c r="K15" i="111" s="1"/>
  <c r="J50" i="71"/>
  <c r="J57" i="71"/>
  <c r="H57" i="71"/>
  <c r="H50" i="71"/>
  <c r="G50" i="71"/>
  <c r="G57" i="71"/>
  <c r="F50" i="71"/>
  <c r="F57" i="71"/>
  <c r="O57" i="63"/>
  <c r="O22" i="34"/>
  <c r="O17" i="34"/>
  <c r="O19" i="34" s="1"/>
  <c r="O56" i="63"/>
  <c r="N20" i="34"/>
  <c r="N24" i="34"/>
  <c r="N58" i="52"/>
  <c r="O48" i="50"/>
  <c r="N52" i="52"/>
  <c r="O31" i="50"/>
  <c r="O49" i="52" s="1"/>
  <c r="O52" i="63"/>
  <c r="L45" i="64"/>
  <c r="N65" i="50"/>
  <c r="N67" i="50" s="1"/>
  <c r="N69" i="50" s="1"/>
  <c r="M70" i="50"/>
  <c r="M41" i="64" s="1"/>
  <c r="M43" i="64" s="1"/>
  <c r="N66" i="63"/>
  <c r="N68" i="63" s="1"/>
  <c r="N74" i="63" s="1"/>
  <c r="M53" i="52"/>
  <c r="M59" i="52"/>
  <c r="D41" i="97"/>
  <c r="I32" i="97"/>
  <c r="I41" i="97" s="1"/>
  <c r="M16" i="67"/>
  <c r="M19" i="67" s="1"/>
  <c r="M51" i="63"/>
  <c r="I15" i="111"/>
  <c r="I50" i="71"/>
  <c r="I57" i="71"/>
  <c r="D73" i="116"/>
  <c r="J63" i="59"/>
  <c r="K63" i="59" s="1"/>
  <c r="E65" i="59"/>
  <c r="BM169" i="59"/>
  <c r="E205" i="59"/>
  <c r="I65" i="59"/>
  <c r="H75" i="116" s="1"/>
  <c r="B14" i="9"/>
  <c r="G14" i="9" s="1"/>
  <c r="M9" i="92" l="1"/>
  <c r="M35" i="64"/>
  <c r="N79" i="63" s="1"/>
  <c r="M42" i="71"/>
  <c r="L22" i="52"/>
  <c r="T69" i="33"/>
  <c r="U7" i="33"/>
  <c r="D48" i="31"/>
  <c r="D12" i="34"/>
  <c r="D50" i="31" s="1"/>
  <c r="N16" i="36"/>
  <c r="N17" i="36"/>
  <c r="S38" i="28"/>
  <c r="Q21" i="34"/>
  <c r="P27" i="36"/>
  <c r="P26" i="36" s="1"/>
  <c r="O38" i="64"/>
  <c r="D8" i="64" s="1"/>
  <c r="D123" i="116" s="1"/>
  <c r="E99" i="59"/>
  <c r="P205" i="59"/>
  <c r="O207" i="59"/>
  <c r="M21" i="52"/>
  <c r="N8" i="92"/>
  <c r="Q203" i="59"/>
  <c r="O15" i="36"/>
  <c r="R40" i="28"/>
  <c r="L55" i="64"/>
  <c r="L67" i="64"/>
  <c r="L6" i="111" s="1"/>
  <c r="D8" i="92"/>
  <c r="C21" i="52"/>
  <c r="E207" i="59"/>
  <c r="D75" i="116"/>
  <c r="J65" i="59"/>
  <c r="K65" i="59" s="1"/>
  <c r="N16" i="67"/>
  <c r="N19" i="67" s="1"/>
  <c r="N51" i="63"/>
  <c r="O65" i="50"/>
  <c r="O67" i="50" s="1"/>
  <c r="O69" i="50" s="1"/>
  <c r="N70" i="50"/>
  <c r="N41" i="64" s="1"/>
  <c r="N43" i="64" s="1"/>
  <c r="O66" i="63"/>
  <c r="O68" i="63" s="1"/>
  <c r="O74" i="63" s="1"/>
  <c r="N53" i="52"/>
  <c r="N59" i="52"/>
  <c r="L44" i="71"/>
  <c r="O52" i="52"/>
  <c r="P31" i="50"/>
  <c r="P49" i="52" s="1"/>
  <c r="O58" i="52"/>
  <c r="P48" i="50"/>
  <c r="P52" i="63"/>
  <c r="E9" i="63" s="1"/>
  <c r="D152" i="116" s="1"/>
  <c r="P56" i="63"/>
  <c r="P17" i="34"/>
  <c r="O20" i="34"/>
  <c r="O24" i="34"/>
  <c r="P57" i="63"/>
  <c r="E14" i="63" s="1"/>
  <c r="D157" i="116" s="1"/>
  <c r="P22" i="34"/>
  <c r="K50" i="71"/>
  <c r="K57" i="71"/>
  <c r="O58" i="63"/>
  <c r="O16" i="36" l="1"/>
  <c r="U69" i="33"/>
  <c r="V7" i="33"/>
  <c r="P38" i="64"/>
  <c r="Q205" i="59"/>
  <c r="Q27" i="36"/>
  <c r="Q26" i="36" s="1"/>
  <c r="T38" i="28"/>
  <c r="R21" i="34"/>
  <c r="R203" i="59"/>
  <c r="P15" i="36"/>
  <c r="P16" i="36" s="1"/>
  <c r="S40" i="28"/>
  <c r="N42" i="71"/>
  <c r="N35" i="64"/>
  <c r="O79" i="63" s="1"/>
  <c r="N9" i="92"/>
  <c r="M22" i="52"/>
  <c r="M49" i="71"/>
  <c r="M55" i="71"/>
  <c r="M45" i="64"/>
  <c r="M55" i="64" s="1"/>
  <c r="O8" i="92"/>
  <c r="N21" i="52"/>
  <c r="P207" i="59"/>
  <c r="E101" i="59"/>
  <c r="D111" i="116" s="1"/>
  <c r="D109" i="116"/>
  <c r="Q57" i="63"/>
  <c r="Q22" i="34"/>
  <c r="E5" i="34"/>
  <c r="P19" i="34"/>
  <c r="E13" i="63"/>
  <c r="D156" i="116" s="1"/>
  <c r="P58" i="63"/>
  <c r="E15" i="63" s="1"/>
  <c r="D158" i="116" s="1"/>
  <c r="D10" i="116"/>
  <c r="P58" i="52"/>
  <c r="Q48" i="50"/>
  <c r="P52" i="52"/>
  <c r="Q31" i="50"/>
  <c r="Q49" i="52" s="1"/>
  <c r="Q52" i="63"/>
  <c r="L15" i="111"/>
  <c r="L50" i="71"/>
  <c r="L57" i="71"/>
  <c r="P65" i="50"/>
  <c r="P67" i="50" s="1"/>
  <c r="P69" i="50" s="1"/>
  <c r="O70" i="50"/>
  <c r="O41" i="64" s="1"/>
  <c r="P66" i="63"/>
  <c r="O53" i="52"/>
  <c r="O59" i="52"/>
  <c r="O16" i="67"/>
  <c r="O19" i="67" s="1"/>
  <c r="O51" i="63"/>
  <c r="D35" i="64"/>
  <c r="E208" i="59"/>
  <c r="D9" i="92"/>
  <c r="C22" i="52"/>
  <c r="D42" i="71"/>
  <c r="Q38" i="64" l="1"/>
  <c r="R205" i="59"/>
  <c r="V69" i="33"/>
  <c r="W7" i="33"/>
  <c r="S21" i="34"/>
  <c r="U38" i="28"/>
  <c r="R27" i="36"/>
  <c r="R26" i="36" s="1"/>
  <c r="O9" i="92"/>
  <c r="O42" i="71"/>
  <c r="N22" i="52"/>
  <c r="O35" i="64"/>
  <c r="P79" i="63" s="1"/>
  <c r="E36" i="63" s="1"/>
  <c r="D179" i="116" s="1"/>
  <c r="M67" i="64"/>
  <c r="S203" i="59"/>
  <c r="Q15" i="36"/>
  <c r="Q16" i="36" s="1"/>
  <c r="T40" i="28"/>
  <c r="E103" i="59"/>
  <c r="D113" i="116" s="1"/>
  <c r="D14" i="116" s="1"/>
  <c r="N49" i="71"/>
  <c r="N55" i="71"/>
  <c r="N45" i="64"/>
  <c r="N67" i="64" s="1"/>
  <c r="O21" i="52"/>
  <c r="Q207" i="59"/>
  <c r="P8" i="92"/>
  <c r="E104" i="59"/>
  <c r="D49" i="71"/>
  <c r="D55" i="71"/>
  <c r="D43" i="71"/>
  <c r="D56" i="71" s="1"/>
  <c r="C23" i="52"/>
  <c r="D10" i="92"/>
  <c r="F208" i="59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P16" i="67"/>
  <c r="P19" i="67" s="1"/>
  <c r="P51" i="63"/>
  <c r="E8" i="63" s="1"/>
  <c r="D151" i="116" s="1"/>
  <c r="D9" i="116" s="1"/>
  <c r="E23" i="63"/>
  <c r="P68" i="63"/>
  <c r="P74" i="63" s="1"/>
  <c r="O43" i="64"/>
  <c r="D11" i="64"/>
  <c r="Q65" i="50"/>
  <c r="Q67" i="50" s="1"/>
  <c r="Q69" i="50" s="1"/>
  <c r="P70" i="50"/>
  <c r="P41" i="64" s="1"/>
  <c r="P53" i="52"/>
  <c r="Q66" i="63"/>
  <c r="Q68" i="63" s="1"/>
  <c r="Q74" i="63" s="1"/>
  <c r="P59" i="52"/>
  <c r="Q58" i="52"/>
  <c r="R48" i="50"/>
  <c r="Q52" i="52"/>
  <c r="R31" i="50"/>
  <c r="R49" i="52" s="1"/>
  <c r="R52" i="63"/>
  <c r="Q17" i="34"/>
  <c r="Q19" i="34" s="1"/>
  <c r="Q56" i="63"/>
  <c r="Q58" i="63" s="1"/>
  <c r="P20" i="34"/>
  <c r="P24" i="34"/>
  <c r="E43" i="31"/>
  <c r="E7" i="34"/>
  <c r="R57" i="63"/>
  <c r="R22" i="34"/>
  <c r="W69" i="33" l="1"/>
  <c r="X7" i="33"/>
  <c r="T21" i="34"/>
  <c r="S27" i="36"/>
  <c r="S26" i="36" s="1"/>
  <c r="V38" i="28"/>
  <c r="D5" i="64"/>
  <c r="R207" i="59"/>
  <c r="P21" i="52"/>
  <c r="Q8" i="92"/>
  <c r="O22" i="52"/>
  <c r="P42" i="71"/>
  <c r="P35" i="64"/>
  <c r="P9" i="92"/>
  <c r="O49" i="71"/>
  <c r="O55" i="71"/>
  <c r="R38" i="64"/>
  <c r="S205" i="59"/>
  <c r="N44" i="71"/>
  <c r="N6" i="111"/>
  <c r="M44" i="71"/>
  <c r="M6" i="111"/>
  <c r="M15" i="111" s="1"/>
  <c r="U40" i="28"/>
  <c r="R15" i="36"/>
  <c r="T203" i="59"/>
  <c r="D55" i="64"/>
  <c r="D67" i="64"/>
  <c r="D6" i="111" s="1"/>
  <c r="D15" i="111" s="1"/>
  <c r="S57" i="63"/>
  <c r="S22" i="34"/>
  <c r="E8" i="34"/>
  <c r="E45" i="31"/>
  <c r="F5" i="34"/>
  <c r="R17" i="34"/>
  <c r="R19" i="34" s="1"/>
  <c r="R56" i="63"/>
  <c r="R58" i="63" s="1"/>
  <c r="Q20" i="34"/>
  <c r="Q24" i="34"/>
  <c r="R58" i="52"/>
  <c r="S48" i="50"/>
  <c r="R52" i="52"/>
  <c r="S31" i="50"/>
  <c r="S49" i="52" s="1"/>
  <c r="S52" i="63"/>
  <c r="P43" i="64"/>
  <c r="R65" i="50"/>
  <c r="R67" i="50" s="1"/>
  <c r="R69" i="50" s="1"/>
  <c r="Q70" i="50"/>
  <c r="Q41" i="64" s="1"/>
  <c r="Q43" i="64" s="1"/>
  <c r="Q53" i="52"/>
  <c r="R66" i="63"/>
  <c r="R68" i="63" s="1"/>
  <c r="R74" i="63" s="1"/>
  <c r="Q59" i="52"/>
  <c r="D126" i="116"/>
  <c r="D13" i="64"/>
  <c r="D128" i="116" s="1"/>
  <c r="O45" i="64"/>
  <c r="E25" i="63"/>
  <c r="D166" i="116"/>
  <c r="Q16" i="67"/>
  <c r="Q19" i="67" s="1"/>
  <c r="Q51" i="63"/>
  <c r="D44" i="71"/>
  <c r="Q78" i="63"/>
  <c r="E35" i="63"/>
  <c r="D178" i="116" s="1"/>
  <c r="D120" i="116"/>
  <c r="D15" i="64"/>
  <c r="D130" i="116" s="1"/>
  <c r="E43" i="71"/>
  <c r="E56" i="71" s="1"/>
  <c r="D23" i="52"/>
  <c r="E10" i="92"/>
  <c r="G208" i="59"/>
  <c r="D114" i="116"/>
  <c r="U203" i="59" l="1"/>
  <c r="S15" i="36"/>
  <c r="S16" i="36" s="1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 s="1"/>
  <c r="W38" i="28"/>
  <c r="U21" i="34"/>
  <c r="M50" i="71"/>
  <c r="M57" i="71"/>
  <c r="Q42" i="71"/>
  <c r="P22" i="52"/>
  <c r="Q9" i="92"/>
  <c r="Q35" i="64"/>
  <c r="R79" i="63" s="1"/>
  <c r="D70" i="64"/>
  <c r="D9" i="111" s="1"/>
  <c r="N57" i="71"/>
  <c r="N50" i="71"/>
  <c r="Q79" i="63"/>
  <c r="R78" i="63" s="1"/>
  <c r="S78" i="63" s="1"/>
  <c r="O55" i="64"/>
  <c r="O67" i="64"/>
  <c r="O44" i="71" s="1"/>
  <c r="E46" i="31"/>
  <c r="F43" i="71"/>
  <c r="F56" i="71" s="1"/>
  <c r="E23" i="52"/>
  <c r="F10" i="92"/>
  <c r="H208" i="59"/>
  <c r="D45" i="71"/>
  <c r="D58" i="71" s="1"/>
  <c r="E69" i="64"/>
  <c r="D50" i="71"/>
  <c r="D57" i="71"/>
  <c r="R16" i="67"/>
  <c r="R19" i="67" s="1"/>
  <c r="R51" i="63"/>
  <c r="D11" i="116"/>
  <c r="E31" i="63"/>
  <c r="D174" i="116" s="1"/>
  <c r="D168" i="116"/>
  <c r="Q45" i="64"/>
  <c r="S65" i="50"/>
  <c r="S67" i="50" s="1"/>
  <c r="S69" i="50" s="1"/>
  <c r="R70" i="50"/>
  <c r="R41" i="64" s="1"/>
  <c r="R43" i="64" s="1"/>
  <c r="R53" i="52"/>
  <c r="S66" i="63"/>
  <c r="S68" i="63" s="1"/>
  <c r="S74" i="63" s="1"/>
  <c r="R59" i="52"/>
  <c r="P45" i="64"/>
  <c r="S58" i="52"/>
  <c r="T48" i="50"/>
  <c r="S52" i="52"/>
  <c r="T31" i="50"/>
  <c r="T49" i="52" s="1"/>
  <c r="T52" i="63"/>
  <c r="S17" i="34"/>
  <c r="S19" i="34" s="1"/>
  <c r="S56" i="63"/>
  <c r="S58" i="63" s="1"/>
  <c r="R20" i="34"/>
  <c r="R24" i="34"/>
  <c r="F43" i="31"/>
  <c r="F7" i="34"/>
  <c r="T57" i="63"/>
  <c r="T22" i="34"/>
  <c r="T78" i="63" l="1"/>
  <c r="Q49" i="71"/>
  <c r="Q55" i="71"/>
  <c r="U27" i="36"/>
  <c r="U26" i="36" s="1"/>
  <c r="X38" i="28"/>
  <c r="V21" i="34"/>
  <c r="R9" i="92"/>
  <c r="R35" i="64"/>
  <c r="S79" i="63" s="1"/>
  <c r="R42" i="71"/>
  <c r="Q22" i="52"/>
  <c r="S8" i="92"/>
  <c r="R21" i="52"/>
  <c r="T207" i="59"/>
  <c r="V203" i="59"/>
  <c r="T15" i="36"/>
  <c r="W40" i="28"/>
  <c r="O6" i="111"/>
  <c r="O15" i="111" s="1"/>
  <c r="T38" i="64"/>
  <c r="U205" i="59"/>
  <c r="Y69" i="33"/>
  <c r="Z7" i="33"/>
  <c r="P55" i="64"/>
  <c r="P67" i="64"/>
  <c r="P44" i="71" s="1"/>
  <c r="Q55" i="64"/>
  <c r="Q67" i="64"/>
  <c r="U57" i="63"/>
  <c r="U22" i="34"/>
  <c r="G5" i="34"/>
  <c r="F8" i="34"/>
  <c r="F45" i="31"/>
  <c r="T17" i="34"/>
  <c r="T19" i="34" s="1"/>
  <c r="T56" i="63"/>
  <c r="T58" i="63" s="1"/>
  <c r="S20" i="34"/>
  <c r="S24" i="34"/>
  <c r="T58" i="52"/>
  <c r="U48" i="50"/>
  <c r="T52" i="52"/>
  <c r="U31" i="50"/>
  <c r="U49" i="52" s="1"/>
  <c r="U52" i="63"/>
  <c r="R45" i="64"/>
  <c r="T65" i="50"/>
  <c r="T67" i="50" s="1"/>
  <c r="T69" i="50" s="1"/>
  <c r="S70" i="50"/>
  <c r="S41" i="64" s="1"/>
  <c r="S53" i="52"/>
  <c r="T66" i="63"/>
  <c r="T68" i="63" s="1"/>
  <c r="T74" i="63" s="1"/>
  <c r="S59" i="52"/>
  <c r="Q44" i="71"/>
  <c r="Q6" i="111"/>
  <c r="Q15" i="111" s="1"/>
  <c r="O50" i="71"/>
  <c r="O57" i="71"/>
  <c r="S16" i="67"/>
  <c r="S19" i="67" s="1"/>
  <c r="S51" i="63"/>
  <c r="E70" i="64"/>
  <c r="E8" i="111"/>
  <c r="G43" i="71"/>
  <c r="G56" i="71" s="1"/>
  <c r="F23" i="52"/>
  <c r="G10" i="92"/>
  <c r="I208" i="59"/>
  <c r="R22" i="52" l="1"/>
  <c r="S35" i="64"/>
  <c r="S42" i="71"/>
  <c r="S9" i="92"/>
  <c r="X40" i="28"/>
  <c r="U15" i="36"/>
  <c r="U16" i="36" s="1"/>
  <c r="W203" i="59"/>
  <c r="Z69" i="33"/>
  <c r="AA7" i="33"/>
  <c r="Y38" i="28"/>
  <c r="W21" i="34"/>
  <c r="V27" i="36"/>
  <c r="V26" i="36" s="1"/>
  <c r="P6" i="111"/>
  <c r="P15" i="111" s="1"/>
  <c r="T16" i="36"/>
  <c r="R49" i="71"/>
  <c r="R55" i="71"/>
  <c r="U207" i="59"/>
  <c r="T8" i="92"/>
  <c r="S21" i="52"/>
  <c r="U38" i="64"/>
  <c r="V205" i="59"/>
  <c r="R55" i="64"/>
  <c r="R67" i="64"/>
  <c r="F46" i="31"/>
  <c r="H43" i="71"/>
  <c r="H56" i="71" s="1"/>
  <c r="G23" i="52"/>
  <c r="H10" i="92"/>
  <c r="J208" i="59"/>
  <c r="E45" i="71"/>
  <c r="E58" i="71" s="1"/>
  <c r="F69" i="64"/>
  <c r="E9" i="111"/>
  <c r="T16" i="67"/>
  <c r="T19" i="67" s="1"/>
  <c r="T51" i="63"/>
  <c r="Q50" i="71"/>
  <c r="Q57" i="71"/>
  <c r="S43" i="64"/>
  <c r="U65" i="50"/>
  <c r="U67" i="50" s="1"/>
  <c r="U69" i="50" s="1"/>
  <c r="T70" i="50"/>
  <c r="T41" i="64" s="1"/>
  <c r="T43" i="64" s="1"/>
  <c r="T53" i="52"/>
  <c r="U66" i="63"/>
  <c r="U68" i="63" s="1"/>
  <c r="U74" i="63" s="1"/>
  <c r="T59" i="52"/>
  <c r="R44" i="71"/>
  <c r="R6" i="111"/>
  <c r="P50" i="71"/>
  <c r="P57" i="71"/>
  <c r="U52" i="52"/>
  <c r="V31" i="50"/>
  <c r="V49" i="52" s="1"/>
  <c r="U58" i="52"/>
  <c r="V48" i="50"/>
  <c r="V52" i="63"/>
  <c r="U17" i="34"/>
  <c r="U19" i="34" s="1"/>
  <c r="U56" i="63"/>
  <c r="U58" i="63" s="1"/>
  <c r="T20" i="34"/>
  <c r="T24" i="34"/>
  <c r="G43" i="31"/>
  <c r="G7" i="34"/>
  <c r="V57" i="63"/>
  <c r="V22" i="34"/>
  <c r="V38" i="64" l="1"/>
  <c r="W205" i="59"/>
  <c r="T42" i="71"/>
  <c r="T35" i="64"/>
  <c r="U79" i="63" s="1"/>
  <c r="T9" i="92"/>
  <c r="S22" i="52"/>
  <c r="S49" i="71"/>
  <c r="S55" i="71"/>
  <c r="Y40" i="28"/>
  <c r="V15" i="36"/>
  <c r="V16" i="36" s="1"/>
  <c r="X203" i="59"/>
  <c r="T79" i="63"/>
  <c r="U78" i="63" s="1"/>
  <c r="V78" i="63" s="1"/>
  <c r="U8" i="92"/>
  <c r="T21" i="52"/>
  <c r="V207" i="59"/>
  <c r="AA69" i="33"/>
  <c r="AB7" i="33"/>
  <c r="X21" i="34"/>
  <c r="W27" i="36"/>
  <c r="W26" i="36" s="1"/>
  <c r="Z38" i="28"/>
  <c r="W57" i="63"/>
  <c r="W22" i="34"/>
  <c r="G8" i="34"/>
  <c r="G45" i="31"/>
  <c r="H5" i="34"/>
  <c r="V17" i="34"/>
  <c r="V19" i="34" s="1"/>
  <c r="V56" i="63"/>
  <c r="V58" i="63" s="1"/>
  <c r="U20" i="34"/>
  <c r="U24" i="34"/>
  <c r="V52" i="52"/>
  <c r="W31" i="50"/>
  <c r="W49" i="52" s="1"/>
  <c r="V58" i="52"/>
  <c r="W48" i="50"/>
  <c r="W52" i="63"/>
  <c r="R15" i="111"/>
  <c r="R50" i="71"/>
  <c r="R57" i="71"/>
  <c r="V65" i="50"/>
  <c r="V67" i="50" s="1"/>
  <c r="V69" i="50" s="1"/>
  <c r="U70" i="50"/>
  <c r="U41" i="64" s="1"/>
  <c r="U43" i="64" s="1"/>
  <c r="U53" i="52"/>
  <c r="V66" i="63"/>
  <c r="V68" i="63" s="1"/>
  <c r="V74" i="63" s="1"/>
  <c r="U59" i="52"/>
  <c r="S45" i="64"/>
  <c r="U16" i="67"/>
  <c r="U19" i="67" s="1"/>
  <c r="U51" i="63"/>
  <c r="F70" i="64"/>
  <c r="F8" i="111"/>
  <c r="I43" i="71"/>
  <c r="I56" i="71" s="1"/>
  <c r="H23" i="52"/>
  <c r="I10" i="92"/>
  <c r="K208" i="59"/>
  <c r="AB69" i="33" l="1"/>
  <c r="AC7" i="33"/>
  <c r="W38" i="64"/>
  <c r="X205" i="59"/>
  <c r="T45" i="64"/>
  <c r="T55" i="64" s="1"/>
  <c r="Y21" i="34"/>
  <c r="AA38" i="28"/>
  <c r="X27" i="36"/>
  <c r="X26" i="36" s="1"/>
  <c r="T49" i="71"/>
  <c r="T55" i="71"/>
  <c r="U42" i="71"/>
  <c r="U35" i="64"/>
  <c r="U9" i="92"/>
  <c r="T22" i="52"/>
  <c r="V8" i="92"/>
  <c r="W207" i="59"/>
  <c r="U21" i="52"/>
  <c r="Y203" i="59"/>
  <c r="W15" i="36"/>
  <c r="W16" i="36" s="1"/>
  <c r="Z40" i="28"/>
  <c r="S55" i="64"/>
  <c r="S67" i="64"/>
  <c r="S6" i="111" s="1"/>
  <c r="G46" i="31"/>
  <c r="J43" i="71"/>
  <c r="J56" i="71" s="1"/>
  <c r="I23" i="52"/>
  <c r="J10" i="92"/>
  <c r="L208" i="59"/>
  <c r="G69" i="64"/>
  <c r="F9" i="111"/>
  <c r="F45" i="71"/>
  <c r="F58" i="71" s="1"/>
  <c r="V16" i="67"/>
  <c r="V19" i="67" s="1"/>
  <c r="V51" i="63"/>
  <c r="S44" i="71"/>
  <c r="V70" i="50"/>
  <c r="V41" i="64" s="1"/>
  <c r="W65" i="50"/>
  <c r="W67" i="50" s="1"/>
  <c r="W69" i="50" s="1"/>
  <c r="V53" i="52"/>
  <c r="W66" i="63"/>
  <c r="W68" i="63" s="1"/>
  <c r="W74" i="63" s="1"/>
  <c r="V59" i="52"/>
  <c r="W52" i="52"/>
  <c r="X31" i="50"/>
  <c r="X49" i="52" s="1"/>
  <c r="W58" i="52"/>
  <c r="X48" i="50"/>
  <c r="X52" i="63"/>
  <c r="W17" i="34"/>
  <c r="W19" i="34" s="1"/>
  <c r="W56" i="63"/>
  <c r="W58" i="63" s="1"/>
  <c r="V20" i="34"/>
  <c r="V24" i="34"/>
  <c r="H43" i="31"/>
  <c r="H7" i="34"/>
  <c r="X57" i="63"/>
  <c r="X22" i="34"/>
  <c r="Z203" i="59" l="1"/>
  <c r="X15" i="36"/>
  <c r="X16" i="36" s="1"/>
  <c r="AA40" i="28"/>
  <c r="X38" i="64"/>
  <c r="Y205" i="59"/>
  <c r="V79" i="63"/>
  <c r="W78" i="63" s="1"/>
  <c r="X78" i="63" s="1"/>
  <c r="U49" i="71"/>
  <c r="U55" i="71"/>
  <c r="W8" i="92"/>
  <c r="X207" i="59"/>
  <c r="V21" i="52"/>
  <c r="T67" i="64"/>
  <c r="V42" i="71"/>
  <c r="V35" i="64"/>
  <c r="W79" i="63" s="1"/>
  <c r="U22" i="52"/>
  <c r="V9" i="92"/>
  <c r="AC69" i="33"/>
  <c r="AD7" i="33"/>
  <c r="U45" i="64"/>
  <c r="U55" i="64" s="1"/>
  <c r="AB38" i="28"/>
  <c r="Y27" i="36"/>
  <c r="Y26" i="36" s="1"/>
  <c r="Z21" i="34"/>
  <c r="Y57" i="63"/>
  <c r="Y22" i="34"/>
  <c r="H8" i="34"/>
  <c r="H45" i="31"/>
  <c r="X17" i="34"/>
  <c r="X19" i="34" s="1"/>
  <c r="X56" i="63"/>
  <c r="X58" i="63" s="1"/>
  <c r="W20" i="34"/>
  <c r="W24" i="34"/>
  <c r="X52" i="52"/>
  <c r="Y31" i="50"/>
  <c r="Y49" i="52" s="1"/>
  <c r="X58" i="52"/>
  <c r="Y48" i="50"/>
  <c r="Y52" i="63"/>
  <c r="W70" i="50"/>
  <c r="W41" i="64" s="1"/>
  <c r="W43" i="64" s="1"/>
  <c r="X65" i="50"/>
  <c r="X67" i="50" s="1"/>
  <c r="X69" i="50" s="1"/>
  <c r="W53" i="52"/>
  <c r="X66" i="63"/>
  <c r="X68" i="63" s="1"/>
  <c r="X74" i="63" s="1"/>
  <c r="W59" i="52"/>
  <c r="V43" i="64"/>
  <c r="S15" i="111"/>
  <c r="S50" i="71"/>
  <c r="S57" i="71"/>
  <c r="W16" i="67"/>
  <c r="W19" i="67" s="1"/>
  <c r="W51" i="63"/>
  <c r="G8" i="111"/>
  <c r="G70" i="64"/>
  <c r="K43" i="71"/>
  <c r="K56" i="71" s="1"/>
  <c r="J23" i="52"/>
  <c r="K10" i="92"/>
  <c r="M208" i="59"/>
  <c r="X8" i="92" l="1"/>
  <c r="W21" i="52"/>
  <c r="Y207" i="59"/>
  <c r="AD69" i="33"/>
  <c r="AE7" i="33"/>
  <c r="U67" i="64"/>
  <c r="W42" i="71"/>
  <c r="W35" i="64"/>
  <c r="X79" i="63" s="1"/>
  <c r="Y78" i="63" s="1"/>
  <c r="W9" i="92"/>
  <c r="V22" i="52"/>
  <c r="Y38" i="64"/>
  <c r="Z205" i="59"/>
  <c r="V49" i="71"/>
  <c r="V55" i="71"/>
  <c r="Y15" i="36"/>
  <c r="Y16" i="36" s="1"/>
  <c r="AA203" i="59"/>
  <c r="AB40" i="28"/>
  <c r="AC38" i="28"/>
  <c r="AA21" i="34"/>
  <c r="E9" i="34" s="1"/>
  <c r="Z27" i="36"/>
  <c r="Z26" i="36" s="1"/>
  <c r="AC70" i="33"/>
  <c r="T6" i="111"/>
  <c r="T15" i="111" s="1"/>
  <c r="T44" i="71"/>
  <c r="H46" i="31"/>
  <c r="L43" i="71"/>
  <c r="L56" i="71" s="1"/>
  <c r="K23" i="52"/>
  <c r="L10" i="92"/>
  <c r="N208" i="59"/>
  <c r="G45" i="71"/>
  <c r="G58" i="71" s="1"/>
  <c r="H69" i="64"/>
  <c r="G9" i="111"/>
  <c r="X16" i="67"/>
  <c r="X19" i="67" s="1"/>
  <c r="X51" i="63"/>
  <c r="V45" i="64"/>
  <c r="Y65" i="50"/>
  <c r="Y67" i="50" s="1"/>
  <c r="Y69" i="50" s="1"/>
  <c r="X70" i="50"/>
  <c r="X41" i="64" s="1"/>
  <c r="X43" i="64" s="1"/>
  <c r="X53" i="52"/>
  <c r="Y66" i="63"/>
  <c r="Y68" i="63" s="1"/>
  <c r="Y74" i="63" s="1"/>
  <c r="X59" i="52"/>
  <c r="W45" i="64"/>
  <c r="Y52" i="52"/>
  <c r="Z31" i="50"/>
  <c r="Z49" i="52" s="1"/>
  <c r="Y58" i="52"/>
  <c r="Z48" i="50"/>
  <c r="Z52" i="63"/>
  <c r="Y17" i="34"/>
  <c r="Y19" i="34" s="1"/>
  <c r="Y56" i="63"/>
  <c r="Y58" i="63" s="1"/>
  <c r="X20" i="34"/>
  <c r="X24" i="34"/>
  <c r="Z57" i="63"/>
  <c r="Z22" i="34"/>
  <c r="W49" i="71" l="1"/>
  <c r="W55" i="71"/>
  <c r="U44" i="71"/>
  <c r="U6" i="111"/>
  <c r="U15" i="111" s="1"/>
  <c r="AE69" i="33"/>
  <c r="AF7" i="33"/>
  <c r="E47" i="31"/>
  <c r="E10" i="34"/>
  <c r="X21" i="52"/>
  <c r="Z207" i="59"/>
  <c r="Y8" i="92"/>
  <c r="AB21" i="34"/>
  <c r="AD38" i="28"/>
  <c r="AA27" i="36"/>
  <c r="AA26" i="36" s="1"/>
  <c r="AC40" i="28"/>
  <c r="E39" i="35" s="1"/>
  <c r="Z15" i="36"/>
  <c r="AB203" i="59"/>
  <c r="E37" i="35"/>
  <c r="X9" i="92"/>
  <c r="X35" i="64"/>
  <c r="Y79" i="63" s="1"/>
  <c r="Z78" i="63" s="1"/>
  <c r="W22" i="52"/>
  <c r="X42" i="71"/>
  <c r="Z38" i="64"/>
  <c r="AA205" i="59"/>
  <c r="T50" i="71"/>
  <c r="T57" i="71"/>
  <c r="W55" i="64"/>
  <c r="W67" i="64"/>
  <c r="W44" i="71" s="1"/>
  <c r="V55" i="64"/>
  <c r="V67" i="64"/>
  <c r="AA57" i="63"/>
  <c r="AA22" i="34"/>
  <c r="Z17" i="34"/>
  <c r="Z19" i="34" s="1"/>
  <c r="Z56" i="63"/>
  <c r="Z58" i="63" s="1"/>
  <c r="Y20" i="34"/>
  <c r="Y24" i="34"/>
  <c r="Z52" i="52"/>
  <c r="AA31" i="50"/>
  <c r="AA49" i="52" s="1"/>
  <c r="Z58" i="52"/>
  <c r="AA48" i="50"/>
  <c r="AA52" i="63"/>
  <c r="X45" i="64"/>
  <c r="Y70" i="50"/>
  <c r="Y41" i="64" s="1"/>
  <c r="Y43" i="64" s="1"/>
  <c r="Z65" i="50"/>
  <c r="Z67" i="50" s="1"/>
  <c r="Z69" i="50" s="1"/>
  <c r="Y53" i="52"/>
  <c r="Z66" i="63"/>
  <c r="Z68" i="63" s="1"/>
  <c r="Z74" i="63" s="1"/>
  <c r="Y59" i="52"/>
  <c r="V44" i="71"/>
  <c r="V6" i="111"/>
  <c r="Y16" i="67"/>
  <c r="Y19" i="67" s="1"/>
  <c r="Y51" i="63"/>
  <c r="H8" i="111"/>
  <c r="H70" i="64"/>
  <c r="M43" i="71"/>
  <c r="M56" i="71" s="1"/>
  <c r="L23" i="52"/>
  <c r="M10" i="92"/>
  <c r="O208" i="59"/>
  <c r="AC203" i="59" l="1"/>
  <c r="AD40" i="28"/>
  <c r="AA15" i="36"/>
  <c r="AC21" i="34"/>
  <c r="AB27" i="36"/>
  <c r="AB26" i="36" s="1"/>
  <c r="AE38" i="28"/>
  <c r="W6" i="111"/>
  <c r="W15" i="111" s="1"/>
  <c r="U50" i="71"/>
  <c r="U57" i="71"/>
  <c r="AA38" i="64"/>
  <c r="E8" i="64" s="1"/>
  <c r="E123" i="116" s="1"/>
  <c r="AB205" i="59"/>
  <c r="F99" i="59"/>
  <c r="X22" i="52"/>
  <c r="Y35" i="64"/>
  <c r="Z79" i="63" s="1"/>
  <c r="AA78" i="63" s="1"/>
  <c r="Y42" i="71"/>
  <c r="Y9" i="92"/>
  <c r="AA207" i="59"/>
  <c r="Y21" i="52"/>
  <c r="Z8" i="92"/>
  <c r="Z16" i="36"/>
  <c r="Z17" i="36"/>
  <c r="E48" i="31"/>
  <c r="E12" i="34"/>
  <c r="E50" i="31" s="1"/>
  <c r="X55" i="71"/>
  <c r="X49" i="71"/>
  <c r="AF69" i="33"/>
  <c r="AG7" i="33"/>
  <c r="X55" i="64"/>
  <c r="X67" i="64"/>
  <c r="N43" i="71"/>
  <c r="N56" i="71" s="1"/>
  <c r="N10" i="92"/>
  <c r="M23" i="52"/>
  <c r="P208" i="59"/>
  <c r="I69" i="64"/>
  <c r="H9" i="111"/>
  <c r="C29" i="111" s="1"/>
  <c r="H45" i="71"/>
  <c r="H58" i="71" s="1"/>
  <c r="Z16" i="67"/>
  <c r="Z19" i="67" s="1"/>
  <c r="Z51" i="63"/>
  <c r="V15" i="111"/>
  <c r="V50" i="71"/>
  <c r="V57" i="71"/>
  <c r="Z70" i="50"/>
  <c r="Z41" i="64" s="1"/>
  <c r="Z43" i="64" s="1"/>
  <c r="AA65" i="50"/>
  <c r="AA67" i="50" s="1"/>
  <c r="AA69" i="50" s="1"/>
  <c r="Z53" i="52"/>
  <c r="AA66" i="63"/>
  <c r="AA68" i="63" s="1"/>
  <c r="AA74" i="63" s="1"/>
  <c r="Z59" i="52"/>
  <c r="Y45" i="64"/>
  <c r="X44" i="71"/>
  <c r="X6" i="111"/>
  <c r="X15" i="111" s="1"/>
  <c r="W50" i="71"/>
  <c r="W57" i="71"/>
  <c r="AA58" i="52"/>
  <c r="AB48" i="50"/>
  <c r="AA52" i="52"/>
  <c r="AB31" i="50"/>
  <c r="AB49" i="52" s="1"/>
  <c r="AB52" i="63"/>
  <c r="F9" i="63" s="1"/>
  <c r="E152" i="116" s="1"/>
  <c r="AA17" i="34"/>
  <c r="AA19" i="34" s="1"/>
  <c r="AA56" i="63"/>
  <c r="AA58" i="63" s="1"/>
  <c r="Z20" i="34"/>
  <c r="Z24" i="34"/>
  <c r="AB57" i="63"/>
  <c r="F14" i="63" s="1"/>
  <c r="E157" i="116" s="1"/>
  <c r="AB22" i="34"/>
  <c r="AD21" i="34" l="1"/>
  <c r="AC27" i="36"/>
  <c r="AC26" i="36" s="1"/>
  <c r="AF38" i="28"/>
  <c r="E109" i="116"/>
  <c r="Z21" i="52"/>
  <c r="AA8" i="92"/>
  <c r="AB207" i="59"/>
  <c r="F101" i="59"/>
  <c r="Z42" i="71"/>
  <c r="Z35" i="64"/>
  <c r="AA79" i="63" s="1"/>
  <c r="AB78" i="63" s="1"/>
  <c r="Z9" i="92"/>
  <c r="Y22" i="52"/>
  <c r="AA16" i="36"/>
  <c r="Y49" i="71"/>
  <c r="Y55" i="71"/>
  <c r="AB38" i="64"/>
  <c r="AC205" i="59"/>
  <c r="AG69" i="33"/>
  <c r="AH7" i="33"/>
  <c r="AD203" i="59"/>
  <c r="AB15" i="36"/>
  <c r="AB16" i="36" s="1"/>
  <c r="AE40" i="28"/>
  <c r="Y55" i="64"/>
  <c r="Y67" i="64"/>
  <c r="Y44" i="71" s="1"/>
  <c r="AC57" i="63"/>
  <c r="AC22" i="34"/>
  <c r="AB56" i="63"/>
  <c r="AB17" i="34"/>
  <c r="AB19" i="34" s="1"/>
  <c r="AA20" i="34"/>
  <c r="AA24" i="34"/>
  <c r="E10" i="116"/>
  <c r="AB58" i="52"/>
  <c r="AC48" i="50"/>
  <c r="AB52" i="52"/>
  <c r="AC31" i="50"/>
  <c r="AC49" i="52" s="1"/>
  <c r="AC52" i="63"/>
  <c r="X50" i="71"/>
  <c r="X57" i="71"/>
  <c r="Y6" i="111"/>
  <c r="Y15" i="111" s="1"/>
  <c r="AA70" i="50"/>
  <c r="AA41" i="64" s="1"/>
  <c r="AB65" i="50"/>
  <c r="AB67" i="50" s="1"/>
  <c r="AB69" i="50" s="1"/>
  <c r="AB66" i="63"/>
  <c r="AA53" i="52"/>
  <c r="AA59" i="52"/>
  <c r="AA16" i="67"/>
  <c r="AA19" i="67" s="1"/>
  <c r="AA51" i="63"/>
  <c r="C28" i="111"/>
  <c r="D27" i="111"/>
  <c r="I8" i="111"/>
  <c r="I70" i="64"/>
  <c r="O43" i="71"/>
  <c r="O56" i="71" s="1"/>
  <c r="O10" i="92"/>
  <c r="N23" i="52"/>
  <c r="Q208" i="59"/>
  <c r="F35" i="63" l="1"/>
  <c r="E178" i="116" s="1"/>
  <c r="Z45" i="64"/>
  <c r="Z55" i="64" s="1"/>
  <c r="Z49" i="71"/>
  <c r="Z55" i="71"/>
  <c r="AE203" i="59"/>
  <c r="AC15" i="36"/>
  <c r="AC16" i="36" s="1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 s="1"/>
  <c r="AG38" i="28"/>
  <c r="AE21" i="34"/>
  <c r="AB8" i="92"/>
  <c r="AA21" i="52"/>
  <c r="AC207" i="59"/>
  <c r="C13" i="111"/>
  <c r="C53" i="64" s="1"/>
  <c r="P43" i="71"/>
  <c r="P56" i="71" s="1"/>
  <c r="P10" i="92"/>
  <c r="O23" i="52"/>
  <c r="R208" i="59"/>
  <c r="J69" i="64"/>
  <c r="I9" i="111"/>
  <c r="I45" i="71"/>
  <c r="I58" i="71" s="1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55" i="64"/>
  <c r="D43" i="111"/>
  <c r="AB16" i="67"/>
  <c r="AB19" i="67" s="1"/>
  <c r="AB51" i="63"/>
  <c r="F8" i="63" s="1"/>
  <c r="E151" i="116" s="1"/>
  <c r="E9" i="116" s="1"/>
  <c r="F23" i="63"/>
  <c r="AB68" i="63"/>
  <c r="AB74" i="63" s="1"/>
  <c r="AC65" i="50"/>
  <c r="AC67" i="50" s="1"/>
  <c r="AC69" i="50" s="1"/>
  <c r="AB70" i="50"/>
  <c r="AB41" i="64" s="1"/>
  <c r="AC66" i="63"/>
  <c r="AC68" i="63" s="1"/>
  <c r="AC74" i="63" s="1"/>
  <c r="AB53" i="52"/>
  <c r="AB59" i="52"/>
  <c r="AA43" i="64"/>
  <c r="E11" i="64"/>
  <c r="Y50" i="71"/>
  <c r="Y57" i="71"/>
  <c r="AC52" i="52"/>
  <c r="AD31" i="50"/>
  <c r="AD49" i="52" s="1"/>
  <c r="AC58" i="52"/>
  <c r="AD48" i="50"/>
  <c r="AD52" i="63"/>
  <c r="AC17" i="34"/>
  <c r="AC19" i="34" s="1"/>
  <c r="AC56" i="63"/>
  <c r="AC58" i="63" s="1"/>
  <c r="AB20" i="34"/>
  <c r="AB24" i="34"/>
  <c r="F13" i="63"/>
  <c r="E156" i="116" s="1"/>
  <c r="AB58" i="63"/>
  <c r="F15" i="63" s="1"/>
  <c r="E158" i="116" s="1"/>
  <c r="AD57" i="63"/>
  <c r="AD22" i="34"/>
  <c r="AC8" i="92" l="1"/>
  <c r="AD207" i="59"/>
  <c r="AB21" i="52"/>
  <c r="AB35" i="64"/>
  <c r="AB9" i="92"/>
  <c r="AA22" i="52"/>
  <c r="AB42" i="71"/>
  <c r="AI69" i="33"/>
  <c r="AJ7" i="33"/>
  <c r="AH38" i="28"/>
  <c r="AF21" i="34"/>
  <c r="AE27" i="36"/>
  <c r="AE26" i="36" s="1"/>
  <c r="E113" i="116"/>
  <c r="E14" i="116" s="1"/>
  <c r="F104" i="59"/>
  <c r="AA55" i="71"/>
  <c r="AA49" i="71"/>
  <c r="Z67" i="64"/>
  <c r="AG40" i="28"/>
  <c r="AF203" i="59"/>
  <c r="AD15" i="36"/>
  <c r="AB79" i="63"/>
  <c r="E5" i="64"/>
  <c r="E120" i="116" s="1"/>
  <c r="AD38" i="64"/>
  <c r="AE205" i="59"/>
  <c r="AE57" i="63"/>
  <c r="AE22" i="34"/>
  <c r="AD17" i="34"/>
  <c r="AD19" i="34" s="1"/>
  <c r="AD56" i="63"/>
  <c r="AD58" i="63" s="1"/>
  <c r="AC20" i="34"/>
  <c r="AC24" i="34"/>
  <c r="AD52" i="52"/>
  <c r="AE31" i="50"/>
  <c r="AE49" i="52" s="1"/>
  <c r="AD58" i="52"/>
  <c r="AE48" i="50"/>
  <c r="AE52" i="63"/>
  <c r="E126" i="116"/>
  <c r="E13" i="64"/>
  <c r="AA45" i="64"/>
  <c r="AB43" i="64"/>
  <c r="AC70" i="50"/>
  <c r="AC41" i="64" s="1"/>
  <c r="AC43" i="64" s="1"/>
  <c r="AD65" i="50"/>
  <c r="AD67" i="50" s="1"/>
  <c r="AD69" i="50" s="1"/>
  <c r="AD66" i="63"/>
  <c r="AD68" i="63" s="1"/>
  <c r="AD74" i="63" s="1"/>
  <c r="AC53" i="52"/>
  <c r="AC59" i="52"/>
  <c r="E166" i="116"/>
  <c r="F25" i="63"/>
  <c r="AC16" i="67"/>
  <c r="AC19" i="67" s="1"/>
  <c r="AC51" i="63"/>
  <c r="C71" i="111"/>
  <c r="E44" i="111"/>
  <c r="D48" i="111" s="1"/>
  <c r="F43" i="111"/>
  <c r="C60" i="64"/>
  <c r="C23" i="64"/>
  <c r="C58" i="64"/>
  <c r="F42" i="111"/>
  <c r="C70" i="111"/>
  <c r="J8" i="111"/>
  <c r="J70" i="64"/>
  <c r="Q43" i="71"/>
  <c r="Q56" i="71" s="1"/>
  <c r="Q10" i="92"/>
  <c r="P23" i="52"/>
  <c r="S208" i="59"/>
  <c r="AH40" i="28" l="1"/>
  <c r="AG203" i="59"/>
  <c r="AE15" i="36"/>
  <c r="AE16" i="36" s="1"/>
  <c r="AJ69" i="33"/>
  <c r="AK7" i="33"/>
  <c r="E114" i="116"/>
  <c r="AF27" i="36"/>
  <c r="AF26" i="36" s="1"/>
  <c r="AI38" i="28"/>
  <c r="AG21" i="34"/>
  <c r="F36" i="63"/>
  <c r="E179" i="116" s="1"/>
  <c r="AC78" i="63"/>
  <c r="AE38" i="64"/>
  <c r="AF205" i="59"/>
  <c r="Z44" i="71"/>
  <c r="Z6" i="111"/>
  <c r="Z15" i="111" s="1"/>
  <c r="AC79" i="63"/>
  <c r="AD8" i="92"/>
  <c r="AC21" i="52"/>
  <c r="AE207" i="59"/>
  <c r="AB22" i="52"/>
  <c r="AC35" i="64"/>
  <c r="AD79" i="63" s="1"/>
  <c r="AC9" i="92"/>
  <c r="AC42" i="71"/>
  <c r="AD16" i="36"/>
  <c r="AB49" i="71"/>
  <c r="AB55" i="71"/>
  <c r="C25" i="64"/>
  <c r="AA55" i="64"/>
  <c r="AA67" i="64"/>
  <c r="AA44" i="71" s="1"/>
  <c r="F49" i="111"/>
  <c r="R43" i="71"/>
  <c r="R56" i="71" s="1"/>
  <c r="R10" i="92"/>
  <c r="Q23" i="52"/>
  <c r="T208" i="59"/>
  <c r="K69" i="64"/>
  <c r="J9" i="111"/>
  <c r="J45" i="71"/>
  <c r="J58" i="71" s="1"/>
  <c r="D50" i="63"/>
  <c r="D57" i="64"/>
  <c r="D58" i="64" s="1"/>
  <c r="C59" i="71"/>
  <c r="C138" i="116"/>
  <c r="C142" i="116"/>
  <c r="D60" i="64"/>
  <c r="D77" i="63"/>
  <c r="AD16" i="67"/>
  <c r="AD19" i="67" s="1"/>
  <c r="AD51" i="63"/>
  <c r="E168" i="116"/>
  <c r="F31" i="63"/>
  <c r="E174" i="116" s="1"/>
  <c r="E11" i="116"/>
  <c r="AD70" i="50"/>
  <c r="AD41" i="64" s="1"/>
  <c r="AD43" i="64" s="1"/>
  <c r="AE65" i="50"/>
  <c r="AE67" i="50" s="1"/>
  <c r="AE69" i="50" s="1"/>
  <c r="AE66" i="63"/>
  <c r="AE68" i="63" s="1"/>
  <c r="AE74" i="63" s="1"/>
  <c r="AD53" i="52"/>
  <c r="AD59" i="52"/>
  <c r="AC45" i="64"/>
  <c r="AB45" i="64"/>
  <c r="E128" i="116"/>
  <c r="E15" i="64"/>
  <c r="AE52" i="52"/>
  <c r="AF31" i="50"/>
  <c r="AF49" i="52" s="1"/>
  <c r="AE58" i="52"/>
  <c r="AF48" i="50"/>
  <c r="AF52" i="63"/>
  <c r="AE17" i="34"/>
  <c r="AE19" i="34" s="1"/>
  <c r="AE56" i="63"/>
  <c r="AE58" i="63" s="1"/>
  <c r="AD20" i="34"/>
  <c r="AD24" i="34"/>
  <c r="AF57" i="63"/>
  <c r="AF22" i="34"/>
  <c r="Z50" i="71" l="1"/>
  <c r="Z57" i="71"/>
  <c r="AA6" i="111"/>
  <c r="AA15" i="111" s="1"/>
  <c r="AE8" i="92"/>
  <c r="AF207" i="59"/>
  <c r="AD21" i="52"/>
  <c r="AG27" i="36"/>
  <c r="AG26" i="36" s="1"/>
  <c r="AJ38" i="28"/>
  <c r="AH21" i="34"/>
  <c r="AC49" i="71"/>
  <c r="AC55" i="71"/>
  <c r="AH203" i="59"/>
  <c r="AF15" i="36"/>
  <c r="AF16" i="36" s="1"/>
  <c r="AI40" i="28"/>
  <c r="AD9" i="92"/>
  <c r="AD35" i="64"/>
  <c r="AD42" i="71"/>
  <c r="AC22" i="52"/>
  <c r="AF38" i="64"/>
  <c r="AG205" i="59"/>
  <c r="AD78" i="63"/>
  <c r="AE78" i="63" s="1"/>
  <c r="AK69" i="33"/>
  <c r="AL7" i="33"/>
  <c r="E130" i="116"/>
  <c r="E25" i="64"/>
  <c r="E140" i="116" s="1"/>
  <c r="AB55" i="64"/>
  <c r="AB67" i="64"/>
  <c r="AC55" i="64"/>
  <c r="AC67" i="64"/>
  <c r="AC44" i="71" s="1"/>
  <c r="AG57" i="63"/>
  <c r="AG22" i="34"/>
  <c r="AF17" i="34"/>
  <c r="AF19" i="34" s="1"/>
  <c r="AF56" i="63"/>
  <c r="AF58" i="63" s="1"/>
  <c r="AE20" i="34"/>
  <c r="AE24" i="34"/>
  <c r="AF52" i="52"/>
  <c r="AG31" i="50"/>
  <c r="AG49" i="52" s="1"/>
  <c r="AF58" i="52"/>
  <c r="AG48" i="50"/>
  <c r="AG52" i="63"/>
  <c r="AA50" i="71"/>
  <c r="AA57" i="71"/>
  <c r="AB44" i="71"/>
  <c r="AB6" i="111"/>
  <c r="AB15" i="111" s="1"/>
  <c r="AE70" i="50"/>
  <c r="AE41" i="64" s="1"/>
  <c r="AF65" i="50"/>
  <c r="AF67" i="50" s="1"/>
  <c r="AF69" i="50" s="1"/>
  <c r="AF66" i="63"/>
  <c r="AF68" i="63" s="1"/>
  <c r="AF74" i="63" s="1"/>
  <c r="AE53" i="52"/>
  <c r="AE59" i="52"/>
  <c r="AD45" i="64"/>
  <c r="AE16" i="67"/>
  <c r="AE19" i="67" s="1"/>
  <c r="AE51" i="63"/>
  <c r="D34" i="63"/>
  <c r="C177" i="116" s="1"/>
  <c r="D80" i="63"/>
  <c r="E77" i="63"/>
  <c r="E80" i="63" s="1"/>
  <c r="E82" i="63" s="1"/>
  <c r="E60" i="64"/>
  <c r="C28" i="64"/>
  <c r="D27" i="64" s="1"/>
  <c r="C140" i="116"/>
  <c r="D59" i="71"/>
  <c r="E50" i="63"/>
  <c r="E53" i="63" s="1"/>
  <c r="E60" i="63" s="1"/>
  <c r="E57" i="64"/>
  <c r="E58" i="64" s="1"/>
  <c r="D7" i="63"/>
  <c r="C150" i="116" s="1"/>
  <c r="D53" i="63"/>
  <c r="K70" i="64"/>
  <c r="K8" i="111"/>
  <c r="S43" i="71"/>
  <c r="S56" i="71" s="1"/>
  <c r="S10" i="92"/>
  <c r="R23" i="52"/>
  <c r="U208" i="59"/>
  <c r="AE9" i="92" l="1"/>
  <c r="AE42" i="71"/>
  <c r="AE35" i="64"/>
  <c r="AF79" i="63" s="1"/>
  <c r="AD22" i="52"/>
  <c r="AF8" i="92"/>
  <c r="AG207" i="59"/>
  <c r="AE21" i="52"/>
  <c r="AG38" i="64"/>
  <c r="AH205" i="59"/>
  <c r="AD49" i="71"/>
  <c r="AD55" i="71"/>
  <c r="AC6" i="111"/>
  <c r="AC15" i="111" s="1"/>
  <c r="AL69" i="33"/>
  <c r="AM7" i="33"/>
  <c r="AE79" i="63"/>
  <c r="AF78" i="63" s="1"/>
  <c r="AG78" i="63" s="1"/>
  <c r="AI203" i="59"/>
  <c r="AG15" i="36"/>
  <c r="AJ40" i="28"/>
  <c r="AH27" i="36"/>
  <c r="AH26" i="36" s="1"/>
  <c r="AK38" i="28"/>
  <c r="AI21" i="34"/>
  <c r="AD55" i="64"/>
  <c r="AD67" i="64"/>
  <c r="AD44" i="71" s="1"/>
  <c r="T43" i="71"/>
  <c r="T56" i="71" s="1"/>
  <c r="T10" i="92"/>
  <c r="S23" i="52"/>
  <c r="V208" i="59"/>
  <c r="K45" i="71"/>
  <c r="K58" i="71" s="1"/>
  <c r="L69" i="64"/>
  <c r="K9" i="111"/>
  <c r="D10" i="63"/>
  <c r="C153" i="116" s="1"/>
  <c r="D60" i="63"/>
  <c r="D17" i="63" s="1"/>
  <c r="C160" i="116" s="1"/>
  <c r="F50" i="63"/>
  <c r="F53" i="63" s="1"/>
  <c r="F60" i="63" s="1"/>
  <c r="F57" i="64"/>
  <c r="F58" i="64" s="1"/>
  <c r="E59" i="71"/>
  <c r="C143" i="116"/>
  <c r="D142" i="116"/>
  <c r="F60" i="64"/>
  <c r="F77" i="63"/>
  <c r="F80" i="63" s="1"/>
  <c r="F82" i="63" s="1"/>
  <c r="D37" i="63"/>
  <c r="C180" i="116" s="1"/>
  <c r="D82" i="63"/>
  <c r="D39" i="63" s="1"/>
  <c r="C182" i="116" s="1"/>
  <c r="AF16" i="67"/>
  <c r="AF19" i="67" s="1"/>
  <c r="AF51" i="63"/>
  <c r="AF70" i="50"/>
  <c r="AF41" i="64" s="1"/>
  <c r="AF43" i="64" s="1"/>
  <c r="AG65" i="50"/>
  <c r="AG67" i="50" s="1"/>
  <c r="AG69" i="50" s="1"/>
  <c r="AG66" i="63"/>
  <c r="AG68" i="63" s="1"/>
  <c r="AG74" i="63" s="1"/>
  <c r="AF53" i="52"/>
  <c r="AF59" i="52"/>
  <c r="AE43" i="64"/>
  <c r="AC50" i="71"/>
  <c r="AC57" i="71"/>
  <c r="AB50" i="71"/>
  <c r="AB57" i="71"/>
  <c r="AG52" i="52"/>
  <c r="AH31" i="50"/>
  <c r="AH49" i="52" s="1"/>
  <c r="AG58" i="52"/>
  <c r="AH48" i="50"/>
  <c r="AH52" i="63"/>
  <c r="AG17" i="34"/>
  <c r="AG19" i="34" s="1"/>
  <c r="AG56" i="63"/>
  <c r="AG58" i="63" s="1"/>
  <c r="AF20" i="34"/>
  <c r="AF24" i="34"/>
  <c r="AH57" i="63"/>
  <c r="AH22" i="34"/>
  <c r="AG16" i="36" l="1"/>
  <c r="AH38" i="64"/>
  <c r="AI205" i="59"/>
  <c r="AH207" i="59"/>
  <c r="AF21" i="52"/>
  <c r="AG8" i="92"/>
  <c r="AE55" i="71"/>
  <c r="AE49" i="71"/>
  <c r="AD6" i="111"/>
  <c r="AD15" i="111" s="1"/>
  <c r="AK40" i="28"/>
  <c r="AH15" i="36"/>
  <c r="AH16" i="36" s="1"/>
  <c r="AJ203" i="59"/>
  <c r="AM69" i="33"/>
  <c r="AN7" i="33"/>
  <c r="AL38" i="28"/>
  <c r="AJ21" i="34"/>
  <c r="AI27" i="36"/>
  <c r="AI26" i="36" s="1"/>
  <c r="AF42" i="71"/>
  <c r="AF35" i="64"/>
  <c r="AG79" i="63" s="1"/>
  <c r="AH78" i="63" s="1"/>
  <c r="AE22" i="52"/>
  <c r="AF9" i="92"/>
  <c r="AI57" i="63"/>
  <c r="AI22" i="34"/>
  <c r="AH17" i="34"/>
  <c r="AH19" i="34" s="1"/>
  <c r="AH56" i="63"/>
  <c r="AH58" i="63" s="1"/>
  <c r="AG20" i="34"/>
  <c r="AG24" i="34"/>
  <c r="AH52" i="52"/>
  <c r="AI31" i="50"/>
  <c r="AI49" i="52" s="1"/>
  <c r="AH58" i="52"/>
  <c r="AI48" i="50"/>
  <c r="AI52" i="63"/>
  <c r="AE45" i="64"/>
  <c r="AH65" i="50"/>
  <c r="AH67" i="50" s="1"/>
  <c r="AH69" i="50" s="1"/>
  <c r="AG70" i="50"/>
  <c r="AG41" i="64" s="1"/>
  <c r="AH66" i="63"/>
  <c r="AH68" i="63" s="1"/>
  <c r="AH74" i="63" s="1"/>
  <c r="AG53" i="52"/>
  <c r="AG59" i="52"/>
  <c r="AD50" i="71"/>
  <c r="AD57" i="71"/>
  <c r="AG16" i="67"/>
  <c r="AG19" i="67" s="1"/>
  <c r="AG51" i="63"/>
  <c r="G60" i="64"/>
  <c r="H77" i="63" s="1"/>
  <c r="H80" i="63" s="1"/>
  <c r="H82" i="63" s="1"/>
  <c r="G77" i="63"/>
  <c r="G80" i="63" s="1"/>
  <c r="G82" i="63" s="1"/>
  <c r="F59" i="71"/>
  <c r="G50" i="63"/>
  <c r="G53" i="63" s="1"/>
  <c r="G60" i="63" s="1"/>
  <c r="G57" i="64"/>
  <c r="G58" i="64" s="1"/>
  <c r="L8" i="111"/>
  <c r="L70" i="64"/>
  <c r="U43" i="71"/>
  <c r="U56" i="71" s="1"/>
  <c r="U10" i="92"/>
  <c r="T23" i="52"/>
  <c r="W208" i="59"/>
  <c r="AI38" i="64" l="1"/>
  <c r="AJ205" i="59"/>
  <c r="AF49" i="71"/>
  <c r="AF55" i="71"/>
  <c r="AG35" i="64"/>
  <c r="AH79" i="63" s="1"/>
  <c r="AI78" i="63" s="1"/>
  <c r="AG9" i="92"/>
  <c r="AG42" i="71"/>
  <c r="AF22" i="52"/>
  <c r="AH8" i="92"/>
  <c r="AG21" i="52"/>
  <c r="AI207" i="59"/>
  <c r="AF45" i="64"/>
  <c r="AF55" i="64" s="1"/>
  <c r="AI15" i="36"/>
  <c r="AI16" i="36" s="1"/>
  <c r="AK203" i="59"/>
  <c r="AL40" i="28"/>
  <c r="AN69" i="33"/>
  <c r="AO7" i="33"/>
  <c r="AK21" i="34"/>
  <c r="AJ27" i="36"/>
  <c r="AJ26" i="36" s="1"/>
  <c r="AM38" i="28"/>
  <c r="AE55" i="64"/>
  <c r="AE67" i="64"/>
  <c r="AE44" i="71" s="1"/>
  <c r="V43" i="71"/>
  <c r="V56" i="71" s="1"/>
  <c r="V10" i="92"/>
  <c r="U23" i="52"/>
  <c r="X208" i="59"/>
  <c r="L45" i="71"/>
  <c r="L58" i="71" s="1"/>
  <c r="L9" i="111"/>
  <c r="M69" i="64"/>
  <c r="G59" i="71"/>
  <c r="H50" i="63"/>
  <c r="H53" i="63" s="1"/>
  <c r="H60" i="63" s="1"/>
  <c r="H57" i="64"/>
  <c r="AH16" i="67"/>
  <c r="AH19" i="67" s="1"/>
  <c r="AH51" i="63"/>
  <c r="AG43" i="64"/>
  <c r="AH70" i="50"/>
  <c r="AH41" i="64" s="1"/>
  <c r="AH43" i="64" s="1"/>
  <c r="AI65" i="50"/>
  <c r="AI67" i="50" s="1"/>
  <c r="AI69" i="50" s="1"/>
  <c r="AI66" i="63"/>
  <c r="AI68" i="63" s="1"/>
  <c r="AI74" i="63" s="1"/>
  <c r="AH53" i="52"/>
  <c r="AH59" i="52"/>
  <c r="AI52" i="52"/>
  <c r="AJ31" i="50"/>
  <c r="AJ49" i="52" s="1"/>
  <c r="AI58" i="52"/>
  <c r="AJ48" i="50"/>
  <c r="AJ52" i="63"/>
  <c r="AI17" i="34"/>
  <c r="AI19" i="34" s="1"/>
  <c r="AI56" i="63"/>
  <c r="AI58" i="63" s="1"/>
  <c r="AH20" i="34"/>
  <c r="AH24" i="34"/>
  <c r="AJ57" i="63"/>
  <c r="AJ22" i="34"/>
  <c r="AL203" i="59" l="1"/>
  <c r="AJ15" i="36"/>
  <c r="AJ16" i="36" s="1"/>
  <c r="AM40" i="28"/>
  <c r="AH9" i="92"/>
  <c r="AG22" i="52"/>
  <c r="AH42" i="71"/>
  <c r="AH35" i="64"/>
  <c r="AI79" i="63" s="1"/>
  <c r="AJ78" i="63" s="1"/>
  <c r="AO69" i="33"/>
  <c r="AP7" i="33"/>
  <c r="AK27" i="36"/>
  <c r="AK26" i="36" s="1"/>
  <c r="AN38" i="28"/>
  <c r="AL21" i="34"/>
  <c r="AI8" i="92"/>
  <c r="AH21" i="52"/>
  <c r="AJ207" i="59"/>
  <c r="AE6" i="111"/>
  <c r="AE15" i="111" s="1"/>
  <c r="AF67" i="64"/>
  <c r="AJ38" i="64"/>
  <c r="AK205" i="59"/>
  <c r="AG49" i="71"/>
  <c r="AG55" i="71"/>
  <c r="AK57" i="63"/>
  <c r="AK22" i="34"/>
  <c r="AJ17" i="34"/>
  <c r="AJ19" i="34" s="1"/>
  <c r="AJ56" i="63"/>
  <c r="AJ58" i="63" s="1"/>
  <c r="AI20" i="34"/>
  <c r="AI24" i="34"/>
  <c r="AJ52" i="52"/>
  <c r="AK31" i="50"/>
  <c r="AK49" i="52" s="1"/>
  <c r="AJ58" i="52"/>
  <c r="AK48" i="50"/>
  <c r="AK52" i="63"/>
  <c r="AE50" i="71"/>
  <c r="AE57" i="71"/>
  <c r="AI70" i="50"/>
  <c r="AI41" i="64" s="1"/>
  <c r="AI43" i="64" s="1"/>
  <c r="AJ65" i="50"/>
  <c r="AJ67" i="50" s="1"/>
  <c r="AJ69" i="50" s="1"/>
  <c r="AJ66" i="63"/>
  <c r="AJ68" i="63" s="1"/>
  <c r="AJ74" i="63" s="1"/>
  <c r="AI53" i="52"/>
  <c r="AI59" i="52"/>
  <c r="AG45" i="64"/>
  <c r="AI16" i="67"/>
  <c r="AI19" i="67" s="1"/>
  <c r="AI51" i="63"/>
  <c r="M70" i="64"/>
  <c r="M8" i="111"/>
  <c r="W43" i="71"/>
  <c r="W56" i="71" s="1"/>
  <c r="W10" i="92"/>
  <c r="V23" i="52"/>
  <c r="Y208" i="59"/>
  <c r="AH22" i="52" l="1"/>
  <c r="AI35" i="64"/>
  <c r="AJ79" i="63" s="1"/>
  <c r="AK78" i="63" s="1"/>
  <c r="AI9" i="92"/>
  <c r="AI42" i="71"/>
  <c r="AH49" i="71"/>
  <c r="AH55" i="71"/>
  <c r="AJ8" i="92"/>
  <c r="AI21" i="52"/>
  <c r="AK207" i="59"/>
  <c r="AK15" i="36"/>
  <c r="AK16" i="36" s="1"/>
  <c r="AM203" i="59"/>
  <c r="AN40" i="28"/>
  <c r="AH45" i="64"/>
  <c r="AH55" i="64" s="1"/>
  <c r="AF44" i="71"/>
  <c r="AF6" i="111"/>
  <c r="AF15" i="111" s="1"/>
  <c r="AP69" i="33"/>
  <c r="AQ7" i="33"/>
  <c r="AK38" i="64"/>
  <c r="AL205" i="59"/>
  <c r="AO38" i="28"/>
  <c r="AL27" i="36"/>
  <c r="AL26" i="36" s="1"/>
  <c r="AM21" i="34"/>
  <c r="F9" i="34" s="1"/>
  <c r="AO70" i="33"/>
  <c r="AG55" i="64"/>
  <c r="AG67" i="64"/>
  <c r="X43" i="71"/>
  <c r="X56" i="71" s="1"/>
  <c r="X10" i="92"/>
  <c r="W23" i="52"/>
  <c r="Z208" i="59"/>
  <c r="N69" i="64"/>
  <c r="M45" i="71"/>
  <c r="M58" i="71" s="1"/>
  <c r="M9" i="111"/>
  <c r="AJ16" i="67"/>
  <c r="AJ19" i="67" s="1"/>
  <c r="AJ51" i="63"/>
  <c r="AG44" i="71"/>
  <c r="AG6" i="111"/>
  <c r="AG15" i="111" s="1"/>
  <c r="AJ70" i="50"/>
  <c r="AJ41" i="64" s="1"/>
  <c r="AJ43" i="64" s="1"/>
  <c r="AK65" i="50"/>
  <c r="AK67" i="50" s="1"/>
  <c r="AK69" i="50" s="1"/>
  <c r="AK66" i="63"/>
  <c r="AK68" i="63" s="1"/>
  <c r="AK74" i="63" s="1"/>
  <c r="AJ53" i="52"/>
  <c r="AJ59" i="52"/>
  <c r="AI45" i="64"/>
  <c r="AK52" i="52"/>
  <c r="AL31" i="50"/>
  <c r="AL49" i="52" s="1"/>
  <c r="AK58" i="52"/>
  <c r="AL48" i="50"/>
  <c r="AL52" i="63"/>
  <c r="AK17" i="34"/>
  <c r="AK19" i="34" s="1"/>
  <c r="AK56" i="63"/>
  <c r="AK58" i="63" s="1"/>
  <c r="AJ20" i="34"/>
  <c r="AJ24" i="34"/>
  <c r="AL57" i="63"/>
  <c r="AL22" i="34"/>
  <c r="AH67" i="64" l="1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 s="1"/>
  <c r="AL78" i="63" s="1"/>
  <c r="AJ42" i="71"/>
  <c r="F47" i="31"/>
  <c r="F10" i="34"/>
  <c r="AO40" i="28"/>
  <c r="F39" i="35" s="1"/>
  <c r="AN203" i="59"/>
  <c r="AL15" i="36"/>
  <c r="F37" i="35"/>
  <c r="AI55" i="71"/>
  <c r="AI49" i="71"/>
  <c r="AP38" i="28"/>
  <c r="AN21" i="34"/>
  <c r="AM27" i="36"/>
  <c r="AM26" i="36" s="1"/>
  <c r="AI55" i="64"/>
  <c r="AI67" i="64"/>
  <c r="AI44" i="71" s="1"/>
  <c r="AM57" i="63"/>
  <c r="AM22" i="34"/>
  <c r="AL17" i="34"/>
  <c r="AL19" i="34" s="1"/>
  <c r="AL56" i="63"/>
  <c r="AL58" i="63" s="1"/>
  <c r="AK20" i="34"/>
  <c r="AK24" i="34"/>
  <c r="AL52" i="52"/>
  <c r="AM31" i="50"/>
  <c r="AM49" i="52" s="1"/>
  <c r="AL58" i="52"/>
  <c r="AM48" i="50"/>
  <c r="AM52" i="63"/>
  <c r="AK70" i="50"/>
  <c r="AK41" i="64" s="1"/>
  <c r="AK43" i="64" s="1"/>
  <c r="AL65" i="50"/>
  <c r="AL67" i="50" s="1"/>
  <c r="AL69" i="50" s="1"/>
  <c r="AL66" i="63"/>
  <c r="AL68" i="63" s="1"/>
  <c r="AL74" i="63" s="1"/>
  <c r="AK53" i="52"/>
  <c r="AK59" i="52"/>
  <c r="AG50" i="71"/>
  <c r="AG57" i="71"/>
  <c r="AK16" i="67"/>
  <c r="AK19" i="67" s="1"/>
  <c r="AK51" i="63"/>
  <c r="N70" i="64"/>
  <c r="N8" i="111"/>
  <c r="Y43" i="71"/>
  <c r="Y56" i="71" s="1"/>
  <c r="Y10" i="92"/>
  <c r="X23" i="52"/>
  <c r="AA208" i="59"/>
  <c r="AK21" i="52" l="1"/>
  <c r="AM207" i="59"/>
  <c r="AL8" i="92"/>
  <c r="AL16" i="36"/>
  <c r="AL17" i="36"/>
  <c r="AM38" i="64"/>
  <c r="F8" i="64" s="1"/>
  <c r="F123" i="116" s="1"/>
  <c r="AN205" i="59"/>
  <c r="G99" i="59"/>
  <c r="AR69" i="33"/>
  <c r="AS7" i="33"/>
  <c r="AK35" i="64"/>
  <c r="AL79" i="63" s="1"/>
  <c r="AM78" i="63" s="1"/>
  <c r="AK9" i="92"/>
  <c r="AK42" i="71"/>
  <c r="AJ22" i="52"/>
  <c r="AI6" i="111"/>
  <c r="AI15" i="111" s="1"/>
  <c r="AO21" i="34"/>
  <c r="AQ38" i="28"/>
  <c r="AN27" i="36"/>
  <c r="AN26" i="36" s="1"/>
  <c r="F48" i="31"/>
  <c r="F12" i="34"/>
  <c r="F50" i="31" s="1"/>
  <c r="AH6" i="111"/>
  <c r="AH15" i="111" s="1"/>
  <c r="AH44" i="71"/>
  <c r="AJ45" i="64"/>
  <c r="AJ55" i="64" s="1"/>
  <c r="AP40" i="28"/>
  <c r="AM15" i="36"/>
  <c r="AO203" i="59"/>
  <c r="AJ49" i="71"/>
  <c r="AJ55" i="71"/>
  <c r="AJ67" i="64"/>
  <c r="Z43" i="71"/>
  <c r="Z56" i="71" s="1"/>
  <c r="Z10" i="92"/>
  <c r="Y23" i="52"/>
  <c r="AB208" i="59"/>
  <c r="O69" i="64"/>
  <c r="N45" i="71"/>
  <c r="N58" i="71" s="1"/>
  <c r="N9" i="111"/>
  <c r="D29" i="111" s="1"/>
  <c r="AL16" i="67"/>
  <c r="AL19" i="67" s="1"/>
  <c r="AL51" i="63"/>
  <c r="AJ44" i="71"/>
  <c r="AJ6" i="111"/>
  <c r="AJ15" i="111" s="1"/>
  <c r="AL70" i="50"/>
  <c r="AL41" i="64" s="1"/>
  <c r="AL43" i="64" s="1"/>
  <c r="AM65" i="50"/>
  <c r="AM67" i="50" s="1"/>
  <c r="AM69" i="50" s="1"/>
  <c r="AM66" i="63"/>
  <c r="AM68" i="63" s="1"/>
  <c r="AM74" i="63" s="1"/>
  <c r="AL53" i="52"/>
  <c r="AL59" i="52"/>
  <c r="AK45" i="64"/>
  <c r="AI50" i="71"/>
  <c r="AI57" i="71"/>
  <c r="AM58" i="52"/>
  <c r="AN48" i="50"/>
  <c r="AM52" i="52"/>
  <c r="AN31" i="50"/>
  <c r="AN49" i="52" s="1"/>
  <c r="AN52" i="63"/>
  <c r="G9" i="63" s="1"/>
  <c r="F152" i="116" s="1"/>
  <c r="AM17" i="34"/>
  <c r="AM19" i="34" s="1"/>
  <c r="AM56" i="63"/>
  <c r="AM58" i="63" s="1"/>
  <c r="AL20" i="34"/>
  <c r="AL24" i="34"/>
  <c r="AN57" i="63"/>
  <c r="G14" i="63" s="1"/>
  <c r="F157" i="116" s="1"/>
  <c r="AN22" i="34"/>
  <c r="AK49" i="71" l="1"/>
  <c r="AK55" i="71"/>
  <c r="AM16" i="36"/>
  <c r="AP203" i="59"/>
  <c r="AQ40" i="28"/>
  <c r="AN15" i="36"/>
  <c r="AN16" i="36" s="1"/>
  <c r="AS69" i="33"/>
  <c r="AT7" i="33"/>
  <c r="AL35" i="64"/>
  <c r="AM79" i="63" s="1"/>
  <c r="AN78" i="63" s="1"/>
  <c r="AL9" i="92"/>
  <c r="AK22" i="52"/>
  <c r="AL42" i="71"/>
  <c r="AN207" i="59"/>
  <c r="AM8" i="92"/>
  <c r="AL21" i="52"/>
  <c r="G101" i="59"/>
  <c r="AP21" i="34"/>
  <c r="AR38" i="28"/>
  <c r="AO27" i="36"/>
  <c r="AO26" i="36" s="1"/>
  <c r="AN38" i="64"/>
  <c r="AO205" i="59"/>
  <c r="AH50" i="71"/>
  <c r="AH57" i="71"/>
  <c r="F109" i="116"/>
  <c r="AK55" i="64"/>
  <c r="AK67" i="64"/>
  <c r="AO57" i="63"/>
  <c r="AO22" i="34"/>
  <c r="AN56" i="63"/>
  <c r="AN17" i="34"/>
  <c r="AN19" i="34" s="1"/>
  <c r="AM20" i="34"/>
  <c r="AM24" i="34"/>
  <c r="F10" i="116"/>
  <c r="AN58" i="52"/>
  <c r="AO48" i="50"/>
  <c r="AN52" i="52"/>
  <c r="AO31" i="50"/>
  <c r="AO49" i="52" s="1"/>
  <c r="AO52" i="63"/>
  <c r="AK6" i="111"/>
  <c r="AK15" i="111" s="1"/>
  <c r="AK44" i="71"/>
  <c r="AM70" i="50"/>
  <c r="AM41" i="64" s="1"/>
  <c r="AN65" i="50"/>
  <c r="AN67" i="50" s="1"/>
  <c r="AN69" i="50" s="1"/>
  <c r="AN66" i="63"/>
  <c r="AM53" i="52"/>
  <c r="AM59" i="52"/>
  <c r="AL45" i="64"/>
  <c r="AJ50" i="71"/>
  <c r="AJ57" i="71"/>
  <c r="AM16" i="67"/>
  <c r="AM19" i="67" s="1"/>
  <c r="AM51" i="63"/>
  <c r="D28" i="111"/>
  <c r="E27" i="111"/>
  <c r="O8" i="111"/>
  <c r="O70" i="64"/>
  <c r="AA43" i="71"/>
  <c r="AA56" i="71" s="1"/>
  <c r="AA10" i="92"/>
  <c r="Z23" i="52"/>
  <c r="AC208" i="59"/>
  <c r="G35" i="63" l="1"/>
  <c r="F178" i="116" s="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 s="1"/>
  <c r="AS38" i="28"/>
  <c r="AM42" i="71"/>
  <c r="AL22" i="52"/>
  <c r="AM35" i="64"/>
  <c r="AM9" i="92"/>
  <c r="G103" i="59"/>
  <c r="AL55" i="64"/>
  <c r="AL67" i="64"/>
  <c r="AL6" i="111" s="1"/>
  <c r="AL15" i="111" s="1"/>
  <c r="AB43" i="71"/>
  <c r="AB56" i="71" s="1"/>
  <c r="AB10" i="92"/>
  <c r="AA23" i="52"/>
  <c r="AD208" i="59"/>
  <c r="O45" i="71"/>
  <c r="O58" i="71" s="1"/>
  <c r="O9" i="111"/>
  <c r="P69" i="64"/>
  <c r="H13" i="111"/>
  <c r="E34" i="111"/>
  <c r="AN16" i="67"/>
  <c r="AN19" i="67" s="1"/>
  <c r="AN51" i="63"/>
  <c r="G8" i="63" s="1"/>
  <c r="F151" i="116" s="1"/>
  <c r="F9" i="116" s="1"/>
  <c r="G23" i="63"/>
  <c r="AN68" i="63"/>
  <c r="AN74" i="63" s="1"/>
  <c r="AN70" i="50"/>
  <c r="AN41" i="64" s="1"/>
  <c r="AO65" i="50"/>
  <c r="AO67" i="50" s="1"/>
  <c r="AO69" i="50" s="1"/>
  <c r="AN53" i="52"/>
  <c r="AO66" i="63"/>
  <c r="AO68" i="63" s="1"/>
  <c r="AO74" i="63" s="1"/>
  <c r="AN59" i="52"/>
  <c r="AM43" i="64"/>
  <c r="F11" i="64"/>
  <c r="AK50" i="71"/>
  <c r="AK57" i="71"/>
  <c r="AO58" i="52"/>
  <c r="AP48" i="50"/>
  <c r="AO52" i="52"/>
  <c r="AP31" i="50"/>
  <c r="AP49" i="52" s="1"/>
  <c r="AP52" i="63"/>
  <c r="AO17" i="34"/>
  <c r="AO19" i="34" s="1"/>
  <c r="AO56" i="63"/>
  <c r="AO58" i="63" s="1"/>
  <c r="AN20" i="34"/>
  <c r="AN24" i="34"/>
  <c r="G13" i="63"/>
  <c r="F156" i="116" s="1"/>
  <c r="AN58" i="63"/>
  <c r="G15" i="63" s="1"/>
  <c r="F158" i="116" s="1"/>
  <c r="AP57" i="63"/>
  <c r="AP22" i="34"/>
  <c r="AO16" i="36" l="1"/>
  <c r="AP38" i="64"/>
  <c r="AQ205" i="59"/>
  <c r="AU69" i="33"/>
  <c r="AV7" i="33"/>
  <c r="AO8" i="92"/>
  <c r="AN21" i="52"/>
  <c r="AP207" i="59"/>
  <c r="F113" i="116"/>
  <c r="F14" i="116" s="1"/>
  <c r="G104" i="59"/>
  <c r="AP15" i="36"/>
  <c r="AP16" i="36" s="1"/>
  <c r="AR203" i="59"/>
  <c r="AS40" i="28"/>
  <c r="AT38" i="28"/>
  <c r="AQ27" i="36"/>
  <c r="AQ26" i="36" s="1"/>
  <c r="AR21" i="34"/>
  <c r="AL44" i="71"/>
  <c r="AN79" i="63"/>
  <c r="F5" i="64"/>
  <c r="F120" i="116" s="1"/>
  <c r="AM49" i="71"/>
  <c r="AM55" i="71"/>
  <c r="AN35" i="64"/>
  <c r="AN9" i="92"/>
  <c r="AM22" i="52"/>
  <c r="AN42" i="71"/>
  <c r="AQ57" i="63"/>
  <c r="AQ22" i="34"/>
  <c r="AP17" i="34"/>
  <c r="AP19" i="34" s="1"/>
  <c r="AP56" i="63"/>
  <c r="AP58" i="63" s="1"/>
  <c r="AO20" i="34"/>
  <c r="AO24" i="34"/>
  <c r="AP58" i="52"/>
  <c r="AQ48" i="50"/>
  <c r="AP52" i="52"/>
  <c r="AQ31" i="50"/>
  <c r="AQ49" i="52" s="1"/>
  <c r="AQ52" i="63"/>
  <c r="F126" i="116"/>
  <c r="F13" i="64"/>
  <c r="AM45" i="64"/>
  <c r="AP65" i="50"/>
  <c r="AP67" i="50" s="1"/>
  <c r="AP69" i="50" s="1"/>
  <c r="AO70" i="50"/>
  <c r="AO41" i="64" s="1"/>
  <c r="AO43" i="64" s="1"/>
  <c r="AO53" i="52"/>
  <c r="AP66" i="63"/>
  <c r="AP68" i="63" s="1"/>
  <c r="AP74" i="63" s="1"/>
  <c r="AO59" i="52"/>
  <c r="AN43" i="64"/>
  <c r="F166" i="116"/>
  <c r="G25" i="63"/>
  <c r="AL50" i="71"/>
  <c r="AL57" i="71"/>
  <c r="AO16" i="67"/>
  <c r="AO19" i="67" s="1"/>
  <c r="AO51" i="63"/>
  <c r="D52" i="111"/>
  <c r="E4" i="112"/>
  <c r="H53" i="64"/>
  <c r="H55" i="64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43" i="71"/>
  <c r="AC56" i="71" s="1"/>
  <c r="AC10" i="92"/>
  <c r="AB23" i="52"/>
  <c r="AE208" i="59"/>
  <c r="AQ38" i="64" l="1"/>
  <c r="AR205" i="59"/>
  <c r="AV69" i="33"/>
  <c r="AW7" i="33"/>
  <c r="AN49" i="71"/>
  <c r="AN55" i="71"/>
  <c r="G36" i="63"/>
  <c r="F179" i="116" s="1"/>
  <c r="AO78" i="63"/>
  <c r="AU38" i="28"/>
  <c r="AS21" i="34"/>
  <c r="AR27" i="36"/>
  <c r="AR26" i="36" s="1"/>
  <c r="AQ207" i="59"/>
  <c r="AO21" i="52"/>
  <c r="AP8" i="92"/>
  <c r="F114" i="116"/>
  <c r="AO79" i="63"/>
  <c r="AO35" i="64"/>
  <c r="AP79" i="63" s="1"/>
  <c r="AO9" i="92"/>
  <c r="AO42" i="71"/>
  <c r="AN22" i="52"/>
  <c r="AS203" i="59"/>
  <c r="AT40" i="28"/>
  <c r="AQ15" i="36"/>
  <c r="AQ16" i="36" s="1"/>
  <c r="AM55" i="64"/>
  <c r="AM67" i="64"/>
  <c r="AM6" i="111" s="1"/>
  <c r="AM15" i="111" s="1"/>
  <c r="AD43" i="71"/>
  <c r="AD56" i="71" s="1"/>
  <c r="AD10" i="92"/>
  <c r="AC23" i="52"/>
  <c r="AF208" i="59"/>
  <c r="P45" i="71"/>
  <c r="P58" i="71" s="1"/>
  <c r="P9" i="111"/>
  <c r="Q69" i="64"/>
  <c r="H60" i="64"/>
  <c r="H58" i="64"/>
  <c r="C72" i="111"/>
  <c r="AP16" i="67"/>
  <c r="AP19" i="67" s="1"/>
  <c r="AP51" i="63"/>
  <c r="F168" i="116"/>
  <c r="G31" i="63"/>
  <c r="F174" i="116" s="1"/>
  <c r="F11" i="116"/>
  <c r="AN45" i="64"/>
  <c r="AO45" i="64"/>
  <c r="AP70" i="50"/>
  <c r="AP41" i="64" s="1"/>
  <c r="AQ65" i="50"/>
  <c r="AQ67" i="50" s="1"/>
  <c r="AQ69" i="50" s="1"/>
  <c r="AP53" i="52"/>
  <c r="AQ66" i="63"/>
  <c r="AQ68" i="63" s="1"/>
  <c r="AQ74" i="63" s="1"/>
  <c r="AP59" i="52"/>
  <c r="AM44" i="71"/>
  <c r="F128" i="116"/>
  <c r="F15" i="64"/>
  <c r="AQ58" i="52"/>
  <c r="AR48" i="50"/>
  <c r="AQ52" i="52"/>
  <c r="AR31" i="50"/>
  <c r="AR49" i="52" s="1"/>
  <c r="AR52" i="63"/>
  <c r="AQ17" i="34"/>
  <c r="AQ19" i="34" s="1"/>
  <c r="AQ56" i="63"/>
  <c r="AQ58" i="63" s="1"/>
  <c r="AP20" i="34"/>
  <c r="AP24" i="34"/>
  <c r="AR57" i="63"/>
  <c r="AR22" i="34"/>
  <c r="AP35" i="64" l="1"/>
  <c r="AP9" i="92"/>
  <c r="AO22" i="52"/>
  <c r="AP42" i="71"/>
  <c r="AW69" i="33"/>
  <c r="AX7" i="33"/>
  <c r="AR38" i="64"/>
  <c r="AS205" i="59"/>
  <c r="AT21" i="34"/>
  <c r="AV38" i="28"/>
  <c r="AS27" i="36"/>
  <c r="AS26" i="36" s="1"/>
  <c r="AO55" i="71"/>
  <c r="AO49" i="71"/>
  <c r="AU40" i="28"/>
  <c r="AR15" i="36"/>
  <c r="AT203" i="59"/>
  <c r="AQ8" i="92"/>
  <c r="AP21" i="52"/>
  <c r="AR207" i="59"/>
  <c r="AP78" i="63"/>
  <c r="AQ78" i="63" s="1"/>
  <c r="F130" i="116"/>
  <c r="F25" i="64"/>
  <c r="F140" i="116" s="1"/>
  <c r="AO55" i="64"/>
  <c r="AO67" i="64"/>
  <c r="AO6" i="111" s="1"/>
  <c r="AO15" i="111" s="1"/>
  <c r="AN55" i="64"/>
  <c r="AN67" i="64"/>
  <c r="AN44" i="71" s="1"/>
  <c r="AS57" i="63"/>
  <c r="AS22" i="34"/>
  <c r="AR17" i="34"/>
  <c r="AR19" i="34" s="1"/>
  <c r="AR56" i="63"/>
  <c r="AR58" i="63" s="1"/>
  <c r="AQ20" i="34"/>
  <c r="AQ24" i="34"/>
  <c r="AR58" i="52"/>
  <c r="AS48" i="50"/>
  <c r="AR52" i="52"/>
  <c r="AS31" i="50"/>
  <c r="AS49" i="52" s="1"/>
  <c r="AS52" i="63"/>
  <c r="AM50" i="71"/>
  <c r="AM57" i="71"/>
  <c r="AQ70" i="50"/>
  <c r="AQ41" i="64" s="1"/>
  <c r="AQ43" i="64" s="1"/>
  <c r="AR65" i="50"/>
  <c r="AR67" i="50" s="1"/>
  <c r="AR69" i="50" s="1"/>
  <c r="AQ53" i="52"/>
  <c r="AR66" i="63"/>
  <c r="AR68" i="63" s="1"/>
  <c r="AR74" i="63" s="1"/>
  <c r="AQ59" i="52"/>
  <c r="AP43" i="64"/>
  <c r="AQ16" i="67"/>
  <c r="AQ19" i="67" s="1"/>
  <c r="AQ51" i="63"/>
  <c r="I50" i="63"/>
  <c r="I53" i="63" s="1"/>
  <c r="I60" i="63" s="1"/>
  <c r="I57" i="64"/>
  <c r="I58" i="64" s="1"/>
  <c r="H59" i="71"/>
  <c r="I60" i="64"/>
  <c r="I77" i="63"/>
  <c r="I80" i="63" s="1"/>
  <c r="I82" i="63" s="1"/>
  <c r="Q70" i="64"/>
  <c r="Q8" i="111"/>
  <c r="AE43" i="71"/>
  <c r="AE56" i="71" s="1"/>
  <c r="AE10" i="92"/>
  <c r="AD23" i="52"/>
  <c r="AG208" i="59"/>
  <c r="AX69" i="33" l="1"/>
  <c r="AY7" i="33"/>
  <c r="AT27" i="36"/>
  <c r="AT26" i="36" s="1"/>
  <c r="AW38" i="28"/>
  <c r="AU21" i="34"/>
  <c r="AN6" i="111"/>
  <c r="AN15" i="111" s="1"/>
  <c r="AP22" i="52"/>
  <c r="AQ35" i="64"/>
  <c r="AR79" i="63" s="1"/>
  <c r="AQ42" i="71"/>
  <c r="AQ9" i="92"/>
  <c r="AP49" i="71"/>
  <c r="AP55" i="71"/>
  <c r="AO44" i="71"/>
  <c r="AO50" i="71" s="1"/>
  <c r="AU203" i="59"/>
  <c r="AS15" i="36"/>
  <c r="AS16" i="36" s="1"/>
  <c r="AV40" i="28"/>
  <c r="AS38" i="64"/>
  <c r="AT205" i="59"/>
  <c r="AR16" i="36"/>
  <c r="AR8" i="92"/>
  <c r="AQ21" i="52"/>
  <c r="AS207" i="59"/>
  <c r="AQ79" i="63"/>
  <c r="AR78" i="63" s="1"/>
  <c r="AS78" i="63" s="1"/>
  <c r="AF43" i="71"/>
  <c r="AF56" i="71" s="1"/>
  <c r="AF10" i="92"/>
  <c r="AE23" i="52"/>
  <c r="AH208" i="59"/>
  <c r="R69" i="64"/>
  <c r="Q45" i="71"/>
  <c r="Q58" i="71" s="1"/>
  <c r="Q9" i="111"/>
  <c r="J77" i="63"/>
  <c r="J80" i="63" s="1"/>
  <c r="J82" i="63" s="1"/>
  <c r="J60" i="64"/>
  <c r="I59" i="71"/>
  <c r="J50" i="63"/>
  <c r="J53" i="63" s="1"/>
  <c r="J60" i="63" s="1"/>
  <c r="J57" i="64"/>
  <c r="J58" i="64" s="1"/>
  <c r="AR16" i="67"/>
  <c r="AR19" i="67" s="1"/>
  <c r="AR51" i="63"/>
  <c r="AN50" i="71"/>
  <c r="AN57" i="71"/>
  <c r="AP45" i="64"/>
  <c r="AR70" i="50"/>
  <c r="AR41" i="64" s="1"/>
  <c r="AS65" i="50"/>
  <c r="AS67" i="50" s="1"/>
  <c r="AS69" i="50" s="1"/>
  <c r="AR53" i="52"/>
  <c r="AS66" i="63"/>
  <c r="AS68" i="63" s="1"/>
  <c r="AS74" i="63" s="1"/>
  <c r="AR59" i="52"/>
  <c r="AQ45" i="64"/>
  <c r="AS58" i="52"/>
  <c r="AT48" i="50"/>
  <c r="AS52" i="52"/>
  <c r="AT31" i="50"/>
  <c r="AT49" i="52" s="1"/>
  <c r="AT52" i="63"/>
  <c r="AS17" i="34"/>
  <c r="AS19" i="34" s="1"/>
  <c r="AS56" i="63"/>
  <c r="AS58" i="63" s="1"/>
  <c r="AR20" i="34"/>
  <c r="AR24" i="34"/>
  <c r="AT57" i="63"/>
  <c r="AT22" i="34"/>
  <c r="AO57" i="71" l="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 s="1"/>
  <c r="AV21" i="34"/>
  <c r="AR9" i="92"/>
  <c r="AR35" i="64"/>
  <c r="AR42" i="71"/>
  <c r="AQ22" i="52"/>
  <c r="AT38" i="64"/>
  <c r="AU205" i="59"/>
  <c r="AQ55" i="64"/>
  <c r="AQ67" i="64"/>
  <c r="AP55" i="64"/>
  <c r="AP67" i="64"/>
  <c r="AU57" i="63"/>
  <c r="AU22" i="34"/>
  <c r="AT17" i="34"/>
  <c r="AT19" i="34" s="1"/>
  <c r="AT56" i="63"/>
  <c r="AT58" i="63" s="1"/>
  <c r="AS20" i="34"/>
  <c r="AS24" i="34"/>
  <c r="AT58" i="52"/>
  <c r="AU48" i="50"/>
  <c r="AT52" i="52"/>
  <c r="AU31" i="50"/>
  <c r="AU49" i="52" s="1"/>
  <c r="AU52" i="63"/>
  <c r="AQ6" i="111"/>
  <c r="AQ15" i="111" s="1"/>
  <c r="AQ44" i="71"/>
  <c r="AT65" i="50"/>
  <c r="AT67" i="50" s="1"/>
  <c r="AT69" i="50" s="1"/>
  <c r="AS70" i="50"/>
  <c r="AS41" i="64" s="1"/>
  <c r="AS43" i="64" s="1"/>
  <c r="AS53" i="52"/>
  <c r="AT66" i="63"/>
  <c r="AT68" i="63" s="1"/>
  <c r="AT74" i="63" s="1"/>
  <c r="AS59" i="52"/>
  <c r="AR43" i="64"/>
  <c r="AP6" i="111"/>
  <c r="AP15" i="111" s="1"/>
  <c r="AP44" i="71"/>
  <c r="AS16" i="67"/>
  <c r="AS19" i="67" s="1"/>
  <c r="AS51" i="63"/>
  <c r="J59" i="71"/>
  <c r="K50" i="63"/>
  <c r="K53" i="63" s="1"/>
  <c r="K60" i="63" s="1"/>
  <c r="K57" i="64"/>
  <c r="K58" i="64" s="1"/>
  <c r="K77" i="63"/>
  <c r="K80" i="63" s="1"/>
  <c r="K82" i="63" s="1"/>
  <c r="K60" i="64"/>
  <c r="R8" i="111"/>
  <c r="R70" i="64"/>
  <c r="AG43" i="71"/>
  <c r="AG56" i="71" s="1"/>
  <c r="AG10" i="92"/>
  <c r="AF23" i="52"/>
  <c r="AI208" i="59"/>
  <c r="AR22" i="52" l="1"/>
  <c r="AS35" i="64"/>
  <c r="AT79" i="63" s="1"/>
  <c r="AS9" i="92"/>
  <c r="AS42" i="71"/>
  <c r="AS21" i="52"/>
  <c r="AU207" i="59"/>
  <c r="AT8" i="92"/>
  <c r="AX40" i="28"/>
  <c r="AU15" i="36"/>
  <c r="AU16" i="36" s="1"/>
  <c r="AW203" i="59"/>
  <c r="AT16" i="36"/>
  <c r="AR49" i="71"/>
  <c r="AR55" i="71"/>
  <c r="AZ69" i="33"/>
  <c r="BA7" i="33"/>
  <c r="AU38" i="64"/>
  <c r="AV205" i="59"/>
  <c r="AS79" i="63"/>
  <c r="AT78" i="63" s="1"/>
  <c r="AU78" i="63" s="1"/>
  <c r="AY38" i="28"/>
  <c r="AW21" i="34"/>
  <c r="AV27" i="36"/>
  <c r="AV26" i="36" s="1"/>
  <c r="AH43" i="71"/>
  <c r="AH56" i="71" s="1"/>
  <c r="AH10" i="92"/>
  <c r="AG23" i="52"/>
  <c r="AJ208" i="59"/>
  <c r="R45" i="71"/>
  <c r="R58" i="71" s="1"/>
  <c r="R9" i="111"/>
  <c r="S69" i="64"/>
  <c r="L77" i="63"/>
  <c r="L80" i="63" s="1"/>
  <c r="L82" i="63" s="1"/>
  <c r="L60" i="64"/>
  <c r="K59" i="71"/>
  <c r="L50" i="63"/>
  <c r="L53" i="63" s="1"/>
  <c r="L60" i="63" s="1"/>
  <c r="L57" i="64"/>
  <c r="L58" i="64" s="1"/>
  <c r="AT16" i="67"/>
  <c r="AT19" i="67" s="1"/>
  <c r="AT51" i="63"/>
  <c r="AP50" i="71"/>
  <c r="AP57" i="71"/>
  <c r="AR45" i="64"/>
  <c r="AS45" i="64"/>
  <c r="AT70" i="50"/>
  <c r="AT41" i="64" s="1"/>
  <c r="AU65" i="50"/>
  <c r="AU67" i="50" s="1"/>
  <c r="AU69" i="50" s="1"/>
  <c r="AT53" i="52"/>
  <c r="AU66" i="63"/>
  <c r="AU68" i="63" s="1"/>
  <c r="AU74" i="63" s="1"/>
  <c r="AT59" i="52"/>
  <c r="AQ50" i="71"/>
  <c r="AQ57" i="71"/>
  <c r="AU58" i="52"/>
  <c r="AV48" i="50"/>
  <c r="AU52" i="52"/>
  <c r="AV31" i="50"/>
  <c r="AV49" i="52" s="1"/>
  <c r="AV52" i="63"/>
  <c r="AU17" i="34"/>
  <c r="AU19" i="34" s="1"/>
  <c r="AU56" i="63"/>
  <c r="AU58" i="63" s="1"/>
  <c r="AT20" i="34"/>
  <c r="AT24" i="34"/>
  <c r="AV57" i="63"/>
  <c r="AV22" i="34"/>
  <c r="AX21" i="34" l="1"/>
  <c r="AW27" i="36"/>
  <c r="AW26" i="36" s="1"/>
  <c r="AZ38" i="28"/>
  <c r="AT9" i="92"/>
  <c r="AT35" i="64"/>
  <c r="AS22" i="52"/>
  <c r="AT42" i="71"/>
  <c r="AX203" i="59"/>
  <c r="AV15" i="36"/>
  <c r="AV16" i="36" s="1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 s="1"/>
  <c r="AS15" i="111" s="1"/>
  <c r="AR55" i="64"/>
  <c r="AR67" i="64"/>
  <c r="AW57" i="63"/>
  <c r="AW22" i="34"/>
  <c r="AV17" i="34"/>
  <c r="AV19" i="34" s="1"/>
  <c r="AV56" i="63"/>
  <c r="AV58" i="63" s="1"/>
  <c r="AU20" i="34"/>
  <c r="AU24" i="34"/>
  <c r="AV58" i="52"/>
  <c r="AW48" i="50"/>
  <c r="AV52" i="52"/>
  <c r="AW31" i="50"/>
  <c r="AW49" i="52" s="1"/>
  <c r="AW52" i="63"/>
  <c r="AU70" i="50"/>
  <c r="AU41" i="64" s="1"/>
  <c r="AU43" i="64" s="1"/>
  <c r="AV65" i="50"/>
  <c r="AV67" i="50" s="1"/>
  <c r="AV69" i="50" s="1"/>
  <c r="AU53" i="52"/>
  <c r="AV66" i="63"/>
  <c r="AV68" i="63" s="1"/>
  <c r="AV74" i="63" s="1"/>
  <c r="AU59" i="52"/>
  <c r="AT43" i="64"/>
  <c r="AR6" i="111"/>
  <c r="AR15" i="111" s="1"/>
  <c r="AR44" i="71"/>
  <c r="AU16" i="67"/>
  <c r="AU19" i="67" s="1"/>
  <c r="AU51" i="63"/>
  <c r="L59" i="71"/>
  <c r="M50" i="63"/>
  <c r="M53" i="63" s="1"/>
  <c r="M60" i="63" s="1"/>
  <c r="M57" i="64"/>
  <c r="M58" i="64" s="1"/>
  <c r="M77" i="63"/>
  <c r="M80" i="63" s="1"/>
  <c r="M82" i="63" s="1"/>
  <c r="M60" i="64"/>
  <c r="N77" i="63" s="1"/>
  <c r="N80" i="63" s="1"/>
  <c r="N82" i="63" s="1"/>
  <c r="S8" i="111"/>
  <c r="S70" i="64"/>
  <c r="AI43" i="71"/>
  <c r="AI56" i="71" s="1"/>
  <c r="AI10" i="92"/>
  <c r="AH23" i="52"/>
  <c r="AK208" i="59"/>
  <c r="AT49" i="71" l="1"/>
  <c r="AT55" i="71"/>
  <c r="BB69" i="33"/>
  <c r="BC7" i="33"/>
  <c r="AU79" i="63"/>
  <c r="AV78" i="63" s="1"/>
  <c r="AW78" i="63" s="1"/>
  <c r="AS44" i="71"/>
  <c r="AS50" i="71" s="1"/>
  <c r="AY21" i="34"/>
  <c r="G9" i="34" s="1"/>
  <c r="BA38" i="28"/>
  <c r="AX27" i="36"/>
  <c r="AX26" i="36" s="1"/>
  <c r="BA70" i="33"/>
  <c r="AV8" i="92"/>
  <c r="AU21" i="52"/>
  <c r="AW207" i="59"/>
  <c r="AY203" i="59"/>
  <c r="AZ40" i="28"/>
  <c r="AW15" i="36"/>
  <c r="AW16" i="36" s="1"/>
  <c r="AT22" i="52"/>
  <c r="AU35" i="64"/>
  <c r="AV79" i="63" s="1"/>
  <c r="AU42" i="71"/>
  <c r="AU9" i="92"/>
  <c r="AW38" i="64"/>
  <c r="AX205" i="59"/>
  <c r="AJ43" i="71"/>
  <c r="AJ56" i="71" s="1"/>
  <c r="AJ10" i="92"/>
  <c r="AI23" i="52"/>
  <c r="AL208" i="59"/>
  <c r="S45" i="71"/>
  <c r="S58" i="71" s="1"/>
  <c r="S9" i="111"/>
  <c r="E29" i="111" s="1"/>
  <c r="T69" i="64"/>
  <c r="M59" i="71"/>
  <c r="N50" i="63"/>
  <c r="N53" i="63" s="1"/>
  <c r="N60" i="63" s="1"/>
  <c r="N57" i="64"/>
  <c r="AV16" i="67"/>
  <c r="AV19" i="67" s="1"/>
  <c r="AV51" i="63"/>
  <c r="AR50" i="71"/>
  <c r="AR57" i="71"/>
  <c r="AS57" i="71"/>
  <c r="AT45" i="64"/>
  <c r="AV70" i="50"/>
  <c r="AV41" i="64" s="1"/>
  <c r="AW65" i="50"/>
  <c r="AW67" i="50" s="1"/>
  <c r="AW69" i="50" s="1"/>
  <c r="AV53" i="52"/>
  <c r="AW66" i="63"/>
  <c r="AW68" i="63" s="1"/>
  <c r="AW74" i="63" s="1"/>
  <c r="AV59" i="52"/>
  <c r="AU45" i="64"/>
  <c r="AW58" i="52"/>
  <c r="AX48" i="50"/>
  <c r="AW52" i="52"/>
  <c r="AX31" i="50"/>
  <c r="AX49" i="52" s="1"/>
  <c r="AX52" i="63"/>
  <c r="AW17" i="34"/>
  <c r="AW19" i="34" s="1"/>
  <c r="AW56" i="63"/>
  <c r="AW58" i="63" s="1"/>
  <c r="AV20" i="34"/>
  <c r="AV24" i="34"/>
  <c r="AX57" i="63"/>
  <c r="AX22" i="34"/>
  <c r="G47" i="31" l="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 s="1"/>
  <c r="AZ21" i="34"/>
  <c r="AX15" i="36"/>
  <c r="AZ203" i="59"/>
  <c r="BA40" i="28"/>
  <c r="G39" i="35" s="1"/>
  <c r="G37" i="35"/>
  <c r="AU55" i="64"/>
  <c r="AU67" i="64"/>
  <c r="AU6" i="111" s="1"/>
  <c r="AU15" i="111" s="1"/>
  <c r="AT55" i="64"/>
  <c r="AT67" i="64"/>
  <c r="AT44" i="71" s="1"/>
  <c r="AY57" i="63"/>
  <c r="AY22" i="34"/>
  <c r="AX17" i="34"/>
  <c r="AX19" i="34" s="1"/>
  <c r="AX56" i="63"/>
  <c r="AX58" i="63" s="1"/>
  <c r="AW20" i="34"/>
  <c r="AW24" i="34"/>
  <c r="AX58" i="52"/>
  <c r="AY48" i="50"/>
  <c r="AX52" i="52"/>
  <c r="AY31" i="50"/>
  <c r="AY49" i="52" s="1"/>
  <c r="AY52" i="63"/>
  <c r="AX65" i="50"/>
  <c r="AX67" i="50" s="1"/>
  <c r="AX69" i="50" s="1"/>
  <c r="AW70" i="50"/>
  <c r="AW41" i="64" s="1"/>
  <c r="AW43" i="64" s="1"/>
  <c r="AW53" i="52"/>
  <c r="AX66" i="63"/>
  <c r="AX68" i="63" s="1"/>
  <c r="AX74" i="63" s="1"/>
  <c r="AW59" i="52"/>
  <c r="AV43" i="64"/>
  <c r="AW16" i="67"/>
  <c r="AW19" i="67" s="1"/>
  <c r="AW51" i="63"/>
  <c r="T8" i="111"/>
  <c r="T70" i="64"/>
  <c r="F29" i="111"/>
  <c r="G27" i="111" s="1"/>
  <c r="E28" i="111"/>
  <c r="AK43" i="71"/>
  <c r="AK56" i="71" s="1"/>
  <c r="AK10" i="92"/>
  <c r="AJ23" i="52"/>
  <c r="AM208" i="59"/>
  <c r="AX16" i="36" l="1"/>
  <c r="AX17" i="36"/>
  <c r="AW9" i="92"/>
  <c r="AW35" i="64"/>
  <c r="AX79" i="63" s="1"/>
  <c r="AW42" i="71"/>
  <c r="AV22" i="52"/>
  <c r="AV55" i="71"/>
  <c r="AV49" i="71"/>
  <c r="BA203" i="59"/>
  <c r="BB40" i="28"/>
  <c r="AY15" i="36"/>
  <c r="G48" i="31"/>
  <c r="G12" i="34"/>
  <c r="G50" i="31" s="1"/>
  <c r="AU44" i="71"/>
  <c r="AW79" i="63"/>
  <c r="AX78" i="63" s="1"/>
  <c r="AT6" i="111"/>
  <c r="AT15" i="111" s="1"/>
  <c r="BD69" i="33"/>
  <c r="BE7" i="33"/>
  <c r="BA21" i="34"/>
  <c r="BC38" i="28"/>
  <c r="AZ27" i="36"/>
  <c r="AZ26" i="36" s="1"/>
  <c r="AX8" i="92"/>
  <c r="AW21" i="52"/>
  <c r="AY207" i="59"/>
  <c r="AY38" i="64"/>
  <c r="G8" i="64" s="1"/>
  <c r="G123" i="116" s="1"/>
  <c r="AZ205" i="59"/>
  <c r="H99" i="59"/>
  <c r="AL43" i="71"/>
  <c r="AL56" i="71" s="1"/>
  <c r="AL10" i="92"/>
  <c r="AK23" i="52"/>
  <c r="AN208" i="59"/>
  <c r="N13" i="111"/>
  <c r="E35" i="111"/>
  <c r="F28" i="111"/>
  <c r="T45" i="71"/>
  <c r="T58" i="71" s="1"/>
  <c r="T9" i="111"/>
  <c r="U69" i="64"/>
  <c r="AX16" i="67"/>
  <c r="AX19" i="67" s="1"/>
  <c r="AX51" i="63"/>
  <c r="AT50" i="71"/>
  <c r="AT57" i="71"/>
  <c r="AV45" i="64"/>
  <c r="AW45" i="64"/>
  <c r="AX70" i="50"/>
  <c r="AX41" i="64" s="1"/>
  <c r="AX43" i="64" s="1"/>
  <c r="AY65" i="50"/>
  <c r="AY67" i="50" s="1"/>
  <c r="AY69" i="50" s="1"/>
  <c r="AX53" i="52"/>
  <c r="AY66" i="63"/>
  <c r="AY68" i="63" s="1"/>
  <c r="AY74" i="63" s="1"/>
  <c r="AX59" i="52"/>
  <c r="AU50" i="71"/>
  <c r="AU57" i="71"/>
  <c r="AY52" i="52"/>
  <c r="AZ31" i="50"/>
  <c r="AZ49" i="52" s="1"/>
  <c r="AY58" i="52"/>
  <c r="AZ48" i="50"/>
  <c r="AZ52" i="63"/>
  <c r="H9" i="63" s="1"/>
  <c r="G152" i="116" s="1"/>
  <c r="AY17" i="34"/>
  <c r="AY19" i="34" s="1"/>
  <c r="AY56" i="63"/>
  <c r="AY58" i="63" s="1"/>
  <c r="AX20" i="34"/>
  <c r="AX24" i="34"/>
  <c r="AZ57" i="63"/>
  <c r="H14" i="63" s="1"/>
  <c r="G157" i="116" s="1"/>
  <c r="AZ22" i="34"/>
  <c r="BC40" i="28" l="1"/>
  <c r="AZ15" i="36"/>
  <c r="AZ16" i="36" s="1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 s="1"/>
  <c r="AX42" i="71"/>
  <c r="AX35" i="64"/>
  <c r="AY79" i="63" s="1"/>
  <c r="AX9" i="92"/>
  <c r="AW22" i="52"/>
  <c r="AZ38" i="64"/>
  <c r="BA205" i="59"/>
  <c r="AY78" i="63"/>
  <c r="AW55" i="64"/>
  <c r="AW67" i="64"/>
  <c r="AW6" i="111" s="1"/>
  <c r="AW15" i="111" s="1"/>
  <c r="AV55" i="64"/>
  <c r="AV67" i="64"/>
  <c r="BA57" i="63"/>
  <c r="BA22" i="34"/>
  <c r="AZ56" i="63"/>
  <c r="AZ17" i="34"/>
  <c r="AZ19" i="34" s="1"/>
  <c r="AY20" i="34"/>
  <c r="AY24" i="34"/>
  <c r="G10" i="116"/>
  <c r="AZ52" i="52"/>
  <c r="BA31" i="50"/>
  <c r="BA49" i="52" s="1"/>
  <c r="AZ58" i="52"/>
  <c r="BA48" i="50"/>
  <c r="BA52" i="63"/>
  <c r="AY70" i="50"/>
  <c r="AY41" i="64" s="1"/>
  <c r="AZ65" i="50"/>
  <c r="AZ67" i="50" s="1"/>
  <c r="AZ69" i="50" s="1"/>
  <c r="AZ66" i="63"/>
  <c r="AY53" i="52"/>
  <c r="AY59" i="52"/>
  <c r="AV6" i="111"/>
  <c r="AV15" i="111" s="1"/>
  <c r="AV44" i="71"/>
  <c r="AY16" i="67"/>
  <c r="AY19" i="67" s="1"/>
  <c r="AY51" i="63"/>
  <c r="U8" i="111"/>
  <c r="U70" i="64"/>
  <c r="D60" i="111"/>
  <c r="E5" i="112"/>
  <c r="N53" i="64"/>
  <c r="N55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M43" i="71"/>
  <c r="AM56" i="71" s="1"/>
  <c r="AM10" i="92"/>
  <c r="AL23" i="52"/>
  <c r="AO208" i="59"/>
  <c r="AW18" i="111" l="1"/>
  <c r="AX17" i="111" s="1"/>
  <c r="AW44" i="71"/>
  <c r="AW57" i="71" s="1"/>
  <c r="AZ78" i="63"/>
  <c r="AX49" i="71"/>
  <c r="AX55" i="71"/>
  <c r="BF69" i="33"/>
  <c r="BG7" i="33"/>
  <c r="AZ8" i="92"/>
  <c r="AY21" i="52"/>
  <c r="BA207" i="59"/>
  <c r="BC21" i="34"/>
  <c r="BE38" i="28"/>
  <c r="BB27" i="36"/>
  <c r="BB26" i="36" s="1"/>
  <c r="AX45" i="64"/>
  <c r="AX55" i="64" s="1"/>
  <c r="G111" i="116"/>
  <c r="BA38" i="64"/>
  <c r="BB205" i="59"/>
  <c r="AY35" i="64"/>
  <c r="AY9" i="92"/>
  <c r="AY42" i="71"/>
  <c r="AX22" i="52"/>
  <c r="H103" i="59"/>
  <c r="BC203" i="59"/>
  <c r="BA15" i="36"/>
  <c r="BD40" i="28"/>
  <c r="AX67" i="64"/>
  <c r="AX6" i="111" s="1"/>
  <c r="AX15" i="111" s="1"/>
  <c r="AX18" i="111" s="1"/>
  <c r="AY17" i="111" s="1"/>
  <c r="AN43" i="71"/>
  <c r="AN56" i="71" s="1"/>
  <c r="AN10" i="92"/>
  <c r="AM23" i="52"/>
  <c r="AP208" i="59"/>
  <c r="N60" i="64"/>
  <c r="N58" i="64"/>
  <c r="D23" i="64"/>
  <c r="C73" i="111"/>
  <c r="C75" i="111" s="1"/>
  <c r="U45" i="71"/>
  <c r="U58" i="71" s="1"/>
  <c r="U9" i="111"/>
  <c r="V69" i="64"/>
  <c r="AZ16" i="67"/>
  <c r="AZ19" i="67" s="1"/>
  <c r="AZ51" i="63"/>
  <c r="H8" i="63" s="1"/>
  <c r="G151" i="116" s="1"/>
  <c r="G9" i="116" s="1"/>
  <c r="AV50" i="71"/>
  <c r="AV57" i="71"/>
  <c r="AW50" i="71"/>
  <c r="H23" i="63"/>
  <c r="AZ68" i="63"/>
  <c r="AZ74" i="63" s="1"/>
  <c r="BA65" i="50"/>
  <c r="BA67" i="50" s="1"/>
  <c r="BA69" i="50" s="1"/>
  <c r="AZ70" i="50"/>
  <c r="AZ41" i="64" s="1"/>
  <c r="BA66" i="63"/>
  <c r="BA68" i="63" s="1"/>
  <c r="BA74" i="63" s="1"/>
  <c r="AZ53" i="52"/>
  <c r="AZ59" i="52"/>
  <c r="AY43" i="64"/>
  <c r="G11" i="64"/>
  <c r="BA52" i="52"/>
  <c r="BB31" i="50"/>
  <c r="BB49" i="52" s="1"/>
  <c r="BA58" i="52"/>
  <c r="BB48" i="50"/>
  <c r="BB52" i="63"/>
  <c r="BA17" i="34"/>
  <c r="BA19" i="34" s="1"/>
  <c r="BA56" i="63"/>
  <c r="BA58" i="63" s="1"/>
  <c r="AZ20" i="34"/>
  <c r="AZ24" i="34"/>
  <c r="H13" i="63"/>
  <c r="G156" i="116" s="1"/>
  <c r="AZ58" i="63"/>
  <c r="H15" i="63" s="1"/>
  <c r="G158" i="116" s="1"/>
  <c r="BB57" i="63"/>
  <c r="BB22" i="34"/>
  <c r="BG69" i="33" l="1"/>
  <c r="BH7" i="33"/>
  <c r="AZ79" i="63"/>
  <c r="H36" i="63" s="1"/>
  <c r="G179" i="116" s="1"/>
  <c r="G5" i="64"/>
  <c r="G120" i="116" s="1"/>
  <c r="BC27" i="36"/>
  <c r="BC26" i="36" s="1"/>
  <c r="BD21" i="34"/>
  <c r="BF38" i="28"/>
  <c r="BD203" i="59"/>
  <c r="BB15" i="36"/>
  <c r="BB16" i="36" s="1"/>
  <c r="BE40" i="28"/>
  <c r="BA16" i="36"/>
  <c r="BA8" i="92"/>
  <c r="AZ21" i="52"/>
  <c r="BB207" i="59"/>
  <c r="BB38" i="64"/>
  <c r="BC205" i="59"/>
  <c r="AZ42" i="71"/>
  <c r="AZ35" i="64"/>
  <c r="AZ9" i="92"/>
  <c r="AY22" i="52"/>
  <c r="H35" i="63"/>
  <c r="G178" i="116" s="1"/>
  <c r="BA78" i="63"/>
  <c r="AX44" i="71"/>
  <c r="G113" i="116"/>
  <c r="G14" i="116" s="1"/>
  <c r="H104" i="59"/>
  <c r="AY49" i="71"/>
  <c r="AY55" i="71"/>
  <c r="D25" i="64"/>
  <c r="D28" i="64" s="1"/>
  <c r="E27" i="64" s="1"/>
  <c r="E28" i="64" s="1"/>
  <c r="F27" i="64" s="1"/>
  <c r="F28" i="64" s="1"/>
  <c r="G27" i="64" s="1"/>
  <c r="J22" i="64"/>
  <c r="BC57" i="63"/>
  <c r="BC22" i="34"/>
  <c r="BB17" i="34"/>
  <c r="BB19" i="34" s="1"/>
  <c r="BB56" i="63"/>
  <c r="BB58" i="63" s="1"/>
  <c r="BA20" i="34"/>
  <c r="BA24" i="34"/>
  <c r="BB52" i="52"/>
  <c r="BC31" i="50"/>
  <c r="BC49" i="52" s="1"/>
  <c r="BB58" i="52"/>
  <c r="BC48" i="50"/>
  <c r="BC52" i="63"/>
  <c r="G126" i="116"/>
  <c r="G13" i="64"/>
  <c r="AY45" i="64"/>
  <c r="AZ43" i="64"/>
  <c r="BA70" i="50"/>
  <c r="BA41" i="64" s="1"/>
  <c r="BA43" i="64" s="1"/>
  <c r="BB65" i="50"/>
  <c r="BB67" i="50" s="1"/>
  <c r="BB69" i="50" s="1"/>
  <c r="BB66" i="63"/>
  <c r="BB68" i="63" s="1"/>
  <c r="BB74" i="63" s="1"/>
  <c r="BA53" i="52"/>
  <c r="BA59" i="52"/>
  <c r="G166" i="116"/>
  <c r="H25" i="63"/>
  <c r="AX50" i="71"/>
  <c r="AX57" i="71"/>
  <c r="BA16" i="67"/>
  <c r="BA19" i="67" s="1"/>
  <c r="BA51" i="63"/>
  <c r="V70" i="64"/>
  <c r="V8" i="111"/>
  <c r="D138" i="116"/>
  <c r="O50" i="63"/>
  <c r="O53" i="63" s="1"/>
  <c r="O60" i="63" s="1"/>
  <c r="O57" i="64"/>
  <c r="O58" i="64" s="1"/>
  <c r="N59" i="71"/>
  <c r="O60" i="64"/>
  <c r="O77" i="63"/>
  <c r="O80" i="63" s="1"/>
  <c r="O82" i="63" s="1"/>
  <c r="AO43" i="71"/>
  <c r="AO56" i="71" s="1"/>
  <c r="AO10" i="92"/>
  <c r="AN23" i="52"/>
  <c r="AQ208" i="59"/>
  <c r="AZ49" i="71" l="1"/>
  <c r="AZ55" i="71"/>
  <c r="BA79" i="63"/>
  <c r="BB78" i="63" s="1"/>
  <c r="BC78" i="63" s="1"/>
  <c r="BE203" i="59"/>
  <c r="BC15" i="36"/>
  <c r="BF40" i="28"/>
  <c r="BA21" i="52"/>
  <c r="BC207" i="59"/>
  <c r="BB8" i="92"/>
  <c r="BH69" i="33"/>
  <c r="BI7" i="33"/>
  <c r="G114" i="116"/>
  <c r="BA42" i="71"/>
  <c r="AZ22" i="52"/>
  <c r="BA9" i="92"/>
  <c r="BA35" i="64"/>
  <c r="BB79" i="63" s="1"/>
  <c r="BC38" i="64"/>
  <c r="BD205" i="59"/>
  <c r="BG38" i="28"/>
  <c r="BD27" i="36"/>
  <c r="BD26" i="36" s="1"/>
  <c r="BE21" i="34"/>
  <c r="AY55" i="64"/>
  <c r="AY67" i="64"/>
  <c r="AY44" i="71" s="1"/>
  <c r="AP43" i="71"/>
  <c r="AP56" i="71" s="1"/>
  <c r="AP10" i="92"/>
  <c r="AO23" i="52"/>
  <c r="AR208" i="59"/>
  <c r="P60" i="64"/>
  <c r="P77" i="63"/>
  <c r="P50" i="63"/>
  <c r="P57" i="64"/>
  <c r="P58" i="64" s="1"/>
  <c r="O59" i="71"/>
  <c r="D140" i="116"/>
  <c r="W69" i="64"/>
  <c r="V45" i="71"/>
  <c r="V58" i="71" s="1"/>
  <c r="V9" i="111"/>
  <c r="BB16" i="67"/>
  <c r="BB19" i="67" s="1"/>
  <c r="BB51" i="63"/>
  <c r="G168" i="116"/>
  <c r="H31" i="63"/>
  <c r="G174" i="116" s="1"/>
  <c r="G11" i="116"/>
  <c r="BB70" i="50"/>
  <c r="BB41" i="64" s="1"/>
  <c r="BB43" i="64" s="1"/>
  <c r="BC65" i="50"/>
  <c r="BC67" i="50" s="1"/>
  <c r="BC69" i="50" s="1"/>
  <c r="BC66" i="63"/>
  <c r="BC68" i="63" s="1"/>
  <c r="BC74" i="63" s="1"/>
  <c r="BB53" i="52"/>
  <c r="BB59" i="52"/>
  <c r="AZ45" i="64"/>
  <c r="AY6" i="111"/>
  <c r="AY15" i="111" s="1"/>
  <c r="AY18" i="111" s="1"/>
  <c r="AZ17" i="111" s="1"/>
  <c r="G128" i="116"/>
  <c r="G15" i="64"/>
  <c r="BC52" i="52"/>
  <c r="BD31" i="50"/>
  <c r="BD49" i="52" s="1"/>
  <c r="BC58" i="52"/>
  <c r="BD48" i="50"/>
  <c r="BD52" i="63"/>
  <c r="BC17" i="34"/>
  <c r="BC19" i="34" s="1"/>
  <c r="BC56" i="63"/>
  <c r="BC58" i="63" s="1"/>
  <c r="BB20" i="34"/>
  <c r="BB24" i="34"/>
  <c r="BD57" i="63"/>
  <c r="BD22" i="34"/>
  <c r="BH38" i="28" l="1"/>
  <c r="BF21" i="34"/>
  <c r="BE27" i="36"/>
  <c r="BE26" i="36" s="1"/>
  <c r="BD38" i="64"/>
  <c r="BE205" i="59"/>
  <c r="BA45" i="64"/>
  <c r="BA55" i="64" s="1"/>
  <c r="BB35" i="64"/>
  <c r="BC79" i="63" s="1"/>
  <c r="BD78" i="63" s="1"/>
  <c r="BB9" i="92"/>
  <c r="BA22" i="52"/>
  <c r="BB42" i="71"/>
  <c r="BA49" i="71"/>
  <c r="BA55" i="71"/>
  <c r="BG40" i="28"/>
  <c r="BF203" i="59"/>
  <c r="BD15" i="36"/>
  <c r="BD16" i="36" s="1"/>
  <c r="BB21" i="52"/>
  <c r="BC8" i="92"/>
  <c r="BD207" i="59"/>
  <c r="BI69" i="33"/>
  <c r="BJ7" i="33"/>
  <c r="BC16" i="36"/>
  <c r="G130" i="116"/>
  <c r="G25" i="64"/>
  <c r="AZ55" i="64"/>
  <c r="AZ67" i="64"/>
  <c r="BA67" i="64"/>
  <c r="BE57" i="63"/>
  <c r="BE22" i="34"/>
  <c r="BD17" i="34"/>
  <c r="BD19" i="34" s="1"/>
  <c r="BD56" i="63"/>
  <c r="BD58" i="63" s="1"/>
  <c r="BC20" i="34"/>
  <c r="BC24" i="34"/>
  <c r="BD52" i="52"/>
  <c r="BE31" i="50"/>
  <c r="BE49" i="52" s="1"/>
  <c r="BD58" i="52"/>
  <c r="BE48" i="50"/>
  <c r="BE52" i="63"/>
  <c r="AY50" i="71"/>
  <c r="AY57" i="71"/>
  <c r="AZ44" i="71"/>
  <c r="AZ6" i="111"/>
  <c r="AZ15" i="111" s="1"/>
  <c r="BA6" i="111"/>
  <c r="BA15" i="111" s="1"/>
  <c r="BA44" i="71"/>
  <c r="BC70" i="50"/>
  <c r="BC41" i="64" s="1"/>
  <c r="BD65" i="50"/>
  <c r="BD67" i="50" s="1"/>
  <c r="BD69" i="50" s="1"/>
  <c r="BD66" i="63"/>
  <c r="BD68" i="63" s="1"/>
  <c r="BD74" i="63" s="1"/>
  <c r="BC53" i="52"/>
  <c r="BC59" i="52"/>
  <c r="BC16" i="67"/>
  <c r="BC19" i="67" s="1"/>
  <c r="BC51" i="63"/>
  <c r="W8" i="111"/>
  <c r="W70" i="64"/>
  <c r="D143" i="116"/>
  <c r="Q50" i="63"/>
  <c r="Q53" i="63" s="1"/>
  <c r="Q60" i="63" s="1"/>
  <c r="Q57" i="64"/>
  <c r="Q58" i="64" s="1"/>
  <c r="P59" i="71"/>
  <c r="E7" i="63"/>
  <c r="D150" i="116" s="1"/>
  <c r="P53" i="63"/>
  <c r="E34" i="63"/>
  <c r="D177" i="116" s="1"/>
  <c r="P80" i="63"/>
  <c r="Q60" i="64"/>
  <c r="Q77" i="63"/>
  <c r="Q80" i="63" s="1"/>
  <c r="Q82" i="63" s="1"/>
  <c r="AQ43" i="71"/>
  <c r="AQ56" i="71" s="1"/>
  <c r="AQ10" i="92"/>
  <c r="AP23" i="52"/>
  <c r="AS208" i="59"/>
  <c r="AZ18" i="111"/>
  <c r="BA17" i="111" s="1"/>
  <c r="BA18" i="111" s="1"/>
  <c r="BB17" i="111" s="1"/>
  <c r="BB49" i="71" l="1"/>
  <c r="BB55" i="71"/>
  <c r="BE38" i="64"/>
  <c r="BF205" i="59"/>
  <c r="BJ69" i="33"/>
  <c r="BK7" i="33"/>
  <c r="BH40" i="28"/>
  <c r="BE15" i="36"/>
  <c r="BG203" i="59"/>
  <c r="BB45" i="64"/>
  <c r="BB55" i="64" s="1"/>
  <c r="BI38" i="28"/>
  <c r="BF27" i="36"/>
  <c r="BF26" i="36" s="1"/>
  <c r="BG21" i="34"/>
  <c r="BC42" i="71"/>
  <c r="BB22" i="52"/>
  <c r="BC35" i="64"/>
  <c r="BD79" i="63" s="1"/>
  <c r="BE78" i="63" s="1"/>
  <c r="BC9" i="92"/>
  <c r="BD8" i="92"/>
  <c r="BC21" i="52"/>
  <c r="BE207" i="59"/>
  <c r="BB67" i="64"/>
  <c r="BB6" i="111" s="1"/>
  <c r="BB15" i="111" s="1"/>
  <c r="BB18" i="111" s="1"/>
  <c r="BC17" i="111" s="1"/>
  <c r="G28" i="64"/>
  <c r="H27" i="64" s="1"/>
  <c r="G140" i="116"/>
  <c r="D6" i="116"/>
  <c r="AR43" i="71"/>
  <c r="AR56" i="71" s="1"/>
  <c r="AR10" i="92"/>
  <c r="AQ23" i="52"/>
  <c r="AT208" i="59"/>
  <c r="R77" i="63"/>
  <c r="R80" i="63" s="1"/>
  <c r="R82" i="63" s="1"/>
  <c r="R60" i="64"/>
  <c r="P82" i="63"/>
  <c r="E37" i="63"/>
  <c r="E10" i="63"/>
  <c r="P60" i="63"/>
  <c r="Q59" i="71"/>
  <c r="R50" i="63"/>
  <c r="R53" i="63" s="1"/>
  <c r="R60" i="63" s="1"/>
  <c r="R57" i="64"/>
  <c r="R58" i="64" s="1"/>
  <c r="E142" i="116"/>
  <c r="W45" i="71"/>
  <c r="W58" i="71" s="1"/>
  <c r="W9" i="111"/>
  <c r="X69" i="64"/>
  <c r="BD16" i="67"/>
  <c r="BD19" i="67" s="1"/>
  <c r="BD51" i="63"/>
  <c r="BB44" i="71"/>
  <c r="BE65" i="50"/>
  <c r="BE67" i="50" s="1"/>
  <c r="BE69" i="50" s="1"/>
  <c r="BD70" i="50"/>
  <c r="BD41" i="64" s="1"/>
  <c r="BD43" i="64" s="1"/>
  <c r="BE66" i="63"/>
  <c r="BE68" i="63" s="1"/>
  <c r="BE74" i="63" s="1"/>
  <c r="BD53" i="52"/>
  <c r="BD59" i="52"/>
  <c r="BC43" i="64"/>
  <c r="BA50" i="71"/>
  <c r="BA57" i="71"/>
  <c r="AZ50" i="71"/>
  <c r="AZ57" i="71"/>
  <c r="BE52" i="52"/>
  <c r="BF31" i="50"/>
  <c r="BF49" i="52" s="1"/>
  <c r="BE58" i="52"/>
  <c r="BF48" i="50"/>
  <c r="BF52" i="63"/>
  <c r="BE17" i="34"/>
  <c r="BE19" i="34" s="1"/>
  <c r="BE56" i="63"/>
  <c r="BE58" i="63" s="1"/>
  <c r="BD20" i="34"/>
  <c r="BD24" i="34"/>
  <c r="BF57" i="63"/>
  <c r="BF22" i="34"/>
  <c r="BK69" i="33" l="1"/>
  <c r="BL7" i="33"/>
  <c r="BG27" i="36"/>
  <c r="BG26" i="36" s="1"/>
  <c r="BJ38" i="28"/>
  <c r="BH21" i="34"/>
  <c r="BE8" i="92"/>
  <c r="BD21" i="52"/>
  <c r="BF207" i="59"/>
  <c r="BH203" i="59"/>
  <c r="BF15" i="36"/>
  <c r="BF16" i="36" s="1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 s="1"/>
  <c r="BF56" i="63"/>
  <c r="BF58" i="63" s="1"/>
  <c r="BE20" i="34"/>
  <c r="BE24" i="34"/>
  <c r="BF58" i="52"/>
  <c r="BG48" i="50"/>
  <c r="BF52" i="52"/>
  <c r="BG31" i="50"/>
  <c r="BG49" i="52" s="1"/>
  <c r="BG52" i="63"/>
  <c r="BC45" i="64"/>
  <c r="BD45" i="64"/>
  <c r="BE70" i="50"/>
  <c r="BE41" i="64" s="1"/>
  <c r="BF65" i="50"/>
  <c r="BF67" i="50" s="1"/>
  <c r="BF69" i="50" s="1"/>
  <c r="BF66" i="63"/>
  <c r="BF68" i="63" s="1"/>
  <c r="BF74" i="63" s="1"/>
  <c r="BE53" i="52"/>
  <c r="BE59" i="52"/>
  <c r="BB50" i="71"/>
  <c r="BB57" i="71"/>
  <c r="BE16" i="67"/>
  <c r="BE19" i="67" s="1"/>
  <c r="BE51" i="63"/>
  <c r="X70" i="64"/>
  <c r="X8" i="111"/>
  <c r="E143" i="116"/>
  <c r="S50" i="63"/>
  <c r="S53" i="63" s="1"/>
  <c r="S60" i="63" s="1"/>
  <c r="S57" i="64"/>
  <c r="S58" i="64" s="1"/>
  <c r="R59" i="71"/>
  <c r="D153" i="116"/>
  <c r="E17" i="63"/>
  <c r="D160" i="116" s="1"/>
  <c r="E39" i="63"/>
  <c r="D182" i="116" s="1"/>
  <c r="D180" i="116"/>
  <c r="S60" i="64"/>
  <c r="S77" i="63"/>
  <c r="S80" i="63" s="1"/>
  <c r="S82" i="63" s="1"/>
  <c r="AS43" i="71"/>
  <c r="AS56" i="71" s="1"/>
  <c r="AS10" i="92"/>
  <c r="AR23" i="52"/>
  <c r="AU208" i="59"/>
  <c r="BF8" i="92" l="1"/>
  <c r="BE21" i="52"/>
  <c r="BG207" i="59"/>
  <c r="BI203" i="59"/>
  <c r="BG15" i="36"/>
  <c r="BG16" i="36" s="1"/>
  <c r="BJ40" i="28"/>
  <c r="BD49" i="71"/>
  <c r="BD55" i="71"/>
  <c r="BL69" i="33"/>
  <c r="BM7" i="33"/>
  <c r="BM69" i="33" s="1"/>
  <c r="BE79" i="63"/>
  <c r="BF78" i="63" s="1"/>
  <c r="BG38" i="64"/>
  <c r="BH205" i="59"/>
  <c r="BK38" i="28"/>
  <c r="BH27" i="36"/>
  <c r="BH26" i="36" s="1"/>
  <c r="BI21" i="34"/>
  <c r="BE35" i="64"/>
  <c r="BF79" i="63" s="1"/>
  <c r="BE9" i="92"/>
  <c r="BE42" i="71"/>
  <c r="BD22" i="52"/>
  <c r="BD55" i="64"/>
  <c r="BD67" i="64"/>
  <c r="BC55" i="64"/>
  <c r="BC67" i="64"/>
  <c r="BC44" i="71" s="1"/>
  <c r="D5" i="116"/>
  <c r="AT43" i="71"/>
  <c r="AT56" i="71" s="1"/>
  <c r="AT10" i="92"/>
  <c r="AS23" i="52"/>
  <c r="AV208" i="59"/>
  <c r="T60" i="64"/>
  <c r="T77" i="63"/>
  <c r="T80" i="63" s="1"/>
  <c r="T82" i="63" s="1"/>
  <c r="D15" i="116"/>
  <c r="T50" i="63"/>
  <c r="T53" i="63" s="1"/>
  <c r="T60" i="63" s="1"/>
  <c r="T57" i="64"/>
  <c r="T58" i="64" s="1"/>
  <c r="S59" i="71"/>
  <c r="F142" i="116"/>
  <c r="Y69" i="64"/>
  <c r="X45" i="71"/>
  <c r="X58" i="71" s="1"/>
  <c r="X9" i="111"/>
  <c r="BF16" i="67"/>
  <c r="BF19" i="67" s="1"/>
  <c r="BF51" i="63"/>
  <c r="BF70" i="50"/>
  <c r="BF41" i="64" s="1"/>
  <c r="BF43" i="64" s="1"/>
  <c r="BG65" i="50"/>
  <c r="BG67" i="50" s="1"/>
  <c r="BG69" i="50" s="1"/>
  <c r="BG66" i="63"/>
  <c r="BG68" i="63" s="1"/>
  <c r="BG74" i="63" s="1"/>
  <c r="BF53" i="52"/>
  <c r="BF59" i="52"/>
  <c r="BE43" i="64"/>
  <c r="BD6" i="111"/>
  <c r="BD15" i="111" s="1"/>
  <c r="BD44" i="71"/>
  <c r="BC6" i="111"/>
  <c r="BC15" i="111" s="1"/>
  <c r="BC18" i="111" s="1"/>
  <c r="BD17" i="111" s="1"/>
  <c r="BD18" i="111" s="1"/>
  <c r="BE17" i="111" s="1"/>
  <c r="BG52" i="52"/>
  <c r="BH31" i="50"/>
  <c r="BH49" i="52" s="1"/>
  <c r="BG58" i="52"/>
  <c r="BH48" i="50"/>
  <c r="BH52" i="63"/>
  <c r="BG17" i="34"/>
  <c r="BG19" i="34" s="1"/>
  <c r="BG56" i="63"/>
  <c r="BG58" i="63" s="1"/>
  <c r="BF20" i="34"/>
  <c r="BF24" i="34"/>
  <c r="BH57" i="63"/>
  <c r="BH22" i="34"/>
  <c r="BK40" i="28" l="1"/>
  <c r="BJ203" i="59"/>
  <c r="BH15" i="36"/>
  <c r="BH16" i="36" s="1"/>
  <c r="BE49" i="71"/>
  <c r="BE55" i="71"/>
  <c r="BH38" i="64"/>
  <c r="BI205" i="59"/>
  <c r="BG78" i="63"/>
  <c r="BE22" i="52"/>
  <c r="BF42" i="71"/>
  <c r="BF35" i="64"/>
  <c r="BG79" i="63" s="1"/>
  <c r="BF9" i="92"/>
  <c r="BG8" i="92"/>
  <c r="BF21" i="52"/>
  <c r="BH207" i="59"/>
  <c r="BK21" i="34"/>
  <c r="BJ27" i="36"/>
  <c r="BJ26" i="36" s="1"/>
  <c r="BM38" i="28"/>
  <c r="BN69" i="33"/>
  <c r="BM70" i="33"/>
  <c r="BN70" i="33" s="1"/>
  <c r="BL38" i="28"/>
  <c r="BJ21" i="34"/>
  <c r="BI27" i="36"/>
  <c r="BI26" i="36" s="1"/>
  <c r="BI57" i="63"/>
  <c r="BI22" i="34"/>
  <c r="BH17" i="34"/>
  <c r="BH19" i="34" s="1"/>
  <c r="BH56" i="63"/>
  <c r="BH58" i="63" s="1"/>
  <c r="BG20" i="34"/>
  <c r="BG24" i="34"/>
  <c r="BH58" i="52"/>
  <c r="BI48" i="50"/>
  <c r="BH52" i="52"/>
  <c r="BI31" i="50"/>
  <c r="BI49" i="52" s="1"/>
  <c r="BI52" i="63"/>
  <c r="BC50" i="71"/>
  <c r="BC57" i="71"/>
  <c r="BD50" i="71"/>
  <c r="BD57" i="71"/>
  <c r="BE45" i="64"/>
  <c r="BG70" i="50"/>
  <c r="BG41" i="64" s="1"/>
  <c r="BH65" i="50"/>
  <c r="BH67" i="50" s="1"/>
  <c r="BH69" i="50" s="1"/>
  <c r="BH66" i="63"/>
  <c r="BH68" i="63" s="1"/>
  <c r="BH74" i="63" s="1"/>
  <c r="BG53" i="52"/>
  <c r="BG59" i="52"/>
  <c r="BF45" i="64"/>
  <c r="BG16" i="67"/>
  <c r="BG19" i="67" s="1"/>
  <c r="BG51" i="63"/>
  <c r="Y8" i="111"/>
  <c r="Y70" i="64"/>
  <c r="F143" i="116"/>
  <c r="T59" i="71"/>
  <c r="U50" i="63"/>
  <c r="U53" i="63" s="1"/>
  <c r="U60" i="63" s="1"/>
  <c r="U57" i="64"/>
  <c r="U58" i="64" s="1"/>
  <c r="U77" i="63"/>
  <c r="U80" i="63" s="1"/>
  <c r="U82" i="63" s="1"/>
  <c r="U60" i="64"/>
  <c r="AU43" i="71"/>
  <c r="AU56" i="71" s="1"/>
  <c r="AU10" i="92"/>
  <c r="AT23" i="52"/>
  <c r="AW208" i="59"/>
  <c r="BL40" i="28" l="1"/>
  <c r="BI15" i="36"/>
  <c r="BI16" i="36" s="1"/>
  <c r="BK203" i="59"/>
  <c r="BL203" i="59"/>
  <c r="BJ15" i="36"/>
  <c r="BM40" i="28"/>
  <c r="H37" i="35"/>
  <c r="BF49" i="71"/>
  <c r="BF55" i="71"/>
  <c r="BI38" i="64"/>
  <c r="BJ205" i="59"/>
  <c r="H9" i="34"/>
  <c r="BH78" i="63"/>
  <c r="BG35" i="64"/>
  <c r="BH79" i="63" s="1"/>
  <c r="BG9" i="92"/>
  <c r="BG42" i="71"/>
  <c r="BF22" i="52"/>
  <c r="BI207" i="59"/>
  <c r="BH8" i="92"/>
  <c r="BG21" i="52"/>
  <c r="BF55" i="64"/>
  <c r="BF67" i="64"/>
  <c r="BF6" i="111" s="1"/>
  <c r="BF15" i="111" s="1"/>
  <c r="BE55" i="64"/>
  <c r="BE67" i="64"/>
  <c r="AV43" i="71"/>
  <c r="AV56" i="71" s="1"/>
  <c r="AV10" i="92"/>
  <c r="AU23" i="52"/>
  <c r="AX208" i="59"/>
  <c r="V77" i="63"/>
  <c r="V80" i="63" s="1"/>
  <c r="V82" i="63" s="1"/>
  <c r="V60" i="64"/>
  <c r="U59" i="71"/>
  <c r="V50" i="63"/>
  <c r="V53" i="63" s="1"/>
  <c r="V60" i="63" s="1"/>
  <c r="V57" i="64"/>
  <c r="V58" i="64" s="1"/>
  <c r="G142" i="116"/>
  <c r="Y45" i="71"/>
  <c r="Y58" i="71" s="1"/>
  <c r="Y9" i="111"/>
  <c r="Z69" i="64"/>
  <c r="BH16" i="67"/>
  <c r="BH19" i="67" s="1"/>
  <c r="BH51" i="63"/>
  <c r="BI65" i="50"/>
  <c r="BI67" i="50" s="1"/>
  <c r="BI69" i="50" s="1"/>
  <c r="BH70" i="50"/>
  <c r="BH41" i="64" s="1"/>
  <c r="BH43" i="64" s="1"/>
  <c r="BI66" i="63"/>
  <c r="BI68" i="63" s="1"/>
  <c r="BI74" i="63" s="1"/>
  <c r="BH53" i="52"/>
  <c r="BH59" i="52"/>
  <c r="BG43" i="64"/>
  <c r="BE6" i="111"/>
  <c r="BE15" i="111" s="1"/>
  <c r="BE18" i="111" s="1"/>
  <c r="BF17" i="111" s="1"/>
  <c r="BE44" i="71"/>
  <c r="BI52" i="52"/>
  <c r="BJ31" i="50"/>
  <c r="BJ49" i="52" s="1"/>
  <c r="BI58" i="52"/>
  <c r="BJ48" i="50"/>
  <c r="BJ52" i="63"/>
  <c r="BI17" i="34"/>
  <c r="BI19" i="34" s="1"/>
  <c r="BI56" i="63"/>
  <c r="BI58" i="63" s="1"/>
  <c r="BH20" i="34"/>
  <c r="BH24" i="34"/>
  <c r="BJ57" i="63"/>
  <c r="BJ22" i="34"/>
  <c r="BG55" i="71" l="1"/>
  <c r="BG49" i="71"/>
  <c r="BN40" i="28"/>
  <c r="H39" i="35"/>
  <c r="I39" i="35" s="1"/>
  <c r="BI78" i="63"/>
  <c r="BJ78" i="63" s="1"/>
  <c r="BJ16" i="36"/>
  <c r="BJ17" i="36"/>
  <c r="H47" i="31"/>
  <c r="H10" i="34"/>
  <c r="BK38" i="64"/>
  <c r="BM203" i="59"/>
  <c r="BL205" i="59"/>
  <c r="I99" i="59"/>
  <c r="BG22" i="52"/>
  <c r="BH42" i="71"/>
  <c r="BH9" i="92"/>
  <c r="BH35" i="64"/>
  <c r="BI79" i="63" s="1"/>
  <c r="BI8" i="92"/>
  <c r="BH21" i="52"/>
  <c r="BJ207" i="59"/>
  <c r="BJ38" i="64"/>
  <c r="BK205" i="59"/>
  <c r="BF44" i="71"/>
  <c r="BF50" i="71" s="1"/>
  <c r="BF18" i="111"/>
  <c r="BG17" i="111" s="1"/>
  <c r="BK57" i="63"/>
  <c r="BK22" i="34"/>
  <c r="BL57" i="63" s="1"/>
  <c r="I14" i="63" s="1"/>
  <c r="H157" i="116" s="1"/>
  <c r="BJ17" i="34"/>
  <c r="BJ19" i="34" s="1"/>
  <c r="BJ56" i="63"/>
  <c r="BJ58" i="63" s="1"/>
  <c r="BI20" i="34"/>
  <c r="BI24" i="34"/>
  <c r="BJ58" i="52"/>
  <c r="BK48" i="50"/>
  <c r="BJ52" i="52"/>
  <c r="BK31" i="50"/>
  <c r="BK49" i="52" s="1"/>
  <c r="BK52" i="63"/>
  <c r="BE50" i="71"/>
  <c r="BE57" i="71"/>
  <c r="BG45" i="64"/>
  <c r="BH45" i="64"/>
  <c r="BI70" i="50"/>
  <c r="BI41" i="64" s="1"/>
  <c r="BI43" i="64" s="1"/>
  <c r="BJ65" i="50"/>
  <c r="BJ67" i="50" s="1"/>
  <c r="BJ69" i="50" s="1"/>
  <c r="BJ66" i="63"/>
  <c r="BJ68" i="63" s="1"/>
  <c r="BJ74" i="63" s="1"/>
  <c r="BI53" i="52"/>
  <c r="BI59" i="52"/>
  <c r="BI16" i="67"/>
  <c r="BI19" i="67" s="1"/>
  <c r="BI51" i="63"/>
  <c r="Z8" i="111"/>
  <c r="Z70" i="64"/>
  <c r="G143" i="116"/>
  <c r="V59" i="71"/>
  <c r="W50" i="63"/>
  <c r="W53" i="63" s="1"/>
  <c r="W60" i="63" s="1"/>
  <c r="W57" i="64"/>
  <c r="W58" i="64" s="1"/>
  <c r="W77" i="63"/>
  <c r="W80" i="63" s="1"/>
  <c r="W82" i="63" s="1"/>
  <c r="W60" i="64"/>
  <c r="AW43" i="71"/>
  <c r="AW56" i="71" s="1"/>
  <c r="AW10" i="92"/>
  <c r="AV23" i="52"/>
  <c r="AY208" i="59"/>
  <c r="BH49" i="71" l="1"/>
  <c r="BH55" i="71"/>
  <c r="BF57" i="71"/>
  <c r="BJ8" i="92"/>
  <c r="BK207" i="59"/>
  <c r="BI21" i="52"/>
  <c r="H109" i="116"/>
  <c r="J99" i="59"/>
  <c r="K99" i="59" s="1"/>
  <c r="BI35" i="64"/>
  <c r="BJ79" i="63" s="1"/>
  <c r="BK78" i="63" s="1"/>
  <c r="BI9" i="92"/>
  <c r="BI42" i="71"/>
  <c r="BH22" i="52"/>
  <c r="BK8" i="92"/>
  <c r="BJ21" i="52"/>
  <c r="BL207" i="59"/>
  <c r="BM205" i="59"/>
  <c r="I101" i="59"/>
  <c r="H8" i="64"/>
  <c r="H123" i="116" s="1"/>
  <c r="H48" i="31"/>
  <c r="H12" i="34"/>
  <c r="H50" i="31" s="1"/>
  <c r="BH55" i="64"/>
  <c r="BH67" i="64"/>
  <c r="BG55" i="64"/>
  <c r="BG67" i="64"/>
  <c r="AX43" i="71"/>
  <c r="AX56" i="71" s="1"/>
  <c r="AX10" i="92"/>
  <c r="AW23" i="52"/>
  <c r="AZ208" i="59"/>
  <c r="X60" i="64"/>
  <c r="X77" i="63"/>
  <c r="X80" i="63" s="1"/>
  <c r="X82" i="63" s="1"/>
  <c r="W59" i="71"/>
  <c r="X50" i="63"/>
  <c r="X53" i="63" s="1"/>
  <c r="X60" i="63" s="1"/>
  <c r="X57" i="64"/>
  <c r="X58" i="64" s="1"/>
  <c r="H142" i="116"/>
  <c r="Z45" i="71"/>
  <c r="Z58" i="71" s="1"/>
  <c r="Z9" i="111"/>
  <c r="AA69" i="64"/>
  <c r="BJ16" i="67"/>
  <c r="BJ19" i="67" s="1"/>
  <c r="BJ51" i="63"/>
  <c r="BK65" i="50"/>
  <c r="BK67" i="50" s="1"/>
  <c r="BK69" i="50" s="1"/>
  <c r="BJ70" i="50"/>
  <c r="BJ41" i="64" s="1"/>
  <c r="BJ43" i="64" s="1"/>
  <c r="BK66" i="63"/>
  <c r="BK68" i="63" s="1"/>
  <c r="BK74" i="63" s="1"/>
  <c r="BJ53" i="52"/>
  <c r="BJ59" i="52"/>
  <c r="BI45" i="64"/>
  <c r="BH6" i="111"/>
  <c r="BH15" i="111" s="1"/>
  <c r="BH44" i="71"/>
  <c r="BG6" i="111"/>
  <c r="BG15" i="111" s="1"/>
  <c r="BG18" i="111" s="1"/>
  <c r="BH17" i="111" s="1"/>
  <c r="BG44" i="71"/>
  <c r="BK58" i="52"/>
  <c r="BL48" i="50"/>
  <c r="BK52" i="52"/>
  <c r="BL31" i="50"/>
  <c r="BL52" i="63"/>
  <c r="I9" i="63" s="1"/>
  <c r="H152" i="116" s="1"/>
  <c r="BK17" i="34"/>
  <c r="BK19" i="34" s="1"/>
  <c r="BK56" i="63"/>
  <c r="BK58" i="63" s="1"/>
  <c r="BJ20" i="34"/>
  <c r="BJ24" i="34"/>
  <c r="BK35" i="64" l="1"/>
  <c r="BK42" i="71"/>
  <c r="BJ22" i="52"/>
  <c r="BK9" i="92"/>
  <c r="BM207" i="59"/>
  <c r="I103" i="59"/>
  <c r="BI22" i="52"/>
  <c r="BJ42" i="71"/>
  <c r="BJ9" i="92"/>
  <c r="BJ35" i="64"/>
  <c r="BK79" i="63" s="1"/>
  <c r="BL78" i="63" s="1"/>
  <c r="I35" i="63" s="1"/>
  <c r="H178" i="116" s="1"/>
  <c r="BI49" i="71"/>
  <c r="BI55" i="71"/>
  <c r="H111" i="116"/>
  <c r="J101" i="59"/>
  <c r="K101" i="59" s="1"/>
  <c r="BH18" i="111"/>
  <c r="BI17" i="111" s="1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 s="1"/>
  <c r="BI18" i="111" s="1"/>
  <c r="BJ17" i="111" s="1"/>
  <c r="BI44" i="71"/>
  <c r="BL66" i="63"/>
  <c r="BK70" i="50"/>
  <c r="BK41" i="64" s="1"/>
  <c r="BL65" i="50"/>
  <c r="BL67" i="50" s="1"/>
  <c r="BL69" i="50" s="1"/>
  <c r="BK53" i="52"/>
  <c r="BK59" i="52"/>
  <c r="BK16" i="67"/>
  <c r="BK19" i="67" s="1"/>
  <c r="BL51" i="63" s="1"/>
  <c r="I8" i="63" s="1"/>
  <c r="H151" i="116" s="1"/>
  <c r="H9" i="116" s="1"/>
  <c r="BK51" i="63"/>
  <c r="AA70" i="64"/>
  <c r="AA8" i="111"/>
  <c r="Y50" i="63"/>
  <c r="Y53" i="63" s="1"/>
  <c r="Y60" i="63" s="1"/>
  <c r="Y57" i="64"/>
  <c r="Y58" i="64" s="1"/>
  <c r="X59" i="71"/>
  <c r="Y60" i="64"/>
  <c r="Y77" i="63"/>
  <c r="Y80" i="63" s="1"/>
  <c r="Y82" i="63" s="1"/>
  <c r="AY43" i="71"/>
  <c r="AY56" i="71" s="1"/>
  <c r="AY10" i="92"/>
  <c r="AX23" i="52"/>
  <c r="BA208" i="59"/>
  <c r="BJ49" i="71" l="1"/>
  <c r="BJ55" i="71"/>
  <c r="BJ45" i="64"/>
  <c r="H113" i="116"/>
  <c r="H14" i="116" s="1"/>
  <c r="I104" i="59"/>
  <c r="J103" i="59"/>
  <c r="K103" i="59" s="1"/>
  <c r="BK49" i="71"/>
  <c r="BK55" i="71"/>
  <c r="BL79" i="63"/>
  <c r="I36" i="63" s="1"/>
  <c r="H179" i="116" s="1"/>
  <c r="H5" i="64"/>
  <c r="H120" i="116" s="1"/>
  <c r="BJ55" i="64"/>
  <c r="BJ67" i="64"/>
  <c r="BJ44" i="71" s="1"/>
  <c r="AZ43" i="71"/>
  <c r="AZ56" i="71" s="1"/>
  <c r="AZ10" i="92"/>
  <c r="AY23" i="52"/>
  <c r="BB208" i="59"/>
  <c r="Z60" i="64"/>
  <c r="Z77" i="63"/>
  <c r="Z80" i="63" s="1"/>
  <c r="Z82" i="63" s="1"/>
  <c r="Z50" i="63"/>
  <c r="Z53" i="63" s="1"/>
  <c r="Z60" i="63" s="1"/>
  <c r="Z57" i="64"/>
  <c r="Z58" i="64" s="1"/>
  <c r="Y59" i="71"/>
  <c r="AB69" i="64"/>
  <c r="AA45" i="71"/>
  <c r="AA58" i="71" s="1"/>
  <c r="AA9" i="111"/>
  <c r="BL70" i="50"/>
  <c r="BM65" i="50"/>
  <c r="BM67" i="50" s="1"/>
  <c r="BM69" i="50" s="1"/>
  <c r="BK43" i="64"/>
  <c r="H11" i="64"/>
  <c r="I23" i="63"/>
  <c r="BL68" i="63"/>
  <c r="BL74" i="63" s="1"/>
  <c r="BJ6" i="111"/>
  <c r="BJ15" i="111" s="1"/>
  <c r="BI50" i="71"/>
  <c r="BI57" i="71"/>
  <c r="BN31" i="50"/>
  <c r="BN48" i="50"/>
  <c r="I13" i="63"/>
  <c r="H156" i="116" s="1"/>
  <c r="BL58" i="63"/>
  <c r="I15" i="63" s="1"/>
  <c r="H158" i="116" s="1"/>
  <c r="BJ18" i="111"/>
  <c r="BK17" i="111" s="1"/>
  <c r="H114" i="116" l="1"/>
  <c r="J104" i="59"/>
  <c r="BJ50" i="71"/>
  <c r="BJ57" i="71"/>
  <c r="H166" i="116"/>
  <c r="I25" i="63"/>
  <c r="H126" i="116"/>
  <c r="H13" i="64"/>
  <c r="BK45" i="64"/>
  <c r="BN65" i="50"/>
  <c r="BN67" i="50" s="1"/>
  <c r="BN69" i="50" s="1"/>
  <c r="BN70" i="50" s="1"/>
  <c r="BM70" i="50"/>
  <c r="AB70" i="64"/>
  <c r="AB8" i="111"/>
  <c r="AA50" i="63"/>
  <c r="AA53" i="63" s="1"/>
  <c r="AA60" i="63" s="1"/>
  <c r="AA57" i="64"/>
  <c r="AA58" i="64" s="1"/>
  <c r="Z59" i="71"/>
  <c r="AA60" i="64"/>
  <c r="AA77" i="63"/>
  <c r="AA80" i="63" s="1"/>
  <c r="AA82" i="63" s="1"/>
  <c r="BA43" i="71"/>
  <c r="BA56" i="71" s="1"/>
  <c r="BA10" i="92"/>
  <c r="AZ23" i="52"/>
  <c r="BC208" i="59"/>
  <c r="BK55" i="64" l="1"/>
  <c r="BK67" i="64"/>
  <c r="BL67" i="64" s="1"/>
  <c r="H11" i="116"/>
  <c r="BB43" i="71"/>
  <c r="BB56" i="71" s="1"/>
  <c r="BB10" i="92"/>
  <c r="BA23" i="52"/>
  <c r="BD208" i="59"/>
  <c r="AB60" i="64"/>
  <c r="AB77" i="63"/>
  <c r="AB50" i="63"/>
  <c r="AB57" i="64"/>
  <c r="AB58" i="64" s="1"/>
  <c r="AA59" i="71"/>
  <c r="AC69" i="64"/>
  <c r="AB45" i="71"/>
  <c r="AB58" i="71" s="1"/>
  <c r="AB9" i="111"/>
  <c r="BK6" i="111"/>
  <c r="H128" i="116"/>
  <c r="H15" i="64"/>
  <c r="H168" i="116"/>
  <c r="I31" i="63"/>
  <c r="H174" i="116" s="1"/>
  <c r="BK44" i="71" l="1"/>
  <c r="H130" i="116"/>
  <c r="H25" i="64"/>
  <c r="H28" i="64" s="1"/>
  <c r="H140" i="116"/>
  <c r="H143" i="116"/>
  <c r="BK50" i="71"/>
  <c r="BK57" i="71"/>
  <c r="BK15" i="111"/>
  <c r="BK18" i="111" s="1"/>
  <c r="D34" i="111"/>
  <c r="D35" i="111"/>
  <c r="D36" i="111"/>
  <c r="AC8" i="111"/>
  <c r="AC70" i="64"/>
  <c r="AB59" i="71"/>
  <c r="AC50" i="63"/>
  <c r="AC53" i="63" s="1"/>
  <c r="AC60" i="63" s="1"/>
  <c r="AC57" i="64"/>
  <c r="AC58" i="64" s="1"/>
  <c r="AB53" i="63"/>
  <c r="F7" i="63"/>
  <c r="E150" i="116" s="1"/>
  <c r="F34" i="63"/>
  <c r="E177" i="116" s="1"/>
  <c r="AB80" i="63"/>
  <c r="AC77" i="63"/>
  <c r="AC80" i="63" s="1"/>
  <c r="AC82" i="63" s="1"/>
  <c r="AC60" i="64"/>
  <c r="BC43" i="71"/>
  <c r="BC56" i="71" s="1"/>
  <c r="BC10" i="92"/>
  <c r="BB23" i="52"/>
  <c r="BE208" i="59"/>
  <c r="E6" i="116" l="1"/>
  <c r="BD43" i="71"/>
  <c r="BD56" i="71" s="1"/>
  <c r="BD10" i="92"/>
  <c r="BC23" i="52"/>
  <c r="BF208" i="59"/>
  <c r="AD77" i="63"/>
  <c r="AD80" i="63" s="1"/>
  <c r="AD82" i="63" s="1"/>
  <c r="AD60" i="64"/>
  <c r="AB82" i="63"/>
  <c r="F37" i="63"/>
  <c r="F10" i="63"/>
  <c r="AB60" i="63"/>
  <c r="AC59" i="71"/>
  <c r="AD50" i="63"/>
  <c r="AD53" i="63" s="1"/>
  <c r="AD60" i="63" s="1"/>
  <c r="AD57" i="64"/>
  <c r="AD58" i="64" s="1"/>
  <c r="AC45" i="71"/>
  <c r="AC58" i="71" s="1"/>
  <c r="AC9" i="111"/>
  <c r="AD69" i="64"/>
  <c r="D6" i="112"/>
  <c r="C69" i="111"/>
  <c r="F36" i="111"/>
  <c r="G6" i="112" s="1"/>
  <c r="D5" i="112"/>
  <c r="E61" i="111"/>
  <c r="H60" i="111" s="1"/>
  <c r="F35" i="111"/>
  <c r="G5" i="112" s="1"/>
  <c r="E53" i="111"/>
  <c r="D4" i="112"/>
  <c r="F34" i="111"/>
  <c r="G4" i="112" s="1"/>
  <c r="G52" i="111" l="1"/>
  <c r="D73" i="111"/>
  <c r="E73" i="111" s="1"/>
  <c r="F73" i="111" s="1"/>
  <c r="AD70" i="64"/>
  <c r="AD8" i="111"/>
  <c r="AE50" i="63"/>
  <c r="AE53" i="63" s="1"/>
  <c r="AE60" i="63" s="1"/>
  <c r="AE57" i="64"/>
  <c r="AE58" i="64" s="1"/>
  <c r="AD59" i="71"/>
  <c r="E153" i="116"/>
  <c r="F17" i="63"/>
  <c r="E160" i="116" s="1"/>
  <c r="F39" i="63"/>
  <c r="E182" i="116" s="1"/>
  <c r="E180" i="116"/>
  <c r="AE60" i="64"/>
  <c r="AE77" i="63"/>
  <c r="AE80" i="63" s="1"/>
  <c r="AE82" i="63" s="1"/>
  <c r="BE43" i="71"/>
  <c r="BE56" i="71" s="1"/>
  <c r="BE10" i="92"/>
  <c r="BD23" i="52"/>
  <c r="BG208" i="59"/>
  <c r="E5" i="116" l="1"/>
  <c r="BF43" i="71"/>
  <c r="BF56" i="71" s="1"/>
  <c r="BF10" i="92"/>
  <c r="BE23" i="52"/>
  <c r="BH208" i="59"/>
  <c r="AF60" i="64"/>
  <c r="AF77" i="63"/>
  <c r="AF80" i="63" s="1"/>
  <c r="AF82" i="63" s="1"/>
  <c r="E15" i="116"/>
  <c r="AF50" i="63"/>
  <c r="AF53" i="63" s="1"/>
  <c r="AF60" i="63" s="1"/>
  <c r="AF57" i="64"/>
  <c r="AF58" i="64" s="1"/>
  <c r="AE59" i="71"/>
  <c r="AE69" i="64"/>
  <c r="AD45" i="71"/>
  <c r="AD58" i="71" s="1"/>
  <c r="AD9" i="111"/>
  <c r="D54" i="111"/>
  <c r="D55" i="111" s="1"/>
  <c r="G42" i="111"/>
  <c r="G43" i="111"/>
  <c r="H52" i="111"/>
  <c r="H43" i="111" l="1"/>
  <c r="D72" i="111"/>
  <c r="E72" i="111" s="1"/>
  <c r="F72" i="111" s="1"/>
  <c r="G57" i="111"/>
  <c r="H42" i="111"/>
  <c r="D62" i="111"/>
  <c r="D63" i="111" s="1"/>
  <c r="D64" i="111" s="1"/>
  <c r="D56" i="111"/>
  <c r="AE8" i="111"/>
  <c r="AE70" i="64"/>
  <c r="AF59" i="71"/>
  <c r="AG50" i="63"/>
  <c r="AG53" i="63" s="1"/>
  <c r="AG60" i="63" s="1"/>
  <c r="AG57" i="64"/>
  <c r="AG58" i="64" s="1"/>
  <c r="AG77" i="63"/>
  <c r="AG80" i="63" s="1"/>
  <c r="AG82" i="63" s="1"/>
  <c r="AG60" i="64"/>
  <c r="BG43" i="71"/>
  <c r="BG56" i="71" s="1"/>
  <c r="BG10" i="92"/>
  <c r="BF23" i="52"/>
  <c r="BI208" i="59"/>
  <c r="D70" i="111" l="1"/>
  <c r="E70" i="111" s="1"/>
  <c r="D71" i="111"/>
  <c r="E71" i="111" s="1"/>
  <c r="F71" i="111" s="1"/>
  <c r="BH43" i="71"/>
  <c r="BH56" i="71" s="1"/>
  <c r="BH10" i="92"/>
  <c r="BG23" i="52"/>
  <c r="BJ208" i="59"/>
  <c r="AH77" i="63"/>
  <c r="AH80" i="63" s="1"/>
  <c r="AH82" i="63" s="1"/>
  <c r="AH60" i="64"/>
  <c r="AG59" i="71"/>
  <c r="AH50" i="63"/>
  <c r="AH53" i="63" s="1"/>
  <c r="AH60" i="63" s="1"/>
  <c r="AH57" i="64"/>
  <c r="AH58" i="64" s="1"/>
  <c r="AE45" i="71"/>
  <c r="AE58" i="71" s="1"/>
  <c r="AE9" i="111"/>
  <c r="AF69" i="64"/>
  <c r="D75" i="111"/>
  <c r="H65" i="111"/>
  <c r="F70" i="111" l="1"/>
  <c r="E75" i="111"/>
  <c r="F75" i="111" s="1"/>
  <c r="AF8" i="111"/>
  <c r="AF70" i="64"/>
  <c r="AH59" i="71"/>
  <c r="AI50" i="63"/>
  <c r="AI53" i="63" s="1"/>
  <c r="AI60" i="63" s="1"/>
  <c r="AI57" i="64"/>
  <c r="AI58" i="64" s="1"/>
  <c r="AI77" i="63"/>
  <c r="AI80" i="63" s="1"/>
  <c r="AI82" i="63" s="1"/>
  <c r="AI60" i="64"/>
  <c r="BI43" i="71"/>
  <c r="BI56" i="71" s="1"/>
  <c r="BI10" i="92"/>
  <c r="BH23" i="52"/>
  <c r="BK208" i="59"/>
  <c r="BJ43" i="71" l="1"/>
  <c r="BJ56" i="71" s="1"/>
  <c r="BJ10" i="92"/>
  <c r="BI23" i="52"/>
  <c r="BL208" i="59"/>
  <c r="AJ77" i="63"/>
  <c r="AJ80" i="63" s="1"/>
  <c r="AJ82" i="63" s="1"/>
  <c r="AJ60" i="64"/>
  <c r="AI59" i="71"/>
  <c r="AJ50" i="63"/>
  <c r="AJ53" i="63" s="1"/>
  <c r="AJ60" i="63" s="1"/>
  <c r="AJ57" i="64"/>
  <c r="AJ58" i="64" s="1"/>
  <c r="AF45" i="71"/>
  <c r="AF58" i="71" s="1"/>
  <c r="AF9" i="111"/>
  <c r="AG69" i="64"/>
  <c r="AG8" i="111" l="1"/>
  <c r="AG70" i="64"/>
  <c r="AJ59" i="71"/>
  <c r="AK50" i="63"/>
  <c r="AK53" i="63" s="1"/>
  <c r="AK60" i="63" s="1"/>
  <c r="AK57" i="64"/>
  <c r="AK58" i="64" s="1"/>
  <c r="AK77" i="63"/>
  <c r="AK80" i="63" s="1"/>
  <c r="AK82" i="63" s="1"/>
  <c r="AK60" i="64"/>
  <c r="BK43" i="71"/>
  <c r="BK56" i="71" s="1"/>
  <c r="BK10" i="92"/>
  <c r="BJ23" i="52"/>
  <c r="BM208" i="59"/>
  <c r="AL77" i="63" l="1"/>
  <c r="AL80" i="63" s="1"/>
  <c r="AL82" i="63" s="1"/>
  <c r="AL60" i="64"/>
  <c r="AK59" i="71"/>
  <c r="AL50" i="63"/>
  <c r="AL53" i="63" s="1"/>
  <c r="AL60" i="63" s="1"/>
  <c r="AL57" i="64"/>
  <c r="AL58" i="64" s="1"/>
  <c r="AG45" i="71"/>
  <c r="AG58" i="71" s="1"/>
  <c r="AG9" i="111"/>
  <c r="AH69" i="64"/>
  <c r="AH8" i="111" l="1"/>
  <c r="AH70" i="64"/>
  <c r="AL59" i="71"/>
  <c r="AM50" i="63"/>
  <c r="AM53" i="63" s="1"/>
  <c r="AM60" i="63" s="1"/>
  <c r="AM57" i="64"/>
  <c r="AM58" i="64" s="1"/>
  <c r="AM77" i="63"/>
  <c r="AM80" i="63" s="1"/>
  <c r="AM82" i="63" s="1"/>
  <c r="AM60" i="64"/>
  <c r="AN77" i="63" l="1"/>
  <c r="AN60" i="64"/>
  <c r="AM59" i="71"/>
  <c r="AN50" i="63"/>
  <c r="AN57" i="64"/>
  <c r="AN58" i="64" s="1"/>
  <c r="AH45" i="71"/>
  <c r="AH58" i="71" s="1"/>
  <c r="AH9" i="111"/>
  <c r="AI69" i="64"/>
  <c r="AI8" i="111" l="1"/>
  <c r="AI70" i="64"/>
  <c r="AO50" i="63"/>
  <c r="AO53" i="63" s="1"/>
  <c r="AO60" i="63" s="1"/>
  <c r="AO57" i="64"/>
  <c r="AO58" i="64" s="1"/>
  <c r="AN59" i="71"/>
  <c r="G7" i="63"/>
  <c r="AN53" i="63"/>
  <c r="AN60" i="63" s="1"/>
  <c r="AO60" i="64"/>
  <c r="AO77" i="63"/>
  <c r="AO80" i="63" s="1"/>
  <c r="AO82" i="63" s="1"/>
  <c r="G34" i="63"/>
  <c r="F177" i="116" s="1"/>
  <c r="AN80" i="63"/>
  <c r="G37" i="63" l="1"/>
  <c r="AN82" i="63"/>
  <c r="AP60" i="64"/>
  <c r="AP77" i="63"/>
  <c r="AP80" i="63" s="1"/>
  <c r="AP82" i="63" s="1"/>
  <c r="F150" i="116"/>
  <c r="G10" i="63"/>
  <c r="AP50" i="63"/>
  <c r="AP53" i="63" s="1"/>
  <c r="AP60" i="63" s="1"/>
  <c r="AP57" i="64"/>
  <c r="AP58" i="64" s="1"/>
  <c r="AO59" i="71"/>
  <c r="AI45" i="71"/>
  <c r="AI58" i="71" s="1"/>
  <c r="AI9" i="111"/>
  <c r="AJ69" i="64"/>
  <c r="F6" i="116" l="1"/>
  <c r="AJ8" i="111"/>
  <c r="AJ70" i="64"/>
  <c r="AP59" i="71"/>
  <c r="AQ50" i="63"/>
  <c r="AQ53" i="63" s="1"/>
  <c r="AQ60" i="63" s="1"/>
  <c r="AQ57" i="64"/>
  <c r="AQ58" i="64" s="1"/>
  <c r="F153" i="116"/>
  <c r="G17" i="63"/>
  <c r="F160" i="116" s="1"/>
  <c r="AQ77" i="63"/>
  <c r="AQ80" i="63" s="1"/>
  <c r="AQ82" i="63" s="1"/>
  <c r="AQ60" i="64"/>
  <c r="F180" i="116"/>
  <c r="G39" i="63"/>
  <c r="F182" i="116" s="1"/>
  <c r="F5" i="116" l="1"/>
  <c r="F15" i="116"/>
  <c r="AR77" i="63"/>
  <c r="AR80" i="63" s="1"/>
  <c r="AR82" i="63" s="1"/>
  <c r="AR60" i="64"/>
  <c r="AQ59" i="71"/>
  <c r="AR50" i="63"/>
  <c r="AR53" i="63" s="1"/>
  <c r="AR60" i="63" s="1"/>
  <c r="AR57" i="64"/>
  <c r="AR58" i="64" s="1"/>
  <c r="AJ45" i="71"/>
  <c r="AJ58" i="71" s="1"/>
  <c r="AJ9" i="111"/>
  <c r="AK69" i="64"/>
  <c r="AK70" i="64" l="1"/>
  <c r="AK8" i="111"/>
  <c r="AS50" i="63"/>
  <c r="AS53" i="63" s="1"/>
  <c r="AS60" i="63" s="1"/>
  <c r="AS57" i="64"/>
  <c r="AS58" i="64" s="1"/>
  <c r="AR59" i="71"/>
  <c r="AS60" i="64"/>
  <c r="AS77" i="63"/>
  <c r="AS80" i="63" s="1"/>
  <c r="AS82" i="63" s="1"/>
  <c r="AT60" i="64" l="1"/>
  <c r="AT77" i="63"/>
  <c r="AT80" i="63" s="1"/>
  <c r="AT82" i="63" s="1"/>
  <c r="AT50" i="63"/>
  <c r="AT53" i="63" s="1"/>
  <c r="AT60" i="63" s="1"/>
  <c r="AT57" i="64"/>
  <c r="AT58" i="64" s="1"/>
  <c r="AS59" i="71"/>
  <c r="AL69" i="64"/>
  <c r="AK45" i="71"/>
  <c r="AK58" i="71" s="1"/>
  <c r="AK9" i="111"/>
  <c r="AL70" i="64" l="1"/>
  <c r="AL8" i="111"/>
  <c r="AU50" i="63"/>
  <c r="AU53" i="63" s="1"/>
  <c r="AU60" i="63" s="1"/>
  <c r="AU57" i="64"/>
  <c r="AU58" i="64" s="1"/>
  <c r="AT59" i="7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W50" i="63"/>
  <c r="AW53" i="63" s="1"/>
  <c r="AW60" i="63" s="1"/>
  <c r="AW57" i="64"/>
  <c r="AW58" i="64" s="1"/>
  <c r="AV59" i="71"/>
  <c r="AW60" i="64"/>
  <c r="AW77" i="63"/>
  <c r="AW80" i="63" s="1"/>
  <c r="AW82" i="63" s="1"/>
  <c r="AX60" i="64" l="1"/>
  <c r="AX77" i="63"/>
  <c r="AX80" i="63" s="1"/>
  <c r="AX82" i="63" s="1"/>
  <c r="AX50" i="63"/>
  <c r="AX53" i="63" s="1"/>
  <c r="AX60" i="63" s="1"/>
  <c r="AX57" i="64"/>
  <c r="AX58" i="64" s="1"/>
  <c r="AW59" i="71"/>
  <c r="AN69" i="64"/>
  <c r="AM45" i="71"/>
  <c r="AM58" i="71" s="1"/>
  <c r="AM9" i="111"/>
  <c r="AN70" i="64" l="1"/>
  <c r="AN8" i="111"/>
  <c r="AY50" i="63"/>
  <c r="AY53" i="63" s="1"/>
  <c r="AY60" i="63" s="1"/>
  <c r="AY57" i="64"/>
  <c r="AY58" i="64" s="1"/>
  <c r="AX59" i="71"/>
  <c r="AY60" i="64"/>
  <c r="AY77" i="63"/>
  <c r="AY80" i="63" s="1"/>
  <c r="AY82" i="63" s="1"/>
  <c r="AZ60" i="64" l="1"/>
  <c r="AZ77" i="63"/>
  <c r="AZ50" i="63"/>
  <c r="AZ57" i="64"/>
  <c r="AZ58" i="64" s="1"/>
  <c r="AY59" i="71"/>
  <c r="AO69" i="64"/>
  <c r="AN45" i="71"/>
  <c r="AN58" i="71" s="1"/>
  <c r="AN9" i="111"/>
  <c r="AO70" i="64" l="1"/>
  <c r="AO8" i="111"/>
  <c r="AZ59" i="71"/>
  <c r="BA50" i="63"/>
  <c r="BA53" i="63" s="1"/>
  <c r="BA60" i="63" s="1"/>
  <c r="BA57" i="64"/>
  <c r="BA58" i="64" s="1"/>
  <c r="AZ53" i="63"/>
  <c r="AZ60" i="63" s="1"/>
  <c r="H7" i="63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Z82" i="63"/>
  <c r="H37" i="63"/>
  <c r="G150" i="116"/>
  <c r="H10" i="63"/>
  <c r="BA59" i="71"/>
  <c r="BB50" i="63"/>
  <c r="BB53" i="63" s="1"/>
  <c r="BB60" i="63" s="1"/>
  <c r="BB57" i="64"/>
  <c r="BB58" i="64" s="1"/>
  <c r="AP69" i="64"/>
  <c r="AO45" i="71"/>
  <c r="AO58" i="71" s="1"/>
  <c r="AO9" i="111"/>
  <c r="G6" i="116" l="1"/>
  <c r="AP8" i="111"/>
  <c r="AP70" i="64"/>
  <c r="BB59" i="71"/>
  <c r="BC50" i="63"/>
  <c r="BC53" i="63" s="1"/>
  <c r="BC60" i="63" s="1"/>
  <c r="BC57" i="64"/>
  <c r="BC58" i="64" s="1"/>
  <c r="G153" i="116"/>
  <c r="H17" i="63"/>
  <c r="G160" i="116" s="1"/>
  <c r="G180" i="116"/>
  <c r="H39" i="63"/>
  <c r="G182" i="116" s="1"/>
  <c r="BC77" i="63"/>
  <c r="BC80" i="63" s="1"/>
  <c r="BC82" i="63" s="1"/>
  <c r="BC60" i="64"/>
  <c r="G15" i="116" l="1"/>
  <c r="G5" i="116"/>
  <c r="BD77" i="63"/>
  <c r="BD80" i="63" s="1"/>
  <c r="BD82" i="63" s="1"/>
  <c r="BD60" i="64"/>
  <c r="BC59" i="71"/>
  <c r="BD50" i="63"/>
  <c r="BD53" i="63" s="1"/>
  <c r="BD60" i="63" s="1"/>
  <c r="BD57" i="64"/>
  <c r="BD58" i="64" s="1"/>
  <c r="AP45" i="71"/>
  <c r="AP58" i="71" s="1"/>
  <c r="AP9" i="111"/>
  <c r="AQ69" i="64"/>
  <c r="AQ8" i="111" l="1"/>
  <c r="AQ70" i="64"/>
  <c r="BD59" i="71"/>
  <c r="BE50" i="63"/>
  <c r="BE53" i="63" s="1"/>
  <c r="BE60" i="63" s="1"/>
  <c r="BE57" i="64"/>
  <c r="BE58" i="64" s="1"/>
  <c r="BE77" i="63"/>
  <c r="BE80" i="63" s="1"/>
  <c r="BE82" i="63" s="1"/>
  <c r="BE60" i="64"/>
  <c r="BF77" i="63" l="1"/>
  <c r="BF80" i="63" s="1"/>
  <c r="BF82" i="63" s="1"/>
  <c r="BF60" i="64"/>
  <c r="BE59" i="71"/>
  <c r="BF50" i="63"/>
  <c r="BF53" i="63" s="1"/>
  <c r="BF60" i="63" s="1"/>
  <c r="BF57" i="64"/>
  <c r="BF58" i="64" s="1"/>
  <c r="AQ45" i="71"/>
  <c r="AQ58" i="71" s="1"/>
  <c r="AQ9" i="111"/>
  <c r="AR69" i="64"/>
  <c r="AR8" i="111" l="1"/>
  <c r="AR70" i="64"/>
  <c r="BF59" i="71"/>
  <c r="BG50" i="63"/>
  <c r="BG53" i="63" s="1"/>
  <c r="BG60" i="63" s="1"/>
  <c r="BG57" i="64"/>
  <c r="BG58" i="64" s="1"/>
  <c r="BG77" i="63"/>
  <c r="BG80" i="63" s="1"/>
  <c r="BG82" i="63" s="1"/>
  <c r="BG60" i="64"/>
  <c r="BH77" i="63" l="1"/>
  <c r="BH80" i="63" s="1"/>
  <c r="BH82" i="63" s="1"/>
  <c r="BH60" i="64"/>
  <c r="BG59" i="71"/>
  <c r="BH50" i="63"/>
  <c r="BH53" i="63" s="1"/>
  <c r="BH60" i="63" s="1"/>
  <c r="BH57" i="64"/>
  <c r="BH58" i="64" s="1"/>
  <c r="AR45" i="71"/>
  <c r="AR58" i="71" s="1"/>
  <c r="AR9" i="111"/>
  <c r="AS69" i="64"/>
  <c r="AS8" i="111" l="1"/>
  <c r="AS70" i="64"/>
  <c r="BH59" i="71"/>
  <c r="BI50" i="63"/>
  <c r="BI53" i="63" s="1"/>
  <c r="BI60" i="63" s="1"/>
  <c r="BI57" i="64"/>
  <c r="BI58" i="64" s="1"/>
  <c r="BI77" i="63"/>
  <c r="BI80" i="63" s="1"/>
  <c r="BI82" i="63" s="1"/>
  <c r="BI60" i="64"/>
  <c r="BJ77" i="63" l="1"/>
  <c r="BJ80" i="63" s="1"/>
  <c r="BJ82" i="63" s="1"/>
  <c r="BJ60" i="64"/>
  <c r="BI59" i="71"/>
  <c r="BJ50" i="63"/>
  <c r="BJ53" i="63" s="1"/>
  <c r="BJ60" i="63" s="1"/>
  <c r="BJ57" i="64"/>
  <c r="BJ58" i="64" s="1"/>
  <c r="AS45" i="71"/>
  <c r="AS58" i="71" s="1"/>
  <c r="AS9" i="111"/>
  <c r="AT69" i="64"/>
  <c r="AT70" i="64" l="1"/>
  <c r="AT8" i="111"/>
  <c r="BK50" i="63"/>
  <c r="BK53" i="63" s="1"/>
  <c r="BK60" i="63" s="1"/>
  <c r="BK57" i="64"/>
  <c r="BK58" i="64" s="1"/>
  <c r="BJ59" i="71"/>
  <c r="BK60" i="64"/>
  <c r="BL77" i="63" s="1"/>
  <c r="BK77" i="63"/>
  <c r="BK80" i="63" s="1"/>
  <c r="BK82" i="63" s="1"/>
  <c r="I34" i="63" l="1"/>
  <c r="H177" i="116" s="1"/>
  <c r="BL80" i="63"/>
  <c r="BL50" i="63"/>
  <c r="G29" i="111"/>
  <c r="G28" i="111" s="1"/>
  <c r="BK59" i="71"/>
  <c r="AU69" i="64"/>
  <c r="AT45" i="71"/>
  <c r="AT58" i="71" s="1"/>
  <c r="AT9" i="111"/>
  <c r="AU70" i="64" l="1"/>
  <c r="AU8" i="111"/>
  <c r="BL53" i="63"/>
  <c r="BL60" i="63" s="1"/>
  <c r="I7" i="63"/>
  <c r="BL82" i="63"/>
  <c r="I37" i="63"/>
  <c r="H180" i="116" l="1"/>
  <c r="I39" i="63"/>
  <c r="H182" i="116" s="1"/>
  <c r="H150" i="116"/>
  <c r="I10" i="63"/>
  <c r="AV69" i="64"/>
  <c r="AU45" i="71"/>
  <c r="AU58" i="71" s="1"/>
  <c r="AU9" i="111"/>
  <c r="H6" i="116" l="1"/>
  <c r="H15" i="116"/>
  <c r="AV8" i="111"/>
  <c r="AV70" i="64"/>
  <c r="H153" i="116"/>
  <c r="I17" i="63"/>
  <c r="H160" i="116" s="1"/>
  <c r="H5" i="116" l="1"/>
  <c r="AV45" i="71"/>
  <c r="AV58" i="71" s="1"/>
  <c r="AV9" i="111"/>
  <c r="AW69" i="64"/>
  <c r="AW8" i="111" l="1"/>
  <c r="AW70" i="64"/>
  <c r="AW45" i="71" l="1"/>
  <c r="AW58" i="71" s="1"/>
  <c r="AW9" i="111"/>
  <c r="AX69" i="64"/>
  <c r="AX8" i="111" l="1"/>
  <c r="AX70" i="64"/>
  <c r="AX45" i="71" l="1"/>
  <c r="AX58" i="71" s="1"/>
  <c r="AX9" i="111"/>
  <c r="AY69" i="64"/>
  <c r="AY8" i="111" l="1"/>
  <c r="AY70" i="64"/>
  <c r="AY45" i="71" l="1"/>
  <c r="AY58" i="71" s="1"/>
  <c r="AY9" i="111"/>
  <c r="AZ69" i="64"/>
  <c r="AZ8" i="111" l="1"/>
  <c r="AZ70" i="64"/>
  <c r="AZ45" i="71" l="1"/>
  <c r="AZ58" i="71" s="1"/>
  <c r="AZ9" i="111"/>
  <c r="BA69" i="64"/>
  <c r="BA8" i="111" l="1"/>
  <c r="BA70" i="64"/>
  <c r="BA45" i="71" l="1"/>
  <c r="BA58" i="71" s="1"/>
  <c r="BA9" i="111"/>
  <c r="BB69" i="64"/>
  <c r="BB8" i="111" l="1"/>
  <c r="BB70" i="64"/>
  <c r="BB45" i="71" l="1"/>
  <c r="BB58" i="71" s="1"/>
  <c r="BB9" i="111"/>
  <c r="BC69" i="64"/>
  <c r="BC8" i="111" l="1"/>
  <c r="BC70" i="64"/>
  <c r="BC45" i="71" l="1"/>
  <c r="BC58" i="71" s="1"/>
  <c r="BC9" i="111"/>
  <c r="BD69" i="64"/>
  <c r="BD8" i="111" l="1"/>
  <c r="BD70" i="64"/>
  <c r="BD45" i="71" l="1"/>
  <c r="BD58" i="71" s="1"/>
  <c r="BD9" i="111"/>
  <c r="BE69" i="64"/>
  <c r="BE8" i="111" l="1"/>
  <c r="BE70" i="64"/>
  <c r="BE45" i="71" l="1"/>
  <c r="BE58" i="71" s="1"/>
  <c r="BE9" i="111"/>
  <c r="BF69" i="64"/>
  <c r="BF8" i="111" l="1"/>
  <c r="BF70" i="64"/>
  <c r="BF45" i="71" l="1"/>
  <c r="BF58" i="71" s="1"/>
  <c r="BF9" i="111"/>
  <c r="BG69" i="64"/>
  <c r="BG8" i="111" l="1"/>
  <c r="BG70" i="64"/>
  <c r="BG45" i="71" l="1"/>
  <c r="BG58" i="71" s="1"/>
  <c r="BG9" i="111"/>
  <c r="BH69" i="64"/>
  <c r="BH8" i="111" l="1"/>
  <c r="BH70" i="64"/>
  <c r="BH45" i="71" l="1"/>
  <c r="BH58" i="71" s="1"/>
  <c r="BH9" i="111"/>
  <c r="BI69" i="64"/>
  <c r="BI8" i="111" l="1"/>
  <c r="BI70" i="64"/>
  <c r="BI45" i="71" l="1"/>
  <c r="BI58" i="71" s="1"/>
  <c r="BI9" i="111"/>
  <c r="BJ69" i="64"/>
  <c r="BJ8" i="111" l="1"/>
  <c r="BJ70" i="64"/>
  <c r="BJ45" i="71" l="1"/>
  <c r="BJ58" i="71" s="1"/>
  <c r="BJ9" i="111"/>
  <c r="BK69" i="64"/>
  <c r="BK8" i="111" l="1"/>
  <c r="BK70" i="64"/>
  <c r="BL70" i="64" s="1"/>
  <c r="BK45" i="71" l="1"/>
  <c r="BK58" i="71" s="1"/>
  <c r="BK9" i="111"/>
  <c r="BL18" i="111" s="1"/>
  <c r="C35" i="105"/>
  <c r="G58" i="105" s="1"/>
  <c r="C42" i="105"/>
  <c r="C45" i="105"/>
  <c r="D44" i="105" s="1"/>
  <c r="D45" i="105" s="1"/>
  <c r="L6" i="105" s="1"/>
  <c r="L9" i="105" l="1"/>
  <c r="L46" i="105"/>
  <c r="G63" i="105"/>
  <c r="G59" i="105"/>
  <c r="K12" i="105"/>
  <c r="K14" i="105" s="1"/>
  <c r="H56" i="105"/>
  <c r="H58" i="105" s="1"/>
  <c r="K6" i="105"/>
  <c r="K9" i="105" l="1"/>
  <c r="K16" i="105" s="1"/>
  <c r="K46" i="105"/>
  <c r="H59" i="105"/>
  <c r="H63" i="105"/>
  <c r="L12" i="105"/>
  <c r="L14" i="105" s="1"/>
  <c r="L16" i="105" s="1"/>
  <c r="L45" i="105" l="1"/>
  <c r="L41" i="105"/>
  <c r="K45" i="105"/>
  <c r="K41" i="105"/>
</calcChain>
</file>

<file path=xl/sharedStrings.xml><?xml version="1.0" encoding="utf-8"?>
<sst xmlns="http://schemas.openxmlformats.org/spreadsheetml/2006/main" count="7545" uniqueCount="1224">
  <si>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</si>
  <si>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</si>
  <si>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</si>
  <si>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</si>
  <si>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</si>
  <si>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</si>
  <si>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</si>
  <si>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</si>
  <si>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</si>
  <si>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</si>
  <si>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</si>
  <si>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</si>
  <si>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</si>
  <si>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</si>
  <si>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</si>
  <si>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</si>
  <si>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</si>
  <si>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</si>
  <si>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</si>
  <si>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</si>
  <si>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</si>
  <si>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</si>
  <si>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</si>
  <si>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</si>
  <si>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</si>
  <si>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</si>
  <si>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</si>
  <si>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</si>
  <si>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</si>
  <si>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</si>
  <si>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Period of Performance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</si>
  <si>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</si>
  <si>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</si>
  <si>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</si>
  <si>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</si>
  <si>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</si>
  <si>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</si>
  <si>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</si>
  <si>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</si>
  <si>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</si>
  <si>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</si>
  <si>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</si>
  <si>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</si>
  <si>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</si>
  <si>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</si>
  <si>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</si>
  <si>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</si>
  <si>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</si>
  <si>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</si>
  <si>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</si>
  <si>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</si>
  <si>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</si>
  <si>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</si>
  <si>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</si>
  <si>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</si>
  <si>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</si>
  <si>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</si>
  <si>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</si>
  <si>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</si>
  <si>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</si>
  <si>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</si>
  <si>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</si>
  <si>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</si>
  <si>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</si>
  <si>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</si>
  <si>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</si>
  <si>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</si>
  <si>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</si>
  <si>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</si>
  <si>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</si>
  <si>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</si>
  <si>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</si>
  <si>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</si>
  <si>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</si>
  <si>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</si>
  <si>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</si>
  <si>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</si>
  <si>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</si>
  <si>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</si>
  <si>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</si>
  <si>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</si>
  <si>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</si>
  <si>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</si>
  <si>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</si>
  <si>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</si>
  <si>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</si>
  <si>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</si>
  <si>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</si>
  <si>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</si>
  <si>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</si>
  <si>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</si>
  <si>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</si>
  <si>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</si>
  <si>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</si>
  <si>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</si>
  <si>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</si>
  <si>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</si>
  <si>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</si>
  <si>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</si>
  <si>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VARIABLE  UNITS INPUT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</si>
  <si>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</si>
  <si>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</si>
  <si>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</si>
  <si>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</si>
  <si>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</si>
  <si>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</si>
  <si>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</si>
  <si>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</si>
  <si>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</si>
  <si>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</si>
  <si>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</si>
  <si>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COMPANY TOTAL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</si>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</sst>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5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164" fontId="27" fillId="0" borderId="0" xfId="3" applyNumberFormat="1" applyFont="1" applyAlignment="1">
      <alignment horizontal="left"/>
    </xf>
    <xf numFmtId="44" fontId="27" fillId="0" borderId="0" xfId="3" applyFont="1" applyAlignment="1">
      <alignment horizontal="left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11906" y="35719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7" bestFit="1" customWidth="1"/>
    <col min="2" max="2" width="10.6640625" style="337" customWidth="1"/>
    <col min="3" max="3" width="39.6640625" style="337" bestFit="1" customWidth="1"/>
    <col min="4" max="16384" width="9.1640625" style="337"/>
  </cols>
  <sheetData>
    <row r="1" spans="1:3" ht="19" x14ac:dyDescent="0.25">
      <c r="B1" s="342" t="s">
        <v>1223</v>
      </c>
      <c r="C1" s="338"/>
    </row>
    <row r="2" spans="1:3" ht="19" x14ac:dyDescent="0.25">
      <c r="A2" s="339" t="s">
        <v>1222</v>
      </c>
      <c r="C2" s="339" t="s">
        <v>1221</v>
      </c>
    </row>
    <row r="3" spans="1:3" ht="3" customHeight="1" x14ac:dyDescent="0.2"/>
    <row r="4" spans="1:3" ht="15" x14ac:dyDescent="0.2">
      <c r="A4" s="340" t="s">
        <v>1203</v>
      </c>
      <c r="C4" s="340" t="s">
        <v>1159</v>
      </c>
    </row>
    <row r="5" spans="1:3" ht="15" x14ac:dyDescent="0.2">
      <c r="A5" s="341" t="s">
        <v>1208</v>
      </c>
      <c r="C5" s="340" t="s">
        <v>1160</v>
      </c>
    </row>
    <row r="6" spans="1:3" ht="15" x14ac:dyDescent="0.2">
      <c r="A6" s="340" t="s">
        <v>1206</v>
      </c>
      <c r="C6" s="340" t="s">
        <v>1161</v>
      </c>
    </row>
    <row r="7" spans="1:3" ht="15" x14ac:dyDescent="0.2">
      <c r="A7" s="340" t="s">
        <v>1204</v>
      </c>
      <c r="C7" s="340" t="s">
        <v>1162</v>
      </c>
    </row>
    <row r="8" spans="1:3" ht="15" x14ac:dyDescent="0.2">
      <c r="A8" s="340" t="s">
        <v>1205</v>
      </c>
      <c r="C8" s="340" t="s">
        <v>1163</v>
      </c>
    </row>
    <row r="9" spans="1:3" ht="15" x14ac:dyDescent="0.2">
      <c r="A9" s="340" t="s">
        <v>1161</v>
      </c>
      <c r="C9" s="340" t="s">
        <v>1164</v>
      </c>
    </row>
    <row r="10" spans="1:3" ht="15" x14ac:dyDescent="0.2">
      <c r="A10" s="340" t="s">
        <v>1159</v>
      </c>
      <c r="C10" s="340" t="s">
        <v>1165</v>
      </c>
    </row>
    <row r="11" spans="1:3" ht="15" x14ac:dyDescent="0.2">
      <c r="A11" s="341" t="s">
        <v>1210</v>
      </c>
      <c r="C11" s="340" t="s">
        <v>1166</v>
      </c>
    </row>
    <row r="12" spans="1:3" ht="15" x14ac:dyDescent="0.2">
      <c r="A12" s="341" t="s">
        <v>1217</v>
      </c>
      <c r="C12" s="340" t="s">
        <v>1167</v>
      </c>
    </row>
    <row r="13" spans="1:3" ht="15" x14ac:dyDescent="0.2">
      <c r="A13" s="341" t="s">
        <v>1195</v>
      </c>
      <c r="C13" s="340" t="s">
        <v>1168</v>
      </c>
    </row>
    <row r="14" spans="1:3" ht="15" x14ac:dyDescent="0.2">
      <c r="A14" s="341" t="s">
        <v>1191</v>
      </c>
      <c r="C14" s="341" t="s">
        <v>1169</v>
      </c>
    </row>
    <row r="15" spans="1:3" ht="15" x14ac:dyDescent="0.2">
      <c r="A15" s="340" t="s">
        <v>1194</v>
      </c>
      <c r="C15" s="341" t="s">
        <v>1170</v>
      </c>
    </row>
    <row r="16" spans="1:3" ht="15" x14ac:dyDescent="0.2">
      <c r="A16" s="340" t="s">
        <v>1192</v>
      </c>
      <c r="C16" s="341" t="s">
        <v>1171</v>
      </c>
    </row>
    <row r="17" spans="1:3" ht="15" x14ac:dyDescent="0.2">
      <c r="A17" s="340" t="s">
        <v>1193</v>
      </c>
      <c r="C17" s="340" t="s">
        <v>1172</v>
      </c>
    </row>
    <row r="18" spans="1:3" ht="15" x14ac:dyDescent="0.2">
      <c r="A18" s="340" t="s">
        <v>1183</v>
      </c>
      <c r="C18" s="341" t="s">
        <v>1173</v>
      </c>
    </row>
    <row r="19" spans="1:3" ht="15" x14ac:dyDescent="0.2">
      <c r="A19" s="341" t="s">
        <v>1180</v>
      </c>
      <c r="C19" s="341" t="s">
        <v>1174</v>
      </c>
    </row>
    <row r="20" spans="1:3" ht="15" x14ac:dyDescent="0.2">
      <c r="A20" s="341" t="s">
        <v>1182</v>
      </c>
      <c r="C20" s="340" t="s">
        <v>1175</v>
      </c>
    </row>
    <row r="21" spans="1:3" ht="15" x14ac:dyDescent="0.2">
      <c r="A21" s="341" t="s">
        <v>1181</v>
      </c>
      <c r="C21" s="340" t="s">
        <v>1176</v>
      </c>
    </row>
    <row r="22" spans="1:3" ht="15" x14ac:dyDescent="0.2">
      <c r="A22" s="340" t="s">
        <v>1186</v>
      </c>
      <c r="C22" s="341" t="s">
        <v>1177</v>
      </c>
    </row>
    <row r="23" spans="1:3" ht="15" x14ac:dyDescent="0.2">
      <c r="A23" s="340" t="s">
        <v>1185</v>
      </c>
      <c r="C23" s="341" t="s">
        <v>1178</v>
      </c>
    </row>
    <row r="24" spans="1:3" ht="15" x14ac:dyDescent="0.2">
      <c r="A24" s="340" t="s">
        <v>1184</v>
      </c>
      <c r="C24" s="340" t="s">
        <v>1179</v>
      </c>
    </row>
    <row r="25" spans="1:3" ht="15" x14ac:dyDescent="0.2">
      <c r="A25" s="340" t="s">
        <v>1189</v>
      </c>
      <c r="C25" s="341" t="s">
        <v>1180</v>
      </c>
    </row>
    <row r="26" spans="1:3" ht="15" x14ac:dyDescent="0.2">
      <c r="A26" s="340" t="s">
        <v>1190</v>
      </c>
      <c r="C26" s="341" t="s">
        <v>1181</v>
      </c>
    </row>
    <row r="27" spans="1:3" ht="15" x14ac:dyDescent="0.2">
      <c r="A27" s="340" t="s">
        <v>1175</v>
      </c>
      <c r="C27" s="341" t="s">
        <v>1182</v>
      </c>
    </row>
    <row r="28" spans="1:3" ht="15" x14ac:dyDescent="0.2">
      <c r="A28" s="341" t="s">
        <v>1178</v>
      </c>
      <c r="C28" s="340" t="s">
        <v>1183</v>
      </c>
    </row>
    <row r="29" spans="1:3" ht="15" x14ac:dyDescent="0.2">
      <c r="A29" s="341" t="s">
        <v>1174</v>
      </c>
      <c r="C29" s="340" t="s">
        <v>1184</v>
      </c>
    </row>
    <row r="30" spans="1:3" ht="15" x14ac:dyDescent="0.2">
      <c r="A30" s="341" t="s">
        <v>1177</v>
      </c>
      <c r="C30" s="340" t="s">
        <v>1185</v>
      </c>
    </row>
    <row r="31" spans="1:3" ht="15" x14ac:dyDescent="0.2">
      <c r="A31" s="340" t="s">
        <v>1179</v>
      </c>
      <c r="C31" s="340" t="s">
        <v>1186</v>
      </c>
    </row>
    <row r="32" spans="1:3" ht="15" x14ac:dyDescent="0.2">
      <c r="A32" s="340" t="s">
        <v>1176</v>
      </c>
      <c r="C32" s="340" t="s">
        <v>1187</v>
      </c>
    </row>
    <row r="33" spans="1:3" ht="15" x14ac:dyDescent="0.2">
      <c r="A33" s="341" t="s">
        <v>1169</v>
      </c>
      <c r="C33" s="340" t="s">
        <v>1188</v>
      </c>
    </row>
    <row r="34" spans="1:3" ht="15" x14ac:dyDescent="0.2">
      <c r="A34" s="340" t="s">
        <v>1172</v>
      </c>
      <c r="C34" s="340" t="s">
        <v>1189</v>
      </c>
    </row>
    <row r="35" spans="1:3" ht="15" x14ac:dyDescent="0.2">
      <c r="A35" s="341" t="s">
        <v>1170</v>
      </c>
      <c r="C35" s="340" t="s">
        <v>1190</v>
      </c>
    </row>
    <row r="36" spans="1:3" ht="15" x14ac:dyDescent="0.2">
      <c r="A36" s="341" t="s">
        <v>1171</v>
      </c>
      <c r="C36" s="341" t="s">
        <v>1191</v>
      </c>
    </row>
    <row r="37" spans="1:3" ht="15" x14ac:dyDescent="0.2">
      <c r="A37" s="340" t="s">
        <v>1166</v>
      </c>
      <c r="C37" s="340" t="s">
        <v>1192</v>
      </c>
    </row>
    <row r="38" spans="1:3" ht="15" x14ac:dyDescent="0.2">
      <c r="A38" s="340" t="s">
        <v>1165</v>
      </c>
      <c r="C38" s="340" t="s">
        <v>1193</v>
      </c>
    </row>
    <row r="39" spans="1:3" ht="15" x14ac:dyDescent="0.2">
      <c r="A39" s="340" t="s">
        <v>1163</v>
      </c>
      <c r="C39" s="340" t="s">
        <v>1194</v>
      </c>
    </row>
    <row r="40" spans="1:3" ht="15" x14ac:dyDescent="0.2">
      <c r="A40" s="340" t="s">
        <v>1164</v>
      </c>
      <c r="C40" s="341" t="s">
        <v>1195</v>
      </c>
    </row>
    <row r="41" spans="1:3" ht="15" x14ac:dyDescent="0.2">
      <c r="A41" s="340" t="s">
        <v>1162</v>
      </c>
      <c r="C41" s="341" t="s">
        <v>1196</v>
      </c>
    </row>
    <row r="42" spans="1:3" ht="15" x14ac:dyDescent="0.2">
      <c r="A42" s="340" t="s">
        <v>1168</v>
      </c>
      <c r="C42" s="340" t="s">
        <v>1197</v>
      </c>
    </row>
    <row r="43" spans="1:3" ht="15" x14ac:dyDescent="0.2">
      <c r="A43" s="340" t="s">
        <v>1167</v>
      </c>
      <c r="C43" s="340" t="s">
        <v>1198</v>
      </c>
    </row>
    <row r="44" spans="1:3" ht="15" x14ac:dyDescent="0.2">
      <c r="A44" s="340" t="s">
        <v>1160</v>
      </c>
      <c r="C44" s="341" t="s">
        <v>1199</v>
      </c>
    </row>
    <row r="45" spans="1:3" ht="15" x14ac:dyDescent="0.2">
      <c r="A45" s="341" t="s">
        <v>1207</v>
      </c>
      <c r="C45" s="340" t="s">
        <v>1200</v>
      </c>
    </row>
    <row r="46" spans="1:3" ht="15" x14ac:dyDescent="0.2">
      <c r="A46" s="340" t="s">
        <v>1213</v>
      </c>
      <c r="C46" s="340" t="s">
        <v>1201</v>
      </c>
    </row>
    <row r="47" spans="1:3" ht="15" x14ac:dyDescent="0.2">
      <c r="A47" s="340" t="s">
        <v>1211</v>
      </c>
      <c r="C47" s="341" t="s">
        <v>1202</v>
      </c>
    </row>
    <row r="48" spans="1:3" ht="15" x14ac:dyDescent="0.2">
      <c r="A48" s="340" t="s">
        <v>1212</v>
      </c>
      <c r="C48" s="340" t="s">
        <v>1203</v>
      </c>
    </row>
    <row r="49" spans="1:3" ht="15" x14ac:dyDescent="0.2">
      <c r="A49" s="340" t="s">
        <v>1209</v>
      </c>
      <c r="C49" s="340" t="s">
        <v>1204</v>
      </c>
    </row>
    <row r="50" spans="1:3" ht="15" x14ac:dyDescent="0.2">
      <c r="A50" s="341" t="s">
        <v>1196</v>
      </c>
      <c r="C50" s="340" t="s">
        <v>1205</v>
      </c>
    </row>
    <row r="51" spans="1:3" ht="15" x14ac:dyDescent="0.2">
      <c r="A51" s="341" t="s">
        <v>1202</v>
      </c>
      <c r="C51" s="340" t="s">
        <v>1206</v>
      </c>
    </row>
    <row r="52" spans="1:3" ht="15" x14ac:dyDescent="0.2">
      <c r="A52" s="341" t="s">
        <v>1173</v>
      </c>
      <c r="C52" s="341" t="s">
        <v>1207</v>
      </c>
    </row>
    <row r="53" spans="1:3" ht="15" x14ac:dyDescent="0.2">
      <c r="A53" s="341" t="s">
        <v>1199</v>
      </c>
      <c r="C53" s="341" t="s">
        <v>1208</v>
      </c>
    </row>
    <row r="54" spans="1:3" ht="15" x14ac:dyDescent="0.2">
      <c r="A54" s="340" t="s">
        <v>1188</v>
      </c>
      <c r="C54" s="340" t="s">
        <v>1209</v>
      </c>
    </row>
    <row r="55" spans="1:3" ht="15" x14ac:dyDescent="0.2">
      <c r="A55" s="340" t="s">
        <v>1201</v>
      </c>
      <c r="C55" s="341" t="s">
        <v>1210</v>
      </c>
    </row>
    <row r="56" spans="1:3" ht="15" x14ac:dyDescent="0.2">
      <c r="A56" s="340" t="s">
        <v>1197</v>
      </c>
      <c r="C56" s="340" t="s">
        <v>1211</v>
      </c>
    </row>
    <row r="57" spans="1:3" ht="15" x14ac:dyDescent="0.2">
      <c r="A57" s="340" t="s">
        <v>1200</v>
      </c>
      <c r="C57" s="340" t="s">
        <v>1212</v>
      </c>
    </row>
    <row r="58" spans="1:3" ht="15" x14ac:dyDescent="0.2">
      <c r="A58" s="340" t="s">
        <v>1198</v>
      </c>
      <c r="C58" s="340" t="s">
        <v>1213</v>
      </c>
    </row>
    <row r="59" spans="1:3" ht="15" x14ac:dyDescent="0.2">
      <c r="A59" s="340" t="s">
        <v>1187</v>
      </c>
      <c r="C59" s="340" t="s">
        <v>1214</v>
      </c>
    </row>
    <row r="60" spans="1:3" ht="15" x14ac:dyDescent="0.2">
      <c r="A60" s="341" t="s">
        <v>1219</v>
      </c>
      <c r="C60" s="340" t="s">
        <v>1215</v>
      </c>
    </row>
    <row r="61" spans="1:3" ht="15" x14ac:dyDescent="0.2">
      <c r="A61" s="341" t="s">
        <v>1220</v>
      </c>
      <c r="C61" s="340" t="s">
        <v>1216</v>
      </c>
    </row>
    <row r="62" spans="1:3" ht="15" x14ac:dyDescent="0.2">
      <c r="A62" s="340" t="s">
        <v>1218</v>
      </c>
      <c r="C62" s="341" t="s">
        <v>1217</v>
      </c>
    </row>
    <row r="63" spans="1:3" ht="15" x14ac:dyDescent="0.2">
      <c r="A63" s="340" t="s">
        <v>1214</v>
      </c>
      <c r="C63" s="340" t="s">
        <v>1218</v>
      </c>
    </row>
    <row r="64" spans="1:3" ht="15" x14ac:dyDescent="0.2">
      <c r="A64" s="340" t="s">
        <v>1216</v>
      </c>
      <c r="C64" s="341" t="s">
        <v>1219</v>
      </c>
    </row>
    <row r="65" spans="1:3" ht="15" x14ac:dyDescent="0.2">
      <c r="A65" s="340" t="s">
        <v>1215</v>
      </c>
      <c r="C65" s="341" t="s">
        <v>1220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983</v>
      </c>
      <c r="E2" s="6" t="s">
        <v>891</v>
      </c>
      <c r="F2" s="6" t="s">
        <v>955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986</v>
      </c>
      <c r="D9" s="6" t="s">
        <v>983</v>
      </c>
      <c r="E9" s="6" t="s">
        <v>891</v>
      </c>
      <c r="F9" s="6" t="s">
        <v>955</v>
      </c>
    </row>
    <row r="10" spans="2:6" x14ac:dyDescent="0.15">
      <c r="D10" s="6"/>
      <c r="E10" s="6"/>
    </row>
    <row r="11" spans="2:6" x14ac:dyDescent="0.15">
      <c r="B11" t="s">
        <v>984</v>
      </c>
      <c r="C11" s="6" t="s">
        <v>37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985</v>
      </c>
      <c r="C13" s="6" t="s">
        <v>37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37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38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997</v>
      </c>
      <c r="C17" s="6" t="s">
        <v>37</v>
      </c>
      <c r="D17" s="6" t="s">
        <v>38</v>
      </c>
      <c r="E17" s="6" t="s">
        <v>39</v>
      </c>
      <c r="F17" s="6" t="s">
        <v>40</v>
      </c>
      <c r="G17" s="6" t="s">
        <v>41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1089</v>
      </c>
      <c r="D22" s="6" t="s">
        <v>1090</v>
      </c>
      <c r="E22" s="6" t="s">
        <v>1091</v>
      </c>
      <c r="F22" s="6" t="s">
        <v>1095</v>
      </c>
    </row>
    <row r="23" spans="2:7" x14ac:dyDescent="0.15">
      <c r="B23" s="21" t="s">
        <v>904</v>
      </c>
      <c r="C23" s="9"/>
      <c r="D23" s="9"/>
      <c r="F23"/>
    </row>
    <row r="24" spans="2:7" x14ac:dyDescent="0.15">
      <c r="B24" t="s">
        <v>990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991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992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993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994</v>
      </c>
      <c r="D29" s="256">
        <f>NPV(D27,C19:G19)</f>
        <v>785408.06015043741</v>
      </c>
      <c r="F29"/>
    </row>
    <row r="30" spans="2:7" x14ac:dyDescent="0.15">
      <c r="B30" t="s">
        <v>995</v>
      </c>
      <c r="E30" s="256">
        <f>NPV(E27,D19:G19)</f>
        <v>2486810.2746222913</v>
      </c>
      <c r="F30"/>
    </row>
    <row r="31" spans="2:7" x14ac:dyDescent="0.15">
      <c r="B31" t="s">
        <v>996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1094</v>
      </c>
      <c r="C34" s="6"/>
      <c r="D34" s="6">
        <f>+C20</f>
        <v>150000</v>
      </c>
      <c r="E34" s="6">
        <f>+D20</f>
        <v>250000</v>
      </c>
      <c r="F34" s="6" t="s">
        <v>1093</v>
      </c>
      <c r="G34" s="6" t="s">
        <v>1096</v>
      </c>
    </row>
    <row r="35" spans="2:7" x14ac:dyDescent="0.15">
      <c r="C35" s="6"/>
      <c r="D35" s="6"/>
      <c r="E35" s="6"/>
      <c r="G35" s="6"/>
    </row>
    <row r="36" spans="2:7" x14ac:dyDescent="0.15">
      <c r="C36" s="308" t="s">
        <v>1116</v>
      </c>
      <c r="D36" s="308"/>
      <c r="E36" s="308"/>
      <c r="G36" s="6"/>
    </row>
    <row r="37" spans="2:7" x14ac:dyDescent="0.15">
      <c r="B37" t="s">
        <v>973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1092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1092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235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823</v>
      </c>
      <c r="D1" s="35" t="s">
        <v>825</v>
      </c>
      <c r="E1" s="35" t="s">
        <v>827</v>
      </c>
      <c r="F1" s="35" t="s">
        <v>826</v>
      </c>
      <c r="H1" s="36" t="s">
        <v>828</v>
      </c>
      <c r="I1" s="36" t="s">
        <v>1062</v>
      </c>
      <c r="J1" s="36" t="s">
        <v>1063</v>
      </c>
      <c r="K1" s="36" t="s">
        <v>338</v>
      </c>
    </row>
    <row r="2" spans="1:11" x14ac:dyDescent="0.15">
      <c r="C2" s="35" t="s">
        <v>824</v>
      </c>
    </row>
    <row r="3" spans="1:11" x14ac:dyDescent="0.15">
      <c r="A3" s="281">
        <v>1</v>
      </c>
      <c r="B3" s="281">
        <v>1</v>
      </c>
      <c r="C3" s="188" t="s">
        <v>818</v>
      </c>
      <c r="D3" s="188" t="s">
        <v>641</v>
      </c>
      <c r="E3" s="188" t="s">
        <v>715</v>
      </c>
      <c r="F3" s="188" t="s">
        <v>806</v>
      </c>
      <c r="G3" s="282">
        <v>1</v>
      </c>
      <c r="H3" s="265" t="s">
        <v>1061</v>
      </c>
      <c r="I3" s="10"/>
      <c r="J3" s="10"/>
    </row>
    <row r="4" spans="1:11" x14ac:dyDescent="0.15">
      <c r="A4" s="281" t="s">
        <v>1065</v>
      </c>
      <c r="B4" s="281">
        <v>1</v>
      </c>
      <c r="C4" s="188" t="s">
        <v>818</v>
      </c>
      <c r="D4" s="188" t="s">
        <v>1064</v>
      </c>
      <c r="E4" s="188" t="s">
        <v>800</v>
      </c>
      <c r="F4" s="188" t="s">
        <v>806</v>
      </c>
      <c r="G4" s="282">
        <v>1</v>
      </c>
      <c r="H4" s="10"/>
      <c r="I4" s="10"/>
      <c r="J4" s="10"/>
    </row>
    <row r="5" spans="1:11" x14ac:dyDescent="0.15">
      <c r="A5" s="281">
        <v>0</v>
      </c>
      <c r="B5" s="281">
        <v>1</v>
      </c>
      <c r="C5" s="188" t="s">
        <v>818</v>
      </c>
      <c r="D5" s="188" t="s">
        <v>642</v>
      </c>
      <c r="E5" s="188" t="s">
        <v>799</v>
      </c>
      <c r="F5" s="188" t="s">
        <v>809</v>
      </c>
      <c r="G5" s="282">
        <v>2</v>
      </c>
      <c r="H5" s="10"/>
      <c r="I5" s="10"/>
      <c r="J5" s="10"/>
    </row>
    <row r="6" spans="1:11" x14ac:dyDescent="0.15">
      <c r="A6" s="281">
        <v>0</v>
      </c>
      <c r="B6" s="281">
        <v>1</v>
      </c>
      <c r="C6" s="188" t="s">
        <v>818</v>
      </c>
      <c r="D6" s="188" t="s">
        <v>640</v>
      </c>
      <c r="E6" s="188" t="s">
        <v>798</v>
      </c>
      <c r="F6" s="188" t="s">
        <v>807</v>
      </c>
      <c r="G6" s="282">
        <v>3</v>
      </c>
      <c r="H6" s="10"/>
      <c r="I6" s="10"/>
      <c r="J6" s="10"/>
    </row>
    <row r="7" spans="1:11" x14ac:dyDescent="0.15">
      <c r="A7" s="281">
        <v>5</v>
      </c>
      <c r="B7" s="281">
        <v>2</v>
      </c>
      <c r="C7" s="188" t="s">
        <v>819</v>
      </c>
      <c r="D7" s="188" t="s">
        <v>636</v>
      </c>
      <c r="E7" s="188" t="s">
        <v>650</v>
      </c>
      <c r="F7" s="188" t="s">
        <v>806</v>
      </c>
      <c r="G7" s="282">
        <v>1</v>
      </c>
      <c r="H7" s="10"/>
      <c r="I7" s="10" t="s">
        <v>1061</v>
      </c>
      <c r="J7" s="10" t="s">
        <v>1061</v>
      </c>
    </row>
    <row r="8" spans="1:11" x14ac:dyDescent="0.15">
      <c r="A8" s="281">
        <v>0</v>
      </c>
      <c r="B8" s="281">
        <v>2</v>
      </c>
      <c r="C8" s="188" t="s">
        <v>819</v>
      </c>
      <c r="D8" s="188" t="s">
        <v>638</v>
      </c>
      <c r="E8" s="188" t="s">
        <v>647</v>
      </c>
      <c r="F8" s="188" t="s">
        <v>806</v>
      </c>
      <c r="G8" s="282">
        <v>1</v>
      </c>
      <c r="H8" s="10"/>
      <c r="I8" s="10"/>
      <c r="J8" s="10"/>
    </row>
    <row r="9" spans="1:11" x14ac:dyDescent="0.15">
      <c r="A9" s="281">
        <v>1</v>
      </c>
      <c r="B9" s="281">
        <v>2</v>
      </c>
      <c r="C9" s="188" t="s">
        <v>819</v>
      </c>
      <c r="D9" s="188" t="s">
        <v>651</v>
      </c>
      <c r="E9" s="188" t="s">
        <v>652</v>
      </c>
      <c r="F9" s="188" t="s">
        <v>806</v>
      </c>
      <c r="G9" s="282">
        <v>1</v>
      </c>
      <c r="H9" s="265" t="s">
        <v>1061</v>
      </c>
      <c r="I9" s="10"/>
      <c r="J9" s="10"/>
    </row>
    <row r="10" spans="1:11" x14ac:dyDescent="0.15">
      <c r="A10" s="281">
        <v>0</v>
      </c>
      <c r="B10" s="281">
        <v>2</v>
      </c>
      <c r="C10" s="188" t="s">
        <v>819</v>
      </c>
      <c r="D10" s="188" t="s">
        <v>639</v>
      </c>
      <c r="E10" s="188" t="s">
        <v>645</v>
      </c>
      <c r="F10" s="188" t="s">
        <v>806</v>
      </c>
      <c r="G10" s="282">
        <v>1</v>
      </c>
      <c r="H10" s="10"/>
      <c r="I10" s="10"/>
      <c r="J10" s="10"/>
    </row>
    <row r="11" spans="1:11" x14ac:dyDescent="0.15">
      <c r="A11" s="281" t="s">
        <v>1065</v>
      </c>
      <c r="B11" s="281">
        <v>2</v>
      </c>
      <c r="C11" s="188" t="s">
        <v>819</v>
      </c>
      <c r="D11" s="188" t="s">
        <v>635</v>
      </c>
      <c r="E11" s="188" t="s">
        <v>649</v>
      </c>
      <c r="F11" s="188" t="s">
        <v>809</v>
      </c>
      <c r="G11" s="282">
        <v>2</v>
      </c>
      <c r="H11" s="10"/>
      <c r="I11" s="10"/>
      <c r="J11" s="10"/>
    </row>
    <row r="12" spans="1:11" x14ac:dyDescent="0.15">
      <c r="A12" s="281">
        <v>0</v>
      </c>
      <c r="B12" s="281">
        <v>2</v>
      </c>
      <c r="C12" s="188" t="s">
        <v>819</v>
      </c>
      <c r="D12" s="188" t="s">
        <v>637</v>
      </c>
      <c r="E12" s="188" t="s">
        <v>644</v>
      </c>
      <c r="F12" s="188" t="s">
        <v>807</v>
      </c>
      <c r="G12" s="282">
        <v>3</v>
      </c>
      <c r="H12" s="10"/>
      <c r="I12" s="10"/>
      <c r="J12" s="10"/>
    </row>
    <row r="13" spans="1:11" x14ac:dyDescent="0.15">
      <c r="A13" s="281" t="s">
        <v>1066</v>
      </c>
      <c r="B13" s="281">
        <v>2</v>
      </c>
      <c r="C13" s="188" t="s">
        <v>819</v>
      </c>
      <c r="D13" s="188" t="s">
        <v>804</v>
      </c>
      <c r="E13" s="188" t="s">
        <v>805</v>
      </c>
      <c r="F13" s="188" t="s">
        <v>811</v>
      </c>
      <c r="G13" s="282">
        <v>4</v>
      </c>
      <c r="H13" s="10"/>
      <c r="I13" s="10"/>
      <c r="J13" s="10"/>
    </row>
    <row r="14" spans="1:11" x14ac:dyDescent="0.15">
      <c r="A14" s="281">
        <v>5</v>
      </c>
      <c r="B14" s="281">
        <v>3</v>
      </c>
      <c r="C14" s="188" t="s">
        <v>361</v>
      </c>
      <c r="D14" s="188" t="s">
        <v>653</v>
      </c>
      <c r="E14" s="188" t="s">
        <v>648</v>
      </c>
      <c r="F14" s="188" t="s">
        <v>806</v>
      </c>
      <c r="G14" s="282">
        <v>1</v>
      </c>
      <c r="H14" s="10"/>
      <c r="I14" s="10" t="s">
        <v>1061</v>
      </c>
      <c r="J14" s="10" t="s">
        <v>1061</v>
      </c>
    </row>
    <row r="15" spans="1:11" x14ac:dyDescent="0.15">
      <c r="A15" s="281">
        <v>0</v>
      </c>
      <c r="B15" s="281">
        <v>3</v>
      </c>
      <c r="C15" s="188" t="s">
        <v>361</v>
      </c>
      <c r="D15" s="188" t="s">
        <v>654</v>
      </c>
      <c r="E15" s="188" t="s">
        <v>646</v>
      </c>
      <c r="F15" s="188" t="s">
        <v>806</v>
      </c>
      <c r="G15" s="282">
        <v>1</v>
      </c>
      <c r="H15" s="10"/>
      <c r="I15" s="10"/>
      <c r="J15" s="10"/>
    </row>
    <row r="16" spans="1:11" x14ac:dyDescent="0.15">
      <c r="A16" s="281">
        <v>0</v>
      </c>
      <c r="B16" s="281">
        <v>3</v>
      </c>
      <c r="C16" s="188" t="s">
        <v>361</v>
      </c>
      <c r="D16" s="188" t="s">
        <v>815</v>
      </c>
      <c r="E16" s="188" t="s">
        <v>816</v>
      </c>
      <c r="F16" s="188" t="s">
        <v>809</v>
      </c>
      <c r="G16" s="282">
        <v>3</v>
      </c>
      <c r="H16" s="10"/>
      <c r="I16" s="10"/>
      <c r="J16" s="10"/>
    </row>
    <row r="17" spans="1:10" x14ac:dyDescent="0.15">
      <c r="A17" s="281">
        <v>1</v>
      </c>
      <c r="B17" s="281">
        <v>4</v>
      </c>
      <c r="C17" s="188" t="s">
        <v>817</v>
      </c>
      <c r="D17" s="188" t="s">
        <v>624</v>
      </c>
      <c r="E17" s="188" t="s">
        <v>719</v>
      </c>
      <c r="F17" s="188" t="s">
        <v>806</v>
      </c>
      <c r="G17" s="282">
        <v>1</v>
      </c>
      <c r="H17" s="10" t="s">
        <v>1061</v>
      </c>
      <c r="I17" s="10"/>
      <c r="J17" s="10"/>
    </row>
    <row r="18" spans="1:10" x14ac:dyDescent="0.15">
      <c r="A18" s="281">
        <v>0</v>
      </c>
      <c r="B18" s="281">
        <v>4</v>
      </c>
      <c r="C18" s="188" t="s">
        <v>817</v>
      </c>
      <c r="D18" s="188" t="s">
        <v>643</v>
      </c>
      <c r="E18" s="188" t="s">
        <v>763</v>
      </c>
      <c r="F18" s="188" t="s">
        <v>806</v>
      </c>
      <c r="G18" s="282">
        <v>1</v>
      </c>
      <c r="H18" s="10"/>
      <c r="I18" s="10"/>
      <c r="J18" s="10"/>
    </row>
    <row r="19" spans="1:10" x14ac:dyDescent="0.15">
      <c r="A19" s="281">
        <v>0</v>
      </c>
      <c r="B19" s="281">
        <v>4</v>
      </c>
      <c r="C19" s="188" t="s">
        <v>817</v>
      </c>
      <c r="D19" s="188" t="s">
        <v>625</v>
      </c>
      <c r="E19" s="188" t="s">
        <v>717</v>
      </c>
      <c r="F19" s="188" t="s">
        <v>806</v>
      </c>
      <c r="G19" s="282">
        <v>1</v>
      </c>
      <c r="H19" s="10"/>
      <c r="I19" s="10"/>
      <c r="J19" s="10"/>
    </row>
    <row r="20" spans="1:10" x14ac:dyDescent="0.15">
      <c r="A20" s="281">
        <v>0</v>
      </c>
      <c r="B20" s="281">
        <v>4</v>
      </c>
      <c r="C20" s="188" t="s">
        <v>817</v>
      </c>
      <c r="D20" s="188" t="s">
        <v>626</v>
      </c>
      <c r="E20" s="188" t="s">
        <v>718</v>
      </c>
      <c r="F20" s="188" t="s">
        <v>806</v>
      </c>
      <c r="G20" s="282">
        <v>1</v>
      </c>
      <c r="H20" s="10"/>
      <c r="I20" s="10"/>
      <c r="J20" s="10"/>
    </row>
    <row r="21" spans="1:10" x14ac:dyDescent="0.15">
      <c r="A21" s="281">
        <v>0</v>
      </c>
      <c r="B21" s="281">
        <v>4</v>
      </c>
      <c r="C21" s="188" t="s">
        <v>817</v>
      </c>
      <c r="D21" s="188" t="s">
        <v>713</v>
      </c>
      <c r="E21" s="188" t="s">
        <v>714</v>
      </c>
      <c r="F21" s="188" t="s">
        <v>809</v>
      </c>
      <c r="G21" s="282">
        <v>2</v>
      </c>
      <c r="H21" s="10"/>
      <c r="I21" s="10"/>
      <c r="J21" s="10"/>
    </row>
    <row r="22" spans="1:10" x14ac:dyDescent="0.15">
      <c r="A22" s="281">
        <v>0</v>
      </c>
      <c r="B22" s="281">
        <v>4</v>
      </c>
      <c r="C22" s="188" t="s">
        <v>817</v>
      </c>
      <c r="D22" s="188" t="s">
        <v>764</v>
      </c>
      <c r="E22" s="188" t="s">
        <v>769</v>
      </c>
      <c r="F22" s="188" t="s">
        <v>807</v>
      </c>
      <c r="G22" s="282">
        <v>3</v>
      </c>
      <c r="H22" s="10"/>
      <c r="I22" s="10"/>
      <c r="J22" s="10"/>
    </row>
    <row r="23" spans="1:10" x14ac:dyDescent="0.15">
      <c r="A23" s="281">
        <v>1</v>
      </c>
      <c r="B23" s="281">
        <v>5</v>
      </c>
      <c r="C23" s="188" t="s">
        <v>822</v>
      </c>
      <c r="D23" s="188" t="s">
        <v>765</v>
      </c>
      <c r="E23" s="188" t="s">
        <v>768</v>
      </c>
      <c r="F23" s="188" t="s">
        <v>806</v>
      </c>
      <c r="G23" s="282">
        <v>1</v>
      </c>
      <c r="H23" s="10" t="s">
        <v>1061</v>
      </c>
      <c r="I23" s="10"/>
      <c r="J23" s="10"/>
    </row>
    <row r="24" spans="1:10" x14ac:dyDescent="0.15">
      <c r="A24" s="281">
        <v>0</v>
      </c>
      <c r="B24" s="281">
        <v>5</v>
      </c>
      <c r="C24" s="188" t="s">
        <v>822</v>
      </c>
      <c r="D24" s="188" t="s">
        <v>766</v>
      </c>
      <c r="E24" s="188" t="s">
        <v>767</v>
      </c>
      <c r="F24" s="188" t="s">
        <v>809</v>
      </c>
      <c r="G24" s="282">
        <v>2</v>
      </c>
      <c r="H24" s="10"/>
      <c r="I24" s="10"/>
      <c r="J24" s="10"/>
    </row>
    <row r="25" spans="1:10" x14ac:dyDescent="0.15">
      <c r="A25" s="281">
        <v>0</v>
      </c>
      <c r="B25" s="281">
        <v>5</v>
      </c>
      <c r="C25" s="188" t="s">
        <v>822</v>
      </c>
      <c r="D25" s="188" t="s">
        <v>790</v>
      </c>
      <c r="E25" s="188" t="s">
        <v>791</v>
      </c>
      <c r="F25" s="188" t="s">
        <v>807</v>
      </c>
      <c r="G25" s="282">
        <v>3</v>
      </c>
      <c r="H25" s="10"/>
      <c r="I25" s="10"/>
      <c r="J25" s="10"/>
    </row>
    <row r="26" spans="1:10" x14ac:dyDescent="0.15">
      <c r="A26" s="281" t="s">
        <v>1066</v>
      </c>
      <c r="B26" s="281">
        <v>5</v>
      </c>
      <c r="C26" s="188" t="s">
        <v>822</v>
      </c>
      <c r="D26" s="188" t="s">
        <v>802</v>
      </c>
      <c r="E26" s="188" t="s">
        <v>803</v>
      </c>
      <c r="F26" s="188" t="s">
        <v>812</v>
      </c>
      <c r="G26" s="282">
        <v>4</v>
      </c>
      <c r="H26" s="10"/>
      <c r="I26" s="10"/>
      <c r="J26" s="10"/>
    </row>
    <row r="27" spans="1:10" x14ac:dyDescent="0.15">
      <c r="A27" s="281">
        <v>0</v>
      </c>
      <c r="B27" s="281">
        <v>6</v>
      </c>
      <c r="C27" s="188" t="s">
        <v>820</v>
      </c>
      <c r="D27" s="188" t="s">
        <v>631</v>
      </c>
      <c r="E27" s="188" t="s">
        <v>795</v>
      </c>
      <c r="F27" s="188" t="s">
        <v>810</v>
      </c>
      <c r="G27" s="282">
        <v>1</v>
      </c>
      <c r="H27" s="10"/>
      <c r="I27" s="10"/>
      <c r="J27" s="10"/>
    </row>
    <row r="28" spans="1:10" x14ac:dyDescent="0.15">
      <c r="A28" s="281" t="s">
        <v>1068</v>
      </c>
      <c r="B28" s="281">
        <v>6</v>
      </c>
      <c r="C28" s="188" t="s">
        <v>820</v>
      </c>
      <c r="D28" s="188" t="s">
        <v>633</v>
      </c>
      <c r="E28" s="188" t="s">
        <v>795</v>
      </c>
      <c r="F28" s="188" t="s">
        <v>806</v>
      </c>
      <c r="G28" s="282">
        <v>1</v>
      </c>
      <c r="H28" s="10" t="s">
        <v>1061</v>
      </c>
      <c r="I28" s="10"/>
      <c r="J28" s="10"/>
    </row>
    <row r="29" spans="1:10" x14ac:dyDescent="0.15">
      <c r="A29" s="281">
        <v>2</v>
      </c>
      <c r="B29" s="281">
        <v>6</v>
      </c>
      <c r="C29" s="188" t="s">
        <v>820</v>
      </c>
      <c r="D29" s="188" t="s">
        <v>801</v>
      </c>
      <c r="E29" s="188" t="s">
        <v>652</v>
      </c>
      <c r="F29" s="188" t="s">
        <v>806</v>
      </c>
      <c r="G29" s="282">
        <v>1</v>
      </c>
      <c r="H29" s="10"/>
      <c r="I29" s="10"/>
      <c r="J29" s="10"/>
    </row>
    <row r="30" spans="1:10" x14ac:dyDescent="0.15">
      <c r="A30" s="281">
        <v>0</v>
      </c>
      <c r="B30" s="281">
        <v>6</v>
      </c>
      <c r="C30" s="188" t="s">
        <v>820</v>
      </c>
      <c r="D30" s="188" t="s">
        <v>634</v>
      </c>
      <c r="E30" s="188" t="s">
        <v>797</v>
      </c>
      <c r="F30" s="188" t="s">
        <v>809</v>
      </c>
      <c r="G30" s="282">
        <v>2</v>
      </c>
      <c r="H30" s="10"/>
      <c r="I30" s="10"/>
      <c r="J30" s="10"/>
    </row>
    <row r="31" spans="1:10" x14ac:dyDescent="0.15">
      <c r="A31" s="281">
        <v>0</v>
      </c>
      <c r="B31" s="281">
        <v>6</v>
      </c>
      <c r="C31" s="188" t="s">
        <v>820</v>
      </c>
      <c r="D31" s="188" t="s">
        <v>632</v>
      </c>
      <c r="E31" s="188" t="s">
        <v>796</v>
      </c>
      <c r="F31" s="188" t="s">
        <v>807</v>
      </c>
      <c r="G31" s="282">
        <v>3</v>
      </c>
      <c r="H31" s="10"/>
      <c r="I31" s="10"/>
      <c r="J31" s="10"/>
    </row>
    <row r="32" spans="1:10" x14ac:dyDescent="0.15">
      <c r="A32" s="281">
        <v>3</v>
      </c>
      <c r="B32" s="281">
        <v>7</v>
      </c>
      <c r="C32" s="188" t="s">
        <v>297</v>
      </c>
      <c r="D32" s="188" t="s">
        <v>621</v>
      </c>
      <c r="E32" s="188" t="s">
        <v>878</v>
      </c>
      <c r="F32" s="188" t="s">
        <v>806</v>
      </c>
      <c r="G32" s="282">
        <v>1</v>
      </c>
      <c r="H32" s="10"/>
      <c r="I32" s="10"/>
      <c r="J32" s="10"/>
    </row>
    <row r="33" spans="1:10" x14ac:dyDescent="0.15">
      <c r="A33" s="281">
        <v>4</v>
      </c>
      <c r="B33" s="281">
        <v>7</v>
      </c>
      <c r="C33" s="188" t="s">
        <v>297</v>
      </c>
      <c r="D33" s="188" t="s">
        <v>622</v>
      </c>
      <c r="E33" s="188" t="s">
        <v>792</v>
      </c>
      <c r="F33" s="188" t="s">
        <v>806</v>
      </c>
      <c r="G33" s="282">
        <v>1</v>
      </c>
      <c r="H33" s="10"/>
      <c r="I33" s="10"/>
      <c r="J33" s="10" t="s">
        <v>1061</v>
      </c>
    </row>
    <row r="34" spans="1:10" x14ac:dyDescent="0.15">
      <c r="A34" s="281">
        <v>0</v>
      </c>
      <c r="B34" s="281">
        <v>7</v>
      </c>
      <c r="C34" s="188" t="s">
        <v>297</v>
      </c>
      <c r="D34" s="188" t="s">
        <v>623</v>
      </c>
      <c r="E34" s="188" t="s">
        <v>793</v>
      </c>
      <c r="F34" s="188" t="s">
        <v>809</v>
      </c>
      <c r="G34" s="282">
        <v>2</v>
      </c>
      <c r="H34" s="10"/>
      <c r="I34" s="10"/>
      <c r="J34" s="10"/>
    </row>
    <row r="35" spans="1:10" x14ac:dyDescent="0.15">
      <c r="A35" s="281">
        <v>0</v>
      </c>
      <c r="B35" s="281">
        <v>7</v>
      </c>
      <c r="C35" s="188" t="s">
        <v>297</v>
      </c>
      <c r="D35" s="188" t="s">
        <v>815</v>
      </c>
      <c r="E35" s="188" t="s">
        <v>816</v>
      </c>
      <c r="F35" s="188" t="s">
        <v>809</v>
      </c>
      <c r="G35" s="282">
        <v>2</v>
      </c>
      <c r="H35" s="10"/>
      <c r="I35" s="10"/>
      <c r="J35" s="10"/>
    </row>
    <row r="36" spans="1:10" x14ac:dyDescent="0.15">
      <c r="A36" s="281">
        <v>0</v>
      </c>
      <c r="B36" s="281">
        <v>7</v>
      </c>
      <c r="C36" s="188" t="s">
        <v>297</v>
      </c>
      <c r="D36" s="188" t="s">
        <v>813</v>
      </c>
      <c r="E36" s="188" t="s">
        <v>814</v>
      </c>
      <c r="F36" s="188" t="s">
        <v>808</v>
      </c>
      <c r="G36" s="282">
        <v>4</v>
      </c>
      <c r="H36" s="10"/>
      <c r="I36" s="10"/>
      <c r="J36" s="10"/>
    </row>
    <row r="37" spans="1:10" x14ac:dyDescent="0.15">
      <c r="A37" s="281">
        <v>0</v>
      </c>
      <c r="B37" s="281">
        <v>8</v>
      </c>
      <c r="C37" s="188" t="s">
        <v>821</v>
      </c>
      <c r="D37" s="188" t="s">
        <v>627</v>
      </c>
      <c r="E37" s="188" t="s">
        <v>788</v>
      </c>
      <c r="F37" s="188" t="s">
        <v>806</v>
      </c>
      <c r="G37" s="282">
        <v>1</v>
      </c>
      <c r="H37" s="10"/>
      <c r="I37" s="10"/>
      <c r="J37" s="10" t="s">
        <v>1061</v>
      </c>
    </row>
    <row r="38" spans="1:10" x14ac:dyDescent="0.15">
      <c r="A38" s="281">
        <v>0</v>
      </c>
      <c r="B38" s="281">
        <v>8</v>
      </c>
      <c r="C38" s="188" t="s">
        <v>821</v>
      </c>
      <c r="D38" s="188" t="s">
        <v>628</v>
      </c>
      <c r="E38" s="188" t="s">
        <v>877</v>
      </c>
      <c r="F38" s="188" t="s">
        <v>806</v>
      </c>
      <c r="G38" s="282">
        <v>1</v>
      </c>
      <c r="H38" s="10"/>
      <c r="I38" s="10" t="s">
        <v>1061</v>
      </c>
      <c r="J38" s="10" t="s">
        <v>1061</v>
      </c>
    </row>
    <row r="39" spans="1:10" x14ac:dyDescent="0.15">
      <c r="A39" s="281">
        <v>5</v>
      </c>
      <c r="B39" s="281">
        <v>8</v>
      </c>
      <c r="C39" s="188" t="s">
        <v>821</v>
      </c>
      <c r="D39" s="188" t="s">
        <v>629</v>
      </c>
      <c r="E39" s="188" t="s">
        <v>789</v>
      </c>
      <c r="F39" s="188" t="s">
        <v>806</v>
      </c>
      <c r="G39" s="282">
        <v>1</v>
      </c>
      <c r="H39" s="10" t="s">
        <v>1061</v>
      </c>
      <c r="I39" s="10" t="s">
        <v>1061</v>
      </c>
      <c r="J39" s="10"/>
    </row>
    <row r="40" spans="1:10" x14ac:dyDescent="0.15">
      <c r="A40" s="281">
        <v>0</v>
      </c>
      <c r="B40" s="281">
        <v>8</v>
      </c>
      <c r="C40" s="188" t="s">
        <v>821</v>
      </c>
      <c r="D40" s="188" t="s">
        <v>829</v>
      </c>
      <c r="E40" s="188" t="s">
        <v>830</v>
      </c>
      <c r="F40" s="188" t="s">
        <v>806</v>
      </c>
      <c r="G40" s="282">
        <v>1</v>
      </c>
      <c r="H40" s="10"/>
      <c r="I40" s="10" t="s">
        <v>1061</v>
      </c>
      <c r="J40" s="10"/>
    </row>
    <row r="41" spans="1:10" x14ac:dyDescent="0.15">
      <c r="A41" s="281">
        <v>0</v>
      </c>
      <c r="B41" s="281">
        <v>8</v>
      </c>
      <c r="C41" s="188" t="s">
        <v>821</v>
      </c>
      <c r="D41" s="188" t="s">
        <v>831</v>
      </c>
      <c r="E41" s="188" t="s">
        <v>832</v>
      </c>
      <c r="F41" s="188" t="s">
        <v>806</v>
      </c>
      <c r="G41" s="282">
        <v>1</v>
      </c>
      <c r="H41" s="10"/>
      <c r="I41" s="10"/>
      <c r="J41" s="10"/>
    </row>
    <row r="42" spans="1:10" x14ac:dyDescent="0.15">
      <c r="A42" s="281">
        <v>0</v>
      </c>
      <c r="B42" s="281">
        <v>8</v>
      </c>
      <c r="C42" s="188" t="s">
        <v>821</v>
      </c>
      <c r="D42" s="188" t="s">
        <v>998</v>
      </c>
      <c r="E42" s="188" t="s">
        <v>999</v>
      </c>
      <c r="F42" s="188" t="s">
        <v>809</v>
      </c>
      <c r="G42" s="282">
        <v>2</v>
      </c>
      <c r="H42" s="10"/>
      <c r="I42" s="10"/>
      <c r="J42" s="10"/>
    </row>
    <row r="43" spans="1:10" x14ac:dyDescent="0.15">
      <c r="A43" s="281">
        <v>0</v>
      </c>
      <c r="B43" s="281">
        <v>8</v>
      </c>
      <c r="C43" s="188" t="s">
        <v>821</v>
      </c>
      <c r="D43" s="188" t="s">
        <v>1053</v>
      </c>
      <c r="E43" s="188" t="s">
        <v>1039</v>
      </c>
      <c r="F43" s="188" t="s">
        <v>807</v>
      </c>
      <c r="G43" s="282">
        <v>3</v>
      </c>
      <c r="H43" s="10"/>
      <c r="I43" s="10"/>
      <c r="J43" s="10"/>
    </row>
    <row r="44" spans="1:10" x14ac:dyDescent="0.15">
      <c r="A44" s="281">
        <v>0</v>
      </c>
      <c r="B44" s="281">
        <v>8</v>
      </c>
      <c r="C44" s="188" t="s">
        <v>821</v>
      </c>
      <c r="D44" s="188" t="s">
        <v>630</v>
      </c>
      <c r="E44" s="188" t="s">
        <v>794</v>
      </c>
      <c r="F44" s="188" t="s">
        <v>808</v>
      </c>
      <c r="G44" s="282">
        <v>4</v>
      </c>
      <c r="H44" s="10"/>
      <c r="I44" s="10"/>
      <c r="J44" s="10"/>
    </row>
    <row r="45" spans="1:10" x14ac:dyDescent="0.15">
      <c r="A45" s="281">
        <v>5</v>
      </c>
      <c r="B45" s="281"/>
      <c r="D45" s="188" t="s">
        <v>620</v>
      </c>
      <c r="E45" s="188" t="s">
        <v>716</v>
      </c>
      <c r="F45" s="188" t="s">
        <v>806</v>
      </c>
      <c r="G45" s="174">
        <v>1</v>
      </c>
      <c r="H45" s="10"/>
      <c r="I45" s="10" t="s">
        <v>1061</v>
      </c>
      <c r="J45" s="10"/>
    </row>
    <row r="46" spans="1:10" x14ac:dyDescent="0.15">
      <c r="B46" s="183">
        <v>1</v>
      </c>
      <c r="C46" s="188" t="s">
        <v>818</v>
      </c>
      <c r="G46" s="282"/>
    </row>
    <row r="47" spans="1:10" x14ac:dyDescent="0.15">
      <c r="E47" s="188" t="s">
        <v>1067</v>
      </c>
    </row>
    <row r="48" spans="1:10" x14ac:dyDescent="0.15">
      <c r="E48" s="188"/>
    </row>
    <row r="49" spans="3:6" x14ac:dyDescent="0.15">
      <c r="C49" s="283" t="s">
        <v>824</v>
      </c>
      <c r="D49" s="283" t="s">
        <v>1069</v>
      </c>
      <c r="E49" s="283" t="s">
        <v>827</v>
      </c>
      <c r="F49" s="283" t="s">
        <v>826</v>
      </c>
    </row>
    <row r="51" spans="3:6" x14ac:dyDescent="0.15">
      <c r="C51" s="188" t="s">
        <v>818</v>
      </c>
      <c r="D51" s="188" t="s">
        <v>641</v>
      </c>
      <c r="E51" s="188" t="s">
        <v>715</v>
      </c>
      <c r="F51" s="188" t="s">
        <v>806</v>
      </c>
    </row>
    <row r="52" spans="3:6" x14ac:dyDescent="0.15">
      <c r="C52" s="188" t="s">
        <v>818</v>
      </c>
      <c r="D52" s="188" t="s">
        <v>1064</v>
      </c>
      <c r="E52" s="188" t="s">
        <v>800</v>
      </c>
      <c r="F52" s="188" t="s">
        <v>806</v>
      </c>
    </row>
    <row r="53" spans="3:6" x14ac:dyDescent="0.15">
      <c r="C53" s="188" t="s">
        <v>818</v>
      </c>
      <c r="D53" s="188" t="s">
        <v>642</v>
      </c>
      <c r="E53" s="188" t="s">
        <v>799</v>
      </c>
      <c r="F53" s="188" t="s">
        <v>809</v>
      </c>
    </row>
    <row r="54" spans="3:6" x14ac:dyDescent="0.15">
      <c r="C54" s="188" t="s">
        <v>818</v>
      </c>
      <c r="D54" s="188" t="s">
        <v>640</v>
      </c>
      <c r="E54" s="188" t="s">
        <v>798</v>
      </c>
      <c r="F54" s="188" t="s">
        <v>807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819</v>
      </c>
      <c r="D56" s="188" t="s">
        <v>636</v>
      </c>
      <c r="E56" s="188" t="s">
        <v>650</v>
      </c>
      <c r="F56" s="188" t="s">
        <v>806</v>
      </c>
    </row>
    <row r="57" spans="3:6" x14ac:dyDescent="0.15">
      <c r="C57" s="188" t="s">
        <v>819</v>
      </c>
      <c r="D57" s="188" t="s">
        <v>638</v>
      </c>
      <c r="E57" s="188" t="s">
        <v>647</v>
      </c>
      <c r="F57" s="188" t="s">
        <v>806</v>
      </c>
    </row>
    <row r="58" spans="3:6" x14ac:dyDescent="0.15">
      <c r="C58" s="188" t="s">
        <v>819</v>
      </c>
      <c r="D58" s="188" t="s">
        <v>651</v>
      </c>
      <c r="E58" s="188" t="s">
        <v>652</v>
      </c>
      <c r="F58" s="188" t="s">
        <v>806</v>
      </c>
    </row>
    <row r="59" spans="3:6" x14ac:dyDescent="0.15">
      <c r="C59" s="188" t="s">
        <v>819</v>
      </c>
      <c r="D59" s="188" t="s">
        <v>639</v>
      </c>
      <c r="E59" s="188" t="s">
        <v>645</v>
      </c>
      <c r="F59" s="188" t="s">
        <v>806</v>
      </c>
    </row>
    <row r="60" spans="3:6" x14ac:dyDescent="0.15">
      <c r="C60" s="188" t="s">
        <v>819</v>
      </c>
      <c r="D60" s="188" t="s">
        <v>635</v>
      </c>
      <c r="E60" s="188" t="s">
        <v>649</v>
      </c>
      <c r="F60" s="188" t="s">
        <v>809</v>
      </c>
    </row>
    <row r="61" spans="3:6" x14ac:dyDescent="0.15">
      <c r="C61" s="188" t="s">
        <v>819</v>
      </c>
      <c r="D61" s="188" t="s">
        <v>637</v>
      </c>
      <c r="E61" s="188" t="s">
        <v>644</v>
      </c>
      <c r="F61" s="188" t="s">
        <v>807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361</v>
      </c>
      <c r="D63" s="188" t="s">
        <v>653</v>
      </c>
      <c r="E63" s="188" t="s">
        <v>648</v>
      </c>
      <c r="F63" s="188" t="s">
        <v>806</v>
      </c>
    </row>
    <row r="64" spans="3:6" x14ac:dyDescent="0.15">
      <c r="C64" s="188" t="s">
        <v>361</v>
      </c>
      <c r="D64" s="188" t="s">
        <v>654</v>
      </c>
      <c r="E64" s="188" t="s">
        <v>646</v>
      </c>
      <c r="F64" s="188" t="s">
        <v>806</v>
      </c>
    </row>
    <row r="65" spans="3:6" x14ac:dyDescent="0.15">
      <c r="C65" s="188" t="s">
        <v>361</v>
      </c>
      <c r="D65" s="188" t="s">
        <v>815</v>
      </c>
      <c r="E65" s="188" t="s">
        <v>816</v>
      </c>
      <c r="F65" s="188" t="s">
        <v>809</v>
      </c>
    </row>
    <row r="66" spans="3:6" x14ac:dyDescent="0.15">
      <c r="C66" s="188" t="s">
        <v>819</v>
      </c>
      <c r="D66" s="188" t="s">
        <v>637</v>
      </c>
      <c r="E66" s="188" t="s">
        <v>644</v>
      </c>
      <c r="F66" s="188" t="s">
        <v>807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817</v>
      </c>
      <c r="D68" s="188" t="s">
        <v>624</v>
      </c>
      <c r="E68" s="188" t="s">
        <v>719</v>
      </c>
      <c r="F68" s="188" t="s">
        <v>806</v>
      </c>
    </row>
    <row r="69" spans="3:6" x14ac:dyDescent="0.15">
      <c r="C69" s="188" t="s">
        <v>817</v>
      </c>
      <c r="D69" s="188" t="s">
        <v>643</v>
      </c>
      <c r="E69" s="188" t="s">
        <v>763</v>
      </c>
      <c r="F69" s="188" t="s">
        <v>806</v>
      </c>
    </row>
    <row r="70" spans="3:6" x14ac:dyDescent="0.15">
      <c r="C70" s="188" t="s">
        <v>817</v>
      </c>
      <c r="D70" s="188" t="s">
        <v>625</v>
      </c>
      <c r="E70" s="188" t="s">
        <v>717</v>
      </c>
      <c r="F70" s="188" t="s">
        <v>806</v>
      </c>
    </row>
    <row r="71" spans="3:6" x14ac:dyDescent="0.15">
      <c r="C71" s="188" t="s">
        <v>817</v>
      </c>
      <c r="D71" s="188" t="s">
        <v>626</v>
      </c>
      <c r="E71" s="188" t="s">
        <v>718</v>
      </c>
      <c r="F71" s="188" t="s">
        <v>806</v>
      </c>
    </row>
    <row r="72" spans="3:6" x14ac:dyDescent="0.15">
      <c r="C72" s="188" t="s">
        <v>817</v>
      </c>
      <c r="D72" s="188" t="s">
        <v>713</v>
      </c>
      <c r="E72" s="188" t="s">
        <v>714</v>
      </c>
      <c r="F72" s="188" t="s">
        <v>809</v>
      </c>
    </row>
    <row r="73" spans="3:6" x14ac:dyDescent="0.15">
      <c r="C73" s="188" t="s">
        <v>817</v>
      </c>
      <c r="D73" s="188" t="s">
        <v>1142</v>
      </c>
      <c r="E73" s="188" t="s">
        <v>1143</v>
      </c>
      <c r="F73" s="188" t="s">
        <v>807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822</v>
      </c>
      <c r="D75" s="188" t="s">
        <v>765</v>
      </c>
      <c r="E75" s="188" t="s">
        <v>768</v>
      </c>
      <c r="F75" s="188" t="s">
        <v>806</v>
      </c>
    </row>
    <row r="76" spans="3:6" x14ac:dyDescent="0.15">
      <c r="C76" s="188" t="s">
        <v>822</v>
      </c>
      <c r="D76" s="188" t="s">
        <v>766</v>
      </c>
      <c r="E76" s="188" t="s">
        <v>767</v>
      </c>
      <c r="F76" s="188" t="s">
        <v>809</v>
      </c>
    </row>
    <row r="77" spans="3:6" x14ac:dyDescent="0.15">
      <c r="C77" s="188" t="s">
        <v>822</v>
      </c>
      <c r="D77" s="188" t="s">
        <v>764</v>
      </c>
      <c r="E77" s="188" t="s">
        <v>769</v>
      </c>
      <c r="F77" s="188" t="s">
        <v>807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820</v>
      </c>
      <c r="D79" s="188" t="s">
        <v>631</v>
      </c>
      <c r="E79" s="188" t="s">
        <v>795</v>
      </c>
      <c r="F79" s="188" t="s">
        <v>810</v>
      </c>
    </row>
    <row r="80" spans="3:6" x14ac:dyDescent="0.15">
      <c r="C80" s="188" t="s">
        <v>820</v>
      </c>
      <c r="D80" s="188" t="s">
        <v>1144</v>
      </c>
      <c r="E80" s="188" t="s">
        <v>795</v>
      </c>
      <c r="F80" s="188" t="s">
        <v>806</v>
      </c>
    </row>
    <row r="81" spans="3:6" x14ac:dyDescent="0.15">
      <c r="C81" s="188" t="s">
        <v>820</v>
      </c>
      <c r="D81" s="188" t="s">
        <v>634</v>
      </c>
      <c r="E81" s="188" t="s">
        <v>797</v>
      </c>
      <c r="F81" s="188" t="s">
        <v>809</v>
      </c>
    </row>
    <row r="82" spans="3:6" x14ac:dyDescent="0.15">
      <c r="C82" s="188" t="s">
        <v>820</v>
      </c>
      <c r="D82" s="188" t="s">
        <v>632</v>
      </c>
      <c r="E82" s="188" t="s">
        <v>796</v>
      </c>
      <c r="F82" s="188" t="s">
        <v>807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297</v>
      </c>
      <c r="D84" s="188" t="s">
        <v>620</v>
      </c>
      <c r="E84" s="188" t="s">
        <v>716</v>
      </c>
      <c r="F84" s="188" t="s">
        <v>806</v>
      </c>
    </row>
    <row r="85" spans="3:6" x14ac:dyDescent="0.15">
      <c r="C85" s="188" t="s">
        <v>297</v>
      </c>
      <c r="D85" s="188" t="s">
        <v>621</v>
      </c>
      <c r="E85" s="188" t="s">
        <v>878</v>
      </c>
      <c r="F85" s="188" t="s">
        <v>806</v>
      </c>
    </row>
    <row r="86" spans="3:6" x14ac:dyDescent="0.15">
      <c r="C86" s="188" t="s">
        <v>297</v>
      </c>
      <c r="D86" s="188" t="s">
        <v>622</v>
      </c>
      <c r="E86" s="188" t="s">
        <v>792</v>
      </c>
      <c r="F86" s="188" t="s">
        <v>806</v>
      </c>
    </row>
    <row r="87" spans="3:6" x14ac:dyDescent="0.15">
      <c r="C87" s="188" t="s">
        <v>297</v>
      </c>
      <c r="D87" s="188" t="s">
        <v>623</v>
      </c>
      <c r="E87" s="188" t="s">
        <v>793</v>
      </c>
      <c r="F87" s="188" t="s">
        <v>809</v>
      </c>
    </row>
    <row r="88" spans="3:6" x14ac:dyDescent="0.15">
      <c r="C88" s="188" t="s">
        <v>297</v>
      </c>
      <c r="D88" s="188" t="s">
        <v>815</v>
      </c>
      <c r="E88" s="188" t="s">
        <v>816</v>
      </c>
      <c r="F88" s="188" t="s">
        <v>809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821</v>
      </c>
      <c r="D90" s="188" t="s">
        <v>627</v>
      </c>
      <c r="E90" s="188" t="s">
        <v>788</v>
      </c>
      <c r="F90" s="188" t="s">
        <v>806</v>
      </c>
    </row>
    <row r="91" spans="3:6" x14ac:dyDescent="0.15">
      <c r="C91" s="188" t="s">
        <v>821</v>
      </c>
      <c r="D91" s="188" t="s">
        <v>628</v>
      </c>
      <c r="E91" s="188" t="s">
        <v>877</v>
      </c>
      <c r="F91" s="188" t="s">
        <v>806</v>
      </c>
    </row>
    <row r="92" spans="3:6" x14ac:dyDescent="0.15">
      <c r="C92" s="188" t="s">
        <v>821</v>
      </c>
      <c r="D92" s="188" t="s">
        <v>629</v>
      </c>
      <c r="E92" s="188" t="s">
        <v>789</v>
      </c>
      <c r="F92" s="188" t="s">
        <v>806</v>
      </c>
    </row>
    <row r="93" spans="3:6" x14ac:dyDescent="0.15">
      <c r="C93" s="188" t="s">
        <v>821</v>
      </c>
      <c r="D93" s="188" t="s">
        <v>829</v>
      </c>
      <c r="E93" s="188" t="s">
        <v>830</v>
      </c>
      <c r="F93" s="188" t="s">
        <v>806</v>
      </c>
    </row>
    <row r="94" spans="3:6" x14ac:dyDescent="0.15">
      <c r="C94" s="188" t="s">
        <v>821</v>
      </c>
      <c r="D94" s="188" t="s">
        <v>831</v>
      </c>
      <c r="E94" s="188" t="s">
        <v>832</v>
      </c>
      <c r="F94" s="188" t="s">
        <v>806</v>
      </c>
    </row>
    <row r="95" spans="3:6" x14ac:dyDescent="0.15">
      <c r="C95" s="188" t="s">
        <v>821</v>
      </c>
      <c r="D95" s="188" t="s">
        <v>998</v>
      </c>
      <c r="E95" s="188" t="s">
        <v>999</v>
      </c>
      <c r="F95" s="188" t="s">
        <v>809</v>
      </c>
    </row>
    <row r="96" spans="3:6" x14ac:dyDescent="0.15">
      <c r="C96" s="188" t="s">
        <v>821</v>
      </c>
      <c r="D96" s="188" t="s">
        <v>1053</v>
      </c>
      <c r="E96" s="188" t="s">
        <v>1039</v>
      </c>
      <c r="F96" s="188" t="s">
        <v>809</v>
      </c>
    </row>
    <row r="97" spans="3:6" x14ac:dyDescent="0.15">
      <c r="C97" s="188" t="s">
        <v>821</v>
      </c>
      <c r="D97" s="188" t="s">
        <v>1141</v>
      </c>
      <c r="E97" s="188" t="s">
        <v>791</v>
      </c>
      <c r="F97" s="188" t="s">
        <v>807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860</v>
      </c>
      <c r="C2" s="10" t="s">
        <v>844</v>
      </c>
      <c r="D2" s="10" t="s">
        <v>845</v>
      </c>
      <c r="E2" s="36"/>
      <c r="F2" s="344" t="s">
        <v>854</v>
      </c>
      <c r="G2" s="344"/>
      <c r="H2" s="344"/>
      <c r="J2" s="344" t="s">
        <v>486</v>
      </c>
      <c r="K2" s="344"/>
      <c r="L2" s="344"/>
      <c r="M2" s="344"/>
      <c r="N2" s="344"/>
      <c r="O2" s="344"/>
    </row>
    <row r="3" spans="2:15" x14ac:dyDescent="0.15">
      <c r="E3" s="35"/>
      <c r="F3" s="14"/>
      <c r="G3" s="10" t="s">
        <v>844</v>
      </c>
      <c r="H3" s="10" t="s">
        <v>845</v>
      </c>
      <c r="K3" s="10" t="s">
        <v>844</v>
      </c>
      <c r="L3" s="10" t="s">
        <v>845</v>
      </c>
      <c r="M3" s="10"/>
      <c r="N3" s="10" t="s">
        <v>1130</v>
      </c>
      <c r="O3" s="10" t="s">
        <v>1131</v>
      </c>
    </row>
    <row r="4" spans="2:15" x14ac:dyDescent="0.15">
      <c r="B4" s="35" t="s">
        <v>859</v>
      </c>
      <c r="C4" s="9">
        <v>15000</v>
      </c>
      <c r="D4" s="9">
        <v>25000</v>
      </c>
      <c r="E4" s="35"/>
      <c r="G4" s="36"/>
      <c r="H4" s="35"/>
      <c r="J4" s="138" t="s">
        <v>487</v>
      </c>
    </row>
    <row r="5" spans="2:15" x14ac:dyDescent="0.15">
      <c r="B5" s="50" t="s">
        <v>846</v>
      </c>
      <c r="C5" s="9">
        <v>3500</v>
      </c>
      <c r="D5" s="9">
        <v>5000</v>
      </c>
      <c r="E5" s="69"/>
      <c r="F5" s="35" t="s">
        <v>835</v>
      </c>
      <c r="G5" s="9">
        <v>0</v>
      </c>
      <c r="H5" s="9">
        <f>+G8</f>
        <v>12500</v>
      </c>
      <c r="J5" s="138" t="s">
        <v>488</v>
      </c>
    </row>
    <row r="6" spans="2:15" x14ac:dyDescent="0.15">
      <c r="B6" s="35" t="s">
        <v>838</v>
      </c>
      <c r="C6" s="9">
        <f>+C4-C5</f>
        <v>11500</v>
      </c>
      <c r="D6" s="9">
        <f>+D4-D5</f>
        <v>20000</v>
      </c>
      <c r="E6" s="69"/>
      <c r="F6" s="35" t="s">
        <v>859</v>
      </c>
      <c r="G6" s="9">
        <f>+C4</f>
        <v>15000</v>
      </c>
      <c r="H6" s="9">
        <f>+D4</f>
        <v>25000</v>
      </c>
      <c r="J6" s="130" t="s">
        <v>484</v>
      </c>
      <c r="K6" s="9">
        <f>+C45</f>
        <v>14625</v>
      </c>
      <c r="L6" s="69">
        <f>+D45</f>
        <v>12825</v>
      </c>
      <c r="M6" s="69"/>
      <c r="N6" t="s">
        <v>327</v>
      </c>
      <c r="O6" s="35" t="s">
        <v>1139</v>
      </c>
    </row>
    <row r="7" spans="2:15" x14ac:dyDescent="0.15">
      <c r="C7" s="9"/>
      <c r="D7" s="9"/>
      <c r="F7" s="35" t="s">
        <v>836</v>
      </c>
      <c r="G7" s="9">
        <v>2500</v>
      </c>
      <c r="H7" s="9">
        <v>9000</v>
      </c>
      <c r="J7" s="130" t="s">
        <v>489</v>
      </c>
      <c r="K7" s="9">
        <f>+G8</f>
        <v>12500</v>
      </c>
      <c r="L7" s="69">
        <f>+H8</f>
        <v>28500</v>
      </c>
      <c r="M7" s="69"/>
      <c r="N7" t="s">
        <v>854</v>
      </c>
      <c r="O7" s="35" t="s">
        <v>1134</v>
      </c>
    </row>
    <row r="8" spans="2:15" x14ac:dyDescent="0.15">
      <c r="B8" s="50" t="s">
        <v>839</v>
      </c>
      <c r="C8" s="9">
        <v>1500</v>
      </c>
      <c r="D8" s="9">
        <v>2000</v>
      </c>
      <c r="E8" s="69"/>
      <c r="F8" s="35" t="s">
        <v>837</v>
      </c>
      <c r="G8" s="9">
        <f>+G5+G6-G7</f>
        <v>12500</v>
      </c>
      <c r="H8" s="9">
        <f>+H5+H6-H7</f>
        <v>28500</v>
      </c>
      <c r="J8" s="130" t="s">
        <v>490</v>
      </c>
      <c r="K8" s="9">
        <f>+G33</f>
        <v>500</v>
      </c>
      <c r="L8" s="69">
        <f>+H30</f>
        <v>1500</v>
      </c>
      <c r="M8" s="69"/>
      <c r="N8" t="s">
        <v>490</v>
      </c>
      <c r="O8" s="35" t="s">
        <v>1135</v>
      </c>
    </row>
    <row r="9" spans="2:15" x14ac:dyDescent="0.15">
      <c r="B9" s="50" t="s">
        <v>840</v>
      </c>
      <c r="C9" s="9">
        <v>1000</v>
      </c>
      <c r="D9" s="9">
        <v>1000</v>
      </c>
      <c r="G9" s="9"/>
      <c r="H9" s="9"/>
      <c r="J9" s="138" t="s">
        <v>491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841</v>
      </c>
      <c r="C10" s="9">
        <v>2500</v>
      </c>
      <c r="D10" s="9">
        <v>2500</v>
      </c>
      <c r="F10" s="35" t="s">
        <v>1102</v>
      </c>
      <c r="G10" s="9">
        <f>+G7</f>
        <v>2500</v>
      </c>
      <c r="H10" s="9">
        <f>+H7</f>
        <v>9000</v>
      </c>
      <c r="J10" s="139" t="s">
        <v>485</v>
      </c>
    </row>
    <row r="11" spans="2:15" x14ac:dyDescent="0.15">
      <c r="B11" s="50" t="s">
        <v>842</v>
      </c>
      <c r="C11" s="9">
        <v>1500</v>
      </c>
      <c r="D11" s="9">
        <v>2500</v>
      </c>
      <c r="E11" s="69"/>
      <c r="F11" s="35" t="s">
        <v>1103</v>
      </c>
      <c r="G11" s="9">
        <f>+G8-G5</f>
        <v>12500</v>
      </c>
      <c r="H11" s="9">
        <f>+H8-H5</f>
        <v>16000</v>
      </c>
      <c r="J11" s="138" t="s">
        <v>492</v>
      </c>
    </row>
    <row r="12" spans="2:15" x14ac:dyDescent="0.15">
      <c r="B12" s="50" t="s">
        <v>1114</v>
      </c>
      <c r="C12" s="69">
        <f>SUM(C8:C11)</f>
        <v>6500</v>
      </c>
      <c r="D12" s="69">
        <f>SUM(D8:D11)</f>
        <v>8000</v>
      </c>
      <c r="J12" s="130" t="s">
        <v>296</v>
      </c>
      <c r="K12" s="9">
        <f>+G58</f>
        <v>30000</v>
      </c>
      <c r="L12" s="69">
        <f>+H58</f>
        <v>30000</v>
      </c>
      <c r="M12" s="69"/>
      <c r="N12" t="s">
        <v>310</v>
      </c>
      <c r="O12" s="35" t="s">
        <v>1138</v>
      </c>
    </row>
    <row r="13" spans="2:15" x14ac:dyDescent="0.15">
      <c r="B13" s="50" t="s">
        <v>184</v>
      </c>
      <c r="C13" s="9">
        <v>500</v>
      </c>
      <c r="D13" s="9">
        <v>500</v>
      </c>
      <c r="F13" s="344" t="s">
        <v>1115</v>
      </c>
      <c r="G13" s="344"/>
      <c r="H13" s="344"/>
      <c r="J13" s="130" t="s">
        <v>300</v>
      </c>
      <c r="K13" s="9">
        <f>+G61</f>
        <v>500</v>
      </c>
      <c r="L13" s="69">
        <f>+H61</f>
        <v>1000</v>
      </c>
      <c r="M13" s="69"/>
      <c r="N13" t="s">
        <v>310</v>
      </c>
      <c r="O13" s="35" t="s">
        <v>1138</v>
      </c>
    </row>
    <row r="14" spans="2:15" x14ac:dyDescent="0.15">
      <c r="B14" s="47" t="s">
        <v>843</v>
      </c>
      <c r="C14" s="69">
        <f>+C13+C12</f>
        <v>7000</v>
      </c>
      <c r="D14" s="69">
        <f>+D13+D12</f>
        <v>8500</v>
      </c>
      <c r="E14" s="9"/>
      <c r="F14" s="14"/>
      <c r="G14" s="10" t="s">
        <v>844</v>
      </c>
      <c r="H14" s="14" t="s">
        <v>845</v>
      </c>
      <c r="J14" s="138" t="s">
        <v>493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502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835</v>
      </c>
      <c r="G16" s="9">
        <v>0</v>
      </c>
      <c r="H16" s="69">
        <f>+G19</f>
        <v>1000</v>
      </c>
      <c r="J16" s="138" t="s">
        <v>494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327</v>
      </c>
      <c r="E17" s="9"/>
      <c r="F17" s="35" t="s">
        <v>847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856</v>
      </c>
      <c r="G18" s="9">
        <f>+G17*0.75</f>
        <v>3000</v>
      </c>
      <c r="H18" s="9">
        <f>+H17*0.8</f>
        <v>4800</v>
      </c>
      <c r="J18" s="138" t="s">
        <v>1097</v>
      </c>
    </row>
    <row r="19" spans="2:15" x14ac:dyDescent="0.15">
      <c r="B19" s="14" t="s">
        <v>833</v>
      </c>
      <c r="E19" s="9"/>
      <c r="F19" s="35" t="s">
        <v>837</v>
      </c>
      <c r="G19" s="9">
        <f>+G16+G17-G18</f>
        <v>1000</v>
      </c>
      <c r="H19" s="69">
        <f>+H16+H17-H18</f>
        <v>2200</v>
      </c>
      <c r="J19" s="138" t="s">
        <v>495</v>
      </c>
    </row>
    <row r="20" spans="2:15" x14ac:dyDescent="0.15">
      <c r="B20" s="139" t="s">
        <v>502</v>
      </c>
      <c r="C20" s="69">
        <f>+C15</f>
        <v>4500</v>
      </c>
      <c r="D20" s="69">
        <f>+D15</f>
        <v>11500</v>
      </c>
      <c r="E20" s="9"/>
      <c r="J20" s="130" t="s">
        <v>402</v>
      </c>
      <c r="K20" s="9">
        <f>+G19+G42</f>
        <v>2625</v>
      </c>
      <c r="L20" s="69">
        <f>+H19+H42</f>
        <v>5825</v>
      </c>
      <c r="M20" s="69"/>
      <c r="N20" s="35" t="s">
        <v>1133</v>
      </c>
      <c r="O20" s="35" t="s">
        <v>1136</v>
      </c>
    </row>
    <row r="21" spans="2:15" x14ac:dyDescent="0.15">
      <c r="E21" s="9"/>
      <c r="F21" s="35" t="s">
        <v>1105</v>
      </c>
      <c r="G21" s="69">
        <f>+G18*-1</f>
        <v>-3000</v>
      </c>
      <c r="H21" s="69">
        <f>+H18*-1</f>
        <v>-4800</v>
      </c>
      <c r="J21" s="138" t="s">
        <v>496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863</v>
      </c>
      <c r="E22" s="9"/>
      <c r="F22" s="35" t="s">
        <v>1104</v>
      </c>
      <c r="G22" s="69">
        <f>+G19-G16</f>
        <v>1000</v>
      </c>
      <c r="H22" s="69">
        <f>+H19-H16</f>
        <v>1200</v>
      </c>
      <c r="J22" s="139" t="s">
        <v>485</v>
      </c>
    </row>
    <row r="23" spans="2:15" x14ac:dyDescent="0.15">
      <c r="B23" s="130" t="s">
        <v>517</v>
      </c>
      <c r="C23" s="9">
        <f>+C13</f>
        <v>500</v>
      </c>
      <c r="D23" s="9">
        <f>+D13</f>
        <v>500</v>
      </c>
      <c r="E23" s="9"/>
      <c r="J23" s="138" t="s">
        <v>497</v>
      </c>
    </row>
    <row r="24" spans="2:15" x14ac:dyDescent="0.15">
      <c r="B24" s="130" t="s">
        <v>504</v>
      </c>
      <c r="C24" s="73">
        <f>+G11*-1</f>
        <v>-12500</v>
      </c>
      <c r="D24" s="73">
        <f>+H11*-1</f>
        <v>-16000</v>
      </c>
      <c r="F24" s="344" t="s">
        <v>490</v>
      </c>
      <c r="G24" s="344"/>
      <c r="H24" s="344"/>
      <c r="J24" s="130" t="s">
        <v>498</v>
      </c>
      <c r="K24" s="9">
        <v>0</v>
      </c>
      <c r="L24" s="9">
        <v>0</v>
      </c>
      <c r="M24" s="9"/>
      <c r="N24" t="s">
        <v>1132</v>
      </c>
      <c r="O24" s="35" t="s">
        <v>1137</v>
      </c>
    </row>
    <row r="25" spans="2:15" x14ac:dyDescent="0.15">
      <c r="B25" s="130" t="s">
        <v>505</v>
      </c>
      <c r="C25" s="9">
        <f>+G33*-1</f>
        <v>-500</v>
      </c>
      <c r="D25" s="9">
        <f>+H33*-1</f>
        <v>-1000</v>
      </c>
      <c r="E25" s="69"/>
      <c r="F25" s="14"/>
      <c r="G25" s="10" t="s">
        <v>844</v>
      </c>
      <c r="H25" s="10" t="s">
        <v>845</v>
      </c>
      <c r="J25" s="138" t="s">
        <v>499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850</v>
      </c>
      <c r="C26" s="9">
        <f>+G22</f>
        <v>1000</v>
      </c>
      <c r="D26" s="9">
        <f>+H22</f>
        <v>1200</v>
      </c>
      <c r="G26" s="36"/>
      <c r="H26" s="35"/>
      <c r="J26" s="139" t="s">
        <v>485</v>
      </c>
    </row>
    <row r="27" spans="2:15" x14ac:dyDescent="0.15">
      <c r="B27" s="130" t="s">
        <v>851</v>
      </c>
      <c r="C27" s="9">
        <f>+G45</f>
        <v>1625</v>
      </c>
      <c r="D27" s="9">
        <f>+H45</f>
        <v>2000</v>
      </c>
      <c r="F27" s="35" t="s">
        <v>835</v>
      </c>
      <c r="G27" s="9">
        <v>0</v>
      </c>
      <c r="H27" s="69">
        <f>+G30</f>
        <v>500</v>
      </c>
      <c r="J27" s="138" t="s">
        <v>1121</v>
      </c>
    </row>
    <row r="28" spans="2:15" x14ac:dyDescent="0.15">
      <c r="B28" s="139" t="s">
        <v>864</v>
      </c>
      <c r="C28" s="9">
        <f>SUM(C23:C27)</f>
        <v>-9875</v>
      </c>
      <c r="D28" s="9">
        <f>SUM(D23:D27)</f>
        <v>-13300</v>
      </c>
      <c r="F28" s="35" t="s">
        <v>847</v>
      </c>
      <c r="G28" s="9">
        <v>4000</v>
      </c>
      <c r="H28" s="69">
        <v>6000</v>
      </c>
      <c r="J28" s="130" t="s">
        <v>1099</v>
      </c>
      <c r="K28" s="9">
        <f>+C38</f>
        <v>50000</v>
      </c>
      <c r="L28" s="69">
        <f>+K28</f>
        <v>50000</v>
      </c>
      <c r="M28" s="69"/>
      <c r="N28" t="s">
        <v>327</v>
      </c>
      <c r="O28" s="35" t="s">
        <v>1139</v>
      </c>
    </row>
    <row r="29" spans="2:15" x14ac:dyDescent="0.15">
      <c r="B29" s="140"/>
      <c r="F29" s="35" t="s">
        <v>857</v>
      </c>
      <c r="G29" s="9">
        <f>+C5</f>
        <v>3500</v>
      </c>
      <c r="H29" s="9">
        <f>+D5</f>
        <v>5000</v>
      </c>
      <c r="J29" s="130" t="s">
        <v>1018</v>
      </c>
      <c r="L29" s="69">
        <f>+K30</f>
        <v>4500</v>
      </c>
      <c r="M29" s="69"/>
      <c r="N29" s="47" t="s">
        <v>860</v>
      </c>
      <c r="O29" s="35" t="s">
        <v>1139</v>
      </c>
    </row>
    <row r="30" spans="2:15" x14ac:dyDescent="0.15">
      <c r="B30" s="139" t="s">
        <v>1083</v>
      </c>
      <c r="C30" s="69">
        <f>+C20+C28</f>
        <v>-5375</v>
      </c>
      <c r="D30" s="69">
        <f>+D20+D28</f>
        <v>-1800</v>
      </c>
      <c r="F30" s="35" t="s">
        <v>837</v>
      </c>
      <c r="G30" s="9">
        <f>+G27+G28-G29</f>
        <v>500</v>
      </c>
      <c r="H30" s="69">
        <f>+H27+H28-H29</f>
        <v>1500</v>
      </c>
      <c r="J30" s="165" t="s">
        <v>502</v>
      </c>
      <c r="K30" s="9">
        <f>+C15</f>
        <v>4500</v>
      </c>
      <c r="L30" s="69">
        <f>+D15</f>
        <v>11500</v>
      </c>
      <c r="M30" s="69"/>
      <c r="N30" s="47" t="s">
        <v>860</v>
      </c>
      <c r="O30" s="35" t="s">
        <v>1139</v>
      </c>
    </row>
    <row r="31" spans="2:15" x14ac:dyDescent="0.15">
      <c r="J31" s="138" t="s">
        <v>1100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862</v>
      </c>
      <c r="F32" s="35" t="s">
        <v>1105</v>
      </c>
      <c r="G32" s="69">
        <v>0</v>
      </c>
      <c r="H32" s="69">
        <v>0</v>
      </c>
    </row>
    <row r="33" spans="2:14" x14ac:dyDescent="0.15">
      <c r="B33" s="139" t="s">
        <v>507</v>
      </c>
      <c r="C33" s="9">
        <f>+G57*-1</f>
        <v>-30000</v>
      </c>
      <c r="D33" s="9">
        <v>0</v>
      </c>
      <c r="F33" s="35" t="s">
        <v>1106</v>
      </c>
      <c r="G33" s="69">
        <f>+G30-G27</f>
        <v>500</v>
      </c>
      <c r="H33" s="69">
        <f>+H30-H27</f>
        <v>1000</v>
      </c>
      <c r="J33" s="138" t="s">
        <v>1101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503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861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855</v>
      </c>
      <c r="H36" s="10"/>
    </row>
    <row r="37" spans="2:14" x14ac:dyDescent="0.15">
      <c r="B37" s="138" t="s">
        <v>834</v>
      </c>
      <c r="C37" s="9"/>
      <c r="D37" s="9"/>
      <c r="F37" s="14"/>
      <c r="G37" s="10" t="s">
        <v>844</v>
      </c>
      <c r="H37" s="10" t="s">
        <v>845</v>
      </c>
    </row>
    <row r="38" spans="2:14" x14ac:dyDescent="0.15">
      <c r="B38" s="139" t="s">
        <v>1099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1084</v>
      </c>
      <c r="C39" s="9">
        <f>+C38</f>
        <v>50000</v>
      </c>
      <c r="D39" s="9">
        <f>+D38</f>
        <v>0</v>
      </c>
      <c r="F39" s="35" t="s">
        <v>835</v>
      </c>
      <c r="G39" s="9">
        <v>0</v>
      </c>
      <c r="H39" s="69">
        <f>+G42</f>
        <v>1625</v>
      </c>
    </row>
    <row r="40" spans="2:14" x14ac:dyDescent="0.15">
      <c r="F40" s="35" t="s">
        <v>849</v>
      </c>
      <c r="G40" s="9">
        <f>+C12</f>
        <v>6500</v>
      </c>
      <c r="H40" s="9">
        <f>+D12</f>
        <v>8000</v>
      </c>
    </row>
    <row r="41" spans="2:14" x14ac:dyDescent="0.15">
      <c r="F41" s="35" t="s">
        <v>848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508</v>
      </c>
      <c r="C42" s="9">
        <f>+C39+C35+C30</f>
        <v>14625</v>
      </c>
      <c r="D42" s="9">
        <f>+D39+D35+D30</f>
        <v>-1800</v>
      </c>
      <c r="F42" s="35" t="s">
        <v>837</v>
      </c>
      <c r="G42" s="9">
        <f>+G39+G40-G41</f>
        <v>1625</v>
      </c>
      <c r="H42" s="69">
        <f>+H39+H40-H41</f>
        <v>3625</v>
      </c>
      <c r="J42" s="14" t="s">
        <v>1019</v>
      </c>
    </row>
    <row r="43" spans="2:14" x14ac:dyDescent="0.15">
      <c r="B43" s="140"/>
      <c r="C43" s="9"/>
      <c r="D43" s="9"/>
    </row>
    <row r="44" spans="2:14" x14ac:dyDescent="0.15">
      <c r="B44" s="139" t="s">
        <v>510</v>
      </c>
      <c r="C44" s="9">
        <v>0</v>
      </c>
      <c r="D44" s="9">
        <f>+C45</f>
        <v>14625</v>
      </c>
      <c r="F44" s="35" t="s">
        <v>1102</v>
      </c>
      <c r="G44" s="69">
        <f>+G41*-1</f>
        <v>-4875</v>
      </c>
      <c r="H44" s="69">
        <f>+H41*-1</f>
        <v>-6000</v>
      </c>
      <c r="J44" s="35" t="s">
        <v>1020</v>
      </c>
    </row>
    <row r="45" spans="2:14" x14ac:dyDescent="0.15">
      <c r="B45" s="139" t="s">
        <v>509</v>
      </c>
      <c r="C45" s="9">
        <f>+C44+C42</f>
        <v>14625</v>
      </c>
      <c r="D45" s="9">
        <f>+D44+D42</f>
        <v>12825</v>
      </c>
      <c r="F45" s="35" t="s">
        <v>1107</v>
      </c>
      <c r="G45" s="69">
        <f>+G42-G39</f>
        <v>1625</v>
      </c>
      <c r="H45" s="69">
        <f>+H42-H39</f>
        <v>2000</v>
      </c>
      <c r="J45" s="50" t="s">
        <v>1022</v>
      </c>
      <c r="K45" s="105">
        <f>+K16/K21</f>
        <v>21.761904761904763</v>
      </c>
      <c r="L45" s="105">
        <f>+L16/L21</f>
        <v>12.330472103004292</v>
      </c>
      <c r="M45" s="105"/>
      <c r="N45" s="35" t="s">
        <v>1025</v>
      </c>
    </row>
    <row r="46" spans="2:14" x14ac:dyDescent="0.15">
      <c r="F46" s="35"/>
      <c r="G46" s="69"/>
      <c r="H46" s="69"/>
      <c r="J46" s="50" t="s">
        <v>1023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1026</v>
      </c>
    </row>
    <row r="47" spans="2:14" x14ac:dyDescent="0.15">
      <c r="F47" s="14" t="s">
        <v>858</v>
      </c>
      <c r="G47" s="343" t="s">
        <v>484</v>
      </c>
      <c r="H47" s="343"/>
      <c r="J47" s="50" t="s">
        <v>1024</v>
      </c>
      <c r="N47" s="35" t="s">
        <v>1027</v>
      </c>
    </row>
    <row r="48" spans="2:14" x14ac:dyDescent="0.15">
      <c r="B48" s="10" t="s">
        <v>860</v>
      </c>
      <c r="C48" s="10" t="s">
        <v>844</v>
      </c>
      <c r="D48" s="10" t="s">
        <v>845</v>
      </c>
      <c r="G48" s="10" t="s">
        <v>844</v>
      </c>
      <c r="H48" s="10" t="s">
        <v>845</v>
      </c>
    </row>
    <row r="49" spans="2:14" x14ac:dyDescent="0.15">
      <c r="F49" s="35" t="s">
        <v>273</v>
      </c>
      <c r="G49" s="9">
        <f>+G7</f>
        <v>2500</v>
      </c>
      <c r="H49" s="9">
        <f>+H7</f>
        <v>9000</v>
      </c>
      <c r="J49" s="47" t="s">
        <v>1028</v>
      </c>
    </row>
    <row r="50" spans="2:14" x14ac:dyDescent="0.15">
      <c r="B50" s="35" t="s">
        <v>859</v>
      </c>
      <c r="C50" s="9">
        <v>15000</v>
      </c>
      <c r="D50" s="9">
        <v>25000</v>
      </c>
      <c r="F50" s="35" t="s">
        <v>852</v>
      </c>
      <c r="G50" s="9">
        <f>+G21</f>
        <v>-3000</v>
      </c>
      <c r="H50" s="9">
        <f>+H21</f>
        <v>-4800</v>
      </c>
      <c r="J50" s="50" t="s">
        <v>1029</v>
      </c>
      <c r="N50" s="35" t="s">
        <v>1030</v>
      </c>
    </row>
    <row r="51" spans="2:14" x14ac:dyDescent="0.15">
      <c r="B51" s="50" t="s">
        <v>846</v>
      </c>
      <c r="C51" s="9">
        <v>3500</v>
      </c>
      <c r="D51" s="9">
        <v>5000</v>
      </c>
      <c r="F51" s="35" t="s">
        <v>490</v>
      </c>
      <c r="G51" s="9">
        <f>+G32</f>
        <v>0</v>
      </c>
      <c r="H51" s="9">
        <f>+H32</f>
        <v>0</v>
      </c>
      <c r="J51" s="50" t="s">
        <v>1031</v>
      </c>
      <c r="N51" s="35" t="s">
        <v>1032</v>
      </c>
    </row>
    <row r="52" spans="2:14" x14ac:dyDescent="0.15">
      <c r="B52" s="35" t="s">
        <v>838</v>
      </c>
      <c r="C52" s="9">
        <f>+C50-C51</f>
        <v>11500</v>
      </c>
      <c r="D52" s="9">
        <f>+D50-D51</f>
        <v>20000</v>
      </c>
      <c r="F52" s="35" t="s">
        <v>853</v>
      </c>
      <c r="G52" s="9">
        <f>+G44</f>
        <v>-4875</v>
      </c>
      <c r="H52" s="9">
        <f>+H44</f>
        <v>-6000</v>
      </c>
      <c r="J52" s="50" t="s">
        <v>1033</v>
      </c>
      <c r="N52" s="35" t="s">
        <v>1034</v>
      </c>
    </row>
    <row r="53" spans="2:14" x14ac:dyDescent="0.15">
      <c r="B53" s="50" t="s">
        <v>843</v>
      </c>
      <c r="C53" s="69">
        <f>+C14</f>
        <v>7000</v>
      </c>
      <c r="D53" s="69">
        <f>+D14</f>
        <v>8500</v>
      </c>
      <c r="F53" s="35" t="s">
        <v>1085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502</v>
      </c>
      <c r="C54" s="69">
        <f>+C52-C53</f>
        <v>4500</v>
      </c>
      <c r="D54" s="69">
        <f>+D52-D53</f>
        <v>11500</v>
      </c>
      <c r="F54" s="76" t="s">
        <v>310</v>
      </c>
      <c r="G54" s="10" t="s">
        <v>844</v>
      </c>
      <c r="H54" s="10" t="s">
        <v>845</v>
      </c>
      <c r="J54" s="35" t="s">
        <v>1021</v>
      </c>
    </row>
    <row r="55" spans="2:14" x14ac:dyDescent="0.15">
      <c r="B55" s="50"/>
      <c r="C55" s="9"/>
      <c r="D55" s="9"/>
      <c r="F55" s="76"/>
      <c r="G55" s="6"/>
      <c r="H55" s="6"/>
      <c r="J55" s="50" t="s">
        <v>1035</v>
      </c>
      <c r="N55" s="35" t="s">
        <v>1036</v>
      </c>
    </row>
    <row r="56" spans="2:14" x14ac:dyDescent="0.15">
      <c r="B56" s="50"/>
      <c r="C56" s="9"/>
      <c r="D56" s="9"/>
      <c r="F56" s="17" t="s">
        <v>296</v>
      </c>
      <c r="G56" s="3">
        <v>0</v>
      </c>
      <c r="H56" s="3">
        <f>+G58</f>
        <v>30000</v>
      </c>
      <c r="J56" s="50" t="s">
        <v>1037</v>
      </c>
      <c r="N56" s="35" t="s">
        <v>1038</v>
      </c>
    </row>
    <row r="57" spans="2:14" x14ac:dyDescent="0.15">
      <c r="B57" s="50"/>
      <c r="C57" s="9"/>
      <c r="D57" s="9"/>
      <c r="F57" s="17" t="s">
        <v>297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298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299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184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300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301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77"/>
    </row>
    <row r="2" spans="2:10" x14ac:dyDescent="0.15">
      <c r="B2" s="259" t="s">
        <v>1041</v>
      </c>
      <c r="J2" s="51" t="s">
        <v>1044</v>
      </c>
    </row>
    <row r="4" spans="2:10" x14ac:dyDescent="0.15">
      <c r="B4" s="14" t="s">
        <v>1020</v>
      </c>
    </row>
    <row r="5" spans="2:10" x14ac:dyDescent="0.15">
      <c r="B5" s="50" t="s">
        <v>1022</v>
      </c>
      <c r="C5" s="78" t="s">
        <v>313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1049</v>
      </c>
    </row>
    <row r="6" spans="2:10" x14ac:dyDescent="0.15">
      <c r="B6" s="50" t="s">
        <v>1051</v>
      </c>
      <c r="C6" s="78" t="s">
        <v>313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1056</v>
      </c>
    </row>
    <row r="7" spans="2:10" x14ac:dyDescent="0.15">
      <c r="C7" s="78"/>
    </row>
    <row r="8" spans="2:10" x14ac:dyDescent="0.15">
      <c r="B8" s="14" t="s">
        <v>1042</v>
      </c>
      <c r="C8" s="78"/>
    </row>
    <row r="9" spans="2:10" x14ac:dyDescent="0.15">
      <c r="B9" s="50" t="s">
        <v>1057</v>
      </c>
      <c r="C9" s="78" t="s">
        <v>313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1058</v>
      </c>
    </row>
    <row r="10" spans="2:10" x14ac:dyDescent="0.15">
      <c r="B10" s="50" t="s">
        <v>1031</v>
      </c>
      <c r="C10" s="78" t="s">
        <v>313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1048</v>
      </c>
    </row>
    <row r="11" spans="2:10" x14ac:dyDescent="0.15">
      <c r="B11" s="50" t="s">
        <v>1033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1047</v>
      </c>
    </row>
    <row r="12" spans="2:10" x14ac:dyDescent="0.15">
      <c r="C12" s="78"/>
    </row>
    <row r="13" spans="2:10" x14ac:dyDescent="0.15">
      <c r="B13" s="14" t="s">
        <v>1021</v>
      </c>
      <c r="C13" s="78"/>
    </row>
    <row r="14" spans="2:10" x14ac:dyDescent="0.15">
      <c r="B14" s="50" t="s">
        <v>1035</v>
      </c>
      <c r="C14" s="78" t="s">
        <v>313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1045</v>
      </c>
    </row>
    <row r="15" spans="2:10" x14ac:dyDescent="0.15">
      <c r="B15" s="50" t="s">
        <v>1043</v>
      </c>
      <c r="C15" s="78" t="s">
        <v>313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1046</v>
      </c>
    </row>
    <row r="17" spans="1:55" ht="12.75" customHeight="1" x14ac:dyDescent="0.2">
      <c r="A17" s="224"/>
      <c r="B17" s="259" t="s">
        <v>1050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521</v>
      </c>
      <c r="BC19" s="68"/>
    </row>
    <row r="20" spans="1:55" s="35" customFormat="1" x14ac:dyDescent="0.15">
      <c r="B20" s="50" t="s">
        <v>521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329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362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344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391</v>
      </c>
      <c r="BC25" s="68"/>
    </row>
    <row r="26" spans="1:55" s="35" customFormat="1" x14ac:dyDescent="0.15">
      <c r="B26" s="50" t="s">
        <v>391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392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396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520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395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394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397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398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518</v>
      </c>
    </row>
    <row r="38" spans="1:55" x14ac:dyDescent="0.15">
      <c r="B38" s="47"/>
    </row>
    <row r="39" spans="1:55" s="53" customFormat="1" x14ac:dyDescent="0.15">
      <c r="A39" s="77"/>
      <c r="B39" s="131" t="s">
        <v>434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435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461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481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482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450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451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452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454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455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522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416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541</v>
      </c>
    </row>
    <row r="56" spans="1:55" s="160" customFormat="1" x14ac:dyDescent="0.15">
      <c r="A56" s="159"/>
      <c r="B56" s="50" t="s">
        <v>188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189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422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542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525</v>
      </c>
    </row>
    <row r="63" spans="1:55" s="160" customFormat="1" x14ac:dyDescent="0.15">
      <c r="A63" s="159"/>
      <c r="B63" s="50" t="s">
        <v>188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189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422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526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527</v>
      </c>
      <c r="BC69" s="170"/>
    </row>
    <row r="70" spans="1:55" x14ac:dyDescent="0.15">
      <c r="B70" s="50" t="s">
        <v>423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523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528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524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337</v>
      </c>
    </row>
    <row r="78" spans="1:55" s="160" customFormat="1" x14ac:dyDescent="0.15">
      <c r="A78" s="159"/>
      <c r="B78" s="14" t="s">
        <v>179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196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194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315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181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182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195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328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183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312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199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192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185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322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316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317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186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321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323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197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1054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193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324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191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187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184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314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502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1052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164</v>
      </c>
      <c r="D116" s="77" t="s">
        <v>37</v>
      </c>
      <c r="E116" s="77" t="s">
        <v>38</v>
      </c>
      <c r="F116" s="77" t="s">
        <v>39</v>
      </c>
      <c r="G116" s="77" t="s">
        <v>40</v>
      </c>
      <c r="H116" s="77" t="s">
        <v>41</v>
      </c>
      <c r="I116" s="77"/>
    </row>
    <row r="117" spans="2:54" ht="14" x14ac:dyDescent="0.15">
      <c r="B117" s="136" t="s">
        <v>879</v>
      </c>
    </row>
    <row r="118" spans="2:54" x14ac:dyDescent="0.15">
      <c r="B118" s="139" t="s">
        <v>485</v>
      </c>
    </row>
    <row r="119" spans="2:54" x14ac:dyDescent="0.15">
      <c r="B119" s="138" t="s">
        <v>880</v>
      </c>
    </row>
    <row r="120" spans="2:54" x14ac:dyDescent="0.15">
      <c r="B120" s="139" t="s">
        <v>502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485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1040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517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504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505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506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864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882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883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507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884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885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500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485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508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510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509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486</v>
      </c>
    </row>
    <row r="146" spans="2:9" x14ac:dyDescent="0.15">
      <c r="B146" s="137"/>
    </row>
    <row r="147" spans="2:9" x14ac:dyDescent="0.15">
      <c r="B147" s="138" t="s">
        <v>487</v>
      </c>
    </row>
    <row r="148" spans="2:9" x14ac:dyDescent="0.15">
      <c r="B148" s="138"/>
    </row>
    <row r="149" spans="2:9" x14ac:dyDescent="0.15">
      <c r="B149" s="138" t="s">
        <v>488</v>
      </c>
    </row>
    <row r="150" spans="2:9" x14ac:dyDescent="0.15">
      <c r="B150" s="139" t="s">
        <v>484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489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490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491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485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492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296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300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493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485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494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1097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495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402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496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485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497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498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499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485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1098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1099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501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502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1100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1101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164</v>
      </c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1108</v>
      </c>
      <c r="C4" s="234" t="s">
        <v>341</v>
      </c>
      <c r="D4" s="28"/>
      <c r="E4" s="28"/>
      <c r="F4" s="28"/>
      <c r="G4" s="10"/>
      <c r="H4" s="234" t="s">
        <v>341</v>
      </c>
      <c r="I4" s="10"/>
      <c r="J4" s="10"/>
      <c r="K4" s="10"/>
      <c r="L4" s="10"/>
      <c r="M4" s="10"/>
      <c r="N4" s="234" t="s">
        <v>341</v>
      </c>
      <c r="O4" s="10"/>
      <c r="P4" s="10"/>
      <c r="Q4" s="10"/>
      <c r="R4" s="10"/>
      <c r="S4" s="234" t="s">
        <v>1011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1109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872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1151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610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1120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564</v>
      </c>
      <c r="C12" s="237"/>
      <c r="H12" s="237"/>
      <c r="N12" s="237"/>
      <c r="S12" s="237"/>
      <c r="V12" s="237"/>
    </row>
    <row r="13" spans="1:37" x14ac:dyDescent="0.15">
      <c r="B13" s="50" t="s">
        <v>611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1110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870</v>
      </c>
      <c r="C17" s="237"/>
      <c r="H17" s="237"/>
      <c r="N17" s="237"/>
      <c r="S17" s="237"/>
      <c r="V17" s="237"/>
    </row>
    <row r="18" spans="2:23" x14ac:dyDescent="0.15">
      <c r="B18" s="16" t="s">
        <v>873</v>
      </c>
      <c r="C18" s="237"/>
      <c r="H18" s="237"/>
      <c r="N18" s="237"/>
      <c r="S18" s="237"/>
      <c r="V18" s="237"/>
    </row>
    <row r="19" spans="2:23" x14ac:dyDescent="0.15">
      <c r="B19" s="16" t="s">
        <v>871</v>
      </c>
      <c r="C19" s="237"/>
      <c r="H19" s="237"/>
      <c r="N19" s="237"/>
      <c r="S19" s="237"/>
      <c r="V19" s="237"/>
    </row>
    <row r="20" spans="2:23" x14ac:dyDescent="0.15">
      <c r="B20" s="50" t="s">
        <v>578</v>
      </c>
      <c r="C20" s="237"/>
      <c r="H20" s="237"/>
      <c r="N20" s="237"/>
      <c r="S20" s="237"/>
      <c r="V20" s="237"/>
    </row>
    <row r="21" spans="2:23" x14ac:dyDescent="0.15">
      <c r="B21" s="50" t="s">
        <v>865</v>
      </c>
      <c r="C21" s="237"/>
      <c r="H21" s="237"/>
      <c r="N21" s="237"/>
      <c r="S21" s="237"/>
      <c r="V21" s="237"/>
    </row>
    <row r="22" spans="2:23" x14ac:dyDescent="0.15">
      <c r="B22" s="50" t="s">
        <v>866</v>
      </c>
      <c r="C22" s="237"/>
      <c r="H22" s="237"/>
      <c r="N22" s="237"/>
      <c r="S22" s="237"/>
      <c r="V22" s="237"/>
    </row>
    <row r="23" spans="2:23" x14ac:dyDescent="0.15">
      <c r="B23" s="50" t="s">
        <v>867</v>
      </c>
      <c r="C23" s="237"/>
      <c r="H23" s="237"/>
      <c r="N23" s="237"/>
      <c r="S23" s="237"/>
      <c r="V23" s="237"/>
    </row>
    <row r="24" spans="2:23" x14ac:dyDescent="0.15">
      <c r="B24" s="50" t="s">
        <v>868</v>
      </c>
      <c r="C24" s="237"/>
      <c r="H24" s="237"/>
      <c r="N24" s="237"/>
      <c r="S24" s="237"/>
      <c r="V24" s="237"/>
    </row>
    <row r="25" spans="2:23" x14ac:dyDescent="0.15">
      <c r="B25" s="50" t="s">
        <v>869</v>
      </c>
      <c r="C25" s="237"/>
      <c r="H25" s="237"/>
      <c r="N25" s="237"/>
      <c r="S25" s="237"/>
      <c r="V25" s="237"/>
    </row>
    <row r="26" spans="2:23" ht="18" x14ac:dyDescent="0.2">
      <c r="B26" s="14" t="s">
        <v>874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602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561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562</v>
      </c>
      <c r="C29" s="237"/>
      <c r="H29" s="237"/>
      <c r="N29" s="237"/>
      <c r="S29" s="236"/>
      <c r="V29" s="237"/>
    </row>
    <row r="30" spans="2:23" x14ac:dyDescent="0.15">
      <c r="B30" s="50" t="s">
        <v>563</v>
      </c>
      <c r="C30" s="237"/>
      <c r="H30" s="237"/>
      <c r="N30" s="237"/>
      <c r="S30" s="236"/>
      <c r="V30" s="237"/>
    </row>
    <row r="31" spans="2:23" x14ac:dyDescent="0.15">
      <c r="B31" s="14" t="s">
        <v>875</v>
      </c>
      <c r="C31" s="237"/>
      <c r="H31" s="237"/>
      <c r="N31" s="237"/>
      <c r="S31" s="236"/>
      <c r="V31" s="237"/>
    </row>
    <row r="32" spans="2:23" x14ac:dyDescent="0.15">
      <c r="B32" s="50" t="s">
        <v>587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750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751</v>
      </c>
      <c r="C34" s="237"/>
      <c r="H34" s="237"/>
      <c r="N34" s="237"/>
      <c r="S34" s="236"/>
      <c r="V34" s="237"/>
    </row>
    <row r="35" spans="2:22" x14ac:dyDescent="0.15">
      <c r="B35" s="50" t="s">
        <v>752</v>
      </c>
      <c r="C35" s="237"/>
      <c r="H35" s="237"/>
      <c r="N35" s="237"/>
      <c r="S35" s="237"/>
      <c r="V35" s="236"/>
    </row>
    <row r="36" spans="2:22" x14ac:dyDescent="0.15">
      <c r="B36" s="50" t="s">
        <v>753</v>
      </c>
      <c r="C36" s="237"/>
      <c r="H36" s="237"/>
      <c r="N36" s="237"/>
      <c r="S36" s="237"/>
      <c r="V36" s="236"/>
    </row>
    <row r="37" spans="2:22" x14ac:dyDescent="0.15">
      <c r="B37" s="16" t="s">
        <v>876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572</v>
      </c>
      <c r="C39" s="236"/>
      <c r="H39" s="237"/>
      <c r="N39" s="237"/>
      <c r="S39" s="237"/>
      <c r="V39" s="237"/>
    </row>
    <row r="40" spans="2:22" x14ac:dyDescent="0.15">
      <c r="B40" s="109" t="s">
        <v>354</v>
      </c>
      <c r="C40" s="236"/>
      <c r="H40" s="237"/>
      <c r="N40" s="237"/>
      <c r="S40" s="237"/>
      <c r="V40" s="237"/>
    </row>
    <row r="41" spans="2:22" x14ac:dyDescent="0.15">
      <c r="B41" s="109" t="s">
        <v>355</v>
      </c>
      <c r="C41" s="236"/>
      <c r="H41" s="237"/>
      <c r="N41" s="237"/>
      <c r="S41" s="237"/>
      <c r="V41" s="237"/>
    </row>
    <row r="42" spans="2:22" x14ac:dyDescent="0.15">
      <c r="B42" s="109" t="s">
        <v>585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573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584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787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609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604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599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203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574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575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576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577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582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599</v>
      </c>
      <c r="C61" s="237"/>
      <c r="H61" s="237"/>
      <c r="N61" s="237"/>
      <c r="S61" s="237"/>
      <c r="V61" s="237"/>
    </row>
    <row r="62" spans="2:22" x14ac:dyDescent="0.15">
      <c r="B62" s="109" t="s">
        <v>579</v>
      </c>
      <c r="C62" s="237"/>
      <c r="H62" s="237"/>
      <c r="N62" s="237"/>
      <c r="S62" s="237"/>
      <c r="V62" s="237"/>
    </row>
    <row r="63" spans="2:22" x14ac:dyDescent="0.15">
      <c r="B63" s="109" t="s">
        <v>565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583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599</v>
      </c>
      <c r="C66" s="237"/>
      <c r="H66" s="237"/>
      <c r="N66" s="237"/>
      <c r="S66" s="237"/>
      <c r="V66" s="237"/>
    </row>
    <row r="67" spans="2:22" x14ac:dyDescent="0.15">
      <c r="B67" s="109" t="s">
        <v>579</v>
      </c>
      <c r="C67" s="237"/>
      <c r="H67" s="237"/>
      <c r="N67" s="237"/>
      <c r="S67" s="237"/>
      <c r="V67" s="237"/>
    </row>
    <row r="68" spans="2:22" x14ac:dyDescent="0.15">
      <c r="B68" s="109" t="s">
        <v>565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580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553</v>
      </c>
      <c r="C72" s="237"/>
      <c r="H72" s="237"/>
      <c r="N72" s="237"/>
      <c r="S72" s="237"/>
      <c r="V72" s="237"/>
    </row>
    <row r="73" spans="2:22" x14ac:dyDescent="0.15">
      <c r="B73" s="50" t="s">
        <v>581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1156</v>
      </c>
      <c r="C76" s="237"/>
      <c r="H76" s="237"/>
      <c r="N76" s="237"/>
      <c r="S76" s="237"/>
      <c r="V76" s="237"/>
    </row>
    <row r="77" spans="2:22" x14ac:dyDescent="0.15">
      <c r="B77" s="50" t="s">
        <v>1157</v>
      </c>
      <c r="C77" s="237"/>
      <c r="H77" s="237"/>
      <c r="N77" s="237"/>
      <c r="S77" s="237"/>
      <c r="V77" s="237"/>
    </row>
    <row r="78" spans="2:22" x14ac:dyDescent="0.15">
      <c r="B78" s="16" t="s">
        <v>439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572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783</v>
      </c>
      <c r="C82" s="237"/>
      <c r="H82" s="237"/>
      <c r="N82" s="237"/>
      <c r="S82" s="237"/>
      <c r="V82" s="237"/>
    </row>
    <row r="83" spans="2:22" x14ac:dyDescent="0.15">
      <c r="B83" s="109" t="s">
        <v>552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549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550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551</v>
      </c>
      <c r="C86" s="237"/>
      <c r="H86" s="237"/>
      <c r="N86" s="237"/>
      <c r="S86" s="237"/>
      <c r="V86" s="237"/>
    </row>
    <row r="87" spans="2:22" x14ac:dyDescent="0.15">
      <c r="B87" s="109" t="s">
        <v>559</v>
      </c>
      <c r="C87" s="237"/>
      <c r="H87" s="237"/>
      <c r="N87" s="237"/>
      <c r="S87" s="237"/>
      <c r="V87" s="237"/>
    </row>
    <row r="88" spans="2:22" x14ac:dyDescent="0.15">
      <c r="B88" s="109" t="s">
        <v>560</v>
      </c>
      <c r="C88" s="237"/>
      <c r="H88" s="237"/>
      <c r="N88" s="237"/>
      <c r="S88" s="237"/>
      <c r="V88" s="237"/>
    </row>
    <row r="89" spans="2:22" x14ac:dyDescent="0.15">
      <c r="B89" s="109" t="s">
        <v>456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457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784</v>
      </c>
      <c r="C92" s="237"/>
      <c r="H92" s="237"/>
      <c r="N92" s="237"/>
      <c r="S92" s="237"/>
      <c r="V92" s="237"/>
    </row>
    <row r="93" spans="2:22" x14ac:dyDescent="0.15">
      <c r="B93" s="109" t="s">
        <v>552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549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550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551</v>
      </c>
      <c r="C96" s="237"/>
      <c r="H96" s="237"/>
      <c r="N96" s="237"/>
      <c r="S96" s="237"/>
      <c r="V96" s="237"/>
    </row>
    <row r="97" spans="2:22" x14ac:dyDescent="0.15">
      <c r="B97" s="109" t="s">
        <v>559</v>
      </c>
      <c r="C97" s="237"/>
      <c r="H97" s="237"/>
      <c r="N97" s="237"/>
      <c r="S97" s="237"/>
      <c r="V97" s="237"/>
    </row>
    <row r="98" spans="2:22" x14ac:dyDescent="0.15">
      <c r="B98" s="109" t="s">
        <v>560</v>
      </c>
      <c r="C98" s="237"/>
      <c r="H98" s="237"/>
      <c r="N98" s="237"/>
      <c r="S98" s="237"/>
      <c r="V98" s="237"/>
    </row>
    <row r="99" spans="2:22" x14ac:dyDescent="0.15">
      <c r="B99" s="109" t="s">
        <v>605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204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205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206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200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601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586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606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462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607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592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600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554</v>
      </c>
      <c r="C116" s="237"/>
      <c r="H116" s="237"/>
      <c r="N116" s="237"/>
      <c r="S116" s="237"/>
      <c r="V116" s="237"/>
    </row>
    <row r="117" spans="2:25" x14ac:dyDescent="0.15">
      <c r="B117" s="50" t="s">
        <v>555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608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417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201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591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592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557</v>
      </c>
      <c r="C124" s="237"/>
      <c r="H124" s="237"/>
      <c r="N124" s="237"/>
      <c r="S124" s="237"/>
      <c r="V124" s="237"/>
    </row>
    <row r="125" spans="2:25" x14ac:dyDescent="0.15">
      <c r="B125" s="50" t="s">
        <v>602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561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562</v>
      </c>
      <c r="C127" s="237"/>
      <c r="H127" s="237"/>
      <c r="N127" s="237"/>
      <c r="S127" s="236"/>
      <c r="V127" s="237"/>
    </row>
    <row r="128" spans="2:25" x14ac:dyDescent="0.15">
      <c r="B128" s="50" t="s">
        <v>563</v>
      </c>
      <c r="C128" s="237"/>
      <c r="H128" s="237"/>
      <c r="N128" s="237"/>
      <c r="S128" s="236"/>
      <c r="V128" s="237"/>
    </row>
    <row r="129" spans="2:22" x14ac:dyDescent="0.15">
      <c r="B129" s="50" t="s">
        <v>587</v>
      </c>
      <c r="C129" s="237"/>
      <c r="H129" s="237"/>
      <c r="N129" s="237"/>
      <c r="S129" s="237"/>
      <c r="V129" s="237"/>
    </row>
    <row r="130" spans="2:22" x14ac:dyDescent="0.15">
      <c r="B130" s="50" t="s">
        <v>750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751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752</v>
      </c>
      <c r="C132" s="237"/>
      <c r="H132" s="237"/>
      <c r="N132" s="237"/>
      <c r="S132" s="236"/>
      <c r="V132" s="237"/>
    </row>
    <row r="133" spans="2:22" x14ac:dyDescent="0.15">
      <c r="B133" s="50" t="s">
        <v>753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590</v>
      </c>
      <c r="C136" s="237"/>
      <c r="H136" s="237"/>
      <c r="N136" s="237"/>
      <c r="S136" s="237"/>
      <c r="V136" s="237"/>
    </row>
    <row r="137" spans="2:22" x14ac:dyDescent="0.15">
      <c r="B137" s="50" t="s">
        <v>589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556</v>
      </c>
      <c r="C138" s="237"/>
      <c r="H138" s="236"/>
      <c r="N138" s="237"/>
      <c r="S138" s="237"/>
      <c r="V138" s="237"/>
    </row>
    <row r="139" spans="2:22" x14ac:dyDescent="0.15">
      <c r="B139" s="50" t="s">
        <v>558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588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593</v>
      </c>
      <c r="C143" s="237"/>
      <c r="H143" s="237"/>
      <c r="N143" s="237"/>
      <c r="S143" s="237"/>
      <c r="V143" s="237"/>
    </row>
    <row r="144" spans="2:22" x14ac:dyDescent="0.15">
      <c r="B144" s="109" t="s">
        <v>595</v>
      </c>
      <c r="C144" s="236"/>
      <c r="H144" s="237"/>
      <c r="N144" s="237"/>
      <c r="S144" s="237"/>
      <c r="V144" s="237"/>
    </row>
    <row r="145" spans="2:22" x14ac:dyDescent="0.15">
      <c r="B145" s="109" t="s">
        <v>596</v>
      </c>
      <c r="C145" s="236"/>
      <c r="H145" s="237"/>
      <c r="N145" s="237"/>
      <c r="S145" s="237"/>
      <c r="V145" s="237"/>
    </row>
    <row r="146" spans="2:22" x14ac:dyDescent="0.15">
      <c r="B146" s="109" t="s">
        <v>597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594</v>
      </c>
      <c r="C148" s="237"/>
      <c r="H148" s="237"/>
      <c r="N148" s="237"/>
      <c r="S148" s="237"/>
      <c r="V148" s="237"/>
    </row>
    <row r="149" spans="2:22" x14ac:dyDescent="0.15">
      <c r="B149" s="109" t="s">
        <v>208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603</v>
      </c>
      <c r="C151" s="237"/>
      <c r="H151" s="237"/>
      <c r="N151" s="237"/>
      <c r="S151" s="237"/>
      <c r="V151" s="237"/>
    </row>
    <row r="152" spans="2:22" x14ac:dyDescent="0.15">
      <c r="B152" s="109" t="s">
        <v>208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598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1153</v>
      </c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40" t="s">
        <v>570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174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619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174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519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521</v>
      </c>
      <c r="J9" s="40"/>
      <c r="K9" s="40"/>
      <c r="BM9" s="68"/>
    </row>
    <row r="10" spans="1:65" s="35" customFormat="1" x14ac:dyDescent="0.15">
      <c r="B10" s="50" t="s">
        <v>521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651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329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362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344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391</v>
      </c>
      <c r="J15" s="40"/>
      <c r="K15" s="40"/>
      <c r="BM15" s="68"/>
    </row>
    <row r="16" spans="1:65" s="35" customFormat="1" x14ac:dyDescent="0.15">
      <c r="B16" s="50" t="s">
        <v>391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392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396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520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395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394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397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398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518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434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435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461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481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482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624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450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451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452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454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455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522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416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765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541</v>
      </c>
      <c r="K45" s="40"/>
    </row>
    <row r="46" spans="1:65" s="160" customFormat="1" hidden="1" x14ac:dyDescent="0.15">
      <c r="A46" s="159"/>
      <c r="B46" s="50" t="s">
        <v>188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189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422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542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525</v>
      </c>
      <c r="K52" s="40"/>
    </row>
    <row r="53" spans="1:65" s="160" customFormat="1" hidden="1" x14ac:dyDescent="0.15">
      <c r="A53" s="159"/>
      <c r="B53" s="50" t="s">
        <v>188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189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422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526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527</v>
      </c>
      <c r="J59" s="38"/>
      <c r="K59" s="38"/>
      <c r="BM59" s="170"/>
    </row>
    <row r="60" spans="1:65" hidden="1" x14ac:dyDescent="0.15">
      <c r="B60" s="50" t="s">
        <v>423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523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528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641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524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337</v>
      </c>
      <c r="C67" s="14"/>
      <c r="K67" s="40"/>
    </row>
    <row r="68" spans="1:65" s="160" customFormat="1" hidden="1" x14ac:dyDescent="0.15">
      <c r="A68" s="159"/>
      <c r="B68" s="14" t="s">
        <v>179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196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194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315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181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182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195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328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183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312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199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192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185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322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316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317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186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321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323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197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1054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193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324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633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191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187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184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1114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502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1052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44" t="s">
        <v>37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38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39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40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41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8"/>
    </row>
    <row r="108" spans="1:65" s="35" customFormat="1" x14ac:dyDescent="0.15">
      <c r="D108" s="77" t="s">
        <v>164</v>
      </c>
      <c r="E108" s="28" t="s">
        <v>42</v>
      </c>
      <c r="F108" s="28" t="s">
        <v>43</v>
      </c>
      <c r="G108" s="28" t="s">
        <v>44</v>
      </c>
      <c r="H108" s="10" t="s">
        <v>45</v>
      </c>
      <c r="I108" s="10" t="s">
        <v>46</v>
      </c>
      <c r="J108" s="10" t="s">
        <v>47</v>
      </c>
      <c r="K108" s="10" t="s">
        <v>48</v>
      </c>
      <c r="L108" s="10" t="s">
        <v>49</v>
      </c>
      <c r="M108" s="10" t="s">
        <v>50</v>
      </c>
      <c r="N108" s="10" t="s">
        <v>51</v>
      </c>
      <c r="O108" s="10" t="s">
        <v>52</v>
      </c>
      <c r="P108" s="10" t="s">
        <v>53</v>
      </c>
      <c r="Q108" s="10" t="s">
        <v>42</v>
      </c>
      <c r="R108" s="10" t="s">
        <v>43</v>
      </c>
      <c r="S108" s="10" t="s">
        <v>44</v>
      </c>
      <c r="T108" s="10" t="s">
        <v>45</v>
      </c>
      <c r="U108" s="10" t="s">
        <v>46</v>
      </c>
      <c r="V108" s="10" t="s">
        <v>47</v>
      </c>
      <c r="W108" s="10" t="s">
        <v>48</v>
      </c>
      <c r="X108" s="10" t="s">
        <v>49</v>
      </c>
      <c r="Y108" s="10" t="s">
        <v>50</v>
      </c>
      <c r="Z108" s="10" t="s">
        <v>51</v>
      </c>
      <c r="AA108" s="10" t="s">
        <v>52</v>
      </c>
      <c r="AB108" s="10" t="s">
        <v>53</v>
      </c>
      <c r="AC108" s="10" t="s">
        <v>42</v>
      </c>
      <c r="AD108" s="10" t="s">
        <v>43</v>
      </c>
      <c r="AE108" s="10" t="s">
        <v>44</v>
      </c>
      <c r="AF108" s="10" t="s">
        <v>45</v>
      </c>
      <c r="AG108" s="10" t="s">
        <v>46</v>
      </c>
      <c r="AH108" s="10" t="s">
        <v>47</v>
      </c>
      <c r="AI108" s="10" t="s">
        <v>48</v>
      </c>
      <c r="AJ108" s="10" t="s">
        <v>49</v>
      </c>
      <c r="AK108" s="10" t="s">
        <v>50</v>
      </c>
      <c r="AL108" s="10" t="s">
        <v>51</v>
      </c>
      <c r="AM108" s="10" t="s">
        <v>52</v>
      </c>
      <c r="AN108" s="10" t="s">
        <v>53</v>
      </c>
      <c r="AO108" s="10" t="s">
        <v>42</v>
      </c>
      <c r="AP108" s="10" t="s">
        <v>43</v>
      </c>
      <c r="AQ108" s="10" t="s">
        <v>44</v>
      </c>
      <c r="AR108" s="10" t="s">
        <v>45</v>
      </c>
      <c r="AS108" s="10" t="s">
        <v>46</v>
      </c>
      <c r="AT108" s="10" t="s">
        <v>47</v>
      </c>
      <c r="AU108" s="10" t="s">
        <v>48</v>
      </c>
      <c r="AV108" s="10" t="s">
        <v>49</v>
      </c>
      <c r="AW108" s="10" t="s">
        <v>50</v>
      </c>
      <c r="AX108" s="10" t="s">
        <v>51</v>
      </c>
      <c r="AY108" s="10" t="s">
        <v>52</v>
      </c>
      <c r="AZ108" s="10" t="s">
        <v>53</v>
      </c>
      <c r="BA108" s="10" t="s">
        <v>42</v>
      </c>
      <c r="BB108" s="10" t="s">
        <v>43</v>
      </c>
      <c r="BC108" s="10" t="s">
        <v>44</v>
      </c>
      <c r="BD108" s="10" t="s">
        <v>45</v>
      </c>
      <c r="BE108" s="10" t="s">
        <v>46</v>
      </c>
      <c r="BF108" s="10" t="s">
        <v>47</v>
      </c>
      <c r="BG108" s="10" t="s">
        <v>48</v>
      </c>
      <c r="BH108" s="10" t="s">
        <v>49</v>
      </c>
      <c r="BI108" s="10" t="s">
        <v>50</v>
      </c>
      <c r="BJ108" s="10" t="s">
        <v>51</v>
      </c>
      <c r="BK108" s="10" t="s">
        <v>52</v>
      </c>
      <c r="BL108" s="10" t="s">
        <v>53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519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521</v>
      </c>
      <c r="BM113" s="68"/>
    </row>
    <row r="114" spans="2:65" s="35" customFormat="1" x14ac:dyDescent="0.15">
      <c r="B114" s="50" t="s">
        <v>521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329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362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344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391</v>
      </c>
      <c r="BM119" s="68"/>
    </row>
    <row r="120" spans="2:65" s="35" customFormat="1" x14ac:dyDescent="0.15">
      <c r="B120" s="50" t="s">
        <v>391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392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396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520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395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394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397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398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518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434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435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461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481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482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450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451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452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454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455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522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416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541</v>
      </c>
      <c r="J149" s="35"/>
    </row>
    <row r="150" spans="1:65" s="160" customFormat="1" x14ac:dyDescent="0.15">
      <c r="A150" s="159"/>
      <c r="B150" s="50" t="s">
        <v>188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189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422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542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525</v>
      </c>
      <c r="J156" s="35"/>
    </row>
    <row r="157" spans="1:65" s="160" customFormat="1" x14ac:dyDescent="0.15">
      <c r="A157" s="159"/>
      <c r="B157" s="50" t="s">
        <v>188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189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422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526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527</v>
      </c>
      <c r="J163" s="14"/>
      <c r="BM163" s="170"/>
    </row>
    <row r="164" spans="1:65" x14ac:dyDescent="0.15">
      <c r="B164" s="50" t="s">
        <v>423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523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528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524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337</v>
      </c>
      <c r="C171" s="14"/>
      <c r="J171" s="35"/>
    </row>
    <row r="172" spans="1:65" s="160" customFormat="1" x14ac:dyDescent="0.15">
      <c r="A172" s="159"/>
      <c r="B172" s="14" t="s">
        <v>179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196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194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315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181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182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195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328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183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312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199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192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185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322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316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317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186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321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323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197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1054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193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324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191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187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184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314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502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1052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879</v>
      </c>
    </row>
    <row r="3" spans="2:63" x14ac:dyDescent="0.15">
      <c r="B3" s="139" t="s">
        <v>485</v>
      </c>
    </row>
    <row r="4" spans="2:63" x14ac:dyDescent="0.15">
      <c r="B4" s="138" t="s">
        <v>880</v>
      </c>
    </row>
    <row r="5" spans="2:63" x14ac:dyDescent="0.15">
      <c r="B5" s="139" t="s">
        <v>502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485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881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517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504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505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506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864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1086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883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507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1088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885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1099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485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508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510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509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44" t="s">
        <v>37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38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39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40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41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879</v>
      </c>
      <c r="C32" s="78"/>
      <c r="D32" s="344" t="s">
        <v>37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38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39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40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41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9" t="s">
        <v>485</v>
      </c>
      <c r="C33" s="77" t="s">
        <v>164</v>
      </c>
      <c r="D33" s="28" t="s">
        <v>42</v>
      </c>
      <c r="E33" s="28" t="s">
        <v>43</v>
      </c>
      <c r="F33" s="28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10" t="s">
        <v>53</v>
      </c>
      <c r="P33" s="10" t="s">
        <v>42</v>
      </c>
      <c r="Q33" s="10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10" t="s">
        <v>53</v>
      </c>
      <c r="AB33" s="10" t="s">
        <v>42</v>
      </c>
      <c r="AC33" s="10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10" t="s">
        <v>53</v>
      </c>
      <c r="AN33" s="10" t="s">
        <v>42</v>
      </c>
      <c r="AO33" s="10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10" t="s">
        <v>53</v>
      </c>
      <c r="AZ33" s="10" t="s">
        <v>42</v>
      </c>
      <c r="BA33" s="10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  <c r="BK33" s="10" t="s">
        <v>53</v>
      </c>
    </row>
    <row r="34" spans="2:63" x14ac:dyDescent="0.15">
      <c r="B34" s="138" t="s">
        <v>880</v>
      </c>
    </row>
    <row r="35" spans="2:63" x14ac:dyDescent="0.15">
      <c r="B35" s="139" t="s">
        <v>502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485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881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517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504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505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506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864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1086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883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507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1087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885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1099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485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508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510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509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1113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1055</v>
      </c>
    </row>
    <row r="63" spans="2:64" x14ac:dyDescent="0.15">
      <c r="B63" s="264"/>
    </row>
    <row r="64" spans="2:64" x14ac:dyDescent="0.15">
      <c r="B64" s="138" t="s">
        <v>885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1099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485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508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510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509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21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9" t="s">
        <v>1154</v>
      </c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20"/>
      <c r="C3" s="137"/>
    </row>
    <row r="4" spans="2:64" x14ac:dyDescent="0.15">
      <c r="B4" s="318" t="str">
        <f>+B47</f>
        <v>ASSETS</v>
      </c>
      <c r="C4" s="138"/>
    </row>
    <row r="5" spans="2:64" x14ac:dyDescent="0.15">
      <c r="B5" s="318"/>
      <c r="C5" s="138"/>
    </row>
    <row r="6" spans="2:64" x14ac:dyDescent="0.15">
      <c r="B6" s="318" t="str">
        <f t="shared" ref="B6:B10" si="0">+B49</f>
        <v>Current Assets</v>
      </c>
      <c r="C6" s="138"/>
    </row>
    <row r="7" spans="2:64" x14ac:dyDescent="0.15">
      <c r="B7" s="321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21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21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8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21" t="s">
        <v>485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8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21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21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8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21" t="s">
        <v>485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8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2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8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8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8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8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21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2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8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21" t="s">
        <v>485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8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2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21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2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8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21" t="s">
        <v>485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8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21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21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21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8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2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8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3"/>
      <c r="C40" s="140"/>
    </row>
    <row r="41" spans="2:64" s="35" customFormat="1" x14ac:dyDescent="0.15">
      <c r="B41" s="322"/>
      <c r="C41" s="140"/>
    </row>
    <row r="42" spans="2:64" customFormat="1" ht="14" thickBot="1" x14ac:dyDescent="0.2">
      <c r="B42" s="333" t="s">
        <v>1017</v>
      </c>
      <c r="C42" s="334"/>
      <c r="D42" s="286" t="s">
        <v>66</v>
      </c>
      <c r="E42" s="344" t="s">
        <v>37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38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39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40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41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24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9" t="s">
        <v>486</v>
      </c>
      <c r="D44" s="77" t="s">
        <v>164</v>
      </c>
      <c r="E44" s="28" t="s">
        <v>42</v>
      </c>
      <c r="F44" s="28" t="s">
        <v>43</v>
      </c>
      <c r="G44" s="28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0" t="s">
        <v>52</v>
      </c>
      <c r="P44" s="10" t="s">
        <v>53</v>
      </c>
      <c r="Q44" s="10" t="s">
        <v>42</v>
      </c>
      <c r="R44" s="10" t="s">
        <v>43</v>
      </c>
      <c r="S44" s="10" t="s">
        <v>44</v>
      </c>
      <c r="T44" s="10" t="s">
        <v>45</v>
      </c>
      <c r="U44" s="10" t="s">
        <v>46</v>
      </c>
      <c r="V44" s="10" t="s">
        <v>47</v>
      </c>
      <c r="W44" s="10" t="s">
        <v>48</v>
      </c>
      <c r="X44" s="10" t="s">
        <v>49</v>
      </c>
      <c r="Y44" s="10" t="s">
        <v>50</v>
      </c>
      <c r="Z44" s="10" t="s">
        <v>51</v>
      </c>
      <c r="AA44" s="10" t="s">
        <v>52</v>
      </c>
      <c r="AB44" s="10" t="s">
        <v>53</v>
      </c>
      <c r="AC44" s="10" t="s">
        <v>42</v>
      </c>
      <c r="AD44" s="10" t="s">
        <v>43</v>
      </c>
      <c r="AE44" s="10" t="s">
        <v>44</v>
      </c>
      <c r="AF44" s="10" t="s">
        <v>45</v>
      </c>
      <c r="AG44" s="10" t="s">
        <v>46</v>
      </c>
      <c r="AH44" s="10" t="s">
        <v>47</v>
      </c>
      <c r="AI44" s="10" t="s">
        <v>48</v>
      </c>
      <c r="AJ44" s="10" t="s">
        <v>49</v>
      </c>
      <c r="AK44" s="10" t="s">
        <v>50</v>
      </c>
      <c r="AL44" s="10" t="s">
        <v>51</v>
      </c>
      <c r="AM44" s="10" t="s">
        <v>52</v>
      </c>
      <c r="AN44" s="10" t="s">
        <v>53</v>
      </c>
      <c r="AO44" s="10" t="s">
        <v>42</v>
      </c>
      <c r="AP44" s="10" t="s">
        <v>43</v>
      </c>
      <c r="AQ44" s="10" t="s">
        <v>44</v>
      </c>
      <c r="AR44" s="10" t="s">
        <v>45</v>
      </c>
      <c r="AS44" s="10" t="s">
        <v>46</v>
      </c>
      <c r="AT44" s="10" t="s">
        <v>47</v>
      </c>
      <c r="AU44" s="10" t="s">
        <v>48</v>
      </c>
      <c r="AV44" s="10" t="s">
        <v>49</v>
      </c>
      <c r="AW44" s="10" t="s">
        <v>50</v>
      </c>
      <c r="AX44" s="10" t="s">
        <v>51</v>
      </c>
      <c r="AY44" s="10" t="s">
        <v>52</v>
      </c>
      <c r="AZ44" s="10" t="s">
        <v>53</v>
      </c>
      <c r="BA44" s="10" t="s">
        <v>42</v>
      </c>
      <c r="BB44" s="10" t="s">
        <v>43</v>
      </c>
      <c r="BC44" s="10" t="s">
        <v>44</v>
      </c>
      <c r="BD44" s="10" t="s">
        <v>45</v>
      </c>
      <c r="BE44" s="10" t="s">
        <v>46</v>
      </c>
      <c r="BF44" s="10" t="s">
        <v>47</v>
      </c>
      <c r="BG44" s="10" t="s">
        <v>48</v>
      </c>
      <c r="BH44" s="10" t="s">
        <v>49</v>
      </c>
      <c r="BI44" s="10" t="s">
        <v>50</v>
      </c>
      <c r="BJ44" s="10" t="s">
        <v>51</v>
      </c>
      <c r="BK44" s="10" t="s">
        <v>52</v>
      </c>
      <c r="BL44" s="10" t="s">
        <v>53</v>
      </c>
    </row>
    <row r="45" spans="2:64" hidden="1" x14ac:dyDescent="0.15">
      <c r="B45" s="51"/>
      <c r="C45" s="137"/>
    </row>
    <row r="46" spans="2:64" x14ac:dyDescent="0.15">
      <c r="B46" s="320"/>
      <c r="C46" s="137"/>
    </row>
    <row r="47" spans="2:64" x14ac:dyDescent="0.15">
      <c r="B47" s="318" t="s">
        <v>487</v>
      </c>
      <c r="C47" s="138"/>
    </row>
    <row r="48" spans="2:64" x14ac:dyDescent="0.15">
      <c r="B48" s="318"/>
      <c r="C48" s="138"/>
    </row>
    <row r="49" spans="2:64" x14ac:dyDescent="0.15">
      <c r="B49" s="318" t="s">
        <v>488</v>
      </c>
      <c r="C49" s="138"/>
    </row>
    <row r="50" spans="2:64" x14ac:dyDescent="0.15">
      <c r="B50" s="321" t="s">
        <v>484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21" t="s">
        <v>489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21" t="s">
        <v>490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8" t="s">
        <v>491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21" t="s">
        <v>485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8" t="s">
        <v>492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21" t="s">
        <v>296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21" t="s">
        <v>300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8" t="s">
        <v>493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21" t="s">
        <v>485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8" t="s">
        <v>494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2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8" t="s">
        <v>1097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8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8" t="s">
        <v>495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8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21" t="s">
        <v>402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2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8" t="s">
        <v>496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21" t="s">
        <v>485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8" t="s">
        <v>497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2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21" t="s">
        <v>498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2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8" t="s">
        <v>499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21" t="s">
        <v>485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8" t="s">
        <v>1098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21" t="s">
        <v>1099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21" t="s">
        <v>1018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2" t="s">
        <v>502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8" t="s">
        <v>1100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2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8" t="s">
        <v>1101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3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7" t="s">
        <v>981</v>
      </c>
      <c r="D2" s="77" t="s">
        <v>886</v>
      </c>
      <c r="E2" s="77" t="s">
        <v>887</v>
      </c>
      <c r="F2" s="10"/>
      <c r="G2" s="264" t="s">
        <v>955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904</v>
      </c>
      <c r="C10" s="14" t="s">
        <v>900</v>
      </c>
      <c r="D10" s="14" t="s">
        <v>901</v>
      </c>
      <c r="E10" s="14" t="s">
        <v>954</v>
      </c>
      <c r="F10" s="10"/>
      <c r="G10" s="10" t="s">
        <v>937</v>
      </c>
    </row>
    <row r="11" spans="2:15" s="6" customFormat="1" x14ac:dyDescent="0.15">
      <c r="B11" s="141"/>
      <c r="C11" s="177"/>
    </row>
    <row r="12" spans="2:15" x14ac:dyDescent="0.15">
      <c r="B12" s="17" t="s">
        <v>905</v>
      </c>
      <c r="C12" s="232">
        <v>0.06</v>
      </c>
      <c r="D12" s="232">
        <v>0.06</v>
      </c>
      <c r="E12" s="232">
        <v>0.06</v>
      </c>
      <c r="F12" s="232"/>
      <c r="G12" s="35" t="s">
        <v>938</v>
      </c>
    </row>
    <row r="13" spans="2:15" x14ac:dyDescent="0.15">
      <c r="B13" s="127" t="s">
        <v>906</v>
      </c>
      <c r="C13" s="232">
        <v>0.1</v>
      </c>
      <c r="D13" s="232">
        <v>0.08</v>
      </c>
      <c r="E13" s="232">
        <v>0.02</v>
      </c>
      <c r="F13" s="232"/>
      <c r="G13" s="35" t="s">
        <v>953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1152</v>
      </c>
      <c r="C15" s="232"/>
      <c r="D15" s="232"/>
      <c r="E15" s="232"/>
      <c r="F15" s="232"/>
    </row>
    <row r="16" spans="2:15" x14ac:dyDescent="0.15">
      <c r="B16" s="127" t="s">
        <v>925</v>
      </c>
      <c r="C16" s="232">
        <v>0.02</v>
      </c>
      <c r="D16" s="232">
        <v>0.02</v>
      </c>
      <c r="E16" s="232">
        <v>0</v>
      </c>
      <c r="F16" s="232"/>
      <c r="G16" s="35" t="s">
        <v>930</v>
      </c>
    </row>
    <row r="17" spans="2:14" x14ac:dyDescent="0.15">
      <c r="B17" s="127" t="s">
        <v>926</v>
      </c>
      <c r="C17" s="232">
        <v>0.05</v>
      </c>
      <c r="D17" s="232">
        <v>2.5000000000000001E-2</v>
      </c>
      <c r="E17" s="232">
        <v>0</v>
      </c>
      <c r="F17" s="232"/>
      <c r="G17" s="35" t="s">
        <v>931</v>
      </c>
    </row>
    <row r="18" spans="2:14" x14ac:dyDescent="0.15">
      <c r="B18" s="127" t="s">
        <v>907</v>
      </c>
      <c r="C18" s="232"/>
      <c r="D18" s="232"/>
      <c r="E18" s="232"/>
      <c r="F18" s="232"/>
    </row>
    <row r="19" spans="2:14" x14ac:dyDescent="0.15">
      <c r="B19" s="231" t="s">
        <v>908</v>
      </c>
      <c r="C19" s="232">
        <v>0.05</v>
      </c>
      <c r="D19" s="232">
        <v>0.01</v>
      </c>
      <c r="E19" s="232">
        <v>0</v>
      </c>
      <c r="F19" s="232"/>
      <c r="G19" s="35" t="s">
        <v>932</v>
      </c>
    </row>
    <row r="20" spans="2:14" x14ac:dyDescent="0.15">
      <c r="B20" s="231" t="s">
        <v>927</v>
      </c>
      <c r="C20" s="232">
        <v>0.05</v>
      </c>
      <c r="D20" s="232">
        <v>0</v>
      </c>
      <c r="E20" s="232">
        <v>0</v>
      </c>
      <c r="F20" s="232"/>
      <c r="G20" s="35" t="s">
        <v>933</v>
      </c>
    </row>
    <row r="21" spans="2:14" x14ac:dyDescent="0.15">
      <c r="B21" s="231" t="s">
        <v>928</v>
      </c>
      <c r="C21" s="232">
        <v>0.03</v>
      </c>
      <c r="D21" s="232">
        <v>0</v>
      </c>
      <c r="E21" s="232">
        <v>0</v>
      </c>
      <c r="F21" s="232"/>
      <c r="G21" s="35" t="s">
        <v>934</v>
      </c>
    </row>
    <row r="22" spans="2:14" x14ac:dyDescent="0.15">
      <c r="B22" s="231" t="s">
        <v>909</v>
      </c>
      <c r="C22" s="232">
        <v>0.05</v>
      </c>
      <c r="D22" s="232">
        <v>0</v>
      </c>
      <c r="E22" s="232">
        <v>0</v>
      </c>
      <c r="F22" s="232"/>
      <c r="G22" s="35" t="s">
        <v>935</v>
      </c>
      <c r="K22" s="26"/>
      <c r="M22" s="26"/>
      <c r="N22" s="26"/>
    </row>
    <row r="23" spans="2:14" x14ac:dyDescent="0.15">
      <c r="B23" s="231" t="s">
        <v>910</v>
      </c>
      <c r="C23" s="232">
        <v>0.02</v>
      </c>
      <c r="D23" s="232">
        <v>0.01</v>
      </c>
      <c r="E23" s="232">
        <v>0</v>
      </c>
      <c r="F23" s="232"/>
      <c r="G23" s="35" t="s">
        <v>936</v>
      </c>
      <c r="K23" s="35"/>
    </row>
    <row r="24" spans="2:14" x14ac:dyDescent="0.15">
      <c r="B24" s="231" t="s">
        <v>929</v>
      </c>
      <c r="C24" s="232">
        <v>0.05</v>
      </c>
      <c r="D24" s="232">
        <v>0.05</v>
      </c>
      <c r="E24" s="232">
        <v>0.02</v>
      </c>
      <c r="F24" s="232"/>
      <c r="G24" s="35" t="s">
        <v>956</v>
      </c>
      <c r="K24" s="35"/>
    </row>
    <row r="25" spans="2:14" x14ac:dyDescent="0.15">
      <c r="B25" s="127" t="s">
        <v>911</v>
      </c>
      <c r="C25" s="232"/>
      <c r="D25" s="232"/>
      <c r="E25" s="232"/>
      <c r="F25" s="232"/>
    </row>
    <row r="26" spans="2:14" x14ac:dyDescent="0.15">
      <c r="B26" s="231" t="s">
        <v>912</v>
      </c>
      <c r="C26" s="232">
        <v>0.05</v>
      </c>
      <c r="D26" s="232">
        <v>2.5000000000000001E-2</v>
      </c>
      <c r="E26" s="232">
        <v>0</v>
      </c>
      <c r="F26" s="232"/>
      <c r="G26" s="35" t="s">
        <v>939</v>
      </c>
    </row>
    <row r="27" spans="2:14" x14ac:dyDescent="0.15">
      <c r="B27" s="231" t="s">
        <v>553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940</v>
      </c>
    </row>
    <row r="28" spans="2:14" x14ac:dyDescent="0.15">
      <c r="B28" s="231" t="s">
        <v>913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941</v>
      </c>
    </row>
    <row r="29" spans="2:14" x14ac:dyDescent="0.15">
      <c r="B29" s="231" t="s">
        <v>914</v>
      </c>
      <c r="C29" s="232">
        <v>0.01</v>
      </c>
      <c r="D29" s="232">
        <v>0.01</v>
      </c>
      <c r="E29" s="232">
        <v>0.01</v>
      </c>
      <c r="F29" s="232"/>
      <c r="G29" s="35" t="s">
        <v>942</v>
      </c>
    </row>
    <row r="30" spans="2:14" x14ac:dyDescent="0.15">
      <c r="B30" s="51" t="s">
        <v>915</v>
      </c>
      <c r="C30" s="232"/>
      <c r="D30" s="232"/>
      <c r="E30" s="232"/>
      <c r="F30" s="232"/>
    </row>
    <row r="31" spans="2:14" x14ac:dyDescent="0.15">
      <c r="B31" s="231" t="s">
        <v>916</v>
      </c>
      <c r="C31" s="232">
        <v>0.01</v>
      </c>
      <c r="D31" s="232">
        <v>0.01</v>
      </c>
      <c r="E31" s="232">
        <v>4.4999999999999998E-2</v>
      </c>
      <c r="F31" s="232"/>
      <c r="G31" s="35" t="s">
        <v>943</v>
      </c>
    </row>
    <row r="32" spans="2:14" x14ac:dyDescent="0.15">
      <c r="B32" s="109" t="s">
        <v>922</v>
      </c>
      <c r="C32" s="232">
        <v>0.01</v>
      </c>
      <c r="D32" s="232">
        <v>0.01</v>
      </c>
      <c r="E32" s="232">
        <v>2.5000000000000001E-2</v>
      </c>
      <c r="F32" s="232"/>
      <c r="G32" s="35" t="s">
        <v>944</v>
      </c>
    </row>
    <row r="33" spans="2:15" x14ac:dyDescent="0.15">
      <c r="B33" s="109" t="s">
        <v>923</v>
      </c>
      <c r="C33" s="232">
        <v>0.02</v>
      </c>
      <c r="D33" s="232">
        <v>0.02</v>
      </c>
      <c r="E33" s="232">
        <v>0.01</v>
      </c>
      <c r="F33" s="232"/>
      <c r="G33" s="35" t="s">
        <v>948</v>
      </c>
    </row>
    <row r="34" spans="2:15" x14ac:dyDescent="0.15">
      <c r="B34" s="109" t="s">
        <v>924</v>
      </c>
      <c r="C34" s="232">
        <v>0.05</v>
      </c>
      <c r="D34" s="232">
        <v>0.05</v>
      </c>
      <c r="E34" s="232">
        <v>0.01</v>
      </c>
      <c r="F34" s="232"/>
      <c r="G34" s="35" t="s">
        <v>949</v>
      </c>
    </row>
    <row r="35" spans="2:15" x14ac:dyDescent="0.15">
      <c r="B35" s="109" t="s">
        <v>917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950</v>
      </c>
    </row>
    <row r="36" spans="2:15" x14ac:dyDescent="0.15">
      <c r="B36" s="109" t="s">
        <v>918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945</v>
      </c>
    </row>
    <row r="37" spans="2:15" x14ac:dyDescent="0.15">
      <c r="B37" s="109" t="s">
        <v>919</v>
      </c>
      <c r="C37" s="232">
        <v>0.05</v>
      </c>
      <c r="D37" s="232">
        <v>0.05</v>
      </c>
      <c r="E37" s="232">
        <v>2.5000000000000001E-2</v>
      </c>
      <c r="F37" s="232"/>
      <c r="G37" s="35" t="s">
        <v>946</v>
      </c>
    </row>
    <row r="38" spans="2:15" x14ac:dyDescent="0.15">
      <c r="B38" s="109" t="s">
        <v>920</v>
      </c>
      <c r="C38" s="233">
        <v>-0.05</v>
      </c>
      <c r="D38" s="233">
        <v>-0.05</v>
      </c>
      <c r="E38" s="233">
        <v>-0.05</v>
      </c>
      <c r="F38" s="233"/>
      <c r="G38" s="35" t="s">
        <v>947</v>
      </c>
    </row>
    <row r="39" spans="2:15" x14ac:dyDescent="0.15">
      <c r="B39" s="109" t="s">
        <v>921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951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5" t="s">
        <v>982</v>
      </c>
      <c r="C41" s="316">
        <f>SUM(C12:C40)</f>
        <v>0.75500000000000012</v>
      </c>
      <c r="D41" s="316">
        <f>SUM(D12:D40)</f>
        <v>0.48000000000000009</v>
      </c>
      <c r="E41" s="316">
        <f>SUM(E12:E40)</f>
        <v>0.25000000000000006</v>
      </c>
      <c r="F41" s="316"/>
      <c r="G41" s="14" t="s">
        <v>952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45" t="s">
        <v>37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38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39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40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41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8" t="s">
        <v>975</v>
      </c>
      <c r="C2" s="77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1099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485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508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510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509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976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1099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508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510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509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1010</v>
      </c>
      <c r="C21" s="78" t="s">
        <v>902</v>
      </c>
      <c r="D21" s="78" t="s">
        <v>900</v>
      </c>
      <c r="E21" s="78" t="s">
        <v>901</v>
      </c>
      <c r="F21" s="78" t="s">
        <v>898</v>
      </c>
      <c r="G21" s="78" t="s">
        <v>899</v>
      </c>
      <c r="L21" s="133"/>
      <c r="U21" s="133"/>
    </row>
    <row r="22" spans="2:64" x14ac:dyDescent="0.15">
      <c r="B22" s="139" t="s">
        <v>1013</v>
      </c>
      <c r="C22" s="78" t="s">
        <v>164</v>
      </c>
      <c r="D22" s="78" t="s">
        <v>979</v>
      </c>
      <c r="E22" s="78" t="s">
        <v>895</v>
      </c>
      <c r="L22" s="133"/>
    </row>
    <row r="23" spans="2:64" x14ac:dyDescent="0.15">
      <c r="B23" s="139" t="s">
        <v>977</v>
      </c>
      <c r="C23" s="78" t="s">
        <v>164</v>
      </c>
      <c r="D23" s="229" t="s">
        <v>1003</v>
      </c>
      <c r="E23" s="78" t="s">
        <v>1004</v>
      </c>
      <c r="L23" s="133"/>
    </row>
    <row r="24" spans="2:64" x14ac:dyDescent="0.15">
      <c r="B24" s="141" t="s">
        <v>978</v>
      </c>
      <c r="C24" s="78" t="s">
        <v>979</v>
      </c>
      <c r="D24" s="229" t="s">
        <v>895</v>
      </c>
      <c r="E24" s="78" t="s">
        <v>896</v>
      </c>
      <c r="L24" s="133"/>
    </row>
    <row r="25" spans="2:64" x14ac:dyDescent="0.15">
      <c r="B25" s="141" t="s">
        <v>1014</v>
      </c>
      <c r="C25" s="78" t="s">
        <v>1006</v>
      </c>
      <c r="D25" s="229" t="s">
        <v>980</v>
      </c>
      <c r="E25" s="78" t="s">
        <v>1009</v>
      </c>
      <c r="F25" s="78" t="s">
        <v>1007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888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889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890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1008</v>
      </c>
      <c r="D32" s="78" t="s">
        <v>886</v>
      </c>
      <c r="E32" s="78" t="s">
        <v>887</v>
      </c>
      <c r="F32" s="78" t="s">
        <v>955</v>
      </c>
    </row>
    <row r="33" spans="1:15" x14ac:dyDescent="0.15">
      <c r="C33" s="228"/>
      <c r="D33" s="78"/>
      <c r="E33" s="78"/>
    </row>
    <row r="34" spans="1:15" x14ac:dyDescent="0.15">
      <c r="B34" s="141" t="s">
        <v>1158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1005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903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893</v>
      </c>
      <c r="B39" s="51" t="s">
        <v>1001</v>
      </c>
      <c r="C39" s="36" t="s">
        <v>972</v>
      </c>
      <c r="D39" s="36" t="s">
        <v>974</v>
      </c>
      <c r="E39" s="36" t="s">
        <v>1000</v>
      </c>
      <c r="F39" s="346" t="s">
        <v>893</v>
      </c>
      <c r="G39" s="346"/>
      <c r="H39" s="346"/>
    </row>
    <row r="40" spans="1:15" ht="13.5" customHeight="1" x14ac:dyDescent="0.15">
      <c r="A40" s="36"/>
      <c r="B40" s="51"/>
      <c r="C40" s="36"/>
      <c r="D40" s="36"/>
      <c r="E40" s="36"/>
      <c r="F40" s="78" t="s">
        <v>973</v>
      </c>
      <c r="G40" s="78" t="s">
        <v>900</v>
      </c>
      <c r="H40" s="78" t="s">
        <v>901</v>
      </c>
    </row>
    <row r="41" spans="1:15" x14ac:dyDescent="0.15">
      <c r="B41" s="35" t="s">
        <v>957</v>
      </c>
    </row>
    <row r="42" spans="1:15" x14ac:dyDescent="0.15">
      <c r="B42" s="109" t="s">
        <v>892</v>
      </c>
      <c r="C42" s="35" t="s">
        <v>164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958</v>
      </c>
      <c r="C43" s="35" t="s">
        <v>164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891</v>
      </c>
      <c r="E44" s="124">
        <f>D43+D42</f>
        <v>870906.37499999988</v>
      </c>
    </row>
    <row r="45" spans="1:15" x14ac:dyDescent="0.15">
      <c r="B45" s="109" t="s">
        <v>968</v>
      </c>
      <c r="D45" s="238">
        <v>50000</v>
      </c>
      <c r="L45" s="227"/>
    </row>
    <row r="46" spans="1:15" x14ac:dyDescent="0.15">
      <c r="B46" s="109" t="s">
        <v>969</v>
      </c>
      <c r="D46" s="238">
        <v>50000</v>
      </c>
    </row>
    <row r="47" spans="1:15" x14ac:dyDescent="0.15">
      <c r="B47" s="50" t="s">
        <v>959</v>
      </c>
      <c r="D47" s="239">
        <f>SUM(D45:D46)</f>
        <v>100000</v>
      </c>
    </row>
    <row r="48" spans="1:15" x14ac:dyDescent="0.15">
      <c r="B48" s="50" t="s">
        <v>960</v>
      </c>
      <c r="D48" s="134">
        <f>E44/D47</f>
        <v>8.7090637499999985</v>
      </c>
    </row>
    <row r="49" spans="2:12" x14ac:dyDescent="0.15">
      <c r="B49" s="50" t="s">
        <v>963</v>
      </c>
      <c r="D49" s="134"/>
      <c r="F49" s="306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894</v>
      </c>
    </row>
    <row r="52" spans="2:12" x14ac:dyDescent="0.15">
      <c r="B52" s="109" t="s">
        <v>961</v>
      </c>
      <c r="C52" s="35" t="s">
        <v>979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891</v>
      </c>
      <c r="E53" s="124">
        <f>D34</f>
        <v>2672187.4713531928</v>
      </c>
    </row>
    <row r="54" spans="2:12" x14ac:dyDescent="0.15">
      <c r="B54" s="109" t="s">
        <v>970</v>
      </c>
      <c r="D54" s="238">
        <f>D47/(1-G52)-D47</f>
        <v>69621.279921480163</v>
      </c>
      <c r="L54" s="227"/>
    </row>
    <row r="55" spans="2:12" x14ac:dyDescent="0.15">
      <c r="B55" s="50" t="s">
        <v>959</v>
      </c>
      <c r="D55" s="239">
        <f>D47+D54</f>
        <v>169621.27992148016</v>
      </c>
    </row>
    <row r="56" spans="2:12" x14ac:dyDescent="0.15">
      <c r="B56" s="50" t="s">
        <v>960</v>
      </c>
      <c r="D56" s="134">
        <f>E53/D55</f>
        <v>15.753845700198596</v>
      </c>
    </row>
    <row r="57" spans="2:12" x14ac:dyDescent="0.15">
      <c r="B57" s="50" t="s">
        <v>963</v>
      </c>
      <c r="D57" s="134"/>
      <c r="F57" s="245"/>
      <c r="G57" s="307">
        <f>SUM(G42:G56)</f>
        <v>1</v>
      </c>
    </row>
    <row r="58" spans="2:12" x14ac:dyDescent="0.15">
      <c r="B58" s="35"/>
    </row>
    <row r="59" spans="2:12" x14ac:dyDescent="0.15">
      <c r="B59" s="35" t="s">
        <v>894</v>
      </c>
    </row>
    <row r="60" spans="2:12" x14ac:dyDescent="0.15">
      <c r="B60" s="109" t="s">
        <v>962</v>
      </c>
      <c r="C60" s="35" t="s">
        <v>895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891</v>
      </c>
      <c r="E61" s="124">
        <f>D35</f>
        <v>10333756.836832572</v>
      </c>
    </row>
    <row r="62" spans="2:12" x14ac:dyDescent="0.15">
      <c r="B62" s="109" t="s">
        <v>971</v>
      </c>
      <c r="D62" s="238">
        <f>D55/(1-H60)-D55</f>
        <v>10695.915145439125</v>
      </c>
      <c r="L62" s="227"/>
    </row>
    <row r="63" spans="2:12" x14ac:dyDescent="0.15">
      <c r="B63" s="50" t="s">
        <v>959</v>
      </c>
      <c r="D63" s="239">
        <f>D55+D62</f>
        <v>180317.19506691929</v>
      </c>
    </row>
    <row r="64" spans="2:12" x14ac:dyDescent="0.15">
      <c r="B64" s="50" t="s">
        <v>960</v>
      </c>
      <c r="D64" s="134">
        <f>E61/D63</f>
        <v>57.308770985470964</v>
      </c>
    </row>
    <row r="65" spans="2:8" x14ac:dyDescent="0.15">
      <c r="B65" s="35" t="s">
        <v>963</v>
      </c>
      <c r="F65" s="245"/>
      <c r="G65" s="246"/>
      <c r="H65" s="307">
        <f>H60+H52+H43+H42</f>
        <v>1</v>
      </c>
    </row>
    <row r="66" spans="2:8" x14ac:dyDescent="0.15">
      <c r="B66" s="51"/>
    </row>
    <row r="67" spans="2:8" x14ac:dyDescent="0.15">
      <c r="B67" s="141" t="s">
        <v>1002</v>
      </c>
      <c r="C67" s="78" t="s">
        <v>964</v>
      </c>
      <c r="D67" s="78" t="s">
        <v>955</v>
      </c>
      <c r="E67" s="78" t="s">
        <v>965</v>
      </c>
      <c r="F67" s="78" t="s">
        <v>967</v>
      </c>
    </row>
    <row r="68" spans="2:8" x14ac:dyDescent="0.15">
      <c r="C68" s="78"/>
      <c r="D68" s="78"/>
      <c r="E68" s="78"/>
    </row>
    <row r="69" spans="2:8" x14ac:dyDescent="0.15">
      <c r="B69" s="35" t="s">
        <v>1012</v>
      </c>
      <c r="C69" s="133">
        <f>D36</f>
        <v>25025372.908560272</v>
      </c>
    </row>
    <row r="70" spans="2:8" x14ac:dyDescent="0.15">
      <c r="B70" s="141" t="s">
        <v>892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958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961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962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966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167</v>
      </c>
      <c r="B1" s="250"/>
    </row>
    <row r="2" spans="1:62" x14ac:dyDescent="0.15">
      <c r="A2" s="252"/>
      <c r="B2" s="10"/>
    </row>
    <row r="3" spans="1:62" x14ac:dyDescent="0.15">
      <c r="A3" s="347" t="s">
        <v>168</v>
      </c>
      <c r="B3" s="344"/>
    </row>
    <row r="4" spans="1:62" x14ac:dyDescent="0.15">
      <c r="C4" s="344" t="s">
        <v>37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38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39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40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41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3" t="s">
        <v>42</v>
      </c>
      <c r="D5" s="83" t="s">
        <v>43</v>
      </c>
      <c r="E5" s="83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83" t="s">
        <v>42</v>
      </c>
      <c r="P5" s="83" t="s">
        <v>43</v>
      </c>
      <c r="Q5" s="83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83" t="s">
        <v>42</v>
      </c>
      <c r="AB5" s="83" t="s">
        <v>43</v>
      </c>
      <c r="AC5" s="83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83" t="s">
        <v>42</v>
      </c>
      <c r="AN5" s="83" t="s">
        <v>43</v>
      </c>
      <c r="AO5" s="83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83" t="s">
        <v>42</v>
      </c>
      <c r="AZ5" s="83" t="s">
        <v>43</v>
      </c>
      <c r="BA5" s="83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B6" s="35" t="s">
        <v>170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169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47" t="s">
        <v>171</v>
      </c>
      <c r="B9" s="344"/>
    </row>
    <row r="10" spans="1:62" x14ac:dyDescent="0.15">
      <c r="C10" s="344" t="s">
        <v>37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38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39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40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41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3" t="s">
        <v>42</v>
      </c>
      <c r="D11" s="83" t="s">
        <v>43</v>
      </c>
      <c r="E11" s="83" t="s">
        <v>44</v>
      </c>
      <c r="F11" s="10" t="s">
        <v>45</v>
      </c>
      <c r="G11" s="10" t="s">
        <v>46</v>
      </c>
      <c r="H11" s="10" t="s">
        <v>47</v>
      </c>
      <c r="I11" s="10" t="s">
        <v>48</v>
      </c>
      <c r="J11" s="10" t="s">
        <v>49</v>
      </c>
      <c r="K11" s="10" t="s">
        <v>50</v>
      </c>
      <c r="L11" s="10" t="s">
        <v>51</v>
      </c>
      <c r="M11" s="10" t="s">
        <v>52</v>
      </c>
      <c r="N11" s="10" t="s">
        <v>53</v>
      </c>
      <c r="O11" s="83" t="s">
        <v>42</v>
      </c>
      <c r="P11" s="83" t="s">
        <v>43</v>
      </c>
      <c r="Q11" s="83" t="s">
        <v>44</v>
      </c>
      <c r="R11" s="10" t="s">
        <v>45</v>
      </c>
      <c r="S11" s="10" t="s">
        <v>46</v>
      </c>
      <c r="T11" s="10" t="s">
        <v>47</v>
      </c>
      <c r="U11" s="10" t="s">
        <v>48</v>
      </c>
      <c r="V11" s="10" t="s">
        <v>49</v>
      </c>
      <c r="W11" s="10" t="s">
        <v>50</v>
      </c>
      <c r="X11" s="10" t="s">
        <v>51</v>
      </c>
      <c r="Y11" s="10" t="s">
        <v>52</v>
      </c>
      <c r="Z11" s="10" t="s">
        <v>53</v>
      </c>
      <c r="AA11" s="83" t="s">
        <v>42</v>
      </c>
      <c r="AB11" s="83" t="s">
        <v>43</v>
      </c>
      <c r="AC11" s="83" t="s">
        <v>44</v>
      </c>
      <c r="AD11" s="10" t="s">
        <v>45</v>
      </c>
      <c r="AE11" s="10" t="s">
        <v>46</v>
      </c>
      <c r="AF11" s="10" t="s">
        <v>47</v>
      </c>
      <c r="AG11" s="10" t="s">
        <v>48</v>
      </c>
      <c r="AH11" s="10" t="s">
        <v>49</v>
      </c>
      <c r="AI11" s="10" t="s">
        <v>50</v>
      </c>
      <c r="AJ11" s="10" t="s">
        <v>51</v>
      </c>
      <c r="AK11" s="10" t="s">
        <v>52</v>
      </c>
      <c r="AL11" s="10" t="s">
        <v>53</v>
      </c>
      <c r="AM11" s="83" t="s">
        <v>42</v>
      </c>
      <c r="AN11" s="83" t="s">
        <v>43</v>
      </c>
      <c r="AO11" s="83" t="s">
        <v>44</v>
      </c>
      <c r="AP11" s="10" t="s">
        <v>45</v>
      </c>
      <c r="AQ11" s="10" t="s">
        <v>46</v>
      </c>
      <c r="AR11" s="10" t="s">
        <v>47</v>
      </c>
      <c r="AS11" s="10" t="s">
        <v>48</v>
      </c>
      <c r="AT11" s="10" t="s">
        <v>49</v>
      </c>
      <c r="AU11" s="10" t="s">
        <v>50</v>
      </c>
      <c r="AV11" s="10" t="s">
        <v>51</v>
      </c>
      <c r="AW11" s="10" t="s">
        <v>52</v>
      </c>
      <c r="AX11" s="10" t="s">
        <v>53</v>
      </c>
      <c r="AY11" s="83" t="s">
        <v>42</v>
      </c>
      <c r="AZ11" s="83" t="s">
        <v>43</v>
      </c>
      <c r="BA11" s="83" t="s">
        <v>44</v>
      </c>
      <c r="BB11" s="10" t="s">
        <v>45</v>
      </c>
      <c r="BC11" s="10" t="s">
        <v>46</v>
      </c>
      <c r="BD11" s="10" t="s">
        <v>47</v>
      </c>
      <c r="BE11" s="10" t="s">
        <v>48</v>
      </c>
      <c r="BF11" s="10" t="s">
        <v>49</v>
      </c>
      <c r="BG11" s="10" t="s">
        <v>50</v>
      </c>
      <c r="BH11" s="10" t="s">
        <v>51</v>
      </c>
      <c r="BI11" s="10" t="s">
        <v>52</v>
      </c>
      <c r="BJ11" s="10" t="s">
        <v>53</v>
      </c>
    </row>
    <row r="12" spans="1:62" x14ac:dyDescent="0.15">
      <c r="B12" s="35" t="s">
        <v>172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175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173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176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174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614</v>
      </c>
    </row>
    <row r="19" spans="1:62" x14ac:dyDescent="0.15">
      <c r="C19" s="344" t="s">
        <v>37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38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39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40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41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3" t="s">
        <v>42</v>
      </c>
      <c r="D20" s="83" t="s">
        <v>43</v>
      </c>
      <c r="E20" s="83" t="s">
        <v>44</v>
      </c>
      <c r="F20" s="10" t="s">
        <v>45</v>
      </c>
      <c r="G20" s="10" t="s">
        <v>46</v>
      </c>
      <c r="H20" s="10" t="s">
        <v>47</v>
      </c>
      <c r="I20" s="10" t="s">
        <v>48</v>
      </c>
      <c r="J20" s="10" t="s">
        <v>49</v>
      </c>
      <c r="K20" s="10" t="s">
        <v>50</v>
      </c>
      <c r="L20" s="10" t="s">
        <v>51</v>
      </c>
      <c r="M20" s="10" t="s">
        <v>52</v>
      </c>
      <c r="N20" s="10" t="s">
        <v>53</v>
      </c>
      <c r="O20" s="83" t="s">
        <v>42</v>
      </c>
      <c r="P20" s="83" t="s">
        <v>43</v>
      </c>
      <c r="Q20" s="83" t="s">
        <v>44</v>
      </c>
      <c r="R20" s="10" t="s">
        <v>45</v>
      </c>
      <c r="S20" s="10" t="s">
        <v>46</v>
      </c>
      <c r="T20" s="10" t="s">
        <v>47</v>
      </c>
      <c r="U20" s="10" t="s">
        <v>48</v>
      </c>
      <c r="V20" s="10" t="s">
        <v>49</v>
      </c>
      <c r="W20" s="10" t="s">
        <v>50</v>
      </c>
      <c r="X20" s="10" t="s">
        <v>51</v>
      </c>
      <c r="Y20" s="10" t="s">
        <v>52</v>
      </c>
      <c r="Z20" s="10" t="s">
        <v>53</v>
      </c>
      <c r="AA20" s="83" t="s">
        <v>42</v>
      </c>
      <c r="AB20" s="83" t="s">
        <v>43</v>
      </c>
      <c r="AC20" s="83" t="s">
        <v>44</v>
      </c>
      <c r="AD20" s="10" t="s">
        <v>45</v>
      </c>
      <c r="AE20" s="10" t="s">
        <v>46</v>
      </c>
      <c r="AF20" s="10" t="s">
        <v>47</v>
      </c>
      <c r="AG20" s="10" t="s">
        <v>48</v>
      </c>
      <c r="AH20" s="10" t="s">
        <v>49</v>
      </c>
      <c r="AI20" s="10" t="s">
        <v>50</v>
      </c>
      <c r="AJ20" s="10" t="s">
        <v>51</v>
      </c>
      <c r="AK20" s="10" t="s">
        <v>52</v>
      </c>
      <c r="AL20" s="10" t="s">
        <v>53</v>
      </c>
      <c r="AM20" s="83" t="s">
        <v>42</v>
      </c>
      <c r="AN20" s="83" t="s">
        <v>43</v>
      </c>
      <c r="AO20" s="83" t="s">
        <v>44</v>
      </c>
      <c r="AP20" s="10" t="s">
        <v>45</v>
      </c>
      <c r="AQ20" s="10" t="s">
        <v>46</v>
      </c>
      <c r="AR20" s="10" t="s">
        <v>47</v>
      </c>
      <c r="AS20" s="10" t="s">
        <v>48</v>
      </c>
      <c r="AT20" s="10" t="s">
        <v>49</v>
      </c>
      <c r="AU20" s="10" t="s">
        <v>50</v>
      </c>
      <c r="AV20" s="10" t="s">
        <v>51</v>
      </c>
      <c r="AW20" s="10" t="s">
        <v>52</v>
      </c>
      <c r="AX20" s="10" t="s">
        <v>53</v>
      </c>
      <c r="AY20" s="83" t="s">
        <v>42</v>
      </c>
      <c r="AZ20" s="83" t="s">
        <v>43</v>
      </c>
      <c r="BA20" s="83" t="s">
        <v>44</v>
      </c>
      <c r="BB20" s="10" t="s">
        <v>45</v>
      </c>
      <c r="BC20" s="10" t="s">
        <v>46</v>
      </c>
      <c r="BD20" s="10" t="s">
        <v>47</v>
      </c>
      <c r="BE20" s="10" t="s">
        <v>48</v>
      </c>
      <c r="BF20" s="10" t="s">
        <v>49</v>
      </c>
      <c r="BG20" s="10" t="s">
        <v>50</v>
      </c>
      <c r="BH20" s="10" t="s">
        <v>51</v>
      </c>
      <c r="BI20" s="10" t="s">
        <v>52</v>
      </c>
      <c r="BJ20" s="10" t="s">
        <v>53</v>
      </c>
    </row>
    <row r="21" spans="1:62" x14ac:dyDescent="0.15">
      <c r="B21" s="35" t="s">
        <v>232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336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618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615</v>
      </c>
      <c r="C26" s="344" t="s">
        <v>37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38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39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40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41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3" t="s">
        <v>42</v>
      </c>
      <c r="D27" s="83" t="s">
        <v>43</v>
      </c>
      <c r="E27" s="83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83" t="s">
        <v>42</v>
      </c>
      <c r="P27" s="83" t="s">
        <v>43</v>
      </c>
      <c r="Q27" s="83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83" t="s">
        <v>42</v>
      </c>
      <c r="AB27" s="83" t="s">
        <v>43</v>
      </c>
      <c r="AC27" s="83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83" t="s">
        <v>42</v>
      </c>
      <c r="AN27" s="83" t="s">
        <v>43</v>
      </c>
      <c r="AO27" s="83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83" t="s">
        <v>42</v>
      </c>
      <c r="AZ27" s="83" t="s">
        <v>43</v>
      </c>
      <c r="BA27" s="83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9" spans="1:62" x14ac:dyDescent="0.15">
      <c r="B29" s="35" t="s">
        <v>616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617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44" t="s">
        <v>37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38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39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40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41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42</v>
      </c>
      <c r="D33" s="83" t="s">
        <v>43</v>
      </c>
      <c r="E33" s="83" t="s">
        <v>44</v>
      </c>
      <c r="F33" s="10" t="s">
        <v>45</v>
      </c>
      <c r="G33" s="10" t="s">
        <v>46</v>
      </c>
      <c r="H33" s="10" t="s">
        <v>47</v>
      </c>
      <c r="I33" s="10" t="s">
        <v>48</v>
      </c>
      <c r="J33" s="10" t="s">
        <v>49</v>
      </c>
      <c r="K33" s="10" t="s">
        <v>50</v>
      </c>
      <c r="L33" s="10" t="s">
        <v>51</v>
      </c>
      <c r="M33" s="10" t="s">
        <v>52</v>
      </c>
      <c r="N33" s="10" t="s">
        <v>53</v>
      </c>
      <c r="O33" s="83" t="s">
        <v>42</v>
      </c>
      <c r="P33" s="83" t="s">
        <v>43</v>
      </c>
      <c r="Q33" s="83" t="s">
        <v>44</v>
      </c>
      <c r="R33" s="10" t="s">
        <v>45</v>
      </c>
      <c r="S33" s="10" t="s">
        <v>46</v>
      </c>
      <c r="T33" s="10" t="s">
        <v>47</v>
      </c>
      <c r="U33" s="10" t="s">
        <v>48</v>
      </c>
      <c r="V33" s="10" t="s">
        <v>49</v>
      </c>
      <c r="W33" s="10" t="s">
        <v>50</v>
      </c>
      <c r="X33" s="10" t="s">
        <v>51</v>
      </c>
      <c r="Y33" s="10" t="s">
        <v>52</v>
      </c>
      <c r="Z33" s="10" t="s">
        <v>53</v>
      </c>
      <c r="AA33" s="83" t="s">
        <v>42</v>
      </c>
      <c r="AB33" s="83" t="s">
        <v>43</v>
      </c>
      <c r="AC33" s="83" t="s">
        <v>44</v>
      </c>
      <c r="AD33" s="10" t="s">
        <v>45</v>
      </c>
      <c r="AE33" s="10" t="s">
        <v>46</v>
      </c>
      <c r="AF33" s="10" t="s">
        <v>47</v>
      </c>
      <c r="AG33" s="10" t="s">
        <v>48</v>
      </c>
      <c r="AH33" s="10" t="s">
        <v>49</v>
      </c>
      <c r="AI33" s="10" t="s">
        <v>50</v>
      </c>
      <c r="AJ33" s="10" t="s">
        <v>51</v>
      </c>
      <c r="AK33" s="10" t="s">
        <v>52</v>
      </c>
      <c r="AL33" s="10" t="s">
        <v>53</v>
      </c>
      <c r="AM33" s="83" t="s">
        <v>42</v>
      </c>
      <c r="AN33" s="83" t="s">
        <v>43</v>
      </c>
      <c r="AO33" s="83" t="s">
        <v>44</v>
      </c>
      <c r="AP33" s="10" t="s">
        <v>45</v>
      </c>
      <c r="AQ33" s="10" t="s">
        <v>46</v>
      </c>
      <c r="AR33" s="10" t="s">
        <v>47</v>
      </c>
      <c r="AS33" s="10" t="s">
        <v>48</v>
      </c>
      <c r="AT33" s="10" t="s">
        <v>49</v>
      </c>
      <c r="AU33" s="10" t="s">
        <v>50</v>
      </c>
      <c r="AV33" s="10" t="s">
        <v>51</v>
      </c>
      <c r="AW33" s="10" t="s">
        <v>52</v>
      </c>
      <c r="AX33" s="10" t="s">
        <v>53</v>
      </c>
      <c r="AY33" s="83" t="s">
        <v>42</v>
      </c>
      <c r="AZ33" s="83" t="s">
        <v>43</v>
      </c>
      <c r="BA33" s="83" t="s">
        <v>44</v>
      </c>
      <c r="BB33" s="10" t="s">
        <v>45</v>
      </c>
      <c r="BC33" s="10" t="s">
        <v>46</v>
      </c>
      <c r="BD33" s="10" t="s">
        <v>47</v>
      </c>
      <c r="BE33" s="10" t="s">
        <v>48</v>
      </c>
      <c r="BF33" s="10" t="s">
        <v>49</v>
      </c>
      <c r="BG33" s="10" t="s">
        <v>50</v>
      </c>
      <c r="BH33" s="10" t="s">
        <v>51</v>
      </c>
      <c r="BI33" s="10" t="s">
        <v>52</v>
      </c>
      <c r="BJ33" s="10" t="s">
        <v>53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1059</v>
      </c>
      <c r="C40" s="77" t="s">
        <v>164</v>
      </c>
      <c r="D40" s="344" t="s">
        <v>37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38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39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40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41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7"/>
      <c r="D41" s="83" t="s">
        <v>42</v>
      </c>
      <c r="E41" s="83" t="s">
        <v>43</v>
      </c>
      <c r="F41" s="83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10" t="s">
        <v>42</v>
      </c>
      <c r="Q41" s="10" t="s">
        <v>43</v>
      </c>
      <c r="R41" s="10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10" t="s">
        <v>42</v>
      </c>
      <c r="AC41" s="10" t="s">
        <v>43</v>
      </c>
      <c r="AD41" s="10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10" t="s">
        <v>42</v>
      </c>
      <c r="AO41" s="10" t="s">
        <v>43</v>
      </c>
      <c r="AP41" s="10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10" t="s">
        <v>42</v>
      </c>
      <c r="BA41" s="10" t="s">
        <v>43</v>
      </c>
      <c r="BB41" s="10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1:64" x14ac:dyDescent="0.15">
      <c r="B42" t="s">
        <v>828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1147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1149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1148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988</v>
      </c>
      <c r="C47" s="77" t="s">
        <v>164</v>
      </c>
      <c r="D47" s="344" t="s">
        <v>37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38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39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40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41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7"/>
      <c r="D48" s="83" t="s">
        <v>42</v>
      </c>
      <c r="E48" s="83" t="s">
        <v>43</v>
      </c>
      <c r="F48" s="83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</row>
    <row r="49" spans="1:64" x14ac:dyDescent="0.15">
      <c r="B49" t="s">
        <v>828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987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1060</v>
      </c>
    </row>
    <row r="53" spans="1:64" x14ac:dyDescent="0.15">
      <c r="A53"/>
      <c r="C53" s="77" t="s">
        <v>164</v>
      </c>
      <c r="D53" s="344" t="s">
        <v>37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38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39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40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41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7"/>
      <c r="D54" s="83" t="s">
        <v>42</v>
      </c>
      <c r="E54" s="83" t="s">
        <v>43</v>
      </c>
      <c r="F54" s="83" t="s">
        <v>44</v>
      </c>
      <c r="G54" s="10" t="s">
        <v>45</v>
      </c>
      <c r="H54" s="10" t="s">
        <v>46</v>
      </c>
      <c r="I54" s="10" t="s">
        <v>47</v>
      </c>
      <c r="J54" s="10" t="s">
        <v>48</v>
      </c>
      <c r="K54" s="10" t="s">
        <v>49</v>
      </c>
      <c r="L54" s="10" t="s">
        <v>50</v>
      </c>
      <c r="M54" s="10" t="s">
        <v>51</v>
      </c>
      <c r="N54" s="10" t="s">
        <v>52</v>
      </c>
      <c r="O54" s="10" t="s">
        <v>53</v>
      </c>
      <c r="P54" s="10" t="s">
        <v>42</v>
      </c>
      <c r="Q54" s="10" t="s">
        <v>43</v>
      </c>
      <c r="R54" s="10" t="s">
        <v>44</v>
      </c>
      <c r="S54" s="10" t="s">
        <v>45</v>
      </c>
      <c r="T54" s="10" t="s">
        <v>46</v>
      </c>
      <c r="U54" s="10" t="s">
        <v>47</v>
      </c>
      <c r="V54" s="10" t="s">
        <v>48</v>
      </c>
      <c r="W54" s="10" t="s">
        <v>49</v>
      </c>
      <c r="X54" s="10" t="s">
        <v>50</v>
      </c>
      <c r="Y54" s="10" t="s">
        <v>51</v>
      </c>
      <c r="Z54" s="10" t="s">
        <v>52</v>
      </c>
      <c r="AA54" s="10" t="s">
        <v>53</v>
      </c>
      <c r="AB54" s="10" t="s">
        <v>42</v>
      </c>
      <c r="AC54" s="10" t="s">
        <v>43</v>
      </c>
      <c r="AD54" s="10" t="s">
        <v>44</v>
      </c>
      <c r="AE54" s="10" t="s">
        <v>45</v>
      </c>
      <c r="AF54" s="10" t="s">
        <v>46</v>
      </c>
      <c r="AG54" s="10" t="s">
        <v>47</v>
      </c>
      <c r="AH54" s="10" t="s">
        <v>48</v>
      </c>
      <c r="AI54" s="10" t="s">
        <v>49</v>
      </c>
      <c r="AJ54" s="10" t="s">
        <v>50</v>
      </c>
      <c r="AK54" s="10" t="s">
        <v>51</v>
      </c>
      <c r="AL54" s="10" t="s">
        <v>52</v>
      </c>
      <c r="AM54" s="10" t="s">
        <v>53</v>
      </c>
      <c r="AN54" s="10" t="s">
        <v>42</v>
      </c>
      <c r="AO54" s="10" t="s">
        <v>43</v>
      </c>
      <c r="AP54" s="10" t="s">
        <v>44</v>
      </c>
      <c r="AQ54" s="10" t="s">
        <v>45</v>
      </c>
      <c r="AR54" s="10" t="s">
        <v>46</v>
      </c>
      <c r="AS54" s="10" t="s">
        <v>47</v>
      </c>
      <c r="AT54" s="10" t="s">
        <v>48</v>
      </c>
      <c r="AU54" s="10" t="s">
        <v>49</v>
      </c>
      <c r="AV54" s="10" t="s">
        <v>50</v>
      </c>
      <c r="AW54" s="10" t="s">
        <v>51</v>
      </c>
      <c r="AX54" s="10" t="s">
        <v>52</v>
      </c>
      <c r="AY54" s="10" t="s">
        <v>53</v>
      </c>
      <c r="AZ54" s="10" t="s">
        <v>42</v>
      </c>
      <c r="BA54" s="10" t="s">
        <v>43</v>
      </c>
      <c r="BB54" s="10" t="s">
        <v>44</v>
      </c>
      <c r="BC54" s="10" t="s">
        <v>45</v>
      </c>
      <c r="BD54" s="10" t="s">
        <v>46</v>
      </c>
      <c r="BE54" s="10" t="s">
        <v>47</v>
      </c>
      <c r="BF54" s="10" t="s">
        <v>48</v>
      </c>
      <c r="BG54" s="10" t="s">
        <v>49</v>
      </c>
      <c r="BH54" s="10" t="s">
        <v>50</v>
      </c>
      <c r="BI54" s="10" t="s">
        <v>51</v>
      </c>
      <c r="BJ54" s="10" t="s">
        <v>52</v>
      </c>
      <c r="BK54" s="10" t="s">
        <v>53</v>
      </c>
    </row>
    <row r="55" spans="1:64" x14ac:dyDescent="0.15">
      <c r="B55" t="s">
        <v>828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1147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987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1148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1150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335</v>
      </c>
      <c r="B2" s="344"/>
      <c r="C2" s="200"/>
    </row>
    <row r="3" spans="1:62" x14ac:dyDescent="0.15">
      <c r="A3" s="10"/>
      <c r="B3" s="10" t="s">
        <v>780</v>
      </c>
      <c r="C3" s="200"/>
    </row>
    <row r="4" spans="1:62" x14ac:dyDescent="0.15">
      <c r="C4" s="344" t="s">
        <v>37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38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39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40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41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C6"/>
    </row>
    <row r="7" spans="1:62" x14ac:dyDescent="0.15">
      <c r="B7" s="130" t="s">
        <v>438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441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439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771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442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772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781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735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39" t="s">
        <v>779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683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393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398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758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33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121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34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31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32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122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57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123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58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59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124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60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61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62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174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1155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720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731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729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732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733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777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734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759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438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441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439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771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442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772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775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773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44" t="s">
        <v>38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39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40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41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8"/>
      <c r="BM41" s="215"/>
    </row>
    <row r="42" spans="2:75" s="14" customFormat="1" x14ac:dyDescent="0.15">
      <c r="B42" s="76" t="s">
        <v>736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44" t="s">
        <v>37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38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39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40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41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8"/>
    </row>
    <row r="45" spans="2:75" customFormat="1" x14ac:dyDescent="0.15">
      <c r="B45" s="14" t="s">
        <v>770</v>
      </c>
      <c r="C45" s="77" t="s">
        <v>164</v>
      </c>
      <c r="D45" s="28" t="s">
        <v>42</v>
      </c>
      <c r="E45" s="28" t="s">
        <v>43</v>
      </c>
      <c r="F45" s="28" t="s">
        <v>44</v>
      </c>
      <c r="G45" s="10" t="s">
        <v>45</v>
      </c>
      <c r="H45" s="10" t="s">
        <v>46</v>
      </c>
      <c r="I45" s="10" t="s">
        <v>47</v>
      </c>
      <c r="J45" s="10" t="s">
        <v>48</v>
      </c>
      <c r="K45" s="10" t="s">
        <v>49</v>
      </c>
      <c r="L45" s="10" t="s">
        <v>50</v>
      </c>
      <c r="M45" s="10" t="s">
        <v>51</v>
      </c>
      <c r="N45" s="10" t="s">
        <v>52</v>
      </c>
      <c r="O45" s="10" t="s">
        <v>53</v>
      </c>
      <c r="P45" s="10" t="s">
        <v>42</v>
      </c>
      <c r="Q45" s="10" t="s">
        <v>43</v>
      </c>
      <c r="R45" s="10" t="s">
        <v>44</v>
      </c>
      <c r="S45" s="10" t="s">
        <v>45</v>
      </c>
      <c r="T45" s="10" t="s">
        <v>46</v>
      </c>
      <c r="U45" s="10" t="s">
        <v>47</v>
      </c>
      <c r="V45" s="10" t="s">
        <v>48</v>
      </c>
      <c r="W45" s="10" t="s">
        <v>49</v>
      </c>
      <c r="X45" s="10" t="s">
        <v>50</v>
      </c>
      <c r="Y45" s="10" t="s">
        <v>51</v>
      </c>
      <c r="Z45" s="10" t="s">
        <v>52</v>
      </c>
      <c r="AA45" s="10" t="s">
        <v>53</v>
      </c>
      <c r="AB45" s="10" t="s">
        <v>42</v>
      </c>
      <c r="AC45" s="10" t="s">
        <v>43</v>
      </c>
      <c r="AD45" s="10" t="s">
        <v>44</v>
      </c>
      <c r="AE45" s="10" t="s">
        <v>45</v>
      </c>
      <c r="AF45" s="10" t="s">
        <v>46</v>
      </c>
      <c r="AG45" s="10" t="s">
        <v>47</v>
      </c>
      <c r="AH45" s="10" t="s">
        <v>48</v>
      </c>
      <c r="AI45" s="10" t="s">
        <v>49</v>
      </c>
      <c r="AJ45" s="10" t="s">
        <v>50</v>
      </c>
      <c r="AK45" s="10" t="s">
        <v>51</v>
      </c>
      <c r="AL45" s="10" t="s">
        <v>52</v>
      </c>
      <c r="AM45" s="10" t="s">
        <v>53</v>
      </c>
      <c r="AN45" s="10" t="s">
        <v>42</v>
      </c>
      <c r="AO45" s="10" t="s">
        <v>43</v>
      </c>
      <c r="AP45" s="10" t="s">
        <v>44</v>
      </c>
      <c r="AQ45" s="10" t="s">
        <v>45</v>
      </c>
      <c r="AR45" s="10" t="s">
        <v>46</v>
      </c>
      <c r="AS45" s="10" t="s">
        <v>47</v>
      </c>
      <c r="AT45" s="10" t="s">
        <v>48</v>
      </c>
      <c r="AU45" s="10" t="s">
        <v>49</v>
      </c>
      <c r="AV45" s="10" t="s">
        <v>50</v>
      </c>
      <c r="AW45" s="10" t="s">
        <v>51</v>
      </c>
      <c r="AX45" s="10" t="s">
        <v>52</v>
      </c>
      <c r="AY45" s="10" t="s">
        <v>53</v>
      </c>
      <c r="AZ45" s="10" t="s">
        <v>42</v>
      </c>
      <c r="BA45" s="10" t="s">
        <v>43</v>
      </c>
      <c r="BB45" s="10" t="s">
        <v>44</v>
      </c>
      <c r="BC45" s="10" t="s">
        <v>45</v>
      </c>
      <c r="BD45" s="10" t="s">
        <v>46</v>
      </c>
      <c r="BE45" s="10" t="s">
        <v>47</v>
      </c>
      <c r="BF45" s="10" t="s">
        <v>48</v>
      </c>
      <c r="BG45" s="10" t="s">
        <v>49</v>
      </c>
      <c r="BH45" s="10" t="s">
        <v>50</v>
      </c>
      <c r="BI45" s="10" t="s">
        <v>51</v>
      </c>
      <c r="BJ45" s="10" t="s">
        <v>52</v>
      </c>
      <c r="BK45" s="10" t="s">
        <v>53</v>
      </c>
      <c r="BL45" s="40"/>
      <c r="BM45" s="68"/>
    </row>
    <row r="46" spans="2:75" customFormat="1" x14ac:dyDescent="0.15">
      <c r="B46" s="14" t="s">
        <v>438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445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448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449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447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414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415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444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446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450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441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445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567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612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613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449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447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414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415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444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446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451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439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445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448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449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447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414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415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444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446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452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453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445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785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786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449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447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414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415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444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446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454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442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445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448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203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449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447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414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415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444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446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455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483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416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437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438</v>
      </c>
    </row>
    <row r="122" spans="1:65" x14ac:dyDescent="0.15">
      <c r="A122" s="78"/>
      <c r="B122" s="50" t="s">
        <v>208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202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207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441</v>
      </c>
    </row>
    <row r="127" spans="1:65" x14ac:dyDescent="0.15">
      <c r="A127" s="78"/>
      <c r="B127" s="50" t="s">
        <v>204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205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206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439</v>
      </c>
    </row>
    <row r="132" spans="1:75" x14ac:dyDescent="0.15">
      <c r="A132" s="78"/>
      <c r="B132" s="50" t="s">
        <v>456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457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440</v>
      </c>
    </row>
    <row r="136" spans="1:75" x14ac:dyDescent="0.15">
      <c r="A136" s="78"/>
      <c r="B136" s="50" t="s">
        <v>458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203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442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459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164</v>
      </c>
      <c r="D144" s="28" t="s">
        <v>42</v>
      </c>
      <c r="E144" s="28" t="s">
        <v>43</v>
      </c>
      <c r="F144" s="28" t="s">
        <v>44</v>
      </c>
      <c r="G144" s="10" t="s">
        <v>45</v>
      </c>
      <c r="H144" s="10" t="s">
        <v>46</v>
      </c>
      <c r="I144" s="10" t="s">
        <v>47</v>
      </c>
      <c r="J144" s="10" t="s">
        <v>48</v>
      </c>
      <c r="K144" s="10" t="s">
        <v>49</v>
      </c>
      <c r="L144" s="10" t="s">
        <v>50</v>
      </c>
      <c r="M144" s="10" t="s">
        <v>51</v>
      </c>
      <c r="N144" s="10" t="s">
        <v>52</v>
      </c>
      <c r="O144" s="10" t="s">
        <v>53</v>
      </c>
      <c r="P144" s="10" t="s">
        <v>42</v>
      </c>
      <c r="Q144" s="10" t="s">
        <v>43</v>
      </c>
      <c r="R144" s="10" t="s">
        <v>44</v>
      </c>
      <c r="S144" s="10" t="s">
        <v>45</v>
      </c>
      <c r="T144" s="10" t="s">
        <v>46</v>
      </c>
      <c r="U144" s="10" t="s">
        <v>47</v>
      </c>
      <c r="V144" s="10" t="s">
        <v>48</v>
      </c>
      <c r="W144" s="10" t="s">
        <v>49</v>
      </c>
      <c r="X144" s="10" t="s">
        <v>50</v>
      </c>
      <c r="Y144" s="10" t="s">
        <v>51</v>
      </c>
      <c r="Z144" s="10" t="s">
        <v>52</v>
      </c>
      <c r="AA144" s="10" t="s">
        <v>53</v>
      </c>
      <c r="AB144" s="10" t="s">
        <v>42</v>
      </c>
      <c r="AC144" s="10" t="s">
        <v>43</v>
      </c>
      <c r="AD144" s="10" t="s">
        <v>44</v>
      </c>
      <c r="AE144" s="10" t="s">
        <v>45</v>
      </c>
      <c r="AF144" s="10" t="s">
        <v>46</v>
      </c>
      <c r="AG144" s="10" t="s">
        <v>47</v>
      </c>
      <c r="AH144" s="10" t="s">
        <v>48</v>
      </c>
      <c r="AI144" s="10" t="s">
        <v>49</v>
      </c>
      <c r="AJ144" s="10" t="s">
        <v>50</v>
      </c>
      <c r="AK144" s="10" t="s">
        <v>51</v>
      </c>
      <c r="AL144" s="10" t="s">
        <v>52</v>
      </c>
      <c r="AM144" s="10" t="s">
        <v>53</v>
      </c>
      <c r="AN144" s="10" t="s">
        <v>42</v>
      </c>
      <c r="AO144" s="10" t="s">
        <v>43</v>
      </c>
      <c r="AP144" s="10" t="s">
        <v>44</v>
      </c>
      <c r="AQ144" s="10" t="s">
        <v>45</v>
      </c>
      <c r="AR144" s="10" t="s">
        <v>46</v>
      </c>
      <c r="AS144" s="10" t="s">
        <v>47</v>
      </c>
      <c r="AT144" s="10" t="s">
        <v>48</v>
      </c>
      <c r="AU144" s="10" t="s">
        <v>49</v>
      </c>
      <c r="AV144" s="10" t="s">
        <v>50</v>
      </c>
      <c r="AW144" s="10" t="s">
        <v>51</v>
      </c>
      <c r="AX144" s="10" t="s">
        <v>52</v>
      </c>
      <c r="AY144" s="10" t="s">
        <v>53</v>
      </c>
      <c r="AZ144" s="10" t="s">
        <v>42</v>
      </c>
      <c r="BA144" s="10" t="s">
        <v>43</v>
      </c>
      <c r="BB144" s="10" t="s">
        <v>44</v>
      </c>
      <c r="BC144" s="10" t="s">
        <v>45</v>
      </c>
      <c r="BD144" s="10" t="s">
        <v>46</v>
      </c>
      <c r="BE144" s="10" t="s">
        <v>47</v>
      </c>
      <c r="BF144" s="10" t="s">
        <v>48</v>
      </c>
      <c r="BG144" s="10" t="s">
        <v>49</v>
      </c>
      <c r="BH144" s="10" t="s">
        <v>50</v>
      </c>
      <c r="BI144" s="10" t="s">
        <v>51</v>
      </c>
      <c r="BJ144" s="10" t="s">
        <v>52</v>
      </c>
      <c r="BK144" s="10" t="s">
        <v>53</v>
      </c>
      <c r="BL144" s="39" t="s">
        <v>725</v>
      </c>
      <c r="BM144" s="184" t="s">
        <v>641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89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33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89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121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89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34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89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31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89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32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89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122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89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89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57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89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123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89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58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89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59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89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124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89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60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89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61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89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62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89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54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90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97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72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73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74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78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64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79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65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89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33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78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64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79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65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89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78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64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79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65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89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34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78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64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79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65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89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31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78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64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79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65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89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83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78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64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79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65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89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122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78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64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79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65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89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78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64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79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65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89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57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78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64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79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65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89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123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78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64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79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65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89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78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64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79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65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89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59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78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64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79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65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89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124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78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64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79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65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89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60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78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64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79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65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89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61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78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64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79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65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89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62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78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64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79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65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89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79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65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90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110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84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93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139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33</v>
      </c>
    </row>
    <row r="382" spans="2:65" x14ac:dyDescent="0.15">
      <c r="B382" s="35" t="s">
        <v>121</v>
      </c>
    </row>
    <row r="383" spans="2:65" x14ac:dyDescent="0.15">
      <c r="B383" t="s">
        <v>34</v>
      </c>
    </row>
    <row r="384" spans="2:65" x14ac:dyDescent="0.15">
      <c r="B384" s="2" t="s">
        <v>31</v>
      </c>
    </row>
    <row r="385" spans="2:2" x14ac:dyDescent="0.15">
      <c r="B385" s="2" t="s">
        <v>32</v>
      </c>
    </row>
    <row r="386" spans="2:2" x14ac:dyDescent="0.15">
      <c r="B386" s="35" t="s">
        <v>122</v>
      </c>
    </row>
    <row r="387" spans="2:2" x14ac:dyDescent="0.15">
      <c r="B387" s="2" t="s">
        <v>29</v>
      </c>
    </row>
    <row r="388" spans="2:2" x14ac:dyDescent="0.15">
      <c r="B388" s="2" t="s">
        <v>57</v>
      </c>
    </row>
    <row r="389" spans="2:2" x14ac:dyDescent="0.15">
      <c r="B389" s="35" t="s">
        <v>123</v>
      </c>
    </row>
    <row r="390" spans="2:2" x14ac:dyDescent="0.15">
      <c r="B390" s="2" t="s">
        <v>58</v>
      </c>
    </row>
    <row r="391" spans="2:2" x14ac:dyDescent="0.15">
      <c r="B391" s="2" t="s">
        <v>59</v>
      </c>
    </row>
    <row r="392" spans="2:2" x14ac:dyDescent="0.15">
      <c r="B392" s="2" t="s">
        <v>124</v>
      </c>
    </row>
    <row r="393" spans="2:2" x14ac:dyDescent="0.15">
      <c r="B393" s="2" t="s">
        <v>60</v>
      </c>
    </row>
    <row r="394" spans="2:2" x14ac:dyDescent="0.15">
      <c r="B394" s="2" t="s">
        <v>61</v>
      </c>
    </row>
    <row r="395" spans="2:2" x14ac:dyDescent="0.15">
      <c r="B395" s="2" t="s">
        <v>62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26</v>
      </c>
      <c r="D2" s="77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438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445</v>
      </c>
      <c r="D6" s="298">
        <v>0</v>
      </c>
      <c r="E6" s="298"/>
      <c r="F6" s="276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  <c r="AE6" s="298"/>
      <c r="AF6" s="298"/>
      <c r="AG6" s="298"/>
      <c r="AH6" s="298"/>
      <c r="AI6" s="298"/>
      <c r="AJ6" s="298"/>
      <c r="AK6" s="298"/>
      <c r="AL6" s="298"/>
      <c r="AM6" s="298"/>
      <c r="AN6" s="298"/>
      <c r="AO6" s="298"/>
      <c r="AP6" s="298"/>
      <c r="AQ6" s="298"/>
      <c r="AR6" s="298"/>
      <c r="AS6" s="298"/>
      <c r="AT6" s="298"/>
      <c r="AU6" s="298"/>
      <c r="AV6" s="298"/>
      <c r="AW6" s="298"/>
      <c r="AX6" s="298"/>
      <c r="AY6" s="298"/>
      <c r="AZ6" s="298"/>
      <c r="BA6" s="298"/>
      <c r="BB6" s="298"/>
      <c r="BC6" s="298"/>
      <c r="BD6" s="298"/>
      <c r="BE6" s="298"/>
      <c r="BF6" s="298"/>
      <c r="BG6" s="298"/>
      <c r="BH6" s="298"/>
      <c r="BI6" s="298"/>
      <c r="BJ6" s="298"/>
      <c r="BK6" s="298"/>
      <c r="BL6" s="298"/>
    </row>
    <row r="7" spans="1:64" customFormat="1" x14ac:dyDescent="0.15">
      <c r="B7" s="50" t="s">
        <v>448</v>
      </c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8"/>
      <c r="AK7" s="298"/>
      <c r="AL7" s="298"/>
      <c r="AM7" s="298"/>
      <c r="AN7" s="298"/>
      <c r="AO7" s="298"/>
      <c r="AP7" s="298"/>
      <c r="AQ7" s="298"/>
      <c r="AR7" s="298"/>
      <c r="AS7" s="298"/>
      <c r="AT7" s="298"/>
      <c r="AU7" s="298"/>
      <c r="AV7" s="298"/>
      <c r="AW7" s="298"/>
      <c r="AX7" s="298"/>
      <c r="AY7" s="298"/>
      <c r="AZ7" s="298"/>
      <c r="BA7" s="298"/>
      <c r="BB7" s="298"/>
      <c r="BC7" s="298"/>
      <c r="BD7" s="298"/>
      <c r="BE7" s="298"/>
      <c r="BF7" s="298"/>
      <c r="BG7" s="298"/>
      <c r="BH7" s="298"/>
      <c r="BI7" s="298"/>
      <c r="BJ7" s="298"/>
      <c r="BK7" s="298"/>
      <c r="BL7" s="298"/>
    </row>
    <row r="8" spans="1:64" customFormat="1" x14ac:dyDescent="0.15">
      <c r="B8" s="50" t="s">
        <v>449</v>
      </c>
      <c r="D8" s="298"/>
      <c r="E8" s="298">
        <v>500</v>
      </c>
      <c r="F8" s="298">
        <v>500</v>
      </c>
      <c r="G8" s="298">
        <v>500</v>
      </c>
      <c r="H8" s="298">
        <v>500</v>
      </c>
      <c r="I8" s="298">
        <v>500</v>
      </c>
      <c r="J8" s="298">
        <v>500</v>
      </c>
      <c r="K8" s="298">
        <v>500</v>
      </c>
      <c r="L8" s="298">
        <v>500</v>
      </c>
      <c r="M8" s="298">
        <v>500</v>
      </c>
      <c r="N8" s="298">
        <v>500</v>
      </c>
      <c r="O8" s="298">
        <v>500</v>
      </c>
      <c r="P8" s="298">
        <v>35</v>
      </c>
      <c r="Q8" s="298">
        <v>35</v>
      </c>
      <c r="R8" s="298">
        <v>35</v>
      </c>
      <c r="S8" s="298">
        <v>35</v>
      </c>
      <c r="T8" s="298">
        <v>35</v>
      </c>
      <c r="U8" s="298">
        <v>35</v>
      </c>
      <c r="V8" s="298">
        <v>35</v>
      </c>
      <c r="W8" s="298">
        <v>35</v>
      </c>
      <c r="X8" s="298">
        <v>35</v>
      </c>
      <c r="Y8" s="298">
        <v>35</v>
      </c>
      <c r="Z8" s="298">
        <v>35</v>
      </c>
      <c r="AA8" s="298">
        <v>35</v>
      </c>
      <c r="AB8" s="298">
        <v>35</v>
      </c>
      <c r="AC8" s="298">
        <v>35</v>
      </c>
      <c r="AD8" s="298">
        <v>35</v>
      </c>
      <c r="AE8" s="298">
        <v>35</v>
      </c>
      <c r="AF8" s="298">
        <v>35</v>
      </c>
      <c r="AG8" s="298">
        <v>35</v>
      </c>
      <c r="AH8" s="298">
        <v>35</v>
      </c>
      <c r="AI8" s="298">
        <v>35</v>
      </c>
      <c r="AJ8" s="298">
        <v>35</v>
      </c>
      <c r="AK8" s="298">
        <v>35</v>
      </c>
      <c r="AL8" s="298">
        <v>35</v>
      </c>
      <c r="AM8" s="298">
        <v>35</v>
      </c>
      <c r="AN8" s="298">
        <v>35</v>
      </c>
      <c r="AO8" s="298">
        <v>35</v>
      </c>
      <c r="AP8" s="298">
        <v>35</v>
      </c>
      <c r="AQ8" s="298">
        <v>35</v>
      </c>
      <c r="AR8" s="298">
        <v>35</v>
      </c>
      <c r="AS8" s="298">
        <v>35</v>
      </c>
      <c r="AT8" s="298">
        <v>35</v>
      </c>
      <c r="AU8" s="298">
        <v>35</v>
      </c>
      <c r="AV8" s="298">
        <v>35</v>
      </c>
      <c r="AW8" s="298">
        <v>35</v>
      </c>
      <c r="AX8" s="298">
        <v>35</v>
      </c>
      <c r="AY8" s="298">
        <v>35</v>
      </c>
      <c r="AZ8" s="298">
        <v>35</v>
      </c>
      <c r="BA8" s="298">
        <v>35</v>
      </c>
      <c r="BB8" s="298">
        <v>35</v>
      </c>
      <c r="BC8" s="298">
        <v>35</v>
      </c>
      <c r="BD8" s="298">
        <v>35</v>
      </c>
      <c r="BE8" s="298">
        <v>35</v>
      </c>
      <c r="BF8" s="298">
        <v>35</v>
      </c>
      <c r="BG8" s="298">
        <v>35</v>
      </c>
      <c r="BH8" s="298">
        <v>35</v>
      </c>
      <c r="BI8" s="298">
        <v>35</v>
      </c>
      <c r="BJ8" s="298">
        <v>35</v>
      </c>
      <c r="BK8" s="298">
        <v>35</v>
      </c>
      <c r="BL8" s="298">
        <v>35</v>
      </c>
    </row>
    <row r="9" spans="1:64" customFormat="1" x14ac:dyDescent="0.15">
      <c r="B9" s="50" t="s">
        <v>447</v>
      </c>
      <c r="D9" s="298"/>
      <c r="E9" s="298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98"/>
      <c r="AK9" s="298"/>
      <c r="AL9" s="298"/>
      <c r="AM9" s="298"/>
      <c r="AN9" s="298"/>
      <c r="AO9" s="298"/>
      <c r="AP9" s="298"/>
      <c r="AQ9" s="298"/>
      <c r="AR9" s="298"/>
      <c r="AS9" s="298"/>
      <c r="AT9" s="298"/>
      <c r="AU9" s="298"/>
      <c r="AV9" s="298"/>
      <c r="AW9" s="298"/>
      <c r="AX9" s="298"/>
      <c r="AY9" s="298"/>
      <c r="AZ9" s="298"/>
      <c r="BA9" s="298"/>
      <c r="BB9" s="298"/>
      <c r="BC9" s="298"/>
      <c r="BD9" s="298"/>
      <c r="BE9" s="298"/>
      <c r="BF9" s="298"/>
      <c r="BG9" s="298"/>
      <c r="BH9" s="298"/>
      <c r="BI9" s="298"/>
      <c r="BJ9" s="298"/>
      <c r="BK9" s="298"/>
      <c r="BL9" s="298"/>
    </row>
    <row r="10" spans="1:64" x14ac:dyDescent="0.15">
      <c r="B10" s="50" t="s">
        <v>414</v>
      </c>
      <c r="C10" s="35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</row>
    <row r="11" spans="1:64" x14ac:dyDescent="0.15">
      <c r="B11" s="50" t="s">
        <v>415</v>
      </c>
      <c r="C11" s="35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330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330"/>
      <c r="BD11" s="330"/>
      <c r="BE11" s="330"/>
      <c r="BF11" s="330"/>
      <c r="BG11" s="330"/>
      <c r="BH11" s="330"/>
      <c r="BI11" s="330"/>
      <c r="BJ11" s="330"/>
      <c r="BK11" s="330"/>
      <c r="BL11" s="330"/>
    </row>
    <row r="12" spans="1:64" customFormat="1" x14ac:dyDescent="0.15">
      <c r="B12" s="50" t="s">
        <v>444</v>
      </c>
      <c r="D12" s="298"/>
      <c r="E12" s="298"/>
      <c r="F12" s="298">
        <v>250</v>
      </c>
      <c r="G12" s="298">
        <v>250</v>
      </c>
      <c r="H12" s="298">
        <v>250</v>
      </c>
      <c r="I12" s="298">
        <v>250</v>
      </c>
      <c r="J12" s="298">
        <v>250</v>
      </c>
      <c r="K12" s="298">
        <v>250</v>
      </c>
      <c r="L12" s="298">
        <v>250</v>
      </c>
      <c r="M12" s="298">
        <v>250</v>
      </c>
      <c r="N12" s="298">
        <v>250</v>
      </c>
      <c r="O12" s="298">
        <v>250</v>
      </c>
      <c r="P12" s="298">
        <v>250</v>
      </c>
      <c r="Q12" s="298">
        <v>250</v>
      </c>
      <c r="R12" s="298">
        <v>250</v>
      </c>
      <c r="S12" s="298">
        <v>250</v>
      </c>
      <c r="T12" s="298">
        <v>250</v>
      </c>
      <c r="U12" s="298">
        <v>250</v>
      </c>
      <c r="V12" s="298">
        <v>250</v>
      </c>
      <c r="W12" s="298">
        <v>250</v>
      </c>
      <c r="X12" s="298">
        <v>250</v>
      </c>
      <c r="Y12" s="298">
        <v>250</v>
      </c>
      <c r="Z12" s="298">
        <v>250</v>
      </c>
      <c r="AA12" s="298">
        <v>250</v>
      </c>
      <c r="AB12" s="298">
        <v>250</v>
      </c>
      <c r="AC12" s="298">
        <v>250</v>
      </c>
      <c r="AD12" s="298">
        <v>250</v>
      </c>
      <c r="AE12" s="298">
        <v>250</v>
      </c>
      <c r="AF12" s="298">
        <v>250</v>
      </c>
      <c r="AG12" s="298">
        <v>250</v>
      </c>
      <c r="AH12" s="298">
        <v>250</v>
      </c>
      <c r="AI12" s="298">
        <v>250</v>
      </c>
      <c r="AJ12" s="298">
        <v>250</v>
      </c>
      <c r="AK12" s="298">
        <v>250</v>
      </c>
      <c r="AL12" s="298">
        <v>250</v>
      </c>
      <c r="AM12" s="298">
        <v>250</v>
      </c>
      <c r="AN12" s="298">
        <v>250</v>
      </c>
      <c r="AO12" s="298">
        <v>250</v>
      </c>
      <c r="AP12" s="298">
        <v>250</v>
      </c>
      <c r="AQ12" s="298">
        <v>250</v>
      </c>
      <c r="AR12" s="298">
        <v>250</v>
      </c>
      <c r="AS12" s="298">
        <v>250</v>
      </c>
      <c r="AT12" s="298">
        <v>250</v>
      </c>
      <c r="AU12" s="298">
        <v>250</v>
      </c>
      <c r="AV12" s="298">
        <v>250</v>
      </c>
      <c r="AW12" s="298">
        <v>250</v>
      </c>
      <c r="AX12" s="298">
        <v>250</v>
      </c>
      <c r="AY12" s="298">
        <v>250</v>
      </c>
      <c r="AZ12" s="298">
        <v>250</v>
      </c>
      <c r="BA12" s="298">
        <v>250</v>
      </c>
      <c r="BB12" s="298">
        <v>250</v>
      </c>
      <c r="BC12" s="298">
        <v>250</v>
      </c>
      <c r="BD12" s="298">
        <v>250</v>
      </c>
      <c r="BE12" s="298">
        <v>250</v>
      </c>
      <c r="BF12" s="298">
        <v>250</v>
      </c>
      <c r="BG12" s="298">
        <v>250</v>
      </c>
      <c r="BH12" s="298">
        <v>250</v>
      </c>
      <c r="BI12" s="298">
        <v>250</v>
      </c>
      <c r="BJ12" s="298">
        <v>250</v>
      </c>
      <c r="BK12" s="298">
        <v>250</v>
      </c>
      <c r="BL12" s="298">
        <v>250</v>
      </c>
    </row>
    <row r="13" spans="1:64" x14ac:dyDescent="0.15">
      <c r="B13" s="50" t="s">
        <v>446</v>
      </c>
      <c r="C13" s="35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0"/>
      <c r="AP13" s="330"/>
      <c r="AQ13" s="330"/>
      <c r="AR13" s="330"/>
      <c r="AS13" s="330"/>
      <c r="AT13" s="330"/>
      <c r="AU13" s="330"/>
      <c r="AV13" s="330"/>
      <c r="AW13" s="330"/>
      <c r="AX13" s="330"/>
      <c r="AY13" s="330"/>
      <c r="AZ13" s="330"/>
      <c r="BA13" s="330"/>
      <c r="BB13" s="330"/>
      <c r="BC13" s="330"/>
      <c r="BD13" s="330"/>
      <c r="BE13" s="330"/>
      <c r="BF13" s="330"/>
      <c r="BG13" s="330"/>
      <c r="BH13" s="330"/>
      <c r="BI13" s="330"/>
      <c r="BJ13" s="330"/>
      <c r="BK13" s="330"/>
      <c r="BL13" s="330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450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441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445</v>
      </c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298"/>
      <c r="BD19" s="298"/>
      <c r="BE19" s="298"/>
      <c r="BF19" s="298"/>
      <c r="BG19" s="298"/>
      <c r="BH19" s="298"/>
      <c r="BI19" s="298"/>
      <c r="BJ19" s="298"/>
      <c r="BK19" s="298"/>
      <c r="BL19" s="298"/>
    </row>
    <row r="20" spans="1:64" customFormat="1" x14ac:dyDescent="0.15">
      <c r="B20" s="50" t="s">
        <v>567</v>
      </c>
      <c r="D20" s="298"/>
      <c r="E20" s="298">
        <v>2500</v>
      </c>
      <c r="F20" s="298">
        <v>2500</v>
      </c>
      <c r="G20" s="298">
        <v>2500</v>
      </c>
      <c r="H20" s="298">
        <v>2500</v>
      </c>
      <c r="I20" s="298">
        <v>2500</v>
      </c>
      <c r="J20" s="298">
        <v>2500</v>
      </c>
      <c r="K20" s="298">
        <v>2500</v>
      </c>
      <c r="L20" s="298">
        <v>2500</v>
      </c>
      <c r="M20" s="298">
        <v>2500</v>
      </c>
      <c r="N20" s="298">
        <v>2500</v>
      </c>
      <c r="O20" s="298">
        <v>2500</v>
      </c>
      <c r="P20" s="298">
        <v>2500</v>
      </c>
      <c r="Q20" s="298">
        <v>2500</v>
      </c>
      <c r="R20" s="298">
        <v>2500</v>
      </c>
      <c r="S20" s="298">
        <v>2500</v>
      </c>
      <c r="T20" s="298">
        <v>2500</v>
      </c>
      <c r="U20" s="298">
        <v>2500</v>
      </c>
      <c r="V20" s="298">
        <v>2500</v>
      </c>
      <c r="W20" s="298">
        <v>2500</v>
      </c>
      <c r="X20" s="298">
        <v>2500</v>
      </c>
      <c r="Y20" s="298">
        <v>2500</v>
      </c>
      <c r="Z20" s="298">
        <v>2500</v>
      </c>
      <c r="AA20" s="298">
        <v>2500</v>
      </c>
      <c r="AB20" s="298">
        <v>3500</v>
      </c>
      <c r="AC20" s="298">
        <v>3500</v>
      </c>
      <c r="AD20" s="298">
        <v>3500</v>
      </c>
      <c r="AE20" s="298">
        <v>3500</v>
      </c>
      <c r="AF20" s="298">
        <v>3500</v>
      </c>
      <c r="AG20" s="298">
        <v>3500</v>
      </c>
      <c r="AH20" s="298">
        <v>3500</v>
      </c>
      <c r="AI20" s="298">
        <v>3500</v>
      </c>
      <c r="AJ20" s="298">
        <v>3500</v>
      </c>
      <c r="AK20" s="298">
        <v>3500</v>
      </c>
      <c r="AL20" s="298">
        <v>3500</v>
      </c>
      <c r="AM20" s="298">
        <v>3500</v>
      </c>
      <c r="AN20" s="298">
        <v>3500</v>
      </c>
      <c r="AO20" s="298">
        <v>4000</v>
      </c>
      <c r="AP20" s="298">
        <v>4000</v>
      </c>
      <c r="AQ20" s="298">
        <v>4000</v>
      </c>
      <c r="AR20" s="298">
        <v>4000</v>
      </c>
      <c r="AS20" s="298">
        <v>4000</v>
      </c>
      <c r="AT20" s="298">
        <v>4000</v>
      </c>
      <c r="AU20" s="298">
        <v>4000</v>
      </c>
      <c r="AV20" s="298">
        <v>4000</v>
      </c>
      <c r="AW20" s="298">
        <v>4000</v>
      </c>
      <c r="AX20" s="298">
        <v>4000</v>
      </c>
      <c r="AY20" s="298">
        <v>4000</v>
      </c>
      <c r="AZ20" s="298">
        <v>4000</v>
      </c>
      <c r="BA20" s="298">
        <v>4000</v>
      </c>
      <c r="BB20" s="298">
        <v>4000</v>
      </c>
      <c r="BC20" s="298">
        <v>4000</v>
      </c>
      <c r="BD20" s="298">
        <v>4000</v>
      </c>
      <c r="BE20" s="298">
        <v>4000</v>
      </c>
      <c r="BF20" s="298">
        <v>4000</v>
      </c>
      <c r="BG20" s="298">
        <v>4000</v>
      </c>
      <c r="BH20" s="298">
        <v>4000</v>
      </c>
      <c r="BI20" s="298">
        <v>4000</v>
      </c>
      <c r="BJ20" s="298">
        <v>4000</v>
      </c>
      <c r="BK20" s="298">
        <v>4000</v>
      </c>
      <c r="BL20" s="298">
        <v>4000</v>
      </c>
    </row>
    <row r="21" spans="1:64" customFormat="1" x14ac:dyDescent="0.15">
      <c r="B21" s="50" t="s">
        <v>612</v>
      </c>
      <c r="D21" s="298"/>
      <c r="E21" s="298">
        <v>90</v>
      </c>
      <c r="F21" s="298">
        <v>90</v>
      </c>
      <c r="G21" s="298">
        <v>90</v>
      </c>
      <c r="H21" s="298">
        <v>90</v>
      </c>
      <c r="I21" s="298">
        <v>90</v>
      </c>
      <c r="J21" s="298">
        <v>90</v>
      </c>
      <c r="K21" s="298">
        <v>90</v>
      </c>
      <c r="L21" s="298">
        <v>90</v>
      </c>
      <c r="M21" s="298">
        <v>90</v>
      </c>
      <c r="N21" s="298">
        <v>90</v>
      </c>
      <c r="O21" s="298">
        <v>90</v>
      </c>
      <c r="P21" s="298">
        <v>90</v>
      </c>
      <c r="Q21" s="298">
        <v>90</v>
      </c>
      <c r="R21" s="298">
        <v>90</v>
      </c>
      <c r="S21" s="298">
        <v>90</v>
      </c>
      <c r="T21" s="298">
        <v>90</v>
      </c>
      <c r="U21" s="298">
        <v>90</v>
      </c>
      <c r="V21" s="298">
        <v>90</v>
      </c>
      <c r="W21" s="298">
        <v>90</v>
      </c>
      <c r="X21" s="298">
        <v>90</v>
      </c>
      <c r="Y21" s="298">
        <v>90</v>
      </c>
      <c r="Z21" s="298">
        <v>90</v>
      </c>
      <c r="AA21" s="298">
        <v>90</v>
      </c>
      <c r="AB21" s="298">
        <v>90</v>
      </c>
      <c r="AC21" s="298">
        <v>90</v>
      </c>
      <c r="AD21" s="298">
        <v>90</v>
      </c>
      <c r="AE21" s="298">
        <v>90</v>
      </c>
      <c r="AF21" s="298">
        <v>90</v>
      </c>
      <c r="AG21" s="298">
        <v>90</v>
      </c>
      <c r="AH21" s="298">
        <v>90</v>
      </c>
      <c r="AI21" s="298">
        <v>90</v>
      </c>
      <c r="AJ21" s="298">
        <v>90</v>
      </c>
      <c r="AK21" s="298">
        <v>90</v>
      </c>
      <c r="AL21" s="298">
        <v>90</v>
      </c>
      <c r="AM21" s="298">
        <v>90</v>
      </c>
      <c r="AN21" s="298">
        <v>90</v>
      </c>
      <c r="AO21" s="298">
        <v>90</v>
      </c>
      <c r="AP21" s="298">
        <v>90</v>
      </c>
      <c r="AQ21" s="298">
        <v>90</v>
      </c>
      <c r="AR21" s="298">
        <v>90</v>
      </c>
      <c r="AS21" s="298">
        <v>90</v>
      </c>
      <c r="AT21" s="298">
        <v>90</v>
      </c>
      <c r="AU21" s="298">
        <v>90</v>
      </c>
      <c r="AV21" s="298">
        <v>90</v>
      </c>
      <c r="AW21" s="298">
        <v>90</v>
      </c>
      <c r="AX21" s="298">
        <v>90</v>
      </c>
      <c r="AY21" s="298">
        <v>90</v>
      </c>
      <c r="AZ21" s="298">
        <v>90</v>
      </c>
      <c r="BA21" s="298">
        <v>90</v>
      </c>
      <c r="BB21" s="298">
        <v>90</v>
      </c>
      <c r="BC21" s="298">
        <v>90</v>
      </c>
      <c r="BD21" s="298">
        <v>90</v>
      </c>
      <c r="BE21" s="298">
        <v>90</v>
      </c>
      <c r="BF21" s="298">
        <v>90</v>
      </c>
      <c r="BG21" s="298">
        <v>90</v>
      </c>
      <c r="BH21" s="298">
        <v>90</v>
      </c>
      <c r="BI21" s="298">
        <v>90</v>
      </c>
      <c r="BJ21" s="298">
        <v>90</v>
      </c>
      <c r="BK21" s="298">
        <v>90</v>
      </c>
      <c r="BL21" s="298">
        <v>90</v>
      </c>
    </row>
    <row r="22" spans="1:64" customFormat="1" x14ac:dyDescent="0.15">
      <c r="B22" s="50" t="s">
        <v>613</v>
      </c>
      <c r="D22" s="298"/>
      <c r="E22" s="298">
        <v>1000</v>
      </c>
      <c r="F22" s="298">
        <v>1000</v>
      </c>
      <c r="G22" s="298">
        <v>1000</v>
      </c>
      <c r="H22" s="298"/>
      <c r="I22" s="298"/>
      <c r="J22" s="298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298"/>
      <c r="AS22" s="298"/>
      <c r="AT22" s="298"/>
      <c r="AU22" s="298"/>
      <c r="AV22" s="298"/>
      <c r="AW22" s="298"/>
      <c r="AX22" s="298"/>
      <c r="AY22" s="298"/>
      <c r="AZ22" s="298"/>
      <c r="BA22" s="298"/>
      <c r="BB22" s="298"/>
      <c r="BC22" s="298"/>
      <c r="BD22" s="298"/>
      <c r="BE22" s="298"/>
      <c r="BF22" s="298"/>
      <c r="BG22" s="298"/>
      <c r="BH22" s="298"/>
      <c r="BI22" s="298"/>
      <c r="BJ22" s="298"/>
      <c r="BK22" s="298"/>
      <c r="BL22" s="298"/>
    </row>
    <row r="23" spans="1:64" customFormat="1" x14ac:dyDescent="0.15">
      <c r="B23" s="50" t="s">
        <v>449</v>
      </c>
      <c r="D23" s="298"/>
      <c r="E23" s="298"/>
      <c r="F23" s="298"/>
      <c r="G23" s="298"/>
      <c r="H23" s="298"/>
      <c r="I23" s="298"/>
      <c r="J23" s="298"/>
      <c r="K23" s="298">
        <v>250</v>
      </c>
      <c r="L23" s="298">
        <v>250</v>
      </c>
      <c r="M23" s="298">
        <v>250</v>
      </c>
      <c r="N23" s="298">
        <v>250</v>
      </c>
      <c r="O23" s="298">
        <v>250</v>
      </c>
      <c r="P23" s="298">
        <v>250</v>
      </c>
      <c r="Q23" s="298">
        <v>250</v>
      </c>
      <c r="R23" s="298">
        <v>250</v>
      </c>
      <c r="S23" s="298">
        <v>250</v>
      </c>
      <c r="T23" s="298">
        <v>250</v>
      </c>
      <c r="U23" s="298">
        <v>250</v>
      </c>
      <c r="V23" s="298">
        <v>250</v>
      </c>
      <c r="W23" s="298">
        <v>250</v>
      </c>
      <c r="X23" s="298">
        <v>250</v>
      </c>
      <c r="Y23" s="298">
        <v>250</v>
      </c>
      <c r="Z23" s="298">
        <v>250</v>
      </c>
      <c r="AA23" s="298">
        <v>250</v>
      </c>
      <c r="AB23" s="298">
        <v>250</v>
      </c>
      <c r="AC23" s="298">
        <v>250</v>
      </c>
      <c r="AD23" s="298">
        <v>250</v>
      </c>
      <c r="AE23" s="298">
        <v>250</v>
      </c>
      <c r="AF23" s="298">
        <v>250</v>
      </c>
      <c r="AG23" s="298">
        <v>250</v>
      </c>
      <c r="AH23" s="298">
        <v>250</v>
      </c>
      <c r="AI23" s="298">
        <v>250</v>
      </c>
      <c r="AJ23" s="298">
        <v>250</v>
      </c>
      <c r="AK23" s="298">
        <v>250</v>
      </c>
      <c r="AL23" s="298">
        <v>250</v>
      </c>
      <c r="AM23" s="298">
        <v>250</v>
      </c>
      <c r="AN23" s="298">
        <v>250</v>
      </c>
      <c r="AO23" s="298">
        <v>250</v>
      </c>
      <c r="AP23" s="298">
        <v>250</v>
      </c>
      <c r="AQ23" s="298">
        <v>250</v>
      </c>
      <c r="AR23" s="298">
        <v>250</v>
      </c>
      <c r="AS23" s="298">
        <v>250</v>
      </c>
      <c r="AT23" s="298">
        <v>250</v>
      </c>
      <c r="AU23" s="298">
        <v>250</v>
      </c>
      <c r="AV23" s="298">
        <v>250</v>
      </c>
      <c r="AW23" s="298">
        <v>250</v>
      </c>
      <c r="AX23" s="298">
        <v>250</v>
      </c>
      <c r="AY23" s="298">
        <v>250</v>
      </c>
      <c r="AZ23" s="298">
        <v>250</v>
      </c>
      <c r="BA23" s="298">
        <v>250</v>
      </c>
      <c r="BB23" s="298">
        <v>250</v>
      </c>
      <c r="BC23" s="298">
        <v>250</v>
      </c>
      <c r="BD23" s="298">
        <v>250</v>
      </c>
      <c r="BE23" s="298">
        <v>250</v>
      </c>
      <c r="BF23" s="298">
        <v>250</v>
      </c>
      <c r="BG23" s="298">
        <v>250</v>
      </c>
      <c r="BH23" s="298">
        <v>250</v>
      </c>
      <c r="BI23" s="298">
        <v>250</v>
      </c>
      <c r="BJ23" s="298">
        <v>250</v>
      </c>
      <c r="BK23" s="298">
        <v>250</v>
      </c>
      <c r="BL23" s="298">
        <v>250</v>
      </c>
    </row>
    <row r="24" spans="1:64" customFormat="1" x14ac:dyDescent="0.15">
      <c r="B24" s="50" t="s">
        <v>447</v>
      </c>
      <c r="D24" s="298"/>
      <c r="E24" s="298"/>
      <c r="F24" s="298"/>
      <c r="G24" s="298"/>
      <c r="H24" s="298"/>
      <c r="I24" s="298"/>
      <c r="J24" s="298"/>
      <c r="K24" s="298">
        <v>150</v>
      </c>
      <c r="L24" s="298">
        <v>150</v>
      </c>
      <c r="M24" s="298">
        <v>150</v>
      </c>
      <c r="N24" s="298">
        <v>150</v>
      </c>
      <c r="O24" s="298">
        <v>150</v>
      </c>
      <c r="P24" s="298">
        <v>150</v>
      </c>
      <c r="Q24" s="298">
        <v>150</v>
      </c>
      <c r="R24" s="298">
        <v>150</v>
      </c>
      <c r="S24" s="298">
        <v>150</v>
      </c>
      <c r="T24" s="298">
        <v>150</v>
      </c>
      <c r="U24" s="298">
        <v>150</v>
      </c>
      <c r="V24" s="298">
        <v>150</v>
      </c>
      <c r="W24" s="298">
        <v>150</v>
      </c>
      <c r="X24" s="298">
        <v>150</v>
      </c>
      <c r="Y24" s="298">
        <v>150</v>
      </c>
      <c r="Z24" s="298">
        <v>150</v>
      </c>
      <c r="AA24" s="298">
        <v>150</v>
      </c>
      <c r="AB24" s="298">
        <v>150</v>
      </c>
      <c r="AC24" s="298">
        <v>150</v>
      </c>
      <c r="AD24" s="298">
        <v>150</v>
      </c>
      <c r="AE24" s="298">
        <v>150</v>
      </c>
      <c r="AF24" s="298">
        <v>150</v>
      </c>
      <c r="AG24" s="298">
        <v>150</v>
      </c>
      <c r="AH24" s="298">
        <v>150</v>
      </c>
      <c r="AI24" s="298">
        <v>150</v>
      </c>
      <c r="AJ24" s="298">
        <v>150</v>
      </c>
      <c r="AK24" s="298">
        <v>150</v>
      </c>
      <c r="AL24" s="298">
        <v>150</v>
      </c>
      <c r="AM24" s="298">
        <v>150</v>
      </c>
      <c r="AN24" s="298">
        <v>150</v>
      </c>
      <c r="AO24" s="298">
        <v>150</v>
      </c>
      <c r="AP24" s="298">
        <v>150</v>
      </c>
      <c r="AQ24" s="298">
        <v>150</v>
      </c>
      <c r="AR24" s="298">
        <v>150</v>
      </c>
      <c r="AS24" s="298">
        <v>150</v>
      </c>
      <c r="AT24" s="298">
        <v>150</v>
      </c>
      <c r="AU24" s="298">
        <v>150</v>
      </c>
      <c r="AV24" s="298">
        <v>150</v>
      </c>
      <c r="AW24" s="298">
        <v>150</v>
      </c>
      <c r="AX24" s="298">
        <v>150</v>
      </c>
      <c r="AY24" s="298">
        <v>150</v>
      </c>
      <c r="AZ24" s="298">
        <v>150</v>
      </c>
      <c r="BA24" s="298">
        <v>150</v>
      </c>
      <c r="BB24" s="298">
        <v>150</v>
      </c>
      <c r="BC24" s="298">
        <v>150</v>
      </c>
      <c r="BD24" s="298">
        <v>150</v>
      </c>
      <c r="BE24" s="298">
        <v>150</v>
      </c>
      <c r="BF24" s="298">
        <v>150</v>
      </c>
      <c r="BG24" s="298">
        <v>150</v>
      </c>
      <c r="BH24" s="298">
        <v>150</v>
      </c>
      <c r="BI24" s="298">
        <v>150</v>
      </c>
      <c r="BJ24" s="298">
        <v>150</v>
      </c>
      <c r="BK24" s="298">
        <v>150</v>
      </c>
      <c r="BL24" s="298">
        <v>150</v>
      </c>
    </row>
    <row r="25" spans="1:64" x14ac:dyDescent="0.15">
      <c r="B25" s="50" t="s">
        <v>414</v>
      </c>
      <c r="C25" s="35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29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298"/>
      <c r="BD25" s="298"/>
      <c r="BE25" s="298"/>
      <c r="BF25" s="298"/>
      <c r="BG25" s="298"/>
      <c r="BH25" s="298"/>
      <c r="BI25" s="298"/>
      <c r="BJ25" s="298"/>
      <c r="BK25" s="298"/>
      <c r="BL25" s="298"/>
    </row>
    <row r="26" spans="1:64" x14ac:dyDescent="0.15">
      <c r="B26" s="50" t="s">
        <v>415</v>
      </c>
      <c r="C26" s="35"/>
      <c r="D26" s="298"/>
      <c r="E26" s="298"/>
      <c r="F26" s="298"/>
      <c r="G26" s="298"/>
      <c r="H26" s="298"/>
      <c r="I26" s="298"/>
      <c r="J26" s="298"/>
      <c r="K26" s="298">
        <v>500</v>
      </c>
      <c r="L26" s="298">
        <v>500</v>
      </c>
      <c r="M26" s="298">
        <v>500</v>
      </c>
      <c r="N26" s="298">
        <v>500</v>
      </c>
      <c r="O26" s="298">
        <v>500</v>
      </c>
      <c r="P26" s="298">
        <v>500</v>
      </c>
      <c r="Q26" s="298">
        <v>500</v>
      </c>
      <c r="R26" s="298">
        <v>500</v>
      </c>
      <c r="S26" s="298">
        <v>500</v>
      </c>
      <c r="T26" s="298">
        <v>500</v>
      </c>
      <c r="U26" s="298">
        <v>500</v>
      </c>
      <c r="V26" s="298">
        <v>1000</v>
      </c>
      <c r="W26" s="298">
        <v>1000</v>
      </c>
      <c r="X26" s="298">
        <v>1000</v>
      </c>
      <c r="Y26" s="298">
        <v>1000</v>
      </c>
      <c r="Z26" s="298">
        <v>1000</v>
      </c>
      <c r="AA26" s="298">
        <v>1000</v>
      </c>
      <c r="AB26" s="298">
        <v>1000</v>
      </c>
      <c r="AC26" s="298">
        <v>1000</v>
      </c>
      <c r="AD26" s="298">
        <v>1000</v>
      </c>
      <c r="AE26" s="298">
        <v>1000</v>
      </c>
      <c r="AF26" s="298">
        <v>1000</v>
      </c>
      <c r="AG26" s="298">
        <v>1000</v>
      </c>
      <c r="AH26" s="298">
        <v>1000</v>
      </c>
      <c r="AI26" s="298">
        <v>1000</v>
      </c>
      <c r="AJ26" s="298">
        <v>1000</v>
      </c>
      <c r="AK26" s="298">
        <v>1000</v>
      </c>
      <c r="AL26" s="298">
        <v>1000</v>
      </c>
      <c r="AM26" s="298">
        <v>1000</v>
      </c>
      <c r="AN26" s="298">
        <v>1000</v>
      </c>
      <c r="AO26" s="298">
        <v>1000</v>
      </c>
      <c r="AP26" s="298">
        <v>1000</v>
      </c>
      <c r="AQ26" s="298">
        <v>1000</v>
      </c>
      <c r="AR26" s="298">
        <v>1000</v>
      </c>
      <c r="AS26" s="298">
        <v>1000</v>
      </c>
      <c r="AT26" s="298">
        <v>1000</v>
      </c>
      <c r="AU26" s="298">
        <v>1000</v>
      </c>
      <c r="AV26" s="298">
        <v>1000</v>
      </c>
      <c r="AW26" s="298">
        <v>1000</v>
      </c>
      <c r="AX26" s="298">
        <v>1000</v>
      </c>
      <c r="AY26" s="298">
        <v>1000</v>
      </c>
      <c r="AZ26" s="298">
        <v>1000</v>
      </c>
      <c r="BA26" s="298">
        <v>1000</v>
      </c>
      <c r="BB26" s="298">
        <v>1000</v>
      </c>
      <c r="BC26" s="298">
        <v>1000</v>
      </c>
      <c r="BD26" s="298">
        <v>1000</v>
      </c>
      <c r="BE26" s="298">
        <v>1000</v>
      </c>
      <c r="BF26" s="298">
        <v>1000</v>
      </c>
      <c r="BG26" s="298">
        <v>1000</v>
      </c>
      <c r="BH26" s="298">
        <v>1000</v>
      </c>
      <c r="BI26" s="298">
        <v>1000</v>
      </c>
      <c r="BJ26" s="298">
        <v>1000</v>
      </c>
      <c r="BK26" s="298">
        <v>1000</v>
      </c>
      <c r="BL26" s="298">
        <v>1000</v>
      </c>
    </row>
    <row r="27" spans="1:64" customFormat="1" x14ac:dyDescent="0.15">
      <c r="B27" s="50" t="s">
        <v>444</v>
      </c>
      <c r="D27" s="298">
        <v>250</v>
      </c>
      <c r="E27" s="298">
        <v>100</v>
      </c>
      <c r="F27" s="298">
        <v>100</v>
      </c>
      <c r="G27" s="298">
        <v>100</v>
      </c>
      <c r="H27" s="298">
        <v>100</v>
      </c>
      <c r="I27" s="298">
        <v>100</v>
      </c>
      <c r="J27" s="298">
        <v>100</v>
      </c>
      <c r="K27" s="298">
        <v>100</v>
      </c>
      <c r="L27" s="298">
        <v>100</v>
      </c>
      <c r="M27" s="298">
        <v>100</v>
      </c>
      <c r="N27" s="298">
        <v>100</v>
      </c>
      <c r="O27" s="298">
        <v>100</v>
      </c>
      <c r="P27" s="298">
        <v>100</v>
      </c>
      <c r="Q27" s="298">
        <v>100</v>
      </c>
      <c r="R27" s="298">
        <v>100</v>
      </c>
      <c r="S27" s="298">
        <v>100</v>
      </c>
      <c r="T27" s="298">
        <v>100</v>
      </c>
      <c r="U27" s="298">
        <v>100</v>
      </c>
      <c r="V27" s="298">
        <v>100</v>
      </c>
      <c r="W27" s="298">
        <v>100</v>
      </c>
      <c r="X27" s="298">
        <v>100</v>
      </c>
      <c r="Y27" s="298">
        <v>100</v>
      </c>
      <c r="Z27" s="298">
        <v>100</v>
      </c>
      <c r="AA27" s="298">
        <v>100</v>
      </c>
      <c r="AB27" s="298">
        <v>100</v>
      </c>
      <c r="AC27" s="298">
        <v>100</v>
      </c>
      <c r="AD27" s="298">
        <v>100</v>
      </c>
      <c r="AE27" s="298">
        <v>100</v>
      </c>
      <c r="AF27" s="298">
        <v>100</v>
      </c>
      <c r="AG27" s="298">
        <v>100</v>
      </c>
      <c r="AH27" s="298">
        <v>100</v>
      </c>
      <c r="AI27" s="298">
        <v>100</v>
      </c>
      <c r="AJ27" s="298">
        <v>100</v>
      </c>
      <c r="AK27" s="298">
        <v>100</v>
      </c>
      <c r="AL27" s="298">
        <v>100</v>
      </c>
      <c r="AM27" s="298">
        <v>100</v>
      </c>
      <c r="AN27" s="298">
        <v>100</v>
      </c>
      <c r="AO27" s="298">
        <v>100</v>
      </c>
      <c r="AP27" s="298">
        <v>100</v>
      </c>
      <c r="AQ27" s="298">
        <v>100</v>
      </c>
      <c r="AR27" s="298">
        <v>100</v>
      </c>
      <c r="AS27" s="298">
        <v>100</v>
      </c>
      <c r="AT27" s="298">
        <v>100</v>
      </c>
      <c r="AU27" s="298">
        <v>100</v>
      </c>
      <c r="AV27" s="298">
        <v>100</v>
      </c>
      <c r="AW27" s="298">
        <v>100</v>
      </c>
      <c r="AX27" s="298">
        <v>100</v>
      </c>
      <c r="AY27" s="298">
        <v>100</v>
      </c>
      <c r="AZ27" s="298">
        <v>100</v>
      </c>
      <c r="BA27" s="298">
        <v>100</v>
      </c>
      <c r="BB27" s="298">
        <v>100</v>
      </c>
      <c r="BC27" s="298">
        <v>100</v>
      </c>
      <c r="BD27" s="298">
        <v>100</v>
      </c>
      <c r="BE27" s="298">
        <v>100</v>
      </c>
      <c r="BF27" s="298">
        <v>100</v>
      </c>
      <c r="BG27" s="298">
        <v>100</v>
      </c>
      <c r="BH27" s="298">
        <v>100</v>
      </c>
      <c r="BI27" s="298">
        <v>100</v>
      </c>
      <c r="BJ27" s="298">
        <v>100</v>
      </c>
      <c r="BK27" s="298">
        <v>100</v>
      </c>
      <c r="BL27" s="298">
        <v>100</v>
      </c>
    </row>
    <row r="28" spans="1:64" x14ac:dyDescent="0.15">
      <c r="B28" s="50" t="s">
        <v>446</v>
      </c>
      <c r="C28" s="35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  <c r="BB28" s="298"/>
      <c r="BC28" s="298"/>
      <c r="BD28" s="298"/>
      <c r="BE28" s="298"/>
      <c r="BF28" s="298"/>
      <c r="BG28" s="298"/>
      <c r="BH28" s="298"/>
      <c r="BI28" s="298"/>
      <c r="BJ28" s="298"/>
      <c r="BK28" s="298"/>
      <c r="BL28" s="298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451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439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445</v>
      </c>
      <c r="D34" s="298"/>
      <c r="E34" s="298">
        <v>5500</v>
      </c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298"/>
      <c r="AI34" s="298"/>
      <c r="AJ34" s="298"/>
      <c r="AK34" s="298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298"/>
      <c r="AW34" s="298"/>
      <c r="AX34" s="298"/>
      <c r="AY34" s="298"/>
      <c r="AZ34" s="298"/>
      <c r="BA34" s="298"/>
      <c r="BB34" s="298"/>
      <c r="BC34" s="298"/>
      <c r="BD34" s="298"/>
      <c r="BE34" s="298"/>
      <c r="BF34" s="298"/>
      <c r="BG34" s="298"/>
      <c r="BH34" s="298"/>
      <c r="BI34" s="298"/>
      <c r="BJ34" s="298"/>
      <c r="BK34" s="298"/>
      <c r="BL34" s="298"/>
    </row>
    <row r="35" spans="1:64" customFormat="1" x14ac:dyDescent="0.15">
      <c r="B35" s="50" t="s">
        <v>448</v>
      </c>
      <c r="D35" s="298"/>
      <c r="E35" s="298">
        <v>500</v>
      </c>
      <c r="F35" s="298">
        <v>500</v>
      </c>
      <c r="G35" s="298">
        <v>500</v>
      </c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298"/>
      <c r="BD35" s="298"/>
      <c r="BE35" s="298"/>
      <c r="BF35" s="298"/>
      <c r="BG35" s="298"/>
      <c r="BH35" s="298"/>
      <c r="BI35" s="298"/>
      <c r="BJ35" s="298"/>
      <c r="BK35" s="298"/>
      <c r="BL35" s="298"/>
    </row>
    <row r="36" spans="1:64" customFormat="1" x14ac:dyDescent="0.15">
      <c r="B36" s="50" t="s">
        <v>449</v>
      </c>
      <c r="D36" s="298"/>
      <c r="E36" s="298">
        <v>450</v>
      </c>
      <c r="F36" s="298">
        <v>450</v>
      </c>
      <c r="G36" s="298">
        <v>450</v>
      </c>
      <c r="H36" s="298">
        <v>450</v>
      </c>
      <c r="I36" s="298">
        <v>450</v>
      </c>
      <c r="J36" s="298">
        <v>450</v>
      </c>
      <c r="K36" s="298">
        <v>450</v>
      </c>
      <c r="L36" s="298">
        <v>450</v>
      </c>
      <c r="M36" s="298">
        <v>450</v>
      </c>
      <c r="N36" s="298">
        <v>450</v>
      </c>
      <c r="O36" s="298">
        <v>450</v>
      </c>
      <c r="P36" s="298">
        <v>450</v>
      </c>
      <c r="Q36" s="298">
        <v>450</v>
      </c>
      <c r="R36" s="298">
        <v>450</v>
      </c>
      <c r="S36" s="298">
        <v>450</v>
      </c>
      <c r="T36" s="298">
        <v>450</v>
      </c>
      <c r="U36" s="298">
        <v>450</v>
      </c>
      <c r="V36" s="298">
        <v>450</v>
      </c>
      <c r="W36" s="298">
        <v>450</v>
      </c>
      <c r="X36" s="298">
        <v>450</v>
      </c>
      <c r="Y36" s="298">
        <v>450</v>
      </c>
      <c r="Z36" s="298">
        <v>450</v>
      </c>
      <c r="AA36" s="298">
        <v>450</v>
      </c>
      <c r="AB36" s="298">
        <v>450</v>
      </c>
      <c r="AC36" s="298">
        <v>450</v>
      </c>
      <c r="AD36" s="298">
        <v>450</v>
      </c>
      <c r="AE36" s="298">
        <v>450</v>
      </c>
      <c r="AF36" s="298">
        <v>450</v>
      </c>
      <c r="AG36" s="298">
        <v>450</v>
      </c>
      <c r="AH36" s="298">
        <v>450</v>
      </c>
      <c r="AI36" s="298">
        <v>450</v>
      </c>
      <c r="AJ36" s="298">
        <v>450</v>
      </c>
      <c r="AK36" s="298">
        <v>450</v>
      </c>
      <c r="AL36" s="298">
        <v>450</v>
      </c>
      <c r="AM36" s="298">
        <v>450</v>
      </c>
      <c r="AN36" s="298">
        <v>450</v>
      </c>
      <c r="AO36" s="298">
        <v>450</v>
      </c>
      <c r="AP36" s="298">
        <v>450</v>
      </c>
      <c r="AQ36" s="298">
        <v>450</v>
      </c>
      <c r="AR36" s="298">
        <v>450</v>
      </c>
      <c r="AS36" s="298">
        <v>450</v>
      </c>
      <c r="AT36" s="298">
        <v>450</v>
      </c>
      <c r="AU36" s="298">
        <v>450</v>
      </c>
      <c r="AV36" s="298">
        <v>450</v>
      </c>
      <c r="AW36" s="298">
        <v>450</v>
      </c>
      <c r="AX36" s="298">
        <v>450</v>
      </c>
      <c r="AY36" s="298">
        <v>450</v>
      </c>
      <c r="AZ36" s="298">
        <v>450</v>
      </c>
      <c r="BA36" s="298">
        <v>450</v>
      </c>
      <c r="BB36" s="298">
        <v>450</v>
      </c>
      <c r="BC36" s="298">
        <v>450</v>
      </c>
      <c r="BD36" s="298">
        <v>450</v>
      </c>
      <c r="BE36" s="298">
        <v>450</v>
      </c>
      <c r="BF36" s="298">
        <v>450</v>
      </c>
      <c r="BG36" s="298">
        <v>450</v>
      </c>
      <c r="BH36" s="298">
        <v>450</v>
      </c>
      <c r="BI36" s="298">
        <v>450</v>
      </c>
      <c r="BJ36" s="298">
        <v>450</v>
      </c>
      <c r="BK36" s="298">
        <v>450</v>
      </c>
      <c r="BL36" s="298">
        <v>450</v>
      </c>
    </row>
    <row r="37" spans="1:64" customFormat="1" x14ac:dyDescent="0.15">
      <c r="B37" s="50" t="s">
        <v>447</v>
      </c>
      <c r="D37" s="298"/>
      <c r="E37" s="298">
        <v>500</v>
      </c>
      <c r="F37" s="298">
        <v>500</v>
      </c>
      <c r="G37" s="298">
        <v>500</v>
      </c>
      <c r="H37" s="298">
        <v>500</v>
      </c>
      <c r="I37" s="298">
        <v>500</v>
      </c>
      <c r="J37" s="298">
        <v>500</v>
      </c>
      <c r="K37" s="298">
        <v>500</v>
      </c>
      <c r="L37" s="298">
        <v>500</v>
      </c>
      <c r="M37" s="298">
        <v>500</v>
      </c>
      <c r="N37" s="298">
        <v>500</v>
      </c>
      <c r="O37" s="298">
        <v>500</v>
      </c>
      <c r="P37" s="298">
        <v>500</v>
      </c>
      <c r="Q37" s="298">
        <v>500</v>
      </c>
      <c r="R37" s="298">
        <v>500</v>
      </c>
      <c r="S37" s="298">
        <v>500</v>
      </c>
      <c r="T37" s="298">
        <v>500</v>
      </c>
      <c r="U37" s="298">
        <v>500</v>
      </c>
      <c r="V37" s="298">
        <v>500</v>
      </c>
      <c r="W37" s="298">
        <v>500</v>
      </c>
      <c r="X37" s="298">
        <v>500</v>
      </c>
      <c r="Y37" s="298">
        <v>500</v>
      </c>
      <c r="Z37" s="298">
        <v>500</v>
      </c>
      <c r="AA37" s="298">
        <v>500</v>
      </c>
      <c r="AB37" s="298">
        <v>500</v>
      </c>
      <c r="AC37" s="298">
        <v>500</v>
      </c>
      <c r="AD37" s="298">
        <v>500</v>
      </c>
      <c r="AE37" s="298">
        <v>500</v>
      </c>
      <c r="AF37" s="298">
        <v>500</v>
      </c>
      <c r="AG37" s="298">
        <v>500</v>
      </c>
      <c r="AH37" s="298">
        <v>500</v>
      </c>
      <c r="AI37" s="298">
        <v>500</v>
      </c>
      <c r="AJ37" s="298">
        <v>500</v>
      </c>
      <c r="AK37" s="298">
        <v>500</v>
      </c>
      <c r="AL37" s="298">
        <v>500</v>
      </c>
      <c r="AM37" s="298">
        <v>500</v>
      </c>
      <c r="AN37" s="298">
        <v>500</v>
      </c>
      <c r="AO37" s="298">
        <v>500</v>
      </c>
      <c r="AP37" s="298">
        <v>500</v>
      </c>
      <c r="AQ37" s="298">
        <v>500</v>
      </c>
      <c r="AR37" s="298">
        <v>500</v>
      </c>
      <c r="AS37" s="298">
        <v>500</v>
      </c>
      <c r="AT37" s="298">
        <v>500</v>
      </c>
      <c r="AU37" s="298">
        <v>500</v>
      </c>
      <c r="AV37" s="298">
        <v>500</v>
      </c>
      <c r="AW37" s="298">
        <v>500</v>
      </c>
      <c r="AX37" s="298">
        <v>500</v>
      </c>
      <c r="AY37" s="298">
        <v>500</v>
      </c>
      <c r="AZ37" s="298">
        <v>500</v>
      </c>
      <c r="BA37" s="298">
        <v>500</v>
      </c>
      <c r="BB37" s="298">
        <v>500</v>
      </c>
      <c r="BC37" s="298">
        <v>500</v>
      </c>
      <c r="BD37" s="298">
        <v>500</v>
      </c>
      <c r="BE37" s="298">
        <v>500</v>
      </c>
      <c r="BF37" s="298">
        <v>500</v>
      </c>
      <c r="BG37" s="298">
        <v>500</v>
      </c>
      <c r="BH37" s="298">
        <v>500</v>
      </c>
      <c r="BI37" s="298">
        <v>500</v>
      </c>
      <c r="BJ37" s="298">
        <v>500</v>
      </c>
      <c r="BK37" s="298">
        <v>500</v>
      </c>
      <c r="BL37" s="298">
        <v>500</v>
      </c>
    </row>
    <row r="38" spans="1:64" x14ac:dyDescent="0.15">
      <c r="B38" s="50" t="s">
        <v>414</v>
      </c>
      <c r="C38" s="35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298"/>
      <c r="AK38" s="298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8"/>
      <c r="AW38" s="298"/>
      <c r="AX38" s="298"/>
      <c r="AY38" s="298"/>
      <c r="AZ38" s="298"/>
      <c r="BA38" s="298"/>
      <c r="BB38" s="298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</row>
    <row r="39" spans="1:64" x14ac:dyDescent="0.15">
      <c r="B39" s="50" t="s">
        <v>415</v>
      </c>
      <c r="C39" s="35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AV39" s="330"/>
      <c r="AW39" s="330"/>
      <c r="AX39" s="330"/>
      <c r="AY39" s="330"/>
      <c r="AZ39" s="330"/>
      <c r="BA39" s="330"/>
      <c r="BB39" s="330"/>
      <c r="BC39" s="330"/>
      <c r="BD39" s="330"/>
      <c r="BE39" s="330"/>
      <c r="BF39" s="330"/>
      <c r="BG39" s="330"/>
      <c r="BH39" s="330"/>
      <c r="BI39" s="330"/>
      <c r="BJ39" s="330"/>
      <c r="BK39" s="330"/>
      <c r="BL39" s="330"/>
    </row>
    <row r="40" spans="1:64" customFormat="1" x14ac:dyDescent="0.15">
      <c r="B40" s="50" t="s">
        <v>444</v>
      </c>
      <c r="D40" s="298">
        <v>250</v>
      </c>
      <c r="E40" s="298">
        <v>100</v>
      </c>
      <c r="F40" s="298">
        <v>100</v>
      </c>
      <c r="G40" s="298">
        <v>100</v>
      </c>
      <c r="H40" s="298">
        <v>100</v>
      </c>
      <c r="I40" s="298">
        <v>100</v>
      </c>
      <c r="J40" s="298">
        <v>100</v>
      </c>
      <c r="K40" s="298">
        <v>100</v>
      </c>
      <c r="L40" s="298">
        <v>100</v>
      </c>
      <c r="M40" s="298">
        <v>100</v>
      </c>
      <c r="N40" s="298">
        <v>100</v>
      </c>
      <c r="O40" s="298">
        <v>100</v>
      </c>
      <c r="P40" s="298">
        <v>100</v>
      </c>
      <c r="Q40" s="298">
        <v>100</v>
      </c>
      <c r="R40" s="298">
        <v>100</v>
      </c>
      <c r="S40" s="298">
        <v>100</v>
      </c>
      <c r="T40" s="298">
        <v>100</v>
      </c>
      <c r="U40" s="298">
        <v>100</v>
      </c>
      <c r="V40" s="298">
        <v>100</v>
      </c>
      <c r="W40" s="298">
        <v>100</v>
      </c>
      <c r="X40" s="298">
        <v>100</v>
      </c>
      <c r="Y40" s="298">
        <v>100</v>
      </c>
      <c r="Z40" s="298">
        <v>100</v>
      </c>
      <c r="AA40" s="298">
        <v>100</v>
      </c>
      <c r="AB40" s="298">
        <v>100</v>
      </c>
      <c r="AC40" s="298">
        <v>100</v>
      </c>
      <c r="AD40" s="298">
        <v>100</v>
      </c>
      <c r="AE40" s="298">
        <v>100</v>
      </c>
      <c r="AF40" s="298">
        <v>100</v>
      </c>
      <c r="AG40" s="298">
        <v>100</v>
      </c>
      <c r="AH40" s="298">
        <v>100</v>
      </c>
      <c r="AI40" s="298">
        <v>100</v>
      </c>
      <c r="AJ40" s="298">
        <v>100</v>
      </c>
      <c r="AK40" s="298">
        <v>100</v>
      </c>
      <c r="AL40" s="298">
        <v>100</v>
      </c>
      <c r="AM40" s="298">
        <v>100</v>
      </c>
      <c r="AN40" s="298">
        <v>100</v>
      </c>
      <c r="AO40" s="298">
        <v>100</v>
      </c>
      <c r="AP40" s="298">
        <v>100</v>
      </c>
      <c r="AQ40" s="298">
        <v>100</v>
      </c>
      <c r="AR40" s="298">
        <v>100</v>
      </c>
      <c r="AS40" s="298">
        <v>100</v>
      </c>
      <c r="AT40" s="298">
        <v>100</v>
      </c>
      <c r="AU40" s="298">
        <v>100</v>
      </c>
      <c r="AV40" s="298">
        <v>100</v>
      </c>
      <c r="AW40" s="298">
        <v>100</v>
      </c>
      <c r="AX40" s="298">
        <v>100</v>
      </c>
      <c r="AY40" s="298">
        <v>100</v>
      </c>
      <c r="AZ40" s="298">
        <v>100</v>
      </c>
      <c r="BA40" s="298">
        <v>100</v>
      </c>
      <c r="BB40" s="298">
        <v>100</v>
      </c>
      <c r="BC40" s="298">
        <v>100</v>
      </c>
      <c r="BD40" s="298">
        <v>100</v>
      </c>
      <c r="BE40" s="298">
        <v>100</v>
      </c>
      <c r="BF40" s="298">
        <v>100</v>
      </c>
      <c r="BG40" s="298">
        <v>100</v>
      </c>
      <c r="BH40" s="298">
        <v>100</v>
      </c>
      <c r="BI40" s="298">
        <v>100</v>
      </c>
      <c r="BJ40" s="298">
        <v>100</v>
      </c>
      <c r="BK40" s="298">
        <v>100</v>
      </c>
      <c r="BL40" s="298">
        <v>100</v>
      </c>
    </row>
    <row r="41" spans="1:64" x14ac:dyDescent="0.15">
      <c r="B41" s="50" t="s">
        <v>446</v>
      </c>
      <c r="C41" s="35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  <c r="AE41" s="330"/>
      <c r="AF41" s="330"/>
      <c r="AG41" s="330"/>
      <c r="AH41" s="330"/>
      <c r="AI41" s="330"/>
      <c r="AJ41" s="330"/>
      <c r="AK41" s="330"/>
      <c r="AL41" s="330"/>
      <c r="AM41" s="330"/>
      <c r="AN41" s="330"/>
      <c r="AO41" s="330"/>
      <c r="AP41" s="330"/>
      <c r="AQ41" s="330"/>
      <c r="AR41" s="330"/>
      <c r="AS41" s="330"/>
      <c r="AT41" s="330"/>
      <c r="AU41" s="330"/>
      <c r="AV41" s="330"/>
      <c r="AW41" s="330"/>
      <c r="AX41" s="330"/>
      <c r="AY41" s="330"/>
      <c r="AZ41" s="330"/>
      <c r="BA41" s="330"/>
      <c r="BB41" s="330"/>
      <c r="BC41" s="330"/>
      <c r="BD41" s="330"/>
      <c r="BE41" s="330"/>
      <c r="BF41" s="330"/>
      <c r="BG41" s="330"/>
      <c r="BH41" s="330"/>
      <c r="BI41" s="330"/>
      <c r="BJ41" s="330"/>
      <c r="BK41" s="330"/>
      <c r="BL41" s="330"/>
    </row>
    <row r="42" spans="1:64" x14ac:dyDescent="0.15">
      <c r="B42" s="50"/>
      <c r="C42" s="35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0"/>
      <c r="AC42" s="330"/>
      <c r="AD42" s="330"/>
      <c r="AE42" s="330"/>
      <c r="AF42" s="330"/>
      <c r="AG42" s="330"/>
      <c r="AH42" s="330"/>
      <c r="AI42" s="330"/>
      <c r="AJ42" s="330"/>
      <c r="AK42" s="330"/>
      <c r="AL42" s="330"/>
      <c r="AM42" s="330"/>
      <c r="AN42" s="330"/>
      <c r="AO42" s="330"/>
      <c r="AP42" s="330"/>
      <c r="AQ42" s="330"/>
      <c r="AR42" s="330"/>
      <c r="AS42" s="330"/>
      <c r="AT42" s="330"/>
      <c r="AU42" s="330"/>
      <c r="AV42" s="330"/>
      <c r="AW42" s="330"/>
      <c r="AX42" s="330"/>
      <c r="AY42" s="330"/>
      <c r="AZ42" s="330"/>
      <c r="BA42" s="330"/>
      <c r="BB42" s="330"/>
      <c r="BC42" s="330"/>
      <c r="BD42" s="330"/>
      <c r="BE42" s="330"/>
      <c r="BF42" s="330"/>
      <c r="BG42" s="330"/>
      <c r="BH42" s="330"/>
      <c r="BI42" s="330"/>
      <c r="BJ42" s="330"/>
      <c r="BK42" s="330"/>
      <c r="BL42" s="330"/>
    </row>
    <row r="43" spans="1:64" s="53" customFormat="1" x14ac:dyDescent="0.15">
      <c r="A43" s="77"/>
      <c r="B43" s="76" t="s">
        <v>452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453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445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785</v>
      </c>
      <c r="D48" s="330"/>
      <c r="E48" s="330">
        <v>5000</v>
      </c>
      <c r="F48" s="330">
        <v>2500</v>
      </c>
      <c r="G48" s="330">
        <v>2500</v>
      </c>
      <c r="H48" s="330"/>
      <c r="I48" s="330">
        <v>35000</v>
      </c>
      <c r="J48" s="330">
        <v>35000</v>
      </c>
      <c r="K48" s="330">
        <f>30000+35000</f>
        <v>65000</v>
      </c>
      <c r="L48" s="330">
        <v>35000</v>
      </c>
      <c r="M48" s="330">
        <v>30000</v>
      </c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0"/>
      <c r="AH48" s="330"/>
      <c r="AI48" s="330"/>
      <c r="AJ48" s="330"/>
      <c r="AK48" s="330"/>
      <c r="AL48" s="330"/>
      <c r="AM48" s="330"/>
      <c r="AN48" s="330"/>
      <c r="AO48" s="330"/>
      <c r="AP48" s="330"/>
      <c r="AQ48" s="330"/>
      <c r="AR48" s="330"/>
      <c r="AS48" s="330"/>
      <c r="AT48" s="330"/>
      <c r="AU48" s="330"/>
      <c r="AV48" s="330"/>
      <c r="AW48" s="330"/>
      <c r="AX48" s="330"/>
      <c r="AY48" s="330"/>
      <c r="AZ48" s="330"/>
      <c r="BA48" s="330"/>
      <c r="BB48" s="330"/>
      <c r="BC48" s="330"/>
      <c r="BD48" s="330"/>
      <c r="BE48" s="330"/>
      <c r="BF48" s="330"/>
      <c r="BG48" s="330"/>
      <c r="BH48" s="330"/>
      <c r="BI48" s="330"/>
      <c r="BJ48" s="330"/>
      <c r="BK48" s="330"/>
      <c r="BL48" s="330"/>
    </row>
    <row r="49" spans="1:64" customFormat="1" x14ac:dyDescent="0.15">
      <c r="B49" s="50" t="s">
        <v>786</v>
      </c>
      <c r="D49" s="330"/>
      <c r="E49" s="330"/>
      <c r="F49" s="330"/>
      <c r="G49" s="330"/>
      <c r="H49" s="330"/>
      <c r="I49" s="330">
        <v>5000</v>
      </c>
      <c r="J49" s="330">
        <v>5000</v>
      </c>
      <c r="K49" s="330">
        <f>5000+5000</f>
        <v>10000</v>
      </c>
      <c r="L49" s="330">
        <v>5000</v>
      </c>
      <c r="M49" s="330">
        <v>5000</v>
      </c>
      <c r="N49" s="330">
        <v>5000</v>
      </c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330"/>
      <c r="AL49" s="330"/>
      <c r="AM49" s="330"/>
      <c r="AN49" s="330"/>
      <c r="AO49" s="330"/>
      <c r="AP49" s="330"/>
      <c r="AQ49" s="330"/>
      <c r="AR49" s="330"/>
      <c r="AS49" s="330"/>
      <c r="AT49" s="330"/>
      <c r="AU49" s="330"/>
      <c r="AV49" s="330"/>
      <c r="AW49" s="330"/>
      <c r="AX49" s="330"/>
      <c r="AY49" s="330"/>
      <c r="AZ49" s="330"/>
      <c r="BA49" s="330"/>
      <c r="BB49" s="330"/>
      <c r="BC49" s="330"/>
      <c r="BD49" s="330"/>
      <c r="BE49" s="330"/>
      <c r="BF49" s="330"/>
      <c r="BG49" s="330"/>
      <c r="BH49" s="330"/>
      <c r="BI49" s="330"/>
      <c r="BJ49" s="330"/>
      <c r="BK49" s="330"/>
      <c r="BL49" s="330"/>
    </row>
    <row r="50" spans="1:64" customFormat="1" x14ac:dyDescent="0.15">
      <c r="B50" s="50" t="s">
        <v>449</v>
      </c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330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330"/>
      <c r="BG50" s="330"/>
      <c r="BH50" s="330"/>
      <c r="BI50" s="330"/>
      <c r="BJ50" s="330"/>
      <c r="BK50" s="330"/>
      <c r="BL50" s="330"/>
    </row>
    <row r="51" spans="1:64" customFormat="1" x14ac:dyDescent="0.15">
      <c r="B51" s="50" t="s">
        <v>447</v>
      </c>
      <c r="D51" s="33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0"/>
      <c r="AA51" s="330"/>
      <c r="AB51" s="330"/>
      <c r="AC51" s="330"/>
      <c r="AD51" s="330"/>
      <c r="AE51" s="330"/>
      <c r="AF51" s="330"/>
      <c r="AG51" s="330"/>
      <c r="AH51" s="330"/>
      <c r="AI51" s="330"/>
      <c r="AJ51" s="330"/>
      <c r="AK51" s="330"/>
      <c r="AL51" s="330"/>
      <c r="AM51" s="330"/>
      <c r="AN51" s="330"/>
      <c r="AO51" s="330"/>
      <c r="AP51" s="330"/>
      <c r="AQ51" s="330"/>
      <c r="AR51" s="330"/>
      <c r="AS51" s="330"/>
      <c r="AT51" s="330"/>
      <c r="AU51" s="330"/>
      <c r="AV51" s="330"/>
      <c r="AW51" s="330"/>
      <c r="AX51" s="330"/>
      <c r="AY51" s="330"/>
      <c r="AZ51" s="330"/>
      <c r="BA51" s="330"/>
      <c r="BB51" s="330"/>
      <c r="BC51" s="330"/>
      <c r="BD51" s="330"/>
      <c r="BE51" s="330"/>
      <c r="BF51" s="330"/>
      <c r="BG51" s="330"/>
      <c r="BH51" s="330"/>
      <c r="BI51" s="330"/>
      <c r="BJ51" s="330"/>
      <c r="BK51" s="330"/>
      <c r="BL51" s="330"/>
    </row>
    <row r="52" spans="1:64" x14ac:dyDescent="0.15">
      <c r="B52" s="50" t="s">
        <v>414</v>
      </c>
      <c r="C52" s="35"/>
      <c r="D52" s="330"/>
      <c r="E52" s="330">
        <v>400</v>
      </c>
      <c r="F52" s="330">
        <v>400</v>
      </c>
      <c r="G52" s="330">
        <v>400</v>
      </c>
      <c r="H52" s="330">
        <v>400</v>
      </c>
      <c r="I52" s="330">
        <v>400</v>
      </c>
      <c r="J52" s="330">
        <v>400</v>
      </c>
      <c r="K52" s="330">
        <v>400</v>
      </c>
      <c r="L52" s="330">
        <v>400</v>
      </c>
      <c r="M52" s="330">
        <v>400</v>
      </c>
      <c r="N52" s="330">
        <v>400</v>
      </c>
      <c r="O52" s="330">
        <v>400</v>
      </c>
      <c r="P52" s="330">
        <v>400</v>
      </c>
      <c r="Q52" s="330">
        <v>400</v>
      </c>
      <c r="R52" s="330">
        <v>400</v>
      </c>
      <c r="S52" s="330">
        <v>400</v>
      </c>
      <c r="T52" s="330">
        <v>400</v>
      </c>
      <c r="U52" s="330">
        <v>400</v>
      </c>
      <c r="V52" s="330">
        <v>400</v>
      </c>
      <c r="W52" s="330">
        <v>400</v>
      </c>
      <c r="X52" s="330">
        <v>400</v>
      </c>
      <c r="Y52" s="330">
        <v>400</v>
      </c>
      <c r="Z52" s="330">
        <v>400</v>
      </c>
      <c r="AA52" s="330">
        <v>400</v>
      </c>
      <c r="AB52" s="330">
        <v>400</v>
      </c>
      <c r="AC52" s="330">
        <v>400</v>
      </c>
      <c r="AD52" s="330">
        <v>400</v>
      </c>
      <c r="AE52" s="330">
        <v>400</v>
      </c>
      <c r="AF52" s="330">
        <v>400</v>
      </c>
      <c r="AG52" s="330">
        <v>400</v>
      </c>
      <c r="AH52" s="330">
        <v>400</v>
      </c>
      <c r="AI52" s="330">
        <v>400</v>
      </c>
      <c r="AJ52" s="330">
        <v>400</v>
      </c>
      <c r="AK52" s="330">
        <v>400</v>
      </c>
      <c r="AL52" s="330">
        <v>400</v>
      </c>
      <c r="AM52" s="330">
        <v>400</v>
      </c>
      <c r="AN52" s="330">
        <v>400</v>
      </c>
      <c r="AO52" s="330">
        <v>400</v>
      </c>
      <c r="AP52" s="330">
        <v>400</v>
      </c>
      <c r="AQ52" s="330">
        <v>400</v>
      </c>
      <c r="AR52" s="330">
        <v>400</v>
      </c>
      <c r="AS52" s="330">
        <v>400</v>
      </c>
      <c r="AT52" s="330">
        <v>400</v>
      </c>
      <c r="AU52" s="330">
        <v>400</v>
      </c>
      <c r="AV52" s="330">
        <v>400</v>
      </c>
      <c r="AW52" s="330">
        <v>400</v>
      </c>
      <c r="AX52" s="330">
        <v>400</v>
      </c>
      <c r="AY52" s="330">
        <v>400</v>
      </c>
      <c r="AZ52" s="330">
        <v>400</v>
      </c>
      <c r="BA52" s="330">
        <v>400</v>
      </c>
      <c r="BB52" s="330">
        <v>400</v>
      </c>
      <c r="BC52" s="330">
        <v>400</v>
      </c>
      <c r="BD52" s="330">
        <v>400</v>
      </c>
      <c r="BE52" s="330">
        <v>400</v>
      </c>
      <c r="BF52" s="330">
        <v>400</v>
      </c>
      <c r="BG52" s="330">
        <v>400</v>
      </c>
      <c r="BH52" s="330">
        <v>400</v>
      </c>
      <c r="BI52" s="330">
        <v>400</v>
      </c>
      <c r="BJ52" s="330">
        <v>400</v>
      </c>
      <c r="BK52" s="330">
        <v>400</v>
      </c>
      <c r="BL52" s="330">
        <v>400</v>
      </c>
    </row>
    <row r="53" spans="1:64" x14ac:dyDescent="0.15">
      <c r="B53" s="50" t="s">
        <v>415</v>
      </c>
      <c r="C53" s="35"/>
      <c r="D53" s="330">
        <v>250</v>
      </c>
      <c r="E53" s="330">
        <v>100</v>
      </c>
      <c r="F53" s="330">
        <v>100</v>
      </c>
      <c r="G53" s="330">
        <v>100</v>
      </c>
      <c r="H53" s="330">
        <v>100</v>
      </c>
      <c r="I53" s="330">
        <v>100</v>
      </c>
      <c r="J53" s="330">
        <v>100</v>
      </c>
      <c r="K53" s="330">
        <v>100</v>
      </c>
      <c r="L53" s="330">
        <v>100</v>
      </c>
      <c r="M53" s="330">
        <v>100</v>
      </c>
      <c r="N53" s="330">
        <v>100</v>
      </c>
      <c r="O53" s="330">
        <v>100</v>
      </c>
      <c r="P53" s="330">
        <v>100</v>
      </c>
      <c r="Q53" s="330">
        <v>100</v>
      </c>
      <c r="R53" s="330">
        <v>100</v>
      </c>
      <c r="S53" s="330">
        <v>100</v>
      </c>
      <c r="T53" s="330">
        <v>100</v>
      </c>
      <c r="U53" s="330">
        <v>100</v>
      </c>
      <c r="V53" s="330">
        <v>100</v>
      </c>
      <c r="W53" s="330">
        <v>100</v>
      </c>
      <c r="X53" s="330">
        <v>100</v>
      </c>
      <c r="Y53" s="330">
        <v>100</v>
      </c>
      <c r="Z53" s="330">
        <v>100</v>
      </c>
      <c r="AA53" s="330">
        <v>100</v>
      </c>
      <c r="AB53" s="330">
        <v>100</v>
      </c>
      <c r="AC53" s="330">
        <v>100</v>
      </c>
      <c r="AD53" s="330">
        <v>100</v>
      </c>
      <c r="AE53" s="330">
        <v>100</v>
      </c>
      <c r="AF53" s="330">
        <v>100</v>
      </c>
      <c r="AG53" s="330">
        <v>100</v>
      </c>
      <c r="AH53" s="330">
        <v>100</v>
      </c>
      <c r="AI53" s="330">
        <v>100</v>
      </c>
      <c r="AJ53" s="330">
        <v>100</v>
      </c>
      <c r="AK53" s="330">
        <v>100</v>
      </c>
      <c r="AL53" s="330">
        <v>100</v>
      </c>
      <c r="AM53" s="330">
        <v>100</v>
      </c>
      <c r="AN53" s="330">
        <v>100</v>
      </c>
      <c r="AO53" s="330">
        <v>100</v>
      </c>
      <c r="AP53" s="330">
        <v>100</v>
      </c>
      <c r="AQ53" s="330">
        <v>100</v>
      </c>
      <c r="AR53" s="330">
        <v>100</v>
      </c>
      <c r="AS53" s="330">
        <v>100</v>
      </c>
      <c r="AT53" s="330">
        <v>100</v>
      </c>
      <c r="AU53" s="330">
        <v>100</v>
      </c>
      <c r="AV53" s="330">
        <v>100</v>
      </c>
      <c r="AW53" s="330">
        <v>100</v>
      </c>
      <c r="AX53" s="330">
        <v>100</v>
      </c>
      <c r="AY53" s="330">
        <v>100</v>
      </c>
      <c r="AZ53" s="330">
        <v>100</v>
      </c>
      <c r="BA53" s="330">
        <v>100</v>
      </c>
      <c r="BB53" s="330">
        <v>100</v>
      </c>
      <c r="BC53" s="330">
        <v>100</v>
      </c>
      <c r="BD53" s="330">
        <v>100</v>
      </c>
      <c r="BE53" s="330">
        <v>100</v>
      </c>
      <c r="BF53" s="330">
        <v>100</v>
      </c>
      <c r="BG53" s="330">
        <v>100</v>
      </c>
      <c r="BH53" s="330">
        <v>100</v>
      </c>
      <c r="BI53" s="330">
        <v>100</v>
      </c>
      <c r="BJ53" s="330">
        <v>100</v>
      </c>
      <c r="BK53" s="330">
        <v>100</v>
      </c>
      <c r="BL53" s="330">
        <v>100</v>
      </c>
    </row>
    <row r="54" spans="1:64" customFormat="1" x14ac:dyDescent="0.15">
      <c r="B54" s="50" t="s">
        <v>444</v>
      </c>
      <c r="D54" s="286"/>
      <c r="E54" s="293">
        <v>100</v>
      </c>
      <c r="F54" s="293">
        <v>100</v>
      </c>
      <c r="G54" s="293">
        <v>100</v>
      </c>
      <c r="H54" s="293">
        <v>100</v>
      </c>
      <c r="I54" s="293">
        <v>100</v>
      </c>
      <c r="J54" s="293">
        <v>100</v>
      </c>
      <c r="K54" s="293">
        <v>100</v>
      </c>
      <c r="L54" s="293">
        <v>100</v>
      </c>
      <c r="M54" s="293">
        <v>100</v>
      </c>
      <c r="N54" s="293">
        <v>100</v>
      </c>
      <c r="O54" s="293">
        <v>100</v>
      </c>
      <c r="P54" s="293">
        <v>100</v>
      </c>
      <c r="Q54" s="293">
        <v>100</v>
      </c>
      <c r="R54" s="293">
        <v>100</v>
      </c>
      <c r="S54" s="293">
        <v>100</v>
      </c>
      <c r="T54" s="293">
        <v>100</v>
      </c>
      <c r="U54" s="293">
        <v>100</v>
      </c>
      <c r="V54" s="293">
        <v>100</v>
      </c>
      <c r="W54" s="293">
        <v>100</v>
      </c>
      <c r="X54" s="293">
        <v>100</v>
      </c>
      <c r="Y54" s="293">
        <v>100</v>
      </c>
      <c r="Z54" s="293">
        <v>100</v>
      </c>
      <c r="AA54" s="293">
        <v>100</v>
      </c>
      <c r="AB54" s="293">
        <v>100</v>
      </c>
      <c r="AC54" s="293">
        <v>100</v>
      </c>
      <c r="AD54" s="293">
        <v>100</v>
      </c>
      <c r="AE54" s="293">
        <v>100</v>
      </c>
      <c r="AF54" s="293">
        <v>100</v>
      </c>
      <c r="AG54" s="293">
        <v>100</v>
      </c>
      <c r="AH54" s="293">
        <v>100</v>
      </c>
      <c r="AI54" s="293">
        <v>100</v>
      </c>
      <c r="AJ54" s="293">
        <v>100</v>
      </c>
      <c r="AK54" s="293">
        <v>100</v>
      </c>
      <c r="AL54" s="293">
        <v>100</v>
      </c>
      <c r="AM54" s="293">
        <v>100</v>
      </c>
      <c r="AN54" s="293">
        <v>100</v>
      </c>
      <c r="AO54" s="293">
        <v>100</v>
      </c>
      <c r="AP54" s="293">
        <v>100</v>
      </c>
      <c r="AQ54" s="293">
        <v>100</v>
      </c>
      <c r="AR54" s="293">
        <v>100</v>
      </c>
      <c r="AS54" s="293">
        <v>100</v>
      </c>
      <c r="AT54" s="293">
        <v>100</v>
      </c>
      <c r="AU54" s="293">
        <v>100</v>
      </c>
      <c r="AV54" s="293">
        <v>100</v>
      </c>
      <c r="AW54" s="293">
        <v>100</v>
      </c>
      <c r="AX54" s="293">
        <v>100</v>
      </c>
      <c r="AY54" s="293">
        <v>100</v>
      </c>
      <c r="AZ54" s="293">
        <v>100</v>
      </c>
      <c r="BA54" s="293">
        <v>100</v>
      </c>
      <c r="BB54" s="293">
        <v>100</v>
      </c>
      <c r="BC54" s="293">
        <v>100</v>
      </c>
      <c r="BD54" s="293">
        <v>100</v>
      </c>
      <c r="BE54" s="293">
        <v>100</v>
      </c>
      <c r="BF54" s="293">
        <v>100</v>
      </c>
      <c r="BG54" s="293">
        <v>100</v>
      </c>
      <c r="BH54" s="293">
        <v>100</v>
      </c>
      <c r="BI54" s="293">
        <v>100</v>
      </c>
      <c r="BJ54" s="293">
        <v>100</v>
      </c>
      <c r="BK54" s="293">
        <v>100</v>
      </c>
      <c r="BL54" s="293">
        <v>100</v>
      </c>
    </row>
    <row r="55" spans="1:64" x14ac:dyDescent="0.15">
      <c r="B55" s="50" t="s">
        <v>446</v>
      </c>
      <c r="C55" s="35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  <c r="AE55" s="330"/>
      <c r="AF55" s="330"/>
      <c r="AG55" s="330"/>
      <c r="AH55" s="330"/>
      <c r="AI55" s="330"/>
      <c r="AJ55" s="330"/>
      <c r="AK55" s="330"/>
      <c r="AL55" s="330"/>
      <c r="AM55" s="330"/>
      <c r="AN55" s="330"/>
      <c r="AO55" s="330"/>
      <c r="AP55" s="330"/>
      <c r="AQ55" s="330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330"/>
      <c r="BE55" s="330"/>
      <c r="BF55" s="330"/>
      <c r="BG55" s="330"/>
      <c r="BH55" s="330"/>
      <c r="BI55" s="330"/>
      <c r="BJ55" s="330"/>
      <c r="BK55" s="330"/>
      <c r="BL55" s="330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454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442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445</v>
      </c>
      <c r="D61" s="330"/>
      <c r="E61" s="330"/>
      <c r="F61" s="330"/>
      <c r="G61" s="330">
        <v>1000</v>
      </c>
      <c r="H61" s="330">
        <v>1000</v>
      </c>
      <c r="I61" s="330">
        <v>1000</v>
      </c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  <c r="AE61" s="330"/>
      <c r="AF61" s="330"/>
      <c r="AG61" s="330"/>
      <c r="AH61" s="330"/>
      <c r="AI61" s="330"/>
      <c r="AJ61" s="330"/>
      <c r="AK61" s="330"/>
      <c r="AL61" s="330"/>
      <c r="AM61" s="330"/>
      <c r="AN61" s="330"/>
      <c r="AO61" s="330"/>
      <c r="AP61" s="330"/>
      <c r="AQ61" s="330"/>
      <c r="AR61" s="330"/>
      <c r="AS61" s="330"/>
      <c r="AT61" s="330"/>
      <c r="AU61" s="330"/>
      <c r="AV61" s="330"/>
      <c r="AW61" s="330"/>
      <c r="AX61" s="330"/>
      <c r="AY61" s="330"/>
      <c r="AZ61" s="330"/>
      <c r="BA61" s="330"/>
      <c r="BB61" s="330"/>
      <c r="BC61" s="330"/>
      <c r="BD61" s="330"/>
      <c r="BE61" s="330"/>
      <c r="BF61" s="330"/>
      <c r="BG61" s="330"/>
      <c r="BH61" s="330"/>
      <c r="BI61" s="330"/>
      <c r="BJ61" s="330"/>
      <c r="BK61" s="330"/>
      <c r="BL61" s="330"/>
    </row>
    <row r="62" spans="1:64" customFormat="1" x14ac:dyDescent="0.15">
      <c r="B62" s="50" t="s">
        <v>448</v>
      </c>
      <c r="D62" s="330">
        <v>1000</v>
      </c>
      <c r="E62" s="330">
        <v>1000</v>
      </c>
      <c r="F62" s="330">
        <v>1000</v>
      </c>
      <c r="G62" s="330">
        <v>1000</v>
      </c>
      <c r="H62" s="330">
        <v>1000</v>
      </c>
      <c r="I62" s="330">
        <v>1000</v>
      </c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0"/>
      <c r="AC62" s="330"/>
      <c r="AD62" s="330"/>
      <c r="AE62" s="330"/>
      <c r="AF62" s="330"/>
      <c r="AG62" s="330"/>
      <c r="AH62" s="330"/>
      <c r="AI62" s="330"/>
      <c r="AJ62" s="330"/>
      <c r="AK62" s="330"/>
      <c r="AL62" s="330"/>
      <c r="AM62" s="330"/>
      <c r="AN62" s="330"/>
      <c r="AO62" s="330"/>
      <c r="AP62" s="330"/>
      <c r="AQ62" s="330"/>
      <c r="AR62" s="330"/>
      <c r="AS62" s="330"/>
      <c r="AT62" s="330"/>
      <c r="AU62" s="330"/>
      <c r="AV62" s="330"/>
      <c r="AW62" s="330"/>
      <c r="AX62" s="330"/>
      <c r="AY62" s="330"/>
      <c r="AZ62" s="330"/>
      <c r="BA62" s="330"/>
      <c r="BB62" s="330"/>
      <c r="BC62" s="330"/>
      <c r="BD62" s="330"/>
      <c r="BE62" s="330"/>
      <c r="BF62" s="330"/>
      <c r="BG62" s="330"/>
      <c r="BH62" s="330"/>
      <c r="BI62" s="330"/>
      <c r="BJ62" s="330"/>
      <c r="BK62" s="330"/>
      <c r="BL62" s="330"/>
    </row>
    <row r="63" spans="1:64" customFormat="1" x14ac:dyDescent="0.15">
      <c r="B63" s="50" t="s">
        <v>203</v>
      </c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0"/>
      <c r="AR63" s="330"/>
      <c r="AS63" s="330"/>
      <c r="AT63" s="330"/>
      <c r="AU63" s="330"/>
      <c r="AV63" s="330"/>
      <c r="AW63" s="330"/>
      <c r="AX63" s="330"/>
      <c r="AY63" s="330"/>
      <c r="AZ63" s="330"/>
      <c r="BA63" s="330"/>
      <c r="BB63" s="330"/>
      <c r="BC63" s="330"/>
      <c r="BD63" s="330"/>
      <c r="BE63" s="330"/>
      <c r="BF63" s="330"/>
      <c r="BG63" s="330"/>
      <c r="BH63" s="330"/>
      <c r="BI63" s="330"/>
      <c r="BJ63" s="330"/>
      <c r="BK63" s="330"/>
      <c r="BL63" s="330"/>
    </row>
    <row r="64" spans="1:64" customFormat="1" x14ac:dyDescent="0.15">
      <c r="B64" s="50" t="s">
        <v>449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1:64" customFormat="1" x14ac:dyDescent="0.15">
      <c r="B65" s="50" t="s">
        <v>447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1:64" x14ac:dyDescent="0.15">
      <c r="B66" s="50" t="s">
        <v>414</v>
      </c>
      <c r="C66" s="35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1:64" x14ac:dyDescent="0.15">
      <c r="B67" s="50" t="s">
        <v>415</v>
      </c>
      <c r="C67" s="35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1:64" customFormat="1" x14ac:dyDescent="0.15">
      <c r="B68" s="50" t="s">
        <v>444</v>
      </c>
      <c r="D68" s="330">
        <v>50</v>
      </c>
      <c r="E68" s="330">
        <v>50</v>
      </c>
      <c r="F68" s="330">
        <v>50</v>
      </c>
      <c r="G68" s="330">
        <v>50</v>
      </c>
      <c r="H68" s="330">
        <v>50</v>
      </c>
      <c r="I68" s="330">
        <v>50</v>
      </c>
      <c r="J68" s="330">
        <v>50</v>
      </c>
      <c r="K68" s="330">
        <v>50</v>
      </c>
      <c r="L68" s="330">
        <v>50</v>
      </c>
      <c r="M68" s="330">
        <v>50</v>
      </c>
      <c r="N68" s="330">
        <v>50</v>
      </c>
      <c r="O68" s="330">
        <v>50</v>
      </c>
      <c r="P68" s="330">
        <v>50</v>
      </c>
      <c r="Q68" s="330">
        <v>50</v>
      </c>
      <c r="R68" s="330">
        <v>50</v>
      </c>
      <c r="S68" s="330">
        <v>50</v>
      </c>
      <c r="T68" s="330">
        <v>50</v>
      </c>
      <c r="U68" s="330">
        <v>50</v>
      </c>
      <c r="V68" s="330">
        <v>50</v>
      </c>
      <c r="W68" s="330">
        <v>50</v>
      </c>
      <c r="X68" s="330">
        <v>50</v>
      </c>
      <c r="Y68" s="330">
        <v>50</v>
      </c>
      <c r="Z68" s="330">
        <v>50</v>
      </c>
      <c r="AA68" s="330">
        <v>50</v>
      </c>
      <c r="AB68" s="330">
        <v>50</v>
      </c>
      <c r="AC68" s="330">
        <v>50</v>
      </c>
      <c r="AD68" s="330">
        <v>50</v>
      </c>
      <c r="AE68" s="330">
        <v>50</v>
      </c>
      <c r="AF68" s="330">
        <v>50</v>
      </c>
      <c r="AG68" s="330">
        <v>50</v>
      </c>
      <c r="AH68" s="330">
        <v>50</v>
      </c>
      <c r="AI68" s="330">
        <v>50</v>
      </c>
      <c r="AJ68" s="330">
        <v>50</v>
      </c>
      <c r="AK68" s="330">
        <v>50</v>
      </c>
      <c r="AL68" s="330">
        <v>50</v>
      </c>
      <c r="AM68" s="330">
        <v>50</v>
      </c>
      <c r="AN68" s="330">
        <v>50</v>
      </c>
      <c r="AO68" s="330">
        <v>50</v>
      </c>
      <c r="AP68" s="330">
        <v>50</v>
      </c>
      <c r="AQ68" s="330">
        <v>50</v>
      </c>
      <c r="AR68" s="330">
        <v>50</v>
      </c>
      <c r="AS68" s="330">
        <v>50</v>
      </c>
      <c r="AT68" s="330">
        <v>50</v>
      </c>
      <c r="AU68" s="330">
        <v>50</v>
      </c>
      <c r="AV68" s="330">
        <v>50</v>
      </c>
      <c r="AW68" s="330">
        <v>50</v>
      </c>
      <c r="AX68" s="330">
        <v>50</v>
      </c>
      <c r="AY68" s="330">
        <v>50</v>
      </c>
      <c r="AZ68" s="330">
        <v>50</v>
      </c>
      <c r="BA68" s="330">
        <v>50</v>
      </c>
      <c r="BB68" s="330">
        <v>50</v>
      </c>
      <c r="BC68" s="330">
        <v>50</v>
      </c>
      <c r="BD68" s="330">
        <v>50</v>
      </c>
      <c r="BE68" s="330">
        <v>50</v>
      </c>
      <c r="BF68" s="330">
        <v>50</v>
      </c>
      <c r="BG68" s="330">
        <v>50</v>
      </c>
      <c r="BH68" s="330">
        <v>50</v>
      </c>
      <c r="BI68" s="330">
        <v>50</v>
      </c>
      <c r="BJ68" s="330">
        <v>50</v>
      </c>
      <c r="BK68" s="330">
        <v>50</v>
      </c>
      <c r="BL68" s="330">
        <v>50</v>
      </c>
    </row>
    <row r="69" spans="1:64" x14ac:dyDescent="0.15">
      <c r="B69" s="50" t="s">
        <v>446</v>
      </c>
      <c r="C69" s="35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0"/>
      <c r="AD69" s="330"/>
      <c r="AE69" s="330"/>
      <c r="AF69" s="330"/>
      <c r="AG69" s="330"/>
      <c r="AH69" s="330"/>
      <c r="AI69" s="330"/>
      <c r="AJ69" s="330"/>
      <c r="AK69" s="330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0"/>
      <c r="AW69" s="330"/>
      <c r="AX69" s="330"/>
      <c r="AY69" s="330"/>
      <c r="AZ69" s="330"/>
      <c r="BA69" s="330"/>
      <c r="BB69" s="330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455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483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416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437</v>
      </c>
    </row>
    <row r="78" spans="1:64" x14ac:dyDescent="0.15">
      <c r="B78" s="53"/>
    </row>
    <row r="79" spans="1:64" x14ac:dyDescent="0.15">
      <c r="B79" s="14" t="s">
        <v>438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208</v>
      </c>
      <c r="D80" s="299"/>
      <c r="E80" s="299">
        <v>3500</v>
      </c>
      <c r="F80" s="299"/>
      <c r="G80" s="299"/>
      <c r="H80" s="299"/>
      <c r="I80" s="299"/>
      <c r="J80" s="276"/>
      <c r="K80" s="299"/>
      <c r="L80" s="299"/>
      <c r="M80" s="299"/>
      <c r="N80" s="299"/>
      <c r="O80" s="299"/>
      <c r="P80" s="299"/>
      <c r="Q80" s="299"/>
      <c r="R80" s="299"/>
      <c r="S80" s="299"/>
      <c r="T80" s="299"/>
      <c r="U80" s="299"/>
      <c r="V80" s="299"/>
      <c r="W80" s="299">
        <v>3500</v>
      </c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29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299"/>
      <c r="BD80" s="299"/>
      <c r="BE80" s="299"/>
      <c r="BF80" s="299"/>
      <c r="BG80" s="299"/>
      <c r="BH80" s="299"/>
      <c r="BI80" s="299"/>
      <c r="BJ80" s="299"/>
      <c r="BK80" s="299"/>
      <c r="BL80" s="299"/>
    </row>
    <row r="81" spans="2:64" x14ac:dyDescent="0.15">
      <c r="B81" s="50" t="s">
        <v>202</v>
      </c>
      <c r="D81" s="276"/>
      <c r="E81" s="299">
        <v>2500</v>
      </c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299"/>
      <c r="BD81" s="299"/>
      <c r="BE81" s="299"/>
      <c r="BF81" s="299"/>
      <c r="BG81" s="299"/>
      <c r="BH81" s="299"/>
      <c r="BI81" s="299"/>
      <c r="BJ81" s="299"/>
      <c r="BK81" s="299"/>
      <c r="BL81" s="299"/>
    </row>
    <row r="82" spans="2:64" x14ac:dyDescent="0.15">
      <c r="B82" s="50" t="s">
        <v>207</v>
      </c>
      <c r="D82" s="276"/>
      <c r="E82" s="299"/>
      <c r="F82" s="299"/>
      <c r="G82" s="299"/>
      <c r="H82" s="299"/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299"/>
      <c r="T82" s="299"/>
      <c r="U82" s="299"/>
      <c r="V82" s="299"/>
      <c r="W82" s="299">
        <v>3500</v>
      </c>
      <c r="X82" s="299"/>
      <c r="Y82" s="299"/>
      <c r="Z82" s="299"/>
      <c r="AA82" s="299"/>
      <c r="AB82" s="299"/>
      <c r="AC82" s="276"/>
      <c r="AD82" s="299"/>
      <c r="AE82" s="299"/>
      <c r="AF82" s="299"/>
      <c r="AG82" s="299"/>
      <c r="AH82" s="299"/>
      <c r="AI82" s="299"/>
      <c r="AJ82" s="299"/>
      <c r="AK82" s="29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299"/>
      <c r="BD82" s="299"/>
      <c r="BE82" s="299"/>
      <c r="BF82" s="299"/>
      <c r="BG82" s="299"/>
      <c r="BH82" s="299"/>
      <c r="BI82" s="299"/>
      <c r="BJ82" s="299"/>
      <c r="BK82" s="299"/>
      <c r="BL82" s="299"/>
    </row>
    <row r="83" spans="2:64" x14ac:dyDescent="0.15">
      <c r="B83" s="50"/>
      <c r="D83" s="276"/>
      <c r="E83" s="299"/>
      <c r="F83" s="299"/>
      <c r="G83" s="299"/>
      <c r="H83" s="299"/>
      <c r="I83" s="299"/>
      <c r="J83" s="299"/>
      <c r="K83" s="299"/>
      <c r="L83" s="299"/>
      <c r="M83" s="299"/>
      <c r="N83" s="299"/>
      <c r="O83" s="299"/>
      <c r="P83" s="299"/>
      <c r="Q83" s="299"/>
      <c r="R83" s="299"/>
      <c r="S83" s="299"/>
      <c r="T83" s="299"/>
      <c r="U83" s="299"/>
      <c r="V83" s="299"/>
      <c r="W83" s="299"/>
      <c r="X83" s="299"/>
      <c r="Y83" s="299"/>
      <c r="Z83" s="299"/>
      <c r="AA83" s="299"/>
      <c r="AB83" s="299"/>
      <c r="AC83" s="299"/>
      <c r="AD83" s="299"/>
      <c r="AE83" s="299"/>
      <c r="AF83" s="299"/>
      <c r="AG83" s="299"/>
      <c r="AH83" s="299"/>
      <c r="AI83" s="299"/>
      <c r="AJ83" s="299"/>
      <c r="AK83" s="299"/>
      <c r="AL83" s="299"/>
      <c r="AM83" s="299"/>
      <c r="AN83" s="299"/>
      <c r="AO83" s="299"/>
      <c r="AP83" s="299"/>
      <c r="AQ83" s="299"/>
      <c r="AR83" s="299"/>
      <c r="AS83" s="299"/>
      <c r="AT83" s="299"/>
      <c r="AU83" s="299"/>
      <c r="AV83" s="299"/>
      <c r="AW83" s="299"/>
      <c r="AX83" s="299"/>
      <c r="AY83" s="299"/>
      <c r="AZ83" s="299"/>
      <c r="BA83" s="299"/>
      <c r="BB83" s="299"/>
      <c r="BC83" s="299"/>
      <c r="BD83" s="299"/>
      <c r="BE83" s="299"/>
      <c r="BF83" s="299"/>
      <c r="BG83" s="299"/>
      <c r="BH83" s="299"/>
      <c r="BI83" s="299"/>
      <c r="BJ83" s="299"/>
      <c r="BK83" s="299"/>
      <c r="BL83" s="299"/>
    </row>
    <row r="84" spans="2:64" x14ac:dyDescent="0.15">
      <c r="B84" s="14" t="s">
        <v>441</v>
      </c>
      <c r="D84" s="276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299"/>
      <c r="T84" s="299"/>
      <c r="U84" s="299"/>
      <c r="V84" s="299"/>
      <c r="W84" s="299"/>
      <c r="X84" s="299"/>
      <c r="Y84" s="299"/>
      <c r="Z84" s="299"/>
      <c r="AA84" s="299"/>
      <c r="AB84" s="299"/>
      <c r="AC84" s="299"/>
      <c r="AD84" s="299"/>
      <c r="AE84" s="299"/>
      <c r="AF84" s="299"/>
      <c r="AG84" s="299"/>
      <c r="AH84" s="299"/>
      <c r="AI84" s="299"/>
      <c r="AJ84" s="299"/>
      <c r="AK84" s="299"/>
      <c r="AL84" s="299"/>
      <c r="AM84" s="299"/>
      <c r="AN84" s="299"/>
      <c r="AO84" s="299"/>
      <c r="AP84" s="299"/>
      <c r="AQ84" s="299"/>
      <c r="AR84" s="299"/>
      <c r="AS84" s="299"/>
      <c r="AT84" s="299"/>
      <c r="AU84" s="299"/>
      <c r="AV84" s="299"/>
      <c r="AW84" s="299"/>
      <c r="AX84" s="299"/>
      <c r="AY84" s="299"/>
      <c r="AZ84" s="299"/>
      <c r="BA84" s="299"/>
      <c r="BB84" s="299"/>
      <c r="BC84" s="299"/>
      <c r="BD84" s="299"/>
      <c r="BE84" s="299"/>
      <c r="BF84" s="299"/>
      <c r="BG84" s="299"/>
      <c r="BH84" s="299"/>
      <c r="BI84" s="299"/>
      <c r="BJ84" s="299"/>
      <c r="BK84" s="299"/>
      <c r="BL84" s="299"/>
    </row>
    <row r="85" spans="2:64" x14ac:dyDescent="0.15">
      <c r="B85" s="50" t="s">
        <v>204</v>
      </c>
      <c r="D85" s="276"/>
      <c r="E85" s="299"/>
      <c r="F85" s="299">
        <v>3500</v>
      </c>
      <c r="G85" s="299"/>
      <c r="H85" s="299"/>
      <c r="I85" s="299"/>
      <c r="J85" s="276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  <c r="BB85" s="299"/>
      <c r="BC85" s="299"/>
      <c r="BD85" s="299"/>
      <c r="BE85" s="299"/>
      <c r="BF85" s="299"/>
      <c r="BG85" s="299"/>
      <c r="BH85" s="299"/>
      <c r="BI85" s="299"/>
      <c r="BJ85" s="299"/>
      <c r="BK85" s="299"/>
      <c r="BL85" s="299"/>
    </row>
    <row r="86" spans="2:64" x14ac:dyDescent="0.15">
      <c r="B86" s="50" t="s">
        <v>205</v>
      </c>
      <c r="D86" s="276"/>
      <c r="E86" s="299"/>
      <c r="F86" s="299">
        <v>3500</v>
      </c>
      <c r="G86" s="299"/>
      <c r="H86" s="299"/>
      <c r="I86" s="299"/>
      <c r="J86" s="276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29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299"/>
      <c r="BD86" s="299"/>
      <c r="BE86" s="299"/>
      <c r="BF86" s="299"/>
      <c r="BG86" s="299"/>
      <c r="BH86" s="299"/>
      <c r="BI86" s="299"/>
      <c r="BJ86" s="299"/>
      <c r="BK86" s="299"/>
      <c r="BL86" s="299"/>
    </row>
    <row r="87" spans="2:64" x14ac:dyDescent="0.15">
      <c r="B87" s="50" t="s">
        <v>206</v>
      </c>
      <c r="D87" s="276"/>
      <c r="E87" s="299"/>
      <c r="F87" s="299">
        <v>3500</v>
      </c>
      <c r="G87" s="299"/>
      <c r="H87" s="299"/>
      <c r="I87" s="299"/>
      <c r="J87" s="276"/>
      <c r="K87" s="299"/>
      <c r="L87" s="299"/>
      <c r="M87" s="299"/>
      <c r="N87" s="299"/>
      <c r="O87" s="299"/>
      <c r="P87" s="299"/>
      <c r="Q87" s="299"/>
      <c r="R87" s="299"/>
      <c r="S87" s="299"/>
      <c r="T87" s="299"/>
      <c r="U87" s="299"/>
      <c r="V87" s="299"/>
      <c r="W87" s="299"/>
      <c r="X87" s="299"/>
      <c r="Y87" s="299"/>
      <c r="Z87" s="299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29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299"/>
      <c r="BD87" s="299"/>
      <c r="BE87" s="299"/>
      <c r="BF87" s="299"/>
      <c r="BG87" s="299"/>
      <c r="BH87" s="299"/>
      <c r="BI87" s="299"/>
      <c r="BJ87" s="299"/>
      <c r="BK87" s="299"/>
      <c r="BL87" s="299"/>
    </row>
    <row r="88" spans="2:64" x14ac:dyDescent="0.15">
      <c r="B88" s="50"/>
      <c r="D88" s="276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29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299"/>
      <c r="BD88" s="299"/>
      <c r="BE88" s="299"/>
      <c r="BF88" s="299"/>
      <c r="BG88" s="299"/>
      <c r="BH88" s="299"/>
      <c r="BI88" s="299"/>
      <c r="BJ88" s="299"/>
      <c r="BK88" s="299"/>
      <c r="BL88" s="299"/>
    </row>
    <row r="89" spans="2:64" x14ac:dyDescent="0.15">
      <c r="B89" s="14" t="s">
        <v>439</v>
      </c>
      <c r="D89" s="276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  <c r="BB89" s="299"/>
      <c r="BC89" s="299"/>
      <c r="BD89" s="299"/>
      <c r="BE89" s="299"/>
      <c r="BF89" s="299"/>
      <c r="BG89" s="299"/>
      <c r="BH89" s="299"/>
      <c r="BI89" s="299"/>
      <c r="BJ89" s="299"/>
      <c r="BK89" s="299"/>
      <c r="BL89" s="299"/>
    </row>
    <row r="90" spans="2:64" x14ac:dyDescent="0.15">
      <c r="B90" s="50" t="s">
        <v>456</v>
      </c>
      <c r="D90" s="276"/>
      <c r="E90" s="299">
        <v>3500</v>
      </c>
      <c r="F90" s="299"/>
      <c r="G90" s="299"/>
      <c r="H90" s="299"/>
      <c r="I90" s="299"/>
      <c r="J90" s="299"/>
      <c r="K90" s="299"/>
      <c r="L90" s="299"/>
      <c r="M90" s="299"/>
      <c r="N90" s="299"/>
      <c r="O90" s="299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A90" s="299"/>
      <c r="AB90" s="299"/>
      <c r="AC90" s="299"/>
      <c r="AD90" s="299"/>
      <c r="AE90" s="299"/>
      <c r="AF90" s="299"/>
      <c r="AG90" s="299"/>
      <c r="AH90" s="299"/>
      <c r="AI90" s="299"/>
      <c r="AJ90" s="299"/>
      <c r="AK90" s="299"/>
      <c r="AL90" s="299"/>
      <c r="AM90" s="299"/>
      <c r="AN90" s="299"/>
      <c r="AO90" s="299"/>
      <c r="AP90" s="299"/>
      <c r="AQ90" s="299"/>
      <c r="AR90" s="299"/>
      <c r="AS90" s="299"/>
      <c r="AT90" s="299"/>
      <c r="AU90" s="299"/>
      <c r="AV90" s="299"/>
      <c r="AW90" s="299"/>
      <c r="AX90" s="299"/>
      <c r="AY90" s="299"/>
      <c r="AZ90" s="299"/>
      <c r="BA90" s="299"/>
      <c r="BB90" s="299"/>
      <c r="BC90" s="299"/>
      <c r="BD90" s="299"/>
      <c r="BE90" s="299"/>
      <c r="BF90" s="299"/>
      <c r="BG90" s="299"/>
      <c r="BH90" s="299"/>
      <c r="BI90" s="299"/>
      <c r="BJ90" s="299"/>
      <c r="BK90" s="299"/>
      <c r="BL90" s="299"/>
    </row>
    <row r="91" spans="2:64" x14ac:dyDescent="0.15">
      <c r="B91" s="50" t="s">
        <v>457</v>
      </c>
      <c r="D91" s="276"/>
      <c r="E91" s="299">
        <v>3500</v>
      </c>
      <c r="F91" s="299"/>
      <c r="G91" s="299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299"/>
      <c r="AD91" s="299"/>
      <c r="AE91" s="299"/>
      <c r="AF91" s="299"/>
      <c r="AG91" s="299"/>
      <c r="AH91" s="299"/>
      <c r="AI91" s="299"/>
      <c r="AJ91" s="299"/>
      <c r="AK91" s="299"/>
      <c r="AL91" s="299"/>
      <c r="AM91" s="299"/>
      <c r="AN91" s="299"/>
      <c r="AO91" s="299"/>
      <c r="AP91" s="299"/>
      <c r="AQ91" s="299"/>
      <c r="AR91" s="299"/>
      <c r="AS91" s="299"/>
      <c r="AT91" s="299"/>
      <c r="AU91" s="299"/>
      <c r="AV91" s="299"/>
      <c r="AW91" s="299"/>
      <c r="AX91" s="299"/>
      <c r="AY91" s="299"/>
      <c r="AZ91" s="299"/>
      <c r="BA91" s="299"/>
      <c r="BB91" s="299"/>
      <c r="BC91" s="299"/>
      <c r="BD91" s="299"/>
      <c r="BE91" s="299"/>
      <c r="BF91" s="299"/>
      <c r="BG91" s="299"/>
      <c r="BH91" s="299"/>
      <c r="BI91" s="299"/>
      <c r="BJ91" s="299"/>
      <c r="BK91" s="299"/>
      <c r="BL91" s="299"/>
    </row>
    <row r="92" spans="2:64" x14ac:dyDescent="0.15">
      <c r="B92" s="50"/>
      <c r="D92" s="276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29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29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299"/>
      <c r="BD92" s="299"/>
      <c r="BE92" s="299"/>
      <c r="BF92" s="299"/>
      <c r="BG92" s="299"/>
      <c r="BH92" s="299"/>
      <c r="BI92" s="299"/>
      <c r="BJ92" s="299"/>
      <c r="BK92" s="299"/>
      <c r="BL92" s="299"/>
    </row>
    <row r="93" spans="2:64" ht="11.25" customHeight="1" x14ac:dyDescent="0.15">
      <c r="B93" s="14" t="s">
        <v>440</v>
      </c>
      <c r="D93" s="276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299"/>
      <c r="BD93" s="299"/>
      <c r="BE93" s="299"/>
      <c r="BF93" s="299"/>
      <c r="BG93" s="299"/>
      <c r="BH93" s="299"/>
      <c r="BI93" s="299"/>
      <c r="BJ93" s="299"/>
      <c r="BK93" s="299"/>
      <c r="BL93" s="299"/>
    </row>
    <row r="94" spans="2:64" x14ac:dyDescent="0.15">
      <c r="B94" s="50" t="s">
        <v>458</v>
      </c>
      <c r="D94" s="276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29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29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299"/>
      <c r="BD94" s="299"/>
      <c r="BE94" s="299"/>
      <c r="BF94" s="299"/>
      <c r="BG94" s="299"/>
      <c r="BH94" s="299"/>
      <c r="BI94" s="299"/>
      <c r="BJ94" s="299"/>
      <c r="BK94" s="299"/>
      <c r="BL94" s="299"/>
    </row>
    <row r="95" spans="2:64" x14ac:dyDescent="0.15">
      <c r="B95" s="50" t="s">
        <v>203</v>
      </c>
      <c r="D95" s="276"/>
      <c r="E95" s="299">
        <v>10000</v>
      </c>
      <c r="F95" s="299">
        <v>25000</v>
      </c>
      <c r="G95" s="299">
        <v>10000</v>
      </c>
      <c r="H95" s="299"/>
      <c r="I95" s="299"/>
      <c r="J95" s="276"/>
      <c r="K95" s="299"/>
      <c r="L95" s="299"/>
      <c r="M95" s="299"/>
      <c r="N95" s="299"/>
      <c r="O95" s="276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  <c r="AB95" s="299"/>
      <c r="AC95" s="299"/>
      <c r="AD95" s="299"/>
      <c r="AE95" s="299"/>
      <c r="AF95" s="299"/>
      <c r="AG95" s="299"/>
      <c r="AH95" s="299"/>
      <c r="AI95" s="299"/>
      <c r="AJ95" s="299"/>
      <c r="AK95" s="299"/>
      <c r="AL95" s="299"/>
      <c r="AM95" s="299"/>
      <c r="AN95" s="299"/>
      <c r="AO95" s="299"/>
      <c r="AP95" s="299"/>
      <c r="AQ95" s="299"/>
      <c r="AR95" s="299"/>
      <c r="AS95" s="299"/>
      <c r="AT95" s="299"/>
      <c r="AU95" s="299"/>
      <c r="AV95" s="299"/>
      <c r="AW95" s="299"/>
      <c r="AX95" s="299"/>
      <c r="AY95" s="299"/>
      <c r="AZ95" s="299"/>
      <c r="BA95" s="299"/>
      <c r="BB95" s="299"/>
      <c r="BC95" s="299"/>
      <c r="BD95" s="299"/>
      <c r="BE95" s="299"/>
      <c r="BF95" s="299"/>
      <c r="BG95" s="299"/>
      <c r="BH95" s="299"/>
      <c r="BI95" s="299"/>
      <c r="BJ95" s="299"/>
      <c r="BK95" s="299"/>
      <c r="BL95" s="299"/>
    </row>
    <row r="96" spans="2:64" x14ac:dyDescent="0.15">
      <c r="B96" s="50"/>
      <c r="D96" s="276"/>
      <c r="E96" s="299"/>
      <c r="F96" s="299"/>
      <c r="G96" s="299"/>
      <c r="H96" s="299"/>
      <c r="I96" s="299"/>
      <c r="J96" s="299"/>
      <c r="K96" s="299"/>
      <c r="L96" s="299"/>
      <c r="M96" s="299"/>
      <c r="N96" s="299"/>
      <c r="O96" s="299"/>
      <c r="P96" s="299"/>
      <c r="Q96" s="299"/>
      <c r="R96" s="299"/>
      <c r="S96" s="299"/>
      <c r="T96" s="299"/>
      <c r="U96" s="299"/>
      <c r="V96" s="299"/>
      <c r="W96" s="299"/>
      <c r="X96" s="299"/>
      <c r="Y96" s="299"/>
      <c r="Z96" s="299"/>
      <c r="AA96" s="299"/>
      <c r="AB96" s="299"/>
      <c r="AC96" s="299"/>
      <c r="AD96" s="299"/>
      <c r="AE96" s="299"/>
      <c r="AF96" s="299"/>
      <c r="AG96" s="299"/>
      <c r="AH96" s="299"/>
      <c r="AI96" s="299"/>
      <c r="AJ96" s="299"/>
      <c r="AK96" s="299"/>
      <c r="AL96" s="299"/>
      <c r="AM96" s="299"/>
      <c r="AN96" s="299"/>
      <c r="AO96" s="299"/>
      <c r="AP96" s="299"/>
      <c r="AQ96" s="299"/>
      <c r="AR96" s="299"/>
      <c r="AS96" s="299"/>
      <c r="AT96" s="299"/>
      <c r="AU96" s="299"/>
      <c r="AV96" s="299"/>
      <c r="AW96" s="299"/>
      <c r="AX96" s="299"/>
      <c r="AY96" s="299"/>
      <c r="AZ96" s="299"/>
      <c r="BA96" s="299"/>
      <c r="BB96" s="299"/>
      <c r="BC96" s="299"/>
      <c r="BD96" s="299"/>
      <c r="BE96" s="299"/>
      <c r="BF96" s="299"/>
      <c r="BG96" s="299"/>
      <c r="BH96" s="299"/>
      <c r="BI96" s="299"/>
      <c r="BJ96" s="299"/>
      <c r="BK96" s="299"/>
      <c r="BL96" s="299"/>
    </row>
    <row r="97" spans="1:64" x14ac:dyDescent="0.15">
      <c r="B97" s="14" t="s">
        <v>442</v>
      </c>
      <c r="D97" s="276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  <c r="BB97" s="299"/>
      <c r="BC97" s="299"/>
      <c r="BD97" s="299"/>
      <c r="BE97" s="299"/>
      <c r="BF97" s="299"/>
      <c r="BG97" s="299"/>
      <c r="BH97" s="299"/>
      <c r="BI97" s="299"/>
      <c r="BJ97" s="299"/>
      <c r="BK97" s="299"/>
      <c r="BL97" s="299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459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335</v>
      </c>
      <c r="B2" s="344"/>
      <c r="C2" s="200"/>
    </row>
    <row r="3" spans="1:63" x14ac:dyDescent="0.15">
      <c r="A3" s="10"/>
      <c r="B3" s="10" t="s">
        <v>744</v>
      </c>
      <c r="C3" s="200"/>
    </row>
    <row r="4" spans="1:63" x14ac:dyDescent="0.15">
      <c r="C4" s="201"/>
      <c r="D4" s="344" t="s">
        <v>37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38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39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40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41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200" t="s">
        <v>164</v>
      </c>
      <c r="D5" s="28" t="s">
        <v>42</v>
      </c>
      <c r="E5" s="28" t="s">
        <v>43</v>
      </c>
      <c r="F5" s="28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10" t="s">
        <v>53</v>
      </c>
      <c r="P5" s="28" t="s">
        <v>42</v>
      </c>
      <c r="Q5" s="28" t="s">
        <v>43</v>
      </c>
      <c r="R5" s="28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10" t="s">
        <v>53</v>
      </c>
      <c r="AB5" s="28" t="s">
        <v>42</v>
      </c>
      <c r="AC5" s="28" t="s">
        <v>43</v>
      </c>
      <c r="AD5" s="28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10" t="s">
        <v>53</v>
      </c>
      <c r="AN5" s="28" t="s">
        <v>42</v>
      </c>
      <c r="AO5" s="28" t="s">
        <v>43</v>
      </c>
      <c r="AP5" s="28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10" t="s">
        <v>53</v>
      </c>
      <c r="AZ5" s="28" t="s">
        <v>42</v>
      </c>
      <c r="BA5" s="28" t="s">
        <v>43</v>
      </c>
      <c r="BB5" s="28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  <c r="BK5" s="10" t="s">
        <v>53</v>
      </c>
    </row>
    <row r="7" spans="1:63" x14ac:dyDescent="0.15">
      <c r="B7" s="35" t="s">
        <v>393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683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393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398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44" t="s">
        <v>37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38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39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40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41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200" t="s">
        <v>164</v>
      </c>
      <c r="D14" s="28" t="s">
        <v>42</v>
      </c>
      <c r="E14" s="28" t="s">
        <v>43</v>
      </c>
      <c r="F14" s="28" t="s">
        <v>44</v>
      </c>
      <c r="G14" s="10" t="s">
        <v>45</v>
      </c>
      <c r="H14" s="10" t="s">
        <v>46</v>
      </c>
      <c r="I14" s="10" t="s">
        <v>47</v>
      </c>
      <c r="J14" s="10" t="s">
        <v>48</v>
      </c>
      <c r="K14" s="10" t="s">
        <v>49</v>
      </c>
      <c r="L14" s="10" t="s">
        <v>50</v>
      </c>
      <c r="M14" s="10" t="s">
        <v>51</v>
      </c>
      <c r="N14" s="10" t="s">
        <v>52</v>
      </c>
      <c r="O14" s="10" t="s">
        <v>53</v>
      </c>
      <c r="P14" s="28" t="s">
        <v>42</v>
      </c>
      <c r="Q14" s="28" t="s">
        <v>43</v>
      </c>
      <c r="R14" s="28" t="s">
        <v>44</v>
      </c>
      <c r="S14" s="10" t="s">
        <v>45</v>
      </c>
      <c r="T14" s="10" t="s">
        <v>46</v>
      </c>
      <c r="U14" s="10" t="s">
        <v>47</v>
      </c>
      <c r="V14" s="10" t="s">
        <v>48</v>
      </c>
      <c r="W14" s="10" t="s">
        <v>49</v>
      </c>
      <c r="X14" s="10" t="s">
        <v>50</v>
      </c>
      <c r="Y14" s="10" t="s">
        <v>51</v>
      </c>
      <c r="Z14" s="10" t="s">
        <v>52</v>
      </c>
      <c r="AA14" s="10" t="s">
        <v>53</v>
      </c>
      <c r="AB14" s="28" t="s">
        <v>42</v>
      </c>
      <c r="AC14" s="28" t="s">
        <v>43</v>
      </c>
      <c r="AD14" s="28" t="s">
        <v>44</v>
      </c>
      <c r="AE14" s="10" t="s">
        <v>45</v>
      </c>
      <c r="AF14" s="10" t="s">
        <v>46</v>
      </c>
      <c r="AG14" s="10" t="s">
        <v>47</v>
      </c>
      <c r="AH14" s="10" t="s">
        <v>48</v>
      </c>
      <c r="AI14" s="10" t="s">
        <v>49</v>
      </c>
      <c r="AJ14" s="10" t="s">
        <v>50</v>
      </c>
      <c r="AK14" s="10" t="s">
        <v>51</v>
      </c>
      <c r="AL14" s="10" t="s">
        <v>52</v>
      </c>
      <c r="AM14" s="10" t="s">
        <v>53</v>
      </c>
      <c r="AN14" s="28" t="s">
        <v>42</v>
      </c>
      <c r="AO14" s="28" t="s">
        <v>43</v>
      </c>
      <c r="AP14" s="28" t="s">
        <v>44</v>
      </c>
      <c r="AQ14" s="10" t="s">
        <v>45</v>
      </c>
      <c r="AR14" s="10" t="s">
        <v>46</v>
      </c>
      <c r="AS14" s="10" t="s">
        <v>47</v>
      </c>
      <c r="AT14" s="10" t="s">
        <v>48</v>
      </c>
      <c r="AU14" s="10" t="s">
        <v>49</v>
      </c>
      <c r="AV14" s="10" t="s">
        <v>50</v>
      </c>
      <c r="AW14" s="10" t="s">
        <v>51</v>
      </c>
      <c r="AX14" s="10" t="s">
        <v>52</v>
      </c>
      <c r="AY14" s="10" t="s">
        <v>53</v>
      </c>
      <c r="AZ14" s="28" t="s">
        <v>42</v>
      </c>
      <c r="BA14" s="28" t="s">
        <v>43</v>
      </c>
      <c r="BB14" s="28" t="s">
        <v>44</v>
      </c>
      <c r="BC14" s="10" t="s">
        <v>45</v>
      </c>
      <c r="BD14" s="10" t="s">
        <v>46</v>
      </c>
      <c r="BE14" s="10" t="s">
        <v>47</v>
      </c>
      <c r="BF14" s="10" t="s">
        <v>48</v>
      </c>
      <c r="BG14" s="10" t="s">
        <v>49</v>
      </c>
      <c r="BH14" s="10" t="s">
        <v>50</v>
      </c>
      <c r="BI14" s="10" t="s">
        <v>51</v>
      </c>
      <c r="BJ14" s="10" t="s">
        <v>52</v>
      </c>
      <c r="BK14" s="10" t="s">
        <v>53</v>
      </c>
    </row>
    <row r="15" spans="1:63" x14ac:dyDescent="0.15">
      <c r="B15" s="35" t="s">
        <v>747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740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730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174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393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398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741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44" t="s">
        <v>37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38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39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40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41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200" t="s">
        <v>164</v>
      </c>
      <c r="D25" s="28" t="s">
        <v>42</v>
      </c>
      <c r="E25" s="28" t="s">
        <v>43</v>
      </c>
      <c r="F25" s="28" t="s">
        <v>44</v>
      </c>
      <c r="G25" s="10" t="s">
        <v>45</v>
      </c>
      <c r="H25" s="10" t="s">
        <v>46</v>
      </c>
      <c r="I25" s="10" t="s">
        <v>47</v>
      </c>
      <c r="J25" s="10" t="s">
        <v>48</v>
      </c>
      <c r="K25" s="10" t="s">
        <v>49</v>
      </c>
      <c r="L25" s="10" t="s">
        <v>50</v>
      </c>
      <c r="M25" s="10" t="s">
        <v>51</v>
      </c>
      <c r="N25" s="10" t="s">
        <v>52</v>
      </c>
      <c r="O25" s="10" t="s">
        <v>53</v>
      </c>
      <c r="P25" s="28" t="s">
        <v>42</v>
      </c>
      <c r="Q25" s="28" t="s">
        <v>43</v>
      </c>
      <c r="R25" s="28" t="s">
        <v>44</v>
      </c>
      <c r="S25" s="10" t="s">
        <v>45</v>
      </c>
      <c r="T25" s="10" t="s">
        <v>46</v>
      </c>
      <c r="U25" s="10" t="s">
        <v>47</v>
      </c>
      <c r="V25" s="10" t="s">
        <v>48</v>
      </c>
      <c r="W25" s="10" t="s">
        <v>49</v>
      </c>
      <c r="X25" s="10" t="s">
        <v>50</v>
      </c>
      <c r="Y25" s="10" t="s">
        <v>51</v>
      </c>
      <c r="Z25" s="10" t="s">
        <v>52</v>
      </c>
      <c r="AA25" s="10" t="s">
        <v>53</v>
      </c>
      <c r="AB25" s="28" t="s">
        <v>42</v>
      </c>
      <c r="AC25" s="28" t="s">
        <v>43</v>
      </c>
      <c r="AD25" s="28" t="s">
        <v>44</v>
      </c>
      <c r="AE25" s="10" t="s">
        <v>45</v>
      </c>
      <c r="AF25" s="10" t="s">
        <v>46</v>
      </c>
      <c r="AG25" s="10" t="s">
        <v>47</v>
      </c>
      <c r="AH25" s="10" t="s">
        <v>48</v>
      </c>
      <c r="AI25" s="10" t="s">
        <v>49</v>
      </c>
      <c r="AJ25" s="10" t="s">
        <v>50</v>
      </c>
      <c r="AK25" s="10" t="s">
        <v>51</v>
      </c>
      <c r="AL25" s="10" t="s">
        <v>52</v>
      </c>
      <c r="AM25" s="10" t="s">
        <v>53</v>
      </c>
      <c r="AN25" s="28" t="s">
        <v>42</v>
      </c>
      <c r="AO25" s="28" t="s">
        <v>43</v>
      </c>
      <c r="AP25" s="28" t="s">
        <v>44</v>
      </c>
      <c r="AQ25" s="10" t="s">
        <v>45</v>
      </c>
      <c r="AR25" s="10" t="s">
        <v>46</v>
      </c>
      <c r="AS25" s="10" t="s">
        <v>47</v>
      </c>
      <c r="AT25" s="10" t="s">
        <v>48</v>
      </c>
      <c r="AU25" s="10" t="s">
        <v>49</v>
      </c>
      <c r="AV25" s="10" t="s">
        <v>50</v>
      </c>
      <c r="AW25" s="10" t="s">
        <v>51</v>
      </c>
      <c r="AX25" s="10" t="s">
        <v>52</v>
      </c>
      <c r="AY25" s="10" t="s">
        <v>53</v>
      </c>
      <c r="AZ25" s="28" t="s">
        <v>42</v>
      </c>
      <c r="BA25" s="28" t="s">
        <v>43</v>
      </c>
      <c r="BB25" s="28" t="s">
        <v>44</v>
      </c>
      <c r="BC25" s="10" t="s">
        <v>45</v>
      </c>
      <c r="BD25" s="10" t="s">
        <v>46</v>
      </c>
      <c r="BE25" s="10" t="s">
        <v>47</v>
      </c>
      <c r="BF25" s="10" t="s">
        <v>48</v>
      </c>
      <c r="BG25" s="10" t="s">
        <v>49</v>
      </c>
      <c r="BH25" s="10" t="s">
        <v>50</v>
      </c>
      <c r="BI25" s="10" t="s">
        <v>51</v>
      </c>
      <c r="BJ25" s="10" t="s">
        <v>52</v>
      </c>
      <c r="BK25" s="10" t="s">
        <v>53</v>
      </c>
    </row>
    <row r="26" spans="2:63" x14ac:dyDescent="0.15">
      <c r="B26" s="35" t="s">
        <v>398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174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748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762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44" t="s">
        <v>37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38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39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40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41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200" t="s">
        <v>164</v>
      </c>
      <c r="D32" s="28" t="s">
        <v>42</v>
      </c>
      <c r="E32" s="28" t="s">
        <v>43</v>
      </c>
      <c r="F32" s="28" t="s">
        <v>44</v>
      </c>
      <c r="G32" s="10" t="s">
        <v>45</v>
      </c>
      <c r="H32" s="10" t="s">
        <v>46</v>
      </c>
      <c r="I32" s="10" t="s">
        <v>47</v>
      </c>
      <c r="J32" s="10" t="s">
        <v>48</v>
      </c>
      <c r="K32" s="10" t="s">
        <v>49</v>
      </c>
      <c r="L32" s="10" t="s">
        <v>50</v>
      </c>
      <c r="M32" s="10" t="s">
        <v>51</v>
      </c>
      <c r="N32" s="10" t="s">
        <v>52</v>
      </c>
      <c r="O32" s="10" t="s">
        <v>53</v>
      </c>
      <c r="P32" s="28" t="s">
        <v>42</v>
      </c>
      <c r="Q32" s="28" t="s">
        <v>43</v>
      </c>
      <c r="R32" s="28" t="s">
        <v>44</v>
      </c>
      <c r="S32" s="10" t="s">
        <v>45</v>
      </c>
      <c r="T32" s="10" t="s">
        <v>46</v>
      </c>
      <c r="U32" s="10" t="s">
        <v>47</v>
      </c>
      <c r="V32" s="10" t="s">
        <v>48</v>
      </c>
      <c r="W32" s="10" t="s">
        <v>49</v>
      </c>
      <c r="X32" s="10" t="s">
        <v>50</v>
      </c>
      <c r="Y32" s="10" t="s">
        <v>51</v>
      </c>
      <c r="Z32" s="10" t="s">
        <v>52</v>
      </c>
      <c r="AA32" s="10" t="s">
        <v>53</v>
      </c>
      <c r="AB32" s="28" t="s">
        <v>42</v>
      </c>
      <c r="AC32" s="28" t="s">
        <v>43</v>
      </c>
      <c r="AD32" s="28" t="s">
        <v>44</v>
      </c>
      <c r="AE32" s="10" t="s">
        <v>45</v>
      </c>
      <c r="AF32" s="10" t="s">
        <v>46</v>
      </c>
      <c r="AG32" s="10" t="s">
        <v>47</v>
      </c>
      <c r="AH32" s="10" t="s">
        <v>48</v>
      </c>
      <c r="AI32" s="10" t="s">
        <v>49</v>
      </c>
      <c r="AJ32" s="10" t="s">
        <v>50</v>
      </c>
      <c r="AK32" s="10" t="s">
        <v>51</v>
      </c>
      <c r="AL32" s="10" t="s">
        <v>52</v>
      </c>
      <c r="AM32" s="10" t="s">
        <v>53</v>
      </c>
      <c r="AN32" s="28" t="s">
        <v>42</v>
      </c>
      <c r="AO32" s="28" t="s">
        <v>43</v>
      </c>
      <c r="AP32" s="28" t="s">
        <v>44</v>
      </c>
      <c r="AQ32" s="10" t="s">
        <v>45</v>
      </c>
      <c r="AR32" s="10" t="s">
        <v>46</v>
      </c>
      <c r="AS32" s="10" t="s">
        <v>47</v>
      </c>
      <c r="AT32" s="10" t="s">
        <v>48</v>
      </c>
      <c r="AU32" s="10" t="s">
        <v>49</v>
      </c>
      <c r="AV32" s="10" t="s">
        <v>50</v>
      </c>
      <c r="AW32" s="10" t="s">
        <v>51</v>
      </c>
      <c r="AX32" s="10" t="s">
        <v>52</v>
      </c>
      <c r="AY32" s="10" t="s">
        <v>53</v>
      </c>
      <c r="AZ32" s="28" t="s">
        <v>42</v>
      </c>
      <c r="BA32" s="28" t="s">
        <v>43</v>
      </c>
      <c r="BB32" s="28" t="s">
        <v>44</v>
      </c>
      <c r="BC32" s="10" t="s">
        <v>45</v>
      </c>
      <c r="BD32" s="10" t="s">
        <v>46</v>
      </c>
      <c r="BE32" s="10" t="s">
        <v>47</v>
      </c>
      <c r="BF32" s="10" t="s">
        <v>48</v>
      </c>
      <c r="BG32" s="10" t="s">
        <v>49</v>
      </c>
      <c r="BH32" s="10" t="s">
        <v>50</v>
      </c>
      <c r="BI32" s="10" t="s">
        <v>51</v>
      </c>
      <c r="BJ32" s="10" t="s">
        <v>52</v>
      </c>
      <c r="BK32" s="10" t="s">
        <v>53</v>
      </c>
    </row>
    <row r="33" spans="2:63" x14ac:dyDescent="0.15">
      <c r="B33" s="140" t="s">
        <v>731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729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734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723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746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745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44" t="s">
        <v>37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38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39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40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41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200" t="s">
        <v>164</v>
      </c>
      <c r="D41" s="28" t="s">
        <v>42</v>
      </c>
      <c r="E41" s="28" t="s">
        <v>43</v>
      </c>
      <c r="F41" s="28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28" t="s">
        <v>42</v>
      </c>
      <c r="Q41" s="28" t="s">
        <v>43</v>
      </c>
      <c r="R41" s="28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28" t="s">
        <v>42</v>
      </c>
      <c r="AC41" s="28" t="s">
        <v>43</v>
      </c>
      <c r="AD41" s="28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28" t="s">
        <v>42</v>
      </c>
      <c r="AO41" s="28" t="s">
        <v>43</v>
      </c>
      <c r="AP41" s="28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28" t="s">
        <v>42</v>
      </c>
      <c r="BA41" s="28" t="s">
        <v>43</v>
      </c>
      <c r="BB41" s="28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2:63" x14ac:dyDescent="0.15">
      <c r="B42" s="139" t="s">
        <v>418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435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461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481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482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724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736</v>
      </c>
      <c r="C49" s="203"/>
    </row>
    <row r="50" spans="2:3" x14ac:dyDescent="0.15">
      <c r="B50" s="14"/>
      <c r="C50" s="203"/>
    </row>
    <row r="51" spans="2:3" x14ac:dyDescent="0.15">
      <c r="B51" s="14" t="s">
        <v>737</v>
      </c>
      <c r="C51" s="203"/>
    </row>
    <row r="52" spans="2:3" x14ac:dyDescent="0.15">
      <c r="B52" s="14" t="s">
        <v>743</v>
      </c>
      <c r="C52" s="203"/>
    </row>
    <row r="53" spans="2:3" x14ac:dyDescent="0.15">
      <c r="B53" s="14" t="s">
        <v>742</v>
      </c>
      <c r="C53" s="203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164</v>
      </c>
      <c r="F2" s="77" t="s">
        <v>37</v>
      </c>
      <c r="G2" s="77" t="s">
        <v>38</v>
      </c>
      <c r="H2" s="77" t="s">
        <v>39</v>
      </c>
      <c r="I2" s="77" t="s">
        <v>40</v>
      </c>
      <c r="J2" s="77" t="s">
        <v>41</v>
      </c>
    </row>
    <row r="3" spans="2:66" x14ac:dyDescent="0.15">
      <c r="B3" s="16" t="s">
        <v>530</v>
      </c>
    </row>
    <row r="4" spans="2:66" hidden="1" x14ac:dyDescent="0.15"/>
    <row r="5" spans="2:66" x14ac:dyDescent="0.15">
      <c r="B5" s="47" t="s">
        <v>531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532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533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529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142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143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36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132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35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121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122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123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124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534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537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142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143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36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132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35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539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738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535</v>
      </c>
    </row>
    <row r="33" spans="2:65" x14ac:dyDescent="0.15">
      <c r="B33" s="17" t="s">
        <v>56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117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536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538</v>
      </c>
    </row>
    <row r="38" spans="2:65" x14ac:dyDescent="0.15">
      <c r="B38" s="17" t="s">
        <v>56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117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540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739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44" t="s">
        <v>37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38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39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40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41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7"/>
      <c r="E45" s="77" t="s">
        <v>164</v>
      </c>
      <c r="F45" s="28" t="s">
        <v>42</v>
      </c>
      <c r="G45" s="28" t="s">
        <v>43</v>
      </c>
      <c r="H45" s="28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52</v>
      </c>
      <c r="Q45" s="10" t="s">
        <v>53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52</v>
      </c>
      <c r="AC45" s="10" t="s">
        <v>53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52</v>
      </c>
      <c r="AO45" s="10" t="s">
        <v>53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52</v>
      </c>
      <c r="BA45" s="10" t="s">
        <v>53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10" t="s">
        <v>52</v>
      </c>
      <c r="BM45" s="10" t="s">
        <v>53</v>
      </c>
    </row>
    <row r="47" spans="2:65" x14ac:dyDescent="0.15">
      <c r="B47" s="16" t="s">
        <v>530</v>
      </c>
    </row>
    <row r="49" spans="2:66" x14ac:dyDescent="0.15">
      <c r="B49" s="47" t="s">
        <v>531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532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533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529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142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143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36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132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35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121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122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123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124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534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537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142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143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36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132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35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121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122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123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124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539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535</v>
      </c>
    </row>
    <row r="86" spans="2:67" x14ac:dyDescent="0.15">
      <c r="B86" s="17" t="s">
        <v>56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117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536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538</v>
      </c>
    </row>
    <row r="92" spans="2:67" x14ac:dyDescent="0.15">
      <c r="B92" s="16"/>
    </row>
    <row r="93" spans="2:67" x14ac:dyDescent="0.15">
      <c r="B93" s="17" t="s">
        <v>56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540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735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683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393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398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758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754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755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56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81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35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756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740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730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174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741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720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731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729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732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733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734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761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760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742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723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759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418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435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461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481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482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745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44" t="s">
        <v>38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39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40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41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8"/>
    </row>
    <row r="35" spans="1:75" s="14" customFormat="1" x14ac:dyDescent="0.15">
      <c r="B35" s="50" t="s">
        <v>736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37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164</v>
      </c>
      <c r="D39" s="28" t="s">
        <v>42</v>
      </c>
      <c r="E39" s="28" t="s">
        <v>43</v>
      </c>
      <c r="F39" s="28" t="s">
        <v>44</v>
      </c>
      <c r="G39" s="10" t="s">
        <v>45</v>
      </c>
      <c r="H39" s="10" t="s">
        <v>46</v>
      </c>
      <c r="I39" s="10" t="s">
        <v>47</v>
      </c>
      <c r="J39" s="10" t="s">
        <v>48</v>
      </c>
      <c r="K39" s="10" t="s">
        <v>49</v>
      </c>
      <c r="L39" s="10" t="s">
        <v>50</v>
      </c>
      <c r="M39" s="10" t="s">
        <v>51</v>
      </c>
      <c r="N39" s="10" t="s">
        <v>52</v>
      </c>
      <c r="O39" s="10" t="s">
        <v>53</v>
      </c>
      <c r="P39" s="10" t="s">
        <v>42</v>
      </c>
      <c r="Q39" s="10" t="s">
        <v>43</v>
      </c>
      <c r="R39" s="10" t="s">
        <v>44</v>
      </c>
      <c r="S39" s="10" t="s">
        <v>45</v>
      </c>
      <c r="T39" s="10" t="s">
        <v>46</v>
      </c>
      <c r="U39" s="10" t="s">
        <v>47</v>
      </c>
      <c r="V39" s="10" t="s">
        <v>48</v>
      </c>
      <c r="W39" s="10" t="s">
        <v>49</v>
      </c>
      <c r="X39" s="10" t="s">
        <v>50</v>
      </c>
      <c r="Y39" s="10" t="s">
        <v>51</v>
      </c>
      <c r="Z39" s="10" t="s">
        <v>52</v>
      </c>
      <c r="AA39" s="10" t="s">
        <v>53</v>
      </c>
      <c r="AB39" s="10" t="s">
        <v>42</v>
      </c>
      <c r="AC39" s="10" t="s">
        <v>43</v>
      </c>
      <c r="AD39" s="10" t="s">
        <v>44</v>
      </c>
      <c r="AE39" s="10" t="s">
        <v>45</v>
      </c>
      <c r="AF39" s="10" t="s">
        <v>46</v>
      </c>
      <c r="AG39" s="10" t="s">
        <v>47</v>
      </c>
      <c r="AH39" s="10" t="s">
        <v>48</v>
      </c>
      <c r="AI39" s="10" t="s">
        <v>49</v>
      </c>
      <c r="AJ39" s="10" t="s">
        <v>50</v>
      </c>
      <c r="AK39" s="10" t="s">
        <v>51</v>
      </c>
      <c r="AL39" s="10" t="s">
        <v>52</v>
      </c>
      <c r="AM39" s="10" t="s">
        <v>53</v>
      </c>
      <c r="AN39" s="10" t="s">
        <v>42</v>
      </c>
      <c r="AO39" s="10" t="s">
        <v>43</v>
      </c>
      <c r="AP39" s="10" t="s">
        <v>44</v>
      </c>
      <c r="AQ39" s="10" t="s">
        <v>45</v>
      </c>
      <c r="AR39" s="10" t="s">
        <v>46</v>
      </c>
      <c r="AS39" s="10" t="s">
        <v>47</v>
      </c>
      <c r="AT39" s="10" t="s">
        <v>48</v>
      </c>
      <c r="AU39" s="10" t="s">
        <v>49</v>
      </c>
      <c r="AV39" s="10" t="s">
        <v>50</v>
      </c>
      <c r="AW39" s="10" t="s">
        <v>51</v>
      </c>
      <c r="AX39" s="10" t="s">
        <v>52</v>
      </c>
      <c r="AY39" s="10" t="s">
        <v>53</v>
      </c>
      <c r="AZ39" s="10" t="s">
        <v>42</v>
      </c>
      <c r="BA39" s="10" t="s">
        <v>43</v>
      </c>
      <c r="BB39" s="10" t="s">
        <v>44</v>
      </c>
      <c r="BC39" s="10" t="s">
        <v>45</v>
      </c>
      <c r="BD39" s="10" t="s">
        <v>46</v>
      </c>
      <c r="BE39" s="10" t="s">
        <v>47</v>
      </c>
      <c r="BF39" s="10" t="s">
        <v>48</v>
      </c>
      <c r="BG39" s="10" t="s">
        <v>49</v>
      </c>
      <c r="BH39" s="10" t="s">
        <v>50</v>
      </c>
      <c r="BI39" s="10" t="s">
        <v>51</v>
      </c>
      <c r="BJ39" s="10" t="s">
        <v>52</v>
      </c>
      <c r="BK39" s="10" t="s">
        <v>53</v>
      </c>
      <c r="BL39" s="39" t="s">
        <v>725</v>
      </c>
      <c r="BM39" s="39" t="s">
        <v>641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728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418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419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420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425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433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421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424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431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426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417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428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429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430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434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432</v>
      </c>
    </row>
    <row r="61" spans="1:63" x14ac:dyDescent="0.15">
      <c r="A61" s="78"/>
      <c r="B61" s="53"/>
    </row>
    <row r="62" spans="1:63" x14ac:dyDescent="0.15">
      <c r="A62" s="78"/>
      <c r="B62" s="131" t="s">
        <v>431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426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417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428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429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427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430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435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460</v>
      </c>
    </row>
    <row r="73" spans="1:63" x14ac:dyDescent="0.15">
      <c r="A73" s="78"/>
      <c r="B73" s="127" t="s">
        <v>443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201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436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461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481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482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437</v>
      </c>
    </row>
    <row r="84" spans="1:64" x14ac:dyDescent="0.15">
      <c r="A84" s="78"/>
      <c r="B84" s="51"/>
    </row>
    <row r="85" spans="1:64" x14ac:dyDescent="0.15">
      <c r="A85" s="78"/>
      <c r="B85" s="50" t="s">
        <v>201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462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459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726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132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89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133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89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56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89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117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89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35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89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118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89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134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90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727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132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720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721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722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723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133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720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721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722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723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56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720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721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722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723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81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720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721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722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723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35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720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721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722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723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118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720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721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722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723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134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79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721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65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723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724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39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40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41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7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419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420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425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433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421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424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431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426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417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428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429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430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434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432</v>
      </c>
    </row>
    <row r="22" spans="1:63" x14ac:dyDescent="0.15">
      <c r="B22" s="53"/>
    </row>
    <row r="23" spans="1:63" x14ac:dyDescent="0.15">
      <c r="B23" s="131" t="s">
        <v>431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426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417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428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429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427</v>
      </c>
    </row>
    <row r="29" spans="1:63" x14ac:dyDescent="0.15">
      <c r="B29" s="131" t="s">
        <v>430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435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460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443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201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436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461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481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482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437</v>
      </c>
    </row>
    <row r="46" spans="2:63" x14ac:dyDescent="0.15">
      <c r="B46" s="50" t="s">
        <v>201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462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459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44" t="s">
        <v>667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235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658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656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657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661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655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9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44" t="s">
        <v>668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42</v>
      </c>
      <c r="C14" s="36" t="s">
        <v>43</v>
      </c>
      <c r="D14" s="36" t="s">
        <v>44</v>
      </c>
      <c r="E14" s="36" t="s">
        <v>45</v>
      </c>
      <c r="F14" s="36" t="s">
        <v>46</v>
      </c>
      <c r="G14" s="36" t="s">
        <v>47</v>
      </c>
      <c r="H14" s="36" t="s">
        <v>48</v>
      </c>
      <c r="I14" s="36" t="s">
        <v>49</v>
      </c>
      <c r="J14" s="36" t="s">
        <v>50</v>
      </c>
      <c r="K14" s="36" t="s">
        <v>51</v>
      </c>
      <c r="L14" s="36" t="s">
        <v>52</v>
      </c>
      <c r="M14" s="36" t="s">
        <v>53</v>
      </c>
      <c r="N14" s="36" t="s">
        <v>235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659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660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348</v>
      </c>
      <c r="C19" s="174">
        <v>150000</v>
      </c>
    </row>
    <row r="20" spans="1:20" hidden="1" x14ac:dyDescent="0.15"/>
    <row r="21" spans="1:20" hidden="1" x14ac:dyDescent="0.15">
      <c r="C21" s="344" t="s">
        <v>669</v>
      </c>
      <c r="D21" s="344"/>
      <c r="E21" s="344"/>
      <c r="F21" s="344"/>
    </row>
    <row r="22" spans="1:20" hidden="1" x14ac:dyDescent="0.15"/>
    <row r="23" spans="1:20" hidden="1" x14ac:dyDescent="0.15">
      <c r="C23" s="36" t="s">
        <v>349</v>
      </c>
      <c r="D23" s="36" t="s">
        <v>670</v>
      </c>
      <c r="E23" s="36" t="s">
        <v>662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37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38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39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40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41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235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671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37</v>
      </c>
      <c r="C34" s="36" t="s">
        <v>42</v>
      </c>
      <c r="D34" s="36" t="s">
        <v>43</v>
      </c>
      <c r="E34" s="36" t="s">
        <v>44</v>
      </c>
      <c r="F34" s="36" t="s">
        <v>45</v>
      </c>
      <c r="G34" s="36" t="s">
        <v>46</v>
      </c>
      <c r="H34" s="36" t="s">
        <v>47</v>
      </c>
      <c r="I34" s="36" t="s">
        <v>48</v>
      </c>
      <c r="J34" s="36" t="s">
        <v>49</v>
      </c>
      <c r="K34" s="36" t="s">
        <v>50</v>
      </c>
      <c r="L34" s="36" t="s">
        <v>51</v>
      </c>
      <c r="M34" s="36" t="s">
        <v>52</v>
      </c>
      <c r="N34" s="36" t="s">
        <v>53</v>
      </c>
      <c r="O34" s="35" t="s">
        <v>235</v>
      </c>
    </row>
    <row r="35" spans="2:15" x14ac:dyDescent="0.15">
      <c r="B35" s="35" t="s">
        <v>350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232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351</v>
      </c>
      <c r="C38" s="36" t="s">
        <v>42</v>
      </c>
      <c r="D38" s="36" t="s">
        <v>43</v>
      </c>
      <c r="E38" s="36" t="s">
        <v>44</v>
      </c>
      <c r="F38" s="36" t="s">
        <v>45</v>
      </c>
      <c r="G38" s="36" t="s">
        <v>46</v>
      </c>
      <c r="H38" s="36" t="s">
        <v>47</v>
      </c>
      <c r="I38" s="36" t="s">
        <v>48</v>
      </c>
      <c r="J38" s="36" t="s">
        <v>49</v>
      </c>
      <c r="K38" s="36" t="s">
        <v>50</v>
      </c>
      <c r="L38" s="36" t="s">
        <v>51</v>
      </c>
      <c r="M38" s="36" t="s">
        <v>52</v>
      </c>
      <c r="N38" s="36" t="s">
        <v>53</v>
      </c>
      <c r="O38" s="35" t="s">
        <v>235</v>
      </c>
    </row>
    <row r="39" spans="2:15" x14ac:dyDescent="0.15">
      <c r="B39" s="35" t="s">
        <v>350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232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352</v>
      </c>
      <c r="C42" s="36" t="s">
        <v>42</v>
      </c>
      <c r="D42" s="36" t="s">
        <v>43</v>
      </c>
      <c r="E42" s="36" t="s">
        <v>44</v>
      </c>
      <c r="F42" s="36" t="s">
        <v>45</v>
      </c>
      <c r="G42" s="36" t="s">
        <v>46</v>
      </c>
      <c r="H42" s="36" t="s">
        <v>47</v>
      </c>
      <c r="I42" s="36" t="s">
        <v>48</v>
      </c>
      <c r="J42" s="36" t="s">
        <v>49</v>
      </c>
      <c r="K42" s="36" t="s">
        <v>50</v>
      </c>
      <c r="L42" s="36" t="s">
        <v>51</v>
      </c>
      <c r="M42" s="36" t="s">
        <v>52</v>
      </c>
      <c r="N42" s="36" t="s">
        <v>53</v>
      </c>
      <c r="O42" s="35" t="s">
        <v>235</v>
      </c>
    </row>
    <row r="43" spans="2:15" x14ac:dyDescent="0.15">
      <c r="B43" s="35" t="s">
        <v>350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232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353</v>
      </c>
      <c r="C46" s="36" t="s">
        <v>42</v>
      </c>
      <c r="D46" s="36" t="s">
        <v>43</v>
      </c>
      <c r="E46" s="36" t="s">
        <v>44</v>
      </c>
      <c r="F46" s="36" t="s">
        <v>45</v>
      </c>
      <c r="G46" s="36" t="s">
        <v>46</v>
      </c>
      <c r="H46" s="36" t="s">
        <v>47</v>
      </c>
      <c r="I46" s="36" t="s">
        <v>48</v>
      </c>
      <c r="J46" s="36" t="s">
        <v>49</v>
      </c>
      <c r="K46" s="36" t="s">
        <v>50</v>
      </c>
      <c r="L46" s="36" t="s">
        <v>51</v>
      </c>
      <c r="M46" s="36" t="s">
        <v>52</v>
      </c>
      <c r="N46" s="36" t="s">
        <v>53</v>
      </c>
      <c r="O46" s="35" t="s">
        <v>235</v>
      </c>
    </row>
    <row r="47" spans="2:15" x14ac:dyDescent="0.15">
      <c r="B47" s="35" t="s">
        <v>350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232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41</v>
      </c>
      <c r="C50" s="36" t="s">
        <v>42</v>
      </c>
      <c r="D50" s="36" t="s">
        <v>43</v>
      </c>
      <c r="E50" s="36" t="s">
        <v>44</v>
      </c>
      <c r="F50" s="36" t="s">
        <v>45</v>
      </c>
      <c r="G50" s="36" t="s">
        <v>46</v>
      </c>
      <c r="H50" s="36" t="s">
        <v>47</v>
      </c>
      <c r="I50" s="36" t="s">
        <v>48</v>
      </c>
      <c r="J50" s="36" t="s">
        <v>49</v>
      </c>
      <c r="K50" s="36" t="s">
        <v>50</v>
      </c>
      <c r="L50" s="36" t="s">
        <v>51</v>
      </c>
      <c r="M50" s="36" t="s">
        <v>52</v>
      </c>
      <c r="N50" s="36" t="s">
        <v>53</v>
      </c>
      <c r="O50" s="35" t="s">
        <v>235</v>
      </c>
    </row>
    <row r="51" spans="2:19" x14ac:dyDescent="0.15">
      <c r="B51" s="35" t="s">
        <v>350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232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21" t="s">
        <v>326</v>
      </c>
    </row>
    <row r="3" spans="2:11" x14ac:dyDescent="0.15">
      <c r="B3" s="35" t="s">
        <v>390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329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362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344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391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392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396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395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394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397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398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673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232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339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368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370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329</v>
      </c>
      <c r="C26" s="35"/>
    </row>
    <row r="27" spans="2:11" x14ac:dyDescent="0.15">
      <c r="B27" s="50" t="s">
        <v>347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342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345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343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365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362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344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366</v>
      </c>
      <c r="C36" s="16"/>
    </row>
    <row r="37" spans="2:11" x14ac:dyDescent="0.15">
      <c r="B37" s="50" t="s">
        <v>363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367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369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356</v>
      </c>
      <c r="C41" s="14"/>
    </row>
    <row r="42" spans="2:11" x14ac:dyDescent="0.15">
      <c r="B42" s="50" t="s">
        <v>339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364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372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387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357</v>
      </c>
      <c r="E46" s="69"/>
      <c r="F46" s="69"/>
      <c r="G46" s="69"/>
      <c r="H46" s="69"/>
      <c r="I46" s="69"/>
    </row>
    <row r="47" spans="2:11" x14ac:dyDescent="0.15">
      <c r="B47" s="50" t="s">
        <v>379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386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749</v>
      </c>
      <c r="C2" s="344"/>
      <c r="D2" s="344"/>
    </row>
    <row r="3" spans="2:4" x14ac:dyDescent="0.15">
      <c r="C3" s="10" t="s">
        <v>406</v>
      </c>
      <c r="D3" s="10" t="s">
        <v>407</v>
      </c>
    </row>
    <row r="4" spans="2:4" x14ac:dyDescent="0.15">
      <c r="B4" s="14" t="s">
        <v>464</v>
      </c>
      <c r="C4" s="284">
        <v>3</v>
      </c>
      <c r="D4" s="284">
        <v>2</v>
      </c>
    </row>
    <row r="5" spans="2:4" x14ac:dyDescent="0.15">
      <c r="B5" s="17" t="s">
        <v>408</v>
      </c>
      <c r="C5" s="96"/>
      <c r="D5" s="93">
        <v>650</v>
      </c>
    </row>
    <row r="6" spans="2:4" x14ac:dyDescent="0.15">
      <c r="B6" s="17" t="s">
        <v>409</v>
      </c>
      <c r="C6" s="96">
        <v>120</v>
      </c>
      <c r="D6" s="93">
        <f>C6*$D$4</f>
        <v>240</v>
      </c>
    </row>
    <row r="7" spans="2:4" x14ac:dyDescent="0.15">
      <c r="B7" s="17" t="s">
        <v>410</v>
      </c>
      <c r="C7" s="96">
        <v>50</v>
      </c>
      <c r="D7" s="93">
        <f>C7*$C$4</f>
        <v>150</v>
      </c>
    </row>
    <row r="8" spans="2:4" x14ac:dyDescent="0.15">
      <c r="B8" s="17" t="s">
        <v>411</v>
      </c>
      <c r="C8" s="96">
        <v>85</v>
      </c>
      <c r="D8" s="93">
        <f>C8*$C$4</f>
        <v>255</v>
      </c>
    </row>
    <row r="9" spans="2:4" x14ac:dyDescent="0.15">
      <c r="B9" s="76" t="s">
        <v>412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413</v>
      </c>
      <c r="C11" s="284">
        <v>2</v>
      </c>
      <c r="D11" s="284">
        <v>2</v>
      </c>
    </row>
    <row r="12" spans="2:4" x14ac:dyDescent="0.15">
      <c r="B12" s="17" t="s">
        <v>408</v>
      </c>
      <c r="C12" s="96"/>
      <c r="D12" s="93">
        <v>650</v>
      </c>
    </row>
    <row r="13" spans="2:4" x14ac:dyDescent="0.15">
      <c r="B13" s="17" t="s">
        <v>409</v>
      </c>
      <c r="C13" s="96">
        <v>120</v>
      </c>
      <c r="D13" s="93">
        <f>C13*$D$11</f>
        <v>240</v>
      </c>
    </row>
    <row r="14" spans="2:4" x14ac:dyDescent="0.15">
      <c r="B14" s="17" t="s">
        <v>410</v>
      </c>
      <c r="C14" s="96">
        <v>50</v>
      </c>
      <c r="D14" s="93">
        <f>C14*$C$11</f>
        <v>100</v>
      </c>
    </row>
    <row r="15" spans="2:4" x14ac:dyDescent="0.15">
      <c r="B15" s="17" t="s">
        <v>411</v>
      </c>
      <c r="C15" s="96">
        <v>85</v>
      </c>
      <c r="D15" s="93">
        <f>C15*$C$11</f>
        <v>170</v>
      </c>
    </row>
    <row r="16" spans="2:4" x14ac:dyDescent="0.15">
      <c r="B16" s="76" t="s">
        <v>412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465</v>
      </c>
      <c r="C18" s="284">
        <v>4</v>
      </c>
      <c r="D18" s="284">
        <v>3</v>
      </c>
    </row>
    <row r="19" spans="2:4" x14ac:dyDescent="0.15">
      <c r="B19" s="17" t="s">
        <v>408</v>
      </c>
      <c r="C19" s="96"/>
      <c r="D19" s="93">
        <v>650</v>
      </c>
    </row>
    <row r="20" spans="2:4" x14ac:dyDescent="0.15">
      <c r="B20" s="17" t="s">
        <v>409</v>
      </c>
      <c r="C20" s="96">
        <v>120</v>
      </c>
      <c r="D20" s="93">
        <f>C20*$D$18</f>
        <v>360</v>
      </c>
    </row>
    <row r="21" spans="2:4" x14ac:dyDescent="0.15">
      <c r="B21" s="17" t="s">
        <v>410</v>
      </c>
      <c r="C21" s="96">
        <v>50</v>
      </c>
      <c r="D21" s="93">
        <f>C21*$C$18</f>
        <v>200</v>
      </c>
    </row>
    <row r="22" spans="2:4" x14ac:dyDescent="0.15">
      <c r="B22" s="17" t="s">
        <v>411</v>
      </c>
      <c r="C22" s="96">
        <v>85</v>
      </c>
      <c r="D22" s="93">
        <f>C22*$C$18</f>
        <v>340</v>
      </c>
    </row>
    <row r="23" spans="2:4" x14ac:dyDescent="0.15">
      <c r="B23" s="76" t="s">
        <v>412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463</v>
      </c>
      <c r="C25" s="284">
        <v>3</v>
      </c>
      <c r="D25" s="284">
        <v>2</v>
      </c>
    </row>
    <row r="26" spans="2:4" x14ac:dyDescent="0.15">
      <c r="B26" s="17" t="s">
        <v>408</v>
      </c>
      <c r="C26" s="96"/>
      <c r="D26" s="93">
        <v>1500</v>
      </c>
    </row>
    <row r="27" spans="2:4" x14ac:dyDescent="0.15">
      <c r="B27" s="50" t="s">
        <v>409</v>
      </c>
      <c r="C27" s="96">
        <v>150</v>
      </c>
      <c r="D27" s="93">
        <f>C27*$D$25</f>
        <v>300</v>
      </c>
    </row>
    <row r="28" spans="2:4" x14ac:dyDescent="0.15">
      <c r="B28" s="17" t="s">
        <v>410</v>
      </c>
      <c r="C28" s="96">
        <v>50</v>
      </c>
      <c r="D28" s="93">
        <f>C28*$C$25</f>
        <v>150</v>
      </c>
    </row>
    <row r="29" spans="2:4" x14ac:dyDescent="0.15">
      <c r="B29" s="17" t="s">
        <v>411</v>
      </c>
      <c r="C29" s="96">
        <v>85</v>
      </c>
      <c r="D29" s="93">
        <f>C29*$C$25</f>
        <v>255</v>
      </c>
    </row>
    <row r="30" spans="2:4" x14ac:dyDescent="0.15">
      <c r="B30" s="76" t="s">
        <v>412</v>
      </c>
      <c r="C30" s="28"/>
      <c r="D30" s="120">
        <f>SUM(D26:D29)</f>
        <v>2205</v>
      </c>
    </row>
    <row r="32" spans="2:4" x14ac:dyDescent="0.15">
      <c r="B32" s="76" t="s">
        <v>466</v>
      </c>
      <c r="C32" s="284">
        <v>3</v>
      </c>
      <c r="D32" s="284">
        <v>2</v>
      </c>
    </row>
    <row r="33" spans="2:4" x14ac:dyDescent="0.15">
      <c r="B33" s="17" t="s">
        <v>408</v>
      </c>
      <c r="C33" s="96"/>
      <c r="D33" s="93">
        <v>650</v>
      </c>
    </row>
    <row r="34" spans="2:4" x14ac:dyDescent="0.15">
      <c r="B34" s="50" t="s">
        <v>1140</v>
      </c>
      <c r="C34" s="96">
        <v>150</v>
      </c>
      <c r="D34" s="93">
        <f>C34*$D$25</f>
        <v>300</v>
      </c>
    </row>
    <row r="35" spans="2:4" x14ac:dyDescent="0.15">
      <c r="B35" s="17" t="s">
        <v>410</v>
      </c>
      <c r="C35" s="96">
        <v>50</v>
      </c>
      <c r="D35" s="93">
        <f>C35*$C$25</f>
        <v>150</v>
      </c>
    </row>
    <row r="36" spans="2:4" x14ac:dyDescent="0.15">
      <c r="B36" s="17" t="s">
        <v>411</v>
      </c>
      <c r="C36" s="96">
        <v>85</v>
      </c>
      <c r="D36" s="93">
        <f>C36*$C$25</f>
        <v>255</v>
      </c>
    </row>
    <row r="37" spans="2:4" x14ac:dyDescent="0.15">
      <c r="B37" s="76" t="s">
        <v>412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8"/>
    </row>
    <row r="2" spans="1:76" s="14" customFormat="1" x14ac:dyDescent="0.15">
      <c r="A2" s="10"/>
      <c r="B2" s="14" t="s">
        <v>782</v>
      </c>
      <c r="D2" s="10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  <c r="BM2" s="39" t="s">
        <v>165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467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89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142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89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143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89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36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89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127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89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128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90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128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468</v>
      </c>
    </row>
    <row r="25" spans="2:64" x14ac:dyDescent="0.15">
      <c r="B25" s="14"/>
    </row>
    <row r="26" spans="2:64" s="105" customFormat="1" x14ac:dyDescent="0.15">
      <c r="B26" s="311" t="s">
        <v>464</v>
      </c>
      <c r="D26" s="332">
        <v>3</v>
      </c>
      <c r="E26" s="332"/>
      <c r="F26" s="332">
        <v>1</v>
      </c>
      <c r="G26" s="332"/>
      <c r="H26" s="332">
        <v>1</v>
      </c>
      <c r="I26" s="332"/>
      <c r="J26" s="332">
        <v>1</v>
      </c>
      <c r="K26" s="332"/>
      <c r="L26" s="332">
        <v>1</v>
      </c>
      <c r="M26" s="332"/>
      <c r="N26" s="332">
        <v>1</v>
      </c>
      <c r="O26" s="332"/>
      <c r="P26" s="332">
        <v>1</v>
      </c>
      <c r="Q26" s="332"/>
      <c r="R26" s="332">
        <v>1</v>
      </c>
      <c r="S26" s="332"/>
      <c r="T26" s="332">
        <v>1</v>
      </c>
      <c r="U26" s="332"/>
      <c r="V26" s="332">
        <v>1</v>
      </c>
      <c r="W26" s="332"/>
      <c r="X26" s="332">
        <v>1</v>
      </c>
      <c r="Y26" s="332"/>
      <c r="Z26" s="332">
        <v>1</v>
      </c>
      <c r="AA26" s="332"/>
      <c r="AB26" s="332">
        <v>1</v>
      </c>
      <c r="AC26" s="332"/>
      <c r="AD26" s="332">
        <v>1</v>
      </c>
      <c r="AE26" s="332"/>
      <c r="AF26" s="332">
        <v>1</v>
      </c>
      <c r="AG26" s="332"/>
      <c r="AH26" s="332">
        <v>1</v>
      </c>
      <c r="AI26" s="332"/>
      <c r="AJ26" s="332">
        <v>1</v>
      </c>
      <c r="AK26" s="332"/>
      <c r="AL26" s="332">
        <v>1</v>
      </c>
      <c r="AM26" s="332"/>
      <c r="AN26" s="332">
        <v>1</v>
      </c>
      <c r="AO26" s="332"/>
      <c r="AP26" s="332">
        <v>1</v>
      </c>
      <c r="AQ26" s="332"/>
      <c r="AR26" s="332">
        <v>1</v>
      </c>
      <c r="AS26" s="332"/>
      <c r="AT26" s="332">
        <v>1</v>
      </c>
      <c r="AU26" s="332"/>
      <c r="AV26" s="332">
        <v>1</v>
      </c>
      <c r="AW26" s="332"/>
      <c r="AX26" s="332">
        <v>1</v>
      </c>
      <c r="AY26" s="332"/>
      <c r="AZ26" s="332">
        <v>1</v>
      </c>
      <c r="BA26" s="332"/>
      <c r="BB26" s="332">
        <v>1</v>
      </c>
      <c r="BC26" s="332"/>
      <c r="BD26" s="332">
        <v>1</v>
      </c>
      <c r="BE26" s="332"/>
      <c r="BF26" s="332">
        <v>1</v>
      </c>
      <c r="BG26" s="332"/>
      <c r="BH26" s="332">
        <v>1</v>
      </c>
      <c r="BI26" s="332"/>
      <c r="BJ26" s="332">
        <v>1</v>
      </c>
      <c r="BK26" s="332"/>
      <c r="BL26" s="332">
        <v>1</v>
      </c>
    </row>
    <row r="27" spans="2:64" s="105" customFormat="1" x14ac:dyDescent="0.15">
      <c r="B27" s="311" t="s">
        <v>413</v>
      </c>
      <c r="D27" s="332">
        <v>3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332"/>
      <c r="BB27" s="332"/>
      <c r="BC27" s="332"/>
      <c r="BD27" s="332"/>
      <c r="BE27" s="332"/>
      <c r="BF27" s="332"/>
      <c r="BG27" s="332"/>
      <c r="BH27" s="332"/>
      <c r="BI27" s="332"/>
      <c r="BJ27" s="332"/>
      <c r="BK27" s="332"/>
      <c r="BL27" s="332"/>
    </row>
    <row r="28" spans="2:64" s="105" customFormat="1" x14ac:dyDescent="0.15">
      <c r="B28" s="311" t="s">
        <v>465</v>
      </c>
      <c r="D28" s="332"/>
      <c r="E28" s="332"/>
      <c r="F28" s="332"/>
      <c r="G28" s="332">
        <v>1</v>
      </c>
      <c r="H28" s="332"/>
      <c r="I28" s="332"/>
      <c r="J28" s="332">
        <v>1</v>
      </c>
      <c r="K28" s="332"/>
      <c r="L28" s="332"/>
      <c r="M28" s="332">
        <v>1</v>
      </c>
      <c r="N28" s="332"/>
      <c r="O28" s="332"/>
      <c r="P28" s="332">
        <v>1</v>
      </c>
      <c r="Q28" s="332"/>
      <c r="R28" s="332"/>
      <c r="S28" s="332">
        <v>1</v>
      </c>
      <c r="T28" s="332"/>
      <c r="U28" s="332"/>
      <c r="V28" s="332">
        <v>1</v>
      </c>
      <c r="W28" s="332"/>
      <c r="X28" s="332"/>
      <c r="Y28" s="332">
        <v>1</v>
      </c>
      <c r="Z28" s="332"/>
      <c r="AA28" s="332"/>
      <c r="AB28" s="332">
        <v>1</v>
      </c>
      <c r="AC28" s="332"/>
      <c r="AD28" s="332"/>
      <c r="AE28" s="332">
        <v>1</v>
      </c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332"/>
      <c r="BB28" s="332"/>
      <c r="BC28" s="332"/>
      <c r="BD28" s="332"/>
      <c r="BE28" s="332"/>
      <c r="BF28" s="332"/>
      <c r="BG28" s="332"/>
      <c r="BH28" s="332"/>
      <c r="BI28" s="332"/>
      <c r="BJ28" s="332"/>
      <c r="BK28" s="332"/>
      <c r="BL28" s="332"/>
    </row>
    <row r="29" spans="2:64" s="105" customFormat="1" x14ac:dyDescent="0.15">
      <c r="B29" s="311" t="s">
        <v>463</v>
      </c>
      <c r="D29" s="332">
        <v>1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332"/>
      <c r="BB29" s="332"/>
      <c r="BC29" s="332"/>
      <c r="BD29" s="332"/>
      <c r="BE29" s="332"/>
      <c r="BF29" s="332"/>
      <c r="BG29" s="332"/>
      <c r="BH29" s="332"/>
      <c r="BI29" s="332"/>
      <c r="BJ29" s="332"/>
      <c r="BK29" s="332"/>
      <c r="BL29" s="332"/>
    </row>
    <row r="30" spans="2:64" s="105" customFormat="1" x14ac:dyDescent="0.15">
      <c r="B30" s="311" t="s">
        <v>466</v>
      </c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332"/>
      <c r="BB30" s="332"/>
      <c r="BC30" s="332"/>
      <c r="BD30" s="332"/>
      <c r="BE30" s="332"/>
      <c r="BF30" s="332"/>
      <c r="BG30" s="332"/>
      <c r="BH30" s="332"/>
      <c r="BI30" s="332"/>
      <c r="BJ30" s="332"/>
      <c r="BK30" s="332"/>
      <c r="BL30" s="332"/>
    </row>
    <row r="31" spans="2:64" s="105" customFormat="1" x14ac:dyDescent="0.15">
      <c r="B31" s="30"/>
    </row>
    <row r="32" spans="2:64" s="105" customFormat="1" x14ac:dyDescent="0.15">
      <c r="B32" s="30" t="s">
        <v>566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469</v>
      </c>
    </row>
    <row r="35" spans="2:64" x14ac:dyDescent="0.15">
      <c r="B35" s="14"/>
    </row>
    <row r="36" spans="2:64" x14ac:dyDescent="0.15">
      <c r="B36" s="50" t="s">
        <v>464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413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465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463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466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470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543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89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89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89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75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89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55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90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96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471</v>
      </c>
    </row>
    <row r="63" spans="2:64" x14ac:dyDescent="0.15">
      <c r="B63" s="14"/>
    </row>
    <row r="64" spans="2:64" s="105" customFormat="1" x14ac:dyDescent="0.15">
      <c r="B64" s="311" t="s">
        <v>464</v>
      </c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  <c r="AE64" s="332"/>
      <c r="AF64" s="332"/>
      <c r="AG64" s="332"/>
      <c r="AH64" s="332"/>
      <c r="AI64" s="332"/>
      <c r="AJ64" s="332"/>
      <c r="AK64" s="332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2"/>
      <c r="AW64" s="332"/>
      <c r="AX64" s="332"/>
      <c r="AY64" s="332"/>
      <c r="AZ64" s="332"/>
      <c r="BA64" s="332"/>
      <c r="BB64" s="332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</row>
    <row r="65" spans="2:64" s="105" customFormat="1" x14ac:dyDescent="0.15">
      <c r="B65" s="311" t="s">
        <v>413</v>
      </c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  <c r="AE65" s="332"/>
      <c r="AF65" s="332"/>
      <c r="AG65" s="332"/>
      <c r="AH65" s="332"/>
      <c r="AI65" s="332"/>
      <c r="AJ65" s="332"/>
      <c r="AK65" s="332"/>
      <c r="AL65" s="332"/>
      <c r="AM65" s="332"/>
      <c r="AN65" s="332"/>
      <c r="AO65" s="332"/>
      <c r="AP65" s="332"/>
      <c r="AQ65" s="332"/>
      <c r="AR65" s="332"/>
      <c r="AS65" s="332"/>
      <c r="AT65" s="332"/>
      <c r="AU65" s="332"/>
      <c r="AV65" s="332"/>
      <c r="AW65" s="332"/>
      <c r="AX65" s="332"/>
      <c r="AY65" s="332"/>
      <c r="AZ65" s="332"/>
      <c r="BA65" s="332"/>
      <c r="BB65" s="332"/>
      <c r="BC65" s="332"/>
      <c r="BD65" s="332"/>
      <c r="BE65" s="332"/>
      <c r="BF65" s="332"/>
      <c r="BG65" s="332"/>
      <c r="BH65" s="332"/>
      <c r="BI65" s="332"/>
      <c r="BJ65" s="332"/>
      <c r="BK65" s="332"/>
      <c r="BL65" s="332"/>
    </row>
    <row r="66" spans="2:64" s="105" customFormat="1" x14ac:dyDescent="0.15">
      <c r="B66" s="311" t="s">
        <v>465</v>
      </c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  <c r="AE66" s="332"/>
      <c r="AF66" s="332"/>
      <c r="AG66" s="332"/>
      <c r="AH66" s="332"/>
      <c r="AI66" s="332"/>
      <c r="AJ66" s="332"/>
      <c r="AK66" s="332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2"/>
      <c r="AW66" s="332"/>
      <c r="AX66" s="332"/>
      <c r="AY66" s="332"/>
      <c r="AZ66" s="332"/>
      <c r="BA66" s="332"/>
      <c r="BB66" s="332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</row>
    <row r="67" spans="2:64" s="105" customFormat="1" x14ac:dyDescent="0.15">
      <c r="B67" s="311" t="s">
        <v>463</v>
      </c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  <c r="AH67" s="332"/>
      <c r="AI67" s="332"/>
      <c r="AJ67" s="332"/>
      <c r="AK67" s="332"/>
      <c r="AL67" s="332"/>
      <c r="AM67" s="332"/>
      <c r="AN67" s="332"/>
      <c r="AO67" s="332"/>
      <c r="AP67" s="332"/>
      <c r="AQ67" s="332"/>
      <c r="AR67" s="332"/>
      <c r="AS67" s="332"/>
      <c r="AT67" s="332"/>
      <c r="AU67" s="332"/>
      <c r="AV67" s="332"/>
      <c r="AW67" s="332"/>
      <c r="AX67" s="332"/>
      <c r="AY67" s="332"/>
      <c r="AZ67" s="332"/>
      <c r="BA67" s="332"/>
      <c r="BB67" s="332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</row>
    <row r="68" spans="2:64" s="105" customFormat="1" x14ac:dyDescent="0.15">
      <c r="B68" s="311" t="s">
        <v>466</v>
      </c>
      <c r="D68" s="332"/>
      <c r="E68" s="332"/>
      <c r="F68" s="332"/>
      <c r="G68" s="332"/>
      <c r="H68" s="332"/>
      <c r="I68" s="332"/>
      <c r="J68" s="332"/>
      <c r="K68" s="332">
        <v>1</v>
      </c>
      <c r="L68" s="332"/>
      <c r="M68" s="332"/>
      <c r="N68" s="332"/>
      <c r="O68" s="332"/>
      <c r="P68" s="332">
        <v>1</v>
      </c>
      <c r="Q68" s="332"/>
      <c r="R68" s="332"/>
      <c r="S68" s="332"/>
      <c r="T68" s="332"/>
      <c r="U68" s="332"/>
      <c r="V68" s="332">
        <v>1</v>
      </c>
      <c r="W68" s="332"/>
      <c r="X68" s="332"/>
      <c r="Y68" s="332"/>
      <c r="Z68" s="332"/>
      <c r="AA68" s="332"/>
      <c r="AB68" s="332">
        <v>1</v>
      </c>
      <c r="AC68" s="332"/>
      <c r="AD68" s="332"/>
      <c r="AE68" s="332"/>
      <c r="AF68" s="332"/>
      <c r="AG68" s="332"/>
      <c r="AH68" s="332"/>
      <c r="AI68" s="332">
        <v>1</v>
      </c>
      <c r="AJ68" s="332"/>
      <c r="AK68" s="332"/>
      <c r="AL68" s="332"/>
      <c r="AM68" s="332"/>
      <c r="AN68" s="332">
        <v>1</v>
      </c>
      <c r="AO68" s="332"/>
      <c r="AP68" s="332"/>
      <c r="AQ68" s="332"/>
      <c r="AR68" s="332"/>
      <c r="AS68" s="332"/>
      <c r="AT68" s="332"/>
      <c r="AU68" s="332">
        <v>1</v>
      </c>
      <c r="AV68" s="332"/>
      <c r="AW68" s="332"/>
      <c r="AX68" s="332"/>
      <c r="AY68" s="332"/>
      <c r="AZ68" s="332">
        <v>1</v>
      </c>
      <c r="BA68" s="332"/>
      <c r="BB68" s="332"/>
      <c r="BC68" s="332"/>
      <c r="BD68" s="332"/>
      <c r="BE68" s="332"/>
      <c r="BF68" s="332"/>
      <c r="BG68" s="332">
        <v>1</v>
      </c>
      <c r="BH68" s="332"/>
      <c r="BI68" s="332"/>
      <c r="BJ68" s="332"/>
      <c r="BK68" s="332"/>
      <c r="BL68" s="332">
        <v>1</v>
      </c>
    </row>
    <row r="69" spans="2:64" s="105" customFormat="1" x14ac:dyDescent="0.15">
      <c r="B69" s="30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31"/>
      <c r="AY69" s="331"/>
      <c r="AZ69" s="331"/>
      <c r="BA69" s="331"/>
      <c r="BB69" s="331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</row>
    <row r="70" spans="2:64" s="105" customFormat="1" x14ac:dyDescent="0.15">
      <c r="B70" s="30" t="s">
        <v>566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472</v>
      </c>
    </row>
    <row r="73" spans="2:64" x14ac:dyDescent="0.15">
      <c r="B73" s="14"/>
    </row>
    <row r="74" spans="2:64" x14ac:dyDescent="0.15">
      <c r="B74" s="50" t="s">
        <v>464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413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465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463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466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473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544</v>
      </c>
    </row>
    <row r="83" spans="2:64" x14ac:dyDescent="0.15">
      <c r="B83" s="14"/>
    </row>
    <row r="84" spans="2:64" x14ac:dyDescent="0.15">
      <c r="B84" s="35" t="s">
        <v>132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89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133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89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56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89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117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89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35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89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118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89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1016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90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1015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474</v>
      </c>
    </row>
    <row r="107" spans="2:64" x14ac:dyDescent="0.15">
      <c r="B107" s="14"/>
    </row>
    <row r="108" spans="2:64" s="105" customFormat="1" x14ac:dyDescent="0.15">
      <c r="B108" s="311" t="s">
        <v>464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2"/>
      <c r="AH108" s="332"/>
      <c r="AI108" s="332"/>
      <c r="AJ108" s="332"/>
      <c r="AK108" s="332"/>
      <c r="AL108" s="332"/>
      <c r="AM108" s="332"/>
      <c r="AN108" s="332"/>
      <c r="AO108" s="332"/>
      <c r="AP108" s="332"/>
      <c r="AQ108" s="332"/>
      <c r="AR108" s="332"/>
      <c r="AS108" s="332"/>
      <c r="AT108" s="332"/>
      <c r="AU108" s="332"/>
      <c r="AV108" s="332"/>
      <c r="AW108" s="332"/>
      <c r="AX108" s="332"/>
      <c r="AY108" s="332"/>
      <c r="AZ108" s="332"/>
      <c r="BA108" s="332"/>
      <c r="BB108" s="332"/>
      <c r="BC108" s="332"/>
      <c r="BD108" s="332"/>
      <c r="BE108" s="332"/>
      <c r="BF108" s="332"/>
      <c r="BG108" s="332"/>
      <c r="BH108" s="332"/>
      <c r="BI108" s="332"/>
      <c r="BJ108" s="332"/>
      <c r="BK108" s="332"/>
      <c r="BL108" s="332"/>
    </row>
    <row r="109" spans="2:64" s="105" customFormat="1" x14ac:dyDescent="0.15">
      <c r="B109" s="311" t="s">
        <v>413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>
        <v>1</v>
      </c>
      <c r="U109" s="332"/>
      <c r="V109" s="332">
        <v>1</v>
      </c>
      <c r="W109" s="332"/>
      <c r="X109" s="332">
        <v>1</v>
      </c>
      <c r="Y109" s="332"/>
      <c r="Z109" s="332">
        <v>1</v>
      </c>
      <c r="AA109" s="332"/>
      <c r="AB109" s="332">
        <v>1</v>
      </c>
      <c r="AC109" s="332"/>
      <c r="AD109" s="332">
        <v>1</v>
      </c>
      <c r="AE109" s="332"/>
      <c r="AF109" s="332">
        <v>1</v>
      </c>
      <c r="AG109" s="332"/>
      <c r="AH109" s="332">
        <v>1</v>
      </c>
      <c r="AI109" s="332"/>
      <c r="AJ109" s="332">
        <v>1</v>
      </c>
      <c r="AK109" s="332"/>
      <c r="AL109" s="332">
        <v>1</v>
      </c>
      <c r="AM109" s="332"/>
      <c r="AN109" s="332">
        <v>1</v>
      </c>
      <c r="AO109" s="332"/>
      <c r="AP109" s="332">
        <v>1</v>
      </c>
      <c r="AQ109" s="332"/>
      <c r="AR109" s="332">
        <v>1</v>
      </c>
      <c r="AS109" s="332"/>
      <c r="AT109" s="332">
        <v>1</v>
      </c>
      <c r="AU109" s="332"/>
      <c r="AV109" s="332">
        <v>1</v>
      </c>
      <c r="AW109" s="332"/>
      <c r="AX109" s="332">
        <v>1</v>
      </c>
      <c r="AY109" s="332"/>
      <c r="AZ109" s="332">
        <v>1</v>
      </c>
      <c r="BA109" s="332"/>
      <c r="BB109" s="332">
        <v>1</v>
      </c>
      <c r="BC109" s="332"/>
      <c r="BD109" s="332">
        <v>1</v>
      </c>
      <c r="BE109" s="332"/>
      <c r="BF109" s="332">
        <v>1</v>
      </c>
      <c r="BG109" s="332"/>
      <c r="BH109" s="332">
        <v>1</v>
      </c>
      <c r="BI109" s="332"/>
      <c r="BJ109" s="332">
        <v>1</v>
      </c>
      <c r="BK109" s="332"/>
      <c r="BL109" s="332"/>
    </row>
    <row r="110" spans="2:64" s="105" customFormat="1" x14ac:dyDescent="0.15">
      <c r="B110" s="311" t="s">
        <v>465</v>
      </c>
      <c r="D110" s="332"/>
      <c r="E110" s="332"/>
      <c r="F110" s="332"/>
      <c r="G110" s="332"/>
      <c r="H110" s="332"/>
      <c r="I110" s="332"/>
      <c r="J110" s="332"/>
      <c r="K110" s="332"/>
      <c r="L110" s="332">
        <v>1</v>
      </c>
      <c r="M110" s="332">
        <v>1</v>
      </c>
      <c r="N110" s="332">
        <v>2</v>
      </c>
      <c r="O110" s="332">
        <v>2</v>
      </c>
      <c r="P110" s="332">
        <v>2</v>
      </c>
      <c r="Q110" s="332">
        <v>3</v>
      </c>
      <c r="R110" s="332">
        <v>3</v>
      </c>
      <c r="S110" s="332">
        <v>3</v>
      </c>
      <c r="T110" s="332">
        <v>4</v>
      </c>
      <c r="U110" s="332">
        <v>5</v>
      </c>
      <c r="V110" s="332">
        <v>5</v>
      </c>
      <c r="W110" s="332">
        <v>7</v>
      </c>
      <c r="X110" s="332">
        <v>7</v>
      </c>
      <c r="Y110" s="332">
        <v>7</v>
      </c>
      <c r="Z110" s="332">
        <v>7</v>
      </c>
      <c r="AA110" s="332">
        <v>7</v>
      </c>
      <c r="AB110" s="332">
        <v>7</v>
      </c>
      <c r="AC110" s="332">
        <v>8</v>
      </c>
      <c r="AD110" s="332">
        <v>8</v>
      </c>
      <c r="AE110" s="332">
        <v>8</v>
      </c>
      <c r="AF110" s="332">
        <v>8</v>
      </c>
      <c r="AG110" s="332">
        <v>8</v>
      </c>
      <c r="AH110" s="332">
        <v>8</v>
      </c>
      <c r="AI110" s="332">
        <v>8</v>
      </c>
      <c r="AJ110" s="332">
        <v>8</v>
      </c>
      <c r="AK110" s="332">
        <v>8</v>
      </c>
      <c r="AL110" s="332">
        <v>8</v>
      </c>
      <c r="AM110" s="332">
        <v>8</v>
      </c>
      <c r="AN110" s="332">
        <v>8</v>
      </c>
      <c r="AO110" s="332">
        <v>10</v>
      </c>
      <c r="AP110" s="332">
        <v>10</v>
      </c>
      <c r="AQ110" s="332">
        <v>10</v>
      </c>
      <c r="AR110" s="332">
        <v>10</v>
      </c>
      <c r="AS110" s="332">
        <v>10</v>
      </c>
      <c r="AT110" s="332">
        <v>10</v>
      </c>
      <c r="AU110" s="332">
        <v>10</v>
      </c>
      <c r="AV110" s="332">
        <v>10</v>
      </c>
      <c r="AW110" s="332">
        <v>10</v>
      </c>
      <c r="AX110" s="332">
        <v>10</v>
      </c>
      <c r="AY110" s="332">
        <v>10</v>
      </c>
      <c r="AZ110" s="332">
        <v>10</v>
      </c>
      <c r="BA110" s="332">
        <v>12</v>
      </c>
      <c r="BB110" s="332">
        <v>12</v>
      </c>
      <c r="BC110" s="332">
        <v>12</v>
      </c>
      <c r="BD110" s="332">
        <v>12</v>
      </c>
      <c r="BE110" s="332">
        <v>12</v>
      </c>
      <c r="BF110" s="332">
        <v>12</v>
      </c>
      <c r="BG110" s="332">
        <v>12</v>
      </c>
      <c r="BH110" s="332">
        <v>12</v>
      </c>
      <c r="BI110" s="332">
        <v>12</v>
      </c>
      <c r="BJ110" s="332">
        <v>12</v>
      </c>
      <c r="BK110" s="332">
        <v>12</v>
      </c>
      <c r="BL110" s="332">
        <v>12</v>
      </c>
    </row>
    <row r="111" spans="2:64" s="105" customFormat="1" x14ac:dyDescent="0.15">
      <c r="B111" s="311" t="s">
        <v>463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2"/>
      <c r="AH111" s="332"/>
      <c r="AI111" s="332"/>
      <c r="AJ111" s="332"/>
      <c r="AK111" s="332"/>
      <c r="AL111" s="332"/>
      <c r="AM111" s="332"/>
      <c r="AN111" s="332"/>
      <c r="AO111" s="332"/>
      <c r="AP111" s="332"/>
      <c r="AQ111" s="332"/>
      <c r="AR111" s="332"/>
      <c r="AS111" s="332"/>
      <c r="AT111" s="332"/>
      <c r="AU111" s="332"/>
      <c r="AV111" s="332"/>
      <c r="AW111" s="332"/>
      <c r="AX111" s="332"/>
      <c r="AY111" s="332"/>
      <c r="AZ111" s="332"/>
      <c r="BA111" s="332"/>
      <c r="BB111" s="332"/>
      <c r="BC111" s="332"/>
      <c r="BD111" s="332"/>
      <c r="BE111" s="332"/>
      <c r="BF111" s="332"/>
      <c r="BG111" s="332"/>
      <c r="BH111" s="332"/>
      <c r="BI111" s="332"/>
      <c r="BJ111" s="332"/>
      <c r="BK111" s="332"/>
      <c r="BL111" s="332"/>
    </row>
    <row r="112" spans="2:64" s="105" customFormat="1" x14ac:dyDescent="0.15">
      <c r="B112" s="311" t="s">
        <v>466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  <c r="AE112" s="332"/>
      <c r="AF112" s="332"/>
      <c r="AG112" s="332"/>
      <c r="AH112" s="332"/>
      <c r="AI112" s="332"/>
      <c r="AJ112" s="332"/>
      <c r="AK112" s="332"/>
      <c r="AL112" s="332"/>
      <c r="AM112" s="332"/>
      <c r="AN112" s="332"/>
      <c r="AO112" s="332"/>
      <c r="AP112" s="332"/>
      <c r="AQ112" s="332"/>
      <c r="AR112" s="332"/>
      <c r="AS112" s="332"/>
      <c r="AT112" s="332"/>
      <c r="AU112" s="332"/>
      <c r="AV112" s="332"/>
      <c r="AW112" s="332"/>
      <c r="AX112" s="332"/>
      <c r="AY112" s="332"/>
      <c r="AZ112" s="332"/>
      <c r="BA112" s="332"/>
      <c r="BB112" s="332"/>
      <c r="BC112" s="332"/>
      <c r="BD112" s="332"/>
      <c r="BE112" s="332"/>
      <c r="BF112" s="332"/>
      <c r="BG112" s="332"/>
      <c r="BH112" s="332"/>
      <c r="BI112" s="332"/>
      <c r="BJ112" s="332"/>
      <c r="BK112" s="332"/>
      <c r="BL112" s="332"/>
    </row>
    <row r="113" spans="2:64" s="105" customFormat="1" x14ac:dyDescent="0.15">
      <c r="B113" s="30"/>
    </row>
    <row r="114" spans="2:64" s="105" customFormat="1" x14ac:dyDescent="0.15">
      <c r="B114" s="30" t="s">
        <v>566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475</v>
      </c>
    </row>
    <row r="117" spans="2:64" x14ac:dyDescent="0.15">
      <c r="B117" s="14"/>
    </row>
    <row r="118" spans="2:64" x14ac:dyDescent="0.15">
      <c r="B118" s="50" t="s">
        <v>464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413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465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463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466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476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545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89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33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89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121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89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34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89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31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89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32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89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122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89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89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57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89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123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89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58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89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59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89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124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89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60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89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61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89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62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89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90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479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480</v>
      </c>
    </row>
    <row r="182" spans="2:64" hidden="1" x14ac:dyDescent="0.15">
      <c r="B182" s="14"/>
    </row>
    <row r="183" spans="2:64" s="105" customFormat="1" x14ac:dyDescent="0.15">
      <c r="B183" s="311" t="s">
        <v>464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  <c r="AE183" s="332"/>
      <c r="AF183" s="332"/>
      <c r="AG183" s="332"/>
      <c r="AH183" s="332"/>
      <c r="AI183" s="332"/>
      <c r="AJ183" s="332"/>
      <c r="AK183" s="332"/>
      <c r="AL183" s="332"/>
      <c r="AM183" s="332"/>
      <c r="AN183" s="332"/>
      <c r="AO183" s="332"/>
      <c r="AP183" s="332"/>
      <c r="AQ183" s="332"/>
      <c r="AR183" s="332"/>
      <c r="AS183" s="332"/>
      <c r="AT183" s="332"/>
      <c r="AU183" s="332"/>
      <c r="AV183" s="332"/>
      <c r="AW183" s="332"/>
      <c r="AX183" s="332"/>
      <c r="AY183" s="332"/>
      <c r="AZ183" s="332"/>
      <c r="BA183" s="332"/>
      <c r="BB183" s="332"/>
      <c r="BC183" s="332"/>
      <c r="BD183" s="332"/>
      <c r="BE183" s="332"/>
      <c r="BF183" s="332"/>
      <c r="BG183" s="332"/>
      <c r="BH183" s="332"/>
      <c r="BI183" s="332"/>
      <c r="BJ183" s="332"/>
      <c r="BK183" s="332"/>
      <c r="BL183" s="332"/>
    </row>
    <row r="184" spans="2:64" s="105" customFormat="1" x14ac:dyDescent="0.15">
      <c r="B184" s="311" t="s">
        <v>413</v>
      </c>
      <c r="D184" s="332"/>
      <c r="E184" s="332"/>
      <c r="F184" s="332">
        <v>1</v>
      </c>
      <c r="G184" s="332"/>
      <c r="H184" s="332">
        <v>1</v>
      </c>
      <c r="I184" s="332"/>
      <c r="J184" s="332">
        <v>1</v>
      </c>
      <c r="K184" s="332"/>
      <c r="L184" s="332">
        <v>1</v>
      </c>
      <c r="M184" s="332"/>
      <c r="N184" s="332">
        <v>1</v>
      </c>
      <c r="O184" s="332">
        <v>3</v>
      </c>
      <c r="P184" s="332">
        <v>3</v>
      </c>
      <c r="Q184" s="332">
        <v>3</v>
      </c>
      <c r="R184" s="332">
        <v>3</v>
      </c>
      <c r="S184" s="332">
        <v>3</v>
      </c>
      <c r="T184" s="332">
        <v>3</v>
      </c>
      <c r="U184" s="332">
        <v>3</v>
      </c>
      <c r="V184" s="332">
        <v>3</v>
      </c>
      <c r="W184" s="332">
        <v>3</v>
      </c>
      <c r="X184" s="332">
        <v>3</v>
      </c>
      <c r="Y184" s="332">
        <v>2</v>
      </c>
      <c r="Z184" s="332">
        <v>2</v>
      </c>
      <c r="AA184" s="332">
        <v>2</v>
      </c>
      <c r="AB184" s="332">
        <v>2</v>
      </c>
      <c r="AC184" s="332">
        <v>2</v>
      </c>
      <c r="AD184" s="332">
        <v>2</v>
      </c>
      <c r="AE184" s="332">
        <v>2</v>
      </c>
      <c r="AF184" s="332"/>
      <c r="AG184" s="332">
        <v>2</v>
      </c>
      <c r="AH184" s="332"/>
      <c r="AI184" s="332">
        <v>2</v>
      </c>
      <c r="AJ184" s="332"/>
      <c r="AK184" s="332">
        <v>2</v>
      </c>
      <c r="AL184" s="332"/>
      <c r="AM184" s="332">
        <v>2</v>
      </c>
      <c r="AN184" s="332"/>
      <c r="AO184" s="332">
        <v>2</v>
      </c>
      <c r="AP184" s="332"/>
      <c r="AQ184" s="332">
        <v>2</v>
      </c>
      <c r="AR184" s="332"/>
      <c r="AS184" s="332">
        <v>2</v>
      </c>
      <c r="AT184" s="332"/>
      <c r="AU184" s="332">
        <v>2</v>
      </c>
      <c r="AV184" s="332"/>
      <c r="AW184" s="332">
        <v>2</v>
      </c>
      <c r="AX184" s="332"/>
      <c r="AY184" s="332">
        <v>2</v>
      </c>
      <c r="AZ184" s="332"/>
      <c r="BA184" s="332">
        <v>2</v>
      </c>
      <c r="BB184" s="332"/>
      <c r="BC184" s="332">
        <v>2</v>
      </c>
      <c r="BD184" s="332"/>
      <c r="BE184" s="332">
        <v>2</v>
      </c>
      <c r="BF184" s="332"/>
      <c r="BG184" s="332">
        <v>2</v>
      </c>
      <c r="BH184" s="332"/>
      <c r="BI184" s="332">
        <v>2</v>
      </c>
      <c r="BJ184" s="332"/>
      <c r="BK184" s="332">
        <v>2</v>
      </c>
      <c r="BL184" s="332"/>
    </row>
    <row r="185" spans="2:64" s="105" customFormat="1" x14ac:dyDescent="0.15">
      <c r="B185" s="311" t="s">
        <v>465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  <c r="AE185" s="332"/>
      <c r="AF185" s="332"/>
      <c r="AG185" s="332"/>
      <c r="AH185" s="332"/>
      <c r="AI185" s="332"/>
      <c r="AJ185" s="332"/>
      <c r="AK185" s="332"/>
      <c r="AL185" s="332"/>
      <c r="AM185" s="332"/>
      <c r="AN185" s="332"/>
      <c r="AO185" s="332"/>
      <c r="AP185" s="332"/>
      <c r="AQ185" s="332"/>
      <c r="AR185" s="332"/>
      <c r="AS185" s="332"/>
      <c r="AT185" s="332"/>
      <c r="AU185" s="332"/>
      <c r="AV185" s="332"/>
      <c r="AW185" s="332"/>
      <c r="AX185" s="332"/>
      <c r="AY185" s="332"/>
      <c r="AZ185" s="332"/>
      <c r="BA185" s="332"/>
      <c r="BB185" s="332"/>
      <c r="BC185" s="332"/>
      <c r="BD185" s="332"/>
      <c r="BE185" s="332"/>
      <c r="BF185" s="332"/>
      <c r="BG185" s="332"/>
      <c r="BH185" s="332"/>
      <c r="BI185" s="332"/>
      <c r="BJ185" s="332"/>
      <c r="BK185" s="332"/>
      <c r="BL185" s="332"/>
    </row>
    <row r="186" spans="2:64" s="105" customFormat="1" x14ac:dyDescent="0.15">
      <c r="B186" s="311" t="s">
        <v>463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>
        <v>1</v>
      </c>
      <c r="O186" s="332">
        <v>2</v>
      </c>
      <c r="P186" s="332">
        <v>2</v>
      </c>
      <c r="Q186" s="332">
        <v>2</v>
      </c>
      <c r="R186" s="332">
        <v>2</v>
      </c>
      <c r="S186" s="332">
        <v>2</v>
      </c>
      <c r="T186" s="332">
        <v>2</v>
      </c>
      <c r="U186" s="332">
        <v>2</v>
      </c>
      <c r="V186" s="332">
        <v>2</v>
      </c>
      <c r="W186" s="332">
        <v>2</v>
      </c>
      <c r="X186" s="332">
        <v>2</v>
      </c>
      <c r="Y186" s="332">
        <v>2</v>
      </c>
      <c r="Z186" s="332">
        <v>2</v>
      </c>
      <c r="AA186" s="332">
        <v>2</v>
      </c>
      <c r="AB186" s="332">
        <v>2</v>
      </c>
      <c r="AC186" s="332"/>
      <c r="AD186" s="332">
        <v>2</v>
      </c>
      <c r="AE186" s="332"/>
      <c r="AF186" s="332">
        <v>2</v>
      </c>
      <c r="AG186" s="332"/>
      <c r="AH186" s="332">
        <v>2</v>
      </c>
      <c r="AI186" s="332"/>
      <c r="AJ186" s="332">
        <v>2</v>
      </c>
      <c r="AK186" s="332"/>
      <c r="AL186" s="332">
        <v>2</v>
      </c>
      <c r="AM186" s="332"/>
      <c r="AN186" s="332">
        <v>2</v>
      </c>
      <c r="AO186" s="332"/>
      <c r="AP186" s="332">
        <v>2</v>
      </c>
      <c r="AQ186" s="332"/>
      <c r="AR186" s="332">
        <v>2</v>
      </c>
      <c r="AS186" s="332"/>
      <c r="AT186" s="332">
        <v>2</v>
      </c>
      <c r="AU186" s="332"/>
      <c r="AV186" s="332">
        <v>2</v>
      </c>
      <c r="AW186" s="332"/>
      <c r="AX186" s="332">
        <v>2</v>
      </c>
      <c r="AY186" s="332"/>
      <c r="AZ186" s="332">
        <v>2</v>
      </c>
      <c r="BA186" s="332"/>
      <c r="BB186" s="332">
        <v>2</v>
      </c>
      <c r="BC186" s="332"/>
      <c r="BD186" s="332">
        <v>2</v>
      </c>
      <c r="BE186" s="332"/>
      <c r="BF186" s="332">
        <v>2</v>
      </c>
      <c r="BG186" s="332"/>
      <c r="BH186" s="332">
        <v>2</v>
      </c>
      <c r="BI186" s="332"/>
      <c r="BJ186" s="332">
        <v>2</v>
      </c>
      <c r="BK186" s="332"/>
      <c r="BL186" s="332"/>
    </row>
    <row r="187" spans="2:64" s="105" customFormat="1" x14ac:dyDescent="0.15">
      <c r="B187" s="311" t="s">
        <v>466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>
        <v>1</v>
      </c>
      <c r="R187" s="332"/>
      <c r="S187" s="332"/>
      <c r="T187" s="332">
        <v>1</v>
      </c>
      <c r="U187" s="332"/>
      <c r="V187" s="332"/>
      <c r="W187" s="332">
        <v>1</v>
      </c>
      <c r="X187" s="332"/>
      <c r="Y187" s="332"/>
      <c r="Z187" s="332">
        <v>1</v>
      </c>
      <c r="AA187" s="332"/>
      <c r="AB187" s="332"/>
      <c r="AC187" s="332">
        <v>1</v>
      </c>
      <c r="AD187" s="332"/>
      <c r="AE187" s="332"/>
      <c r="AF187" s="332">
        <v>1</v>
      </c>
      <c r="AG187" s="332"/>
      <c r="AH187" s="332"/>
      <c r="AI187" s="332">
        <v>1</v>
      </c>
      <c r="AJ187" s="332"/>
      <c r="AK187" s="332"/>
      <c r="AL187" s="332">
        <v>1</v>
      </c>
      <c r="AM187" s="332"/>
      <c r="AN187" s="332"/>
      <c r="AO187" s="332">
        <v>1</v>
      </c>
      <c r="AP187" s="332"/>
      <c r="AQ187" s="332"/>
      <c r="AR187" s="332">
        <v>1</v>
      </c>
      <c r="AS187" s="332"/>
      <c r="AT187" s="332"/>
      <c r="AU187" s="332">
        <v>1</v>
      </c>
      <c r="AV187" s="332"/>
      <c r="AW187" s="332"/>
      <c r="AX187" s="332">
        <v>1</v>
      </c>
      <c r="AY187" s="332"/>
      <c r="AZ187" s="332"/>
      <c r="BA187" s="332">
        <v>1</v>
      </c>
      <c r="BB187" s="332"/>
      <c r="BC187" s="332"/>
      <c r="BD187" s="332">
        <v>1</v>
      </c>
      <c r="BE187" s="332"/>
      <c r="BF187" s="332"/>
      <c r="BG187" s="332">
        <v>1</v>
      </c>
      <c r="BH187" s="332"/>
      <c r="BI187" s="332"/>
      <c r="BJ187" s="332">
        <v>1</v>
      </c>
      <c r="BK187" s="332"/>
      <c r="BL187" s="332"/>
    </row>
    <row r="188" spans="2:64" s="105" customFormat="1" hidden="1" x14ac:dyDescent="0.15">
      <c r="B188" s="30"/>
    </row>
    <row r="189" spans="2:64" s="105" customFormat="1" x14ac:dyDescent="0.15">
      <c r="B189" s="30" t="s">
        <v>566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477</v>
      </c>
    </row>
    <row r="192" spans="2:64" x14ac:dyDescent="0.15">
      <c r="B192" s="14"/>
    </row>
    <row r="193" spans="2:64" x14ac:dyDescent="0.15">
      <c r="B193" s="50" t="s">
        <v>464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413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465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463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466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478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710</v>
      </c>
      <c r="C1" s="77" t="s">
        <v>164</v>
      </c>
      <c r="D1" s="28" t="s">
        <v>37</v>
      </c>
      <c r="E1" s="28" t="s">
        <v>38</v>
      </c>
      <c r="F1" s="28" t="s">
        <v>39</v>
      </c>
      <c r="G1" s="28" t="s">
        <v>40</v>
      </c>
      <c r="H1" s="28" t="s">
        <v>41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400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381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8" t="s">
        <v>1122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1123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1129</v>
      </c>
    </row>
    <row r="9" spans="2:63" s="172" customFormat="1" x14ac:dyDescent="0.15">
      <c r="B9" s="327" t="s">
        <v>1122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1124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380</v>
      </c>
      <c r="C11" s="110"/>
    </row>
    <row r="12" spans="2:63" s="172" customFormat="1" x14ac:dyDescent="0.15">
      <c r="B12" s="327" t="s">
        <v>1122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1125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382</v>
      </c>
      <c r="C14" s="100"/>
    </row>
    <row r="15" spans="2:63" s="172" customFormat="1" ht="16.5" customHeight="1" x14ac:dyDescent="0.15">
      <c r="B15" s="327" t="s">
        <v>1122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1125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383</v>
      </c>
    </row>
    <row r="18" spans="2:69" x14ac:dyDescent="0.15">
      <c r="B18" s="109" t="s">
        <v>1122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1124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44" t="s">
        <v>37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38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39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40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41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681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709</v>
      </c>
      <c r="C23" s="77" t="s">
        <v>164</v>
      </c>
      <c r="D23" s="28" t="s">
        <v>42</v>
      </c>
      <c r="E23" s="28" t="s">
        <v>43</v>
      </c>
      <c r="F23" s="28" t="s">
        <v>44</v>
      </c>
      <c r="G23" s="10" t="s">
        <v>45</v>
      </c>
      <c r="H23" s="10" t="s">
        <v>46</v>
      </c>
      <c r="I23" s="10" t="s">
        <v>47</v>
      </c>
      <c r="J23" s="10" t="s">
        <v>48</v>
      </c>
      <c r="K23" s="10" t="s">
        <v>49</v>
      </c>
      <c r="L23" s="10" t="s">
        <v>50</v>
      </c>
      <c r="M23" s="10" t="s">
        <v>51</v>
      </c>
      <c r="N23" s="10" t="s">
        <v>52</v>
      </c>
      <c r="O23" s="10" t="s">
        <v>53</v>
      </c>
      <c r="P23" s="10" t="s">
        <v>42</v>
      </c>
      <c r="Q23" s="10" t="s">
        <v>43</v>
      </c>
      <c r="R23" s="10" t="s">
        <v>44</v>
      </c>
      <c r="S23" s="10" t="s">
        <v>45</v>
      </c>
      <c r="T23" s="10" t="s">
        <v>46</v>
      </c>
      <c r="U23" s="10" t="s">
        <v>47</v>
      </c>
      <c r="V23" s="10" t="s">
        <v>48</v>
      </c>
      <c r="W23" s="10" t="s">
        <v>49</v>
      </c>
      <c r="X23" s="10" t="s">
        <v>50</v>
      </c>
      <c r="Y23" s="10" t="s">
        <v>51</v>
      </c>
      <c r="Z23" s="10" t="s">
        <v>52</v>
      </c>
      <c r="AA23" s="10" t="s">
        <v>53</v>
      </c>
      <c r="AB23" s="10" t="s">
        <v>42</v>
      </c>
      <c r="AC23" s="10" t="s">
        <v>43</v>
      </c>
      <c r="AD23" s="10" t="s">
        <v>44</v>
      </c>
      <c r="AE23" s="10" t="s">
        <v>45</v>
      </c>
      <c r="AF23" s="10" t="s">
        <v>46</v>
      </c>
      <c r="AG23" s="10" t="s">
        <v>47</v>
      </c>
      <c r="AH23" s="10" t="s">
        <v>48</v>
      </c>
      <c r="AI23" s="10" t="s">
        <v>49</v>
      </c>
      <c r="AJ23" s="10" t="s">
        <v>50</v>
      </c>
      <c r="AK23" s="10" t="s">
        <v>51</v>
      </c>
      <c r="AL23" s="10" t="s">
        <v>52</v>
      </c>
      <c r="AM23" s="10" t="s">
        <v>53</v>
      </c>
      <c r="AN23" s="10" t="s">
        <v>42</v>
      </c>
      <c r="AO23" s="10" t="s">
        <v>43</v>
      </c>
      <c r="AP23" s="10" t="s">
        <v>44</v>
      </c>
      <c r="AQ23" s="10" t="s">
        <v>45</v>
      </c>
      <c r="AR23" s="10" t="s">
        <v>46</v>
      </c>
      <c r="AS23" s="10" t="s">
        <v>47</v>
      </c>
      <c r="AT23" s="10" t="s">
        <v>48</v>
      </c>
      <c r="AU23" s="10" t="s">
        <v>49</v>
      </c>
      <c r="AV23" s="10" t="s">
        <v>50</v>
      </c>
      <c r="AW23" s="10" t="s">
        <v>51</v>
      </c>
      <c r="AX23" s="10" t="s">
        <v>52</v>
      </c>
      <c r="AY23" s="10" t="s">
        <v>53</v>
      </c>
      <c r="AZ23" s="10" t="s">
        <v>42</v>
      </c>
      <c r="BA23" s="10" t="s">
        <v>43</v>
      </c>
      <c r="BB23" s="10" t="s">
        <v>44</v>
      </c>
      <c r="BC23" s="10" t="s">
        <v>45</v>
      </c>
      <c r="BD23" s="10" t="s">
        <v>46</v>
      </c>
      <c r="BE23" s="10" t="s">
        <v>47</v>
      </c>
      <c r="BF23" s="10" t="s">
        <v>48</v>
      </c>
      <c r="BG23" s="10" t="s">
        <v>49</v>
      </c>
      <c r="BH23" s="10" t="s">
        <v>50</v>
      </c>
      <c r="BI23" s="10" t="s">
        <v>51</v>
      </c>
      <c r="BJ23" s="10" t="s">
        <v>52</v>
      </c>
      <c r="BK23" s="10" t="s">
        <v>53</v>
      </c>
      <c r="BL23" s="10" t="s">
        <v>42</v>
      </c>
      <c r="BM23" s="10" t="s">
        <v>43</v>
      </c>
      <c r="BN23" s="10" t="s">
        <v>44</v>
      </c>
      <c r="BO23" s="10" t="s">
        <v>45</v>
      </c>
      <c r="BP23" s="10" t="s">
        <v>46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399</v>
      </c>
      <c r="C25" s="326">
        <f>'REV-REVCALC_CWS'!D6</f>
        <v>0</v>
      </c>
      <c r="D25" s="326">
        <f>'REV-REVCALC_CWS'!E6</f>
        <v>0</v>
      </c>
      <c r="E25" s="326">
        <f>'REV-REVCALC_CWS'!F6</f>
        <v>0</v>
      </c>
      <c r="F25" s="326">
        <f>'REV-REVCALC_CWS'!G6</f>
        <v>0</v>
      </c>
      <c r="G25" s="326">
        <f>'REV-REVCALC_CWS'!H6</f>
        <v>0</v>
      </c>
      <c r="H25" s="326">
        <f>'REV-REVCALC_CWS'!I6</f>
        <v>0</v>
      </c>
      <c r="I25" s="326">
        <f>'REV-REVCALC_CWS'!J6</f>
        <v>0</v>
      </c>
      <c r="J25" s="326">
        <f>'REV-REVCALC_CWS'!K6</f>
        <v>0</v>
      </c>
      <c r="K25" s="326">
        <f>'REV-REVCALC_CWS'!L6</f>
        <v>0</v>
      </c>
      <c r="L25" s="326">
        <f>'REV-REVCALC_CWS'!M6</f>
        <v>0</v>
      </c>
      <c r="M25" s="326">
        <f>'REV-REVCALC_CWS'!N6</f>
        <v>13</v>
      </c>
      <c r="N25" s="326">
        <f>'REV-REVCALC_CWS'!O6</f>
        <v>13</v>
      </c>
      <c r="O25" s="326">
        <f>'REV-REVCALC_CWS'!P6</f>
        <v>25</v>
      </c>
      <c r="P25" s="326">
        <f>'REV-REVCALC_CWS'!Q6</f>
        <v>29</v>
      </c>
      <c r="Q25" s="326">
        <f>'REV-REVCALC_CWS'!R6</f>
        <v>39</v>
      </c>
      <c r="R25" s="326">
        <f>'REV-REVCALC_CWS'!S6</f>
        <v>78</v>
      </c>
      <c r="S25" s="326">
        <f>'REV-REVCALC_CWS'!T6</f>
        <v>78</v>
      </c>
      <c r="T25" s="326">
        <f>'REV-REVCALC_CWS'!U6</f>
        <v>78</v>
      </c>
      <c r="U25" s="326">
        <f>'REV-REVCALC_CWS'!V6</f>
        <v>78</v>
      </c>
      <c r="V25" s="326">
        <f>'REV-REVCALC_CWS'!W6</f>
        <v>78</v>
      </c>
      <c r="W25" s="326">
        <f>'REV-REVCALC_CWS'!X6</f>
        <v>88</v>
      </c>
      <c r="X25" s="326">
        <f>'REV-REVCALC_CWS'!Y6</f>
        <v>98</v>
      </c>
      <c r="Y25" s="326">
        <f>'REV-REVCALC_CWS'!Z6</f>
        <v>98</v>
      </c>
      <c r="Z25" s="326">
        <f>'REV-REVCALC_CWS'!AA6</f>
        <v>117</v>
      </c>
      <c r="AA25" s="326">
        <f>'REV-REVCALC_CWS'!AB6</f>
        <v>117</v>
      </c>
      <c r="AB25" s="326">
        <f>'REV-REVCALC_CWS'!AC6</f>
        <v>120</v>
      </c>
      <c r="AC25" s="326">
        <f>'REV-REVCALC_CWS'!AD6</f>
        <v>192</v>
      </c>
      <c r="AD25" s="326">
        <f>'REV-REVCALC_CWS'!AE6</f>
        <v>216</v>
      </c>
      <c r="AE25" s="326">
        <f>'REV-REVCALC_CWS'!AF6</f>
        <v>216</v>
      </c>
      <c r="AF25" s="326">
        <f>'REV-REVCALC_CWS'!AG6</f>
        <v>240</v>
      </c>
      <c r="AG25" s="326">
        <f>'REV-REVCALC_CWS'!AH6</f>
        <v>240</v>
      </c>
      <c r="AH25" s="326">
        <f>'REV-REVCALC_CWS'!AI6</f>
        <v>240</v>
      </c>
      <c r="AI25" s="326">
        <f>'REV-REVCALC_CWS'!AJ6</f>
        <v>216</v>
      </c>
      <c r="AJ25" s="326">
        <f>'REV-REVCALC_CWS'!AK6</f>
        <v>216</v>
      </c>
      <c r="AK25" s="326">
        <f>'REV-REVCALC_CWS'!AL6</f>
        <v>192</v>
      </c>
      <c r="AL25" s="326">
        <f>'REV-REVCALC_CWS'!AM6</f>
        <v>168</v>
      </c>
      <c r="AM25" s="326">
        <f>'REV-REVCALC_CWS'!AN6</f>
        <v>144</v>
      </c>
      <c r="AN25" s="326">
        <f>'REV-REVCALC_CWS'!AO6</f>
        <v>188</v>
      </c>
      <c r="AO25" s="326">
        <f>'REV-REVCALC_CWS'!AP6</f>
        <v>300</v>
      </c>
      <c r="AP25" s="326">
        <f>'REV-REVCALC_CWS'!AQ6</f>
        <v>338</v>
      </c>
      <c r="AQ25" s="326">
        <f>'REV-REVCALC_CWS'!AR6</f>
        <v>338</v>
      </c>
      <c r="AR25" s="326">
        <f>'REV-REVCALC_CWS'!AS6</f>
        <v>375</v>
      </c>
      <c r="AS25" s="326">
        <f>'REV-REVCALC_CWS'!AT6</f>
        <v>375</v>
      </c>
      <c r="AT25" s="326">
        <f>'REV-REVCALC_CWS'!AU6</f>
        <v>375</v>
      </c>
      <c r="AU25" s="326">
        <f>'REV-REVCALC_CWS'!AV6</f>
        <v>338</v>
      </c>
      <c r="AV25" s="326">
        <f>'REV-REVCALC_CWS'!AW6</f>
        <v>338</v>
      </c>
      <c r="AW25" s="326">
        <f>'REV-REVCALC_CWS'!AX6</f>
        <v>300</v>
      </c>
      <c r="AX25" s="326">
        <f>'REV-REVCALC_CWS'!AY6</f>
        <v>263</v>
      </c>
      <c r="AY25" s="326">
        <f>'REV-REVCALC_CWS'!AZ6</f>
        <v>225</v>
      </c>
      <c r="AZ25" s="326">
        <f>'REV-REVCALC_CWS'!BA6</f>
        <v>270</v>
      </c>
      <c r="BA25" s="326">
        <f>'REV-REVCALC_CWS'!BB6</f>
        <v>432</v>
      </c>
      <c r="BB25" s="326">
        <f>'REV-REVCALC_CWS'!BC6</f>
        <v>486</v>
      </c>
      <c r="BC25" s="326">
        <f>'REV-REVCALC_CWS'!BD6</f>
        <v>486</v>
      </c>
      <c r="BD25" s="326">
        <f>'REV-REVCALC_CWS'!BE6</f>
        <v>540</v>
      </c>
      <c r="BE25" s="326">
        <f>'REV-REVCALC_CWS'!BF6</f>
        <v>540</v>
      </c>
      <c r="BF25" s="326">
        <f>'REV-REVCALC_CWS'!BG6</f>
        <v>540</v>
      </c>
      <c r="BG25" s="326">
        <f>'REV-REVCALC_CWS'!BH6</f>
        <v>486</v>
      </c>
      <c r="BH25" s="326">
        <f>'REV-REVCALC_CWS'!BI6</f>
        <v>486</v>
      </c>
      <c r="BI25" s="326">
        <f>'REV-REVCALC_CWS'!BJ6</f>
        <v>432</v>
      </c>
      <c r="BJ25" s="326">
        <f>'REV-REVCALC_CWS'!BK6</f>
        <v>378</v>
      </c>
      <c r="BK25" s="326">
        <f>'REV-REVCALC_CWS'!BL6</f>
        <v>324</v>
      </c>
      <c r="BL25" s="326">
        <v>500</v>
      </c>
      <c r="BM25" s="326">
        <v>500</v>
      </c>
      <c r="BN25" s="326">
        <v>650</v>
      </c>
      <c r="BO25" s="326">
        <v>650</v>
      </c>
      <c r="BP25" s="326">
        <v>650</v>
      </c>
      <c r="BQ25" s="326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384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381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1122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1123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1129</v>
      </c>
    </row>
    <row r="34" spans="2:66" s="172" customFormat="1" x14ac:dyDescent="0.15">
      <c r="B34" s="327" t="s">
        <v>1122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1125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380</v>
      </c>
      <c r="C37" s="110"/>
    </row>
    <row r="38" spans="2:66" s="172" customFormat="1" x14ac:dyDescent="0.15">
      <c r="B38" s="327" t="s">
        <v>1122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1124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382</v>
      </c>
      <c r="C41" s="100"/>
    </row>
    <row r="42" spans="2:66" s="172" customFormat="1" ht="16.5" customHeight="1" x14ac:dyDescent="0.15">
      <c r="B42" s="327" t="s">
        <v>1126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1127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383</v>
      </c>
    </row>
    <row r="47" spans="2:66" s="172" customFormat="1" x14ac:dyDescent="0.15">
      <c r="B47" s="327" t="s">
        <v>1122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1124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711</v>
      </c>
      <c r="C51" s="77" t="s">
        <v>164</v>
      </c>
      <c r="D51" s="28" t="s">
        <v>37</v>
      </c>
      <c r="E51" s="28" t="s">
        <v>38</v>
      </c>
      <c r="F51" s="28" t="s">
        <v>39</v>
      </c>
      <c r="G51" s="28" t="s">
        <v>40</v>
      </c>
      <c r="H51" s="28" t="s">
        <v>41</v>
      </c>
      <c r="N51" s="69"/>
    </row>
    <row r="52" spans="2:68" x14ac:dyDescent="0.15">
      <c r="B52" s="35"/>
      <c r="N52" s="69"/>
    </row>
    <row r="53" spans="2:68" x14ac:dyDescent="0.15">
      <c r="B53" s="35" t="s">
        <v>405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401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402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403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404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571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44" t="s">
        <v>37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38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39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40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41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681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897</v>
      </c>
      <c r="C62" s="77" t="s">
        <v>164</v>
      </c>
      <c r="D62" s="28" t="s">
        <v>42</v>
      </c>
      <c r="E62" s="28" t="s">
        <v>43</v>
      </c>
      <c r="F62" s="28" t="s">
        <v>44</v>
      </c>
      <c r="G62" s="10" t="s">
        <v>45</v>
      </c>
      <c r="H62" s="10" t="s">
        <v>46</v>
      </c>
      <c r="I62" s="10" t="s">
        <v>47</v>
      </c>
      <c r="J62" s="10" t="s">
        <v>48</v>
      </c>
      <c r="K62" s="10" t="s">
        <v>49</v>
      </c>
      <c r="L62" s="10" t="s">
        <v>50</v>
      </c>
      <c r="M62" s="10" t="s">
        <v>51</v>
      </c>
      <c r="N62" s="10" t="s">
        <v>52</v>
      </c>
      <c r="O62" s="10" t="s">
        <v>53</v>
      </c>
      <c r="P62" s="10" t="s">
        <v>42</v>
      </c>
      <c r="Q62" s="10" t="s">
        <v>43</v>
      </c>
      <c r="R62" s="10" t="s">
        <v>44</v>
      </c>
      <c r="S62" s="10" t="s">
        <v>45</v>
      </c>
      <c r="T62" s="10" t="s">
        <v>46</v>
      </c>
      <c r="U62" s="10" t="s">
        <v>47</v>
      </c>
      <c r="V62" s="10" t="s">
        <v>48</v>
      </c>
      <c r="W62" s="10" t="s">
        <v>49</v>
      </c>
      <c r="X62" s="10" t="s">
        <v>50</v>
      </c>
      <c r="Y62" s="10" t="s">
        <v>51</v>
      </c>
      <c r="Z62" s="10" t="s">
        <v>52</v>
      </c>
      <c r="AA62" s="10" t="s">
        <v>53</v>
      </c>
      <c r="AB62" s="10" t="s">
        <v>42</v>
      </c>
      <c r="AC62" s="10" t="s">
        <v>43</v>
      </c>
      <c r="AD62" s="10" t="s">
        <v>44</v>
      </c>
      <c r="AE62" s="10" t="s">
        <v>45</v>
      </c>
      <c r="AF62" s="10" t="s">
        <v>46</v>
      </c>
      <c r="AG62" s="10" t="s">
        <v>47</v>
      </c>
      <c r="AH62" s="10" t="s">
        <v>48</v>
      </c>
      <c r="AI62" s="10" t="s">
        <v>49</v>
      </c>
      <c r="AJ62" s="10" t="s">
        <v>50</v>
      </c>
      <c r="AK62" s="10" t="s">
        <v>51</v>
      </c>
      <c r="AL62" s="10" t="s">
        <v>52</v>
      </c>
      <c r="AM62" s="10" t="s">
        <v>53</v>
      </c>
      <c r="AN62" s="10" t="s">
        <v>42</v>
      </c>
      <c r="AO62" s="10" t="s">
        <v>43</v>
      </c>
      <c r="AP62" s="10" t="s">
        <v>44</v>
      </c>
      <c r="AQ62" s="10" t="s">
        <v>45</v>
      </c>
      <c r="AR62" s="10" t="s">
        <v>46</v>
      </c>
      <c r="AS62" s="10" t="s">
        <v>47</v>
      </c>
      <c r="AT62" s="10" t="s">
        <v>48</v>
      </c>
      <c r="AU62" s="10" t="s">
        <v>49</v>
      </c>
      <c r="AV62" s="10" t="s">
        <v>50</v>
      </c>
      <c r="AW62" s="10" t="s">
        <v>51</v>
      </c>
      <c r="AX62" s="10" t="s">
        <v>52</v>
      </c>
      <c r="AY62" s="10" t="s">
        <v>53</v>
      </c>
      <c r="AZ62" s="10" t="s">
        <v>42</v>
      </c>
      <c r="BA62" s="10" t="s">
        <v>43</v>
      </c>
      <c r="BB62" s="10" t="s">
        <v>44</v>
      </c>
      <c r="BC62" s="10" t="s">
        <v>45</v>
      </c>
      <c r="BD62" s="10" t="s">
        <v>46</v>
      </c>
      <c r="BE62" s="10" t="s">
        <v>47</v>
      </c>
      <c r="BF62" s="10" t="s">
        <v>48</v>
      </c>
      <c r="BG62" s="10" t="s">
        <v>49</v>
      </c>
      <c r="BH62" s="10" t="s">
        <v>50</v>
      </c>
      <c r="BI62" s="10" t="s">
        <v>51</v>
      </c>
      <c r="BJ62" s="10" t="s">
        <v>52</v>
      </c>
      <c r="BK62" s="10" t="s">
        <v>53</v>
      </c>
      <c r="BL62" s="10" t="s">
        <v>42</v>
      </c>
      <c r="BM62" s="10" t="s">
        <v>43</v>
      </c>
      <c r="BN62" s="10" t="s">
        <v>44</v>
      </c>
      <c r="BO62" s="10" t="s">
        <v>45</v>
      </c>
      <c r="BP62" s="10" t="s">
        <v>46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405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401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402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403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404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571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373</v>
      </c>
      <c r="D1" s="6" t="s">
        <v>374</v>
      </c>
      <c r="E1" s="6" t="s">
        <v>375</v>
      </c>
      <c r="F1" s="6" t="s">
        <v>376</v>
      </c>
      <c r="G1" s="6" t="s">
        <v>377</v>
      </c>
      <c r="H1" s="6" t="s">
        <v>378</v>
      </c>
    </row>
    <row r="2" spans="2:8" x14ac:dyDescent="0.15">
      <c r="C2" s="10" t="s">
        <v>339</v>
      </c>
      <c r="D2" s="10" t="s">
        <v>340</v>
      </c>
      <c r="E2" s="10" t="s">
        <v>672</v>
      </c>
      <c r="F2" s="10" t="s">
        <v>361</v>
      </c>
      <c r="G2" s="10" t="s">
        <v>362</v>
      </c>
      <c r="H2" s="10" t="s">
        <v>344</v>
      </c>
    </row>
    <row r="3" spans="2:8" x14ac:dyDescent="0.15">
      <c r="B3" s="10" t="s">
        <v>37</v>
      </c>
    </row>
    <row r="4" spans="2:8" x14ac:dyDescent="0.15">
      <c r="B4" s="14" t="s">
        <v>354</v>
      </c>
    </row>
    <row r="5" spans="2:8" x14ac:dyDescent="0.15">
      <c r="B5" s="50" t="s">
        <v>663</v>
      </c>
      <c r="C5" s="293">
        <v>5000</v>
      </c>
      <c r="D5" s="325">
        <v>0.6</v>
      </c>
      <c r="E5" s="96">
        <f>C5*(1-D5)</f>
        <v>2000</v>
      </c>
      <c r="F5" s="293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705</v>
      </c>
      <c r="C6" s="96" t="s">
        <v>346</v>
      </c>
      <c r="D6" s="96"/>
      <c r="E6" s="96"/>
      <c r="F6" s="293">
        <v>150</v>
      </c>
      <c r="G6" s="96">
        <f>E6-F6</f>
        <v>-150</v>
      </c>
      <c r="H6" s="4"/>
    </row>
    <row r="7" spans="2:8" x14ac:dyDescent="0.15">
      <c r="B7" s="17" t="s">
        <v>345</v>
      </c>
      <c r="C7" s="96" t="s">
        <v>346</v>
      </c>
      <c r="D7" s="96"/>
      <c r="E7" s="96"/>
      <c r="F7" s="293">
        <v>7.5</v>
      </c>
      <c r="G7" s="96">
        <f>E7-F7</f>
        <v>-7.5</v>
      </c>
      <c r="H7" s="4"/>
    </row>
    <row r="8" spans="2:8" x14ac:dyDescent="0.15">
      <c r="B8" s="17" t="s">
        <v>343</v>
      </c>
      <c r="C8" s="96" t="s">
        <v>346</v>
      </c>
      <c r="D8" s="96"/>
      <c r="E8" s="96"/>
      <c r="F8" s="293">
        <v>1.5</v>
      </c>
      <c r="G8" s="96">
        <f>E8-F8</f>
        <v>-1.5</v>
      </c>
      <c r="H8" s="4"/>
    </row>
    <row r="9" spans="2:8" x14ac:dyDescent="0.15">
      <c r="B9" s="14" t="s">
        <v>235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664</v>
      </c>
    </row>
    <row r="12" spans="2:8" x14ac:dyDescent="0.15">
      <c r="B12" s="50" t="s">
        <v>1128</v>
      </c>
      <c r="C12" s="298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360</v>
      </c>
      <c r="C13" s="325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707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665</v>
      </c>
      <c r="C17" s="94"/>
      <c r="E17" s="94"/>
      <c r="F17" s="94"/>
      <c r="G17" s="3"/>
      <c r="H17" s="97"/>
    </row>
    <row r="18" spans="2:8" x14ac:dyDescent="0.15">
      <c r="B18" s="50" t="s">
        <v>358</v>
      </c>
      <c r="C18" s="298">
        <v>25</v>
      </c>
      <c r="D18" s="325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359</v>
      </c>
      <c r="C19" s="293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363</v>
      </c>
      <c r="C20" s="325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708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38</v>
      </c>
    </row>
    <row r="25" spans="2:8" x14ac:dyDescent="0.15">
      <c r="B25" s="14" t="s">
        <v>354</v>
      </c>
    </row>
    <row r="26" spans="2:8" x14ac:dyDescent="0.15">
      <c r="B26" s="50" t="s">
        <v>663</v>
      </c>
      <c r="C26" s="96">
        <f>C5*1.1</f>
        <v>5500</v>
      </c>
      <c r="D26" s="325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705</v>
      </c>
      <c r="C27" s="96" t="s">
        <v>346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345</v>
      </c>
      <c r="C28" s="96" t="s">
        <v>346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343</v>
      </c>
      <c r="C29" s="96" t="s">
        <v>346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235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664</v>
      </c>
    </row>
    <row r="33" spans="2:8" x14ac:dyDescent="0.15">
      <c r="B33" s="50" t="s">
        <v>355</v>
      </c>
      <c r="C33" s="298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360</v>
      </c>
      <c r="C34" s="325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707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665</v>
      </c>
      <c r="C38" s="94"/>
      <c r="E38" s="94"/>
      <c r="F38" s="94"/>
      <c r="G38" s="3"/>
      <c r="H38" s="97"/>
    </row>
    <row r="39" spans="2:8" x14ac:dyDescent="0.15">
      <c r="B39" s="50" t="s">
        <v>358</v>
      </c>
      <c r="C39" s="298">
        <v>25</v>
      </c>
      <c r="D39" s="325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359</v>
      </c>
      <c r="C40" s="293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363</v>
      </c>
      <c r="C41" s="325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708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39</v>
      </c>
    </row>
    <row r="46" spans="2:8" x14ac:dyDescent="0.15">
      <c r="B46" s="14" t="s">
        <v>354</v>
      </c>
    </row>
    <row r="47" spans="2:8" x14ac:dyDescent="0.15">
      <c r="B47" s="50" t="s">
        <v>663</v>
      </c>
      <c r="C47" s="293">
        <v>6000</v>
      </c>
      <c r="D47" s="325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705</v>
      </c>
      <c r="C48" s="96" t="s">
        <v>346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345</v>
      </c>
      <c r="C49" s="96" t="s">
        <v>346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343</v>
      </c>
      <c r="C50" s="96" t="s">
        <v>346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235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664</v>
      </c>
    </row>
    <row r="54" spans="2:8" x14ac:dyDescent="0.15">
      <c r="B54" s="50" t="s">
        <v>355</v>
      </c>
      <c r="C54" s="298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360</v>
      </c>
      <c r="C55" s="325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707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665</v>
      </c>
      <c r="C59" s="94"/>
      <c r="E59" s="94"/>
      <c r="F59" s="94"/>
      <c r="G59" s="3"/>
      <c r="H59" s="97"/>
    </row>
    <row r="60" spans="2:8" x14ac:dyDescent="0.15">
      <c r="B60" s="50" t="s">
        <v>358</v>
      </c>
      <c r="C60" s="298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359</v>
      </c>
      <c r="C61" s="293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363</v>
      </c>
      <c r="C62" s="325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708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40</v>
      </c>
    </row>
    <row r="67" spans="2:8" x14ac:dyDescent="0.15">
      <c r="B67" s="14" t="s">
        <v>354</v>
      </c>
    </row>
    <row r="68" spans="2:8" x14ac:dyDescent="0.15">
      <c r="B68" s="50" t="s">
        <v>663</v>
      </c>
      <c r="C68" s="293">
        <v>6500</v>
      </c>
      <c r="D68" s="325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705</v>
      </c>
      <c r="C69" s="96" t="s">
        <v>346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345</v>
      </c>
      <c r="C70" s="96" t="s">
        <v>346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343</v>
      </c>
      <c r="C71" s="96" t="s">
        <v>346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235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664</v>
      </c>
    </row>
    <row r="75" spans="2:8" x14ac:dyDescent="0.15">
      <c r="B75" s="50" t="s">
        <v>1128</v>
      </c>
      <c r="C75" s="298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360</v>
      </c>
      <c r="C76" s="325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707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665</v>
      </c>
      <c r="C80" s="94"/>
      <c r="E80" s="94"/>
      <c r="F80" s="94"/>
      <c r="G80" s="3"/>
      <c r="H80" s="97"/>
    </row>
    <row r="81" spans="2:8" x14ac:dyDescent="0.15">
      <c r="B81" s="50" t="s">
        <v>358</v>
      </c>
      <c r="C81" s="298">
        <v>25</v>
      </c>
      <c r="D81" s="325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359</v>
      </c>
      <c r="C82" s="293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363</v>
      </c>
      <c r="C83" s="325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708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41</v>
      </c>
    </row>
    <row r="88" spans="2:8" x14ac:dyDescent="0.15">
      <c r="B88" s="14" t="s">
        <v>354</v>
      </c>
    </row>
    <row r="89" spans="2:8" x14ac:dyDescent="0.15">
      <c r="B89" s="50" t="s">
        <v>663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705</v>
      </c>
      <c r="C90" s="96" t="s">
        <v>346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345</v>
      </c>
      <c r="C91" s="96" t="s">
        <v>346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343</v>
      </c>
      <c r="C92" s="96" t="s">
        <v>346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235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664</v>
      </c>
    </row>
    <row r="96" spans="2:8" x14ac:dyDescent="0.15">
      <c r="B96" s="50" t="s">
        <v>1128</v>
      </c>
      <c r="C96" s="298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360</v>
      </c>
      <c r="C97" s="325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707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665</v>
      </c>
      <c r="C101" s="94"/>
      <c r="E101" s="94"/>
      <c r="F101" s="94"/>
      <c r="G101" s="3"/>
      <c r="H101" s="97"/>
    </row>
    <row r="102" spans="2:8" x14ac:dyDescent="0.15">
      <c r="B102" s="50" t="s">
        <v>358</v>
      </c>
      <c r="C102" s="298">
        <v>25</v>
      </c>
      <c r="D102" s="325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359</v>
      </c>
      <c r="C103" s="293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363</v>
      </c>
      <c r="C104" s="325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708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164</v>
      </c>
      <c r="E1" s="81" t="s">
        <v>37</v>
      </c>
      <c r="F1" s="81"/>
      <c r="G1" s="81" t="s">
        <v>38</v>
      </c>
      <c r="H1" s="36"/>
      <c r="I1" s="81" t="s">
        <v>39</v>
      </c>
      <c r="J1" s="36"/>
      <c r="K1" s="81" t="s">
        <v>40</v>
      </c>
      <c r="L1" s="36"/>
      <c r="M1" s="81" t="s">
        <v>41</v>
      </c>
      <c r="O1" s="42" t="s">
        <v>570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393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5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688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5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699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6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694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695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49" t="s">
        <v>37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38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39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40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41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8" t="s">
        <v>164</v>
      </c>
      <c r="E10" s="81" t="s">
        <v>42</v>
      </c>
      <c r="F10" s="81" t="s">
        <v>43</v>
      </c>
      <c r="G10" s="81" t="s">
        <v>44</v>
      </c>
      <c r="H10" s="36" t="s">
        <v>45</v>
      </c>
      <c r="I10" s="36" t="s">
        <v>46</v>
      </c>
      <c r="J10" s="36" t="s">
        <v>47</v>
      </c>
      <c r="K10" s="36" t="s">
        <v>48</v>
      </c>
      <c r="L10" s="36" t="s">
        <v>49</v>
      </c>
      <c r="M10" s="36" t="s">
        <v>50</v>
      </c>
      <c r="N10" s="36" t="s">
        <v>51</v>
      </c>
      <c r="O10" s="36" t="s">
        <v>52</v>
      </c>
      <c r="P10" s="36" t="s">
        <v>53</v>
      </c>
      <c r="Q10" s="36" t="s">
        <v>42</v>
      </c>
      <c r="R10" s="36" t="s">
        <v>43</v>
      </c>
      <c r="S10" s="36" t="s">
        <v>44</v>
      </c>
      <c r="T10" s="36" t="s">
        <v>45</v>
      </c>
      <c r="U10" s="36" t="s">
        <v>46</v>
      </c>
      <c r="V10" s="36" t="s">
        <v>47</v>
      </c>
      <c r="W10" s="36" t="s">
        <v>48</v>
      </c>
      <c r="X10" s="36" t="s">
        <v>49</v>
      </c>
      <c r="Y10" s="36" t="s">
        <v>50</v>
      </c>
      <c r="Z10" s="36" t="s">
        <v>51</v>
      </c>
      <c r="AA10" s="36" t="s">
        <v>52</v>
      </c>
      <c r="AB10" s="36" t="s">
        <v>53</v>
      </c>
      <c r="AC10" s="36" t="s">
        <v>42</v>
      </c>
      <c r="AD10" s="36" t="s">
        <v>43</v>
      </c>
      <c r="AE10" s="36" t="s">
        <v>44</v>
      </c>
      <c r="AF10" s="36" t="s">
        <v>45</v>
      </c>
      <c r="AG10" s="36" t="s">
        <v>46</v>
      </c>
      <c r="AH10" s="36" t="s">
        <v>47</v>
      </c>
      <c r="AI10" s="36" t="s">
        <v>48</v>
      </c>
      <c r="AJ10" s="36" t="s">
        <v>49</v>
      </c>
      <c r="AK10" s="36" t="s">
        <v>50</v>
      </c>
      <c r="AL10" s="36" t="s">
        <v>51</v>
      </c>
      <c r="AM10" s="36" t="s">
        <v>52</v>
      </c>
      <c r="AN10" s="36" t="s">
        <v>53</v>
      </c>
      <c r="AO10" s="36" t="s">
        <v>42</v>
      </c>
      <c r="AP10" s="36" t="s">
        <v>43</v>
      </c>
      <c r="AQ10" s="36" t="s">
        <v>44</v>
      </c>
      <c r="AR10" s="36" t="s">
        <v>45</v>
      </c>
      <c r="AS10" s="36" t="s">
        <v>46</v>
      </c>
      <c r="AT10" s="36" t="s">
        <v>47</v>
      </c>
      <c r="AU10" s="36" t="s">
        <v>48</v>
      </c>
      <c r="AV10" s="36" t="s">
        <v>49</v>
      </c>
      <c r="AW10" s="36" t="s">
        <v>50</v>
      </c>
      <c r="AX10" s="36" t="s">
        <v>51</v>
      </c>
      <c r="AY10" s="36" t="s">
        <v>52</v>
      </c>
      <c r="AZ10" s="36" t="s">
        <v>53</v>
      </c>
      <c r="BA10" s="36" t="s">
        <v>42</v>
      </c>
      <c r="BB10" s="36" t="s">
        <v>43</v>
      </c>
      <c r="BC10" s="36" t="s">
        <v>44</v>
      </c>
      <c r="BD10" s="36" t="s">
        <v>45</v>
      </c>
      <c r="BE10" s="36" t="s">
        <v>46</v>
      </c>
      <c r="BF10" s="36" t="s">
        <v>47</v>
      </c>
      <c r="BG10" s="36" t="s">
        <v>48</v>
      </c>
      <c r="BH10" s="36" t="s">
        <v>49</v>
      </c>
      <c r="BI10" s="36" t="s">
        <v>50</v>
      </c>
      <c r="BJ10" s="36" t="s">
        <v>51</v>
      </c>
      <c r="BK10" s="36" t="s">
        <v>52</v>
      </c>
      <c r="BL10" s="36" t="s">
        <v>53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393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688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693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694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695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685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683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698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682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684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686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344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696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683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698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682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691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686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344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235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683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706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682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692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686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673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232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339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368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697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370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329</v>
      </c>
    </row>
    <row r="51" spans="2:65" x14ac:dyDescent="0.15">
      <c r="B51" s="47"/>
    </row>
    <row r="52" spans="2:65" x14ac:dyDescent="0.15">
      <c r="B52" s="50" t="s">
        <v>347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342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345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343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365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689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690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344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366</v>
      </c>
      <c r="C63" s="47"/>
    </row>
    <row r="64" spans="2:65" x14ac:dyDescent="0.15">
      <c r="B64" s="47"/>
      <c r="C64" s="47"/>
    </row>
    <row r="65" spans="2:66" x14ac:dyDescent="0.15">
      <c r="B65" s="50" t="s">
        <v>363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367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369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356</v>
      </c>
    </row>
    <row r="71" spans="2:66" x14ac:dyDescent="0.15">
      <c r="B71" s="50" t="s">
        <v>339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364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372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387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687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357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379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386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397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393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688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335</v>
      </c>
      <c r="B2" s="344"/>
    </row>
    <row r="3" spans="1:63" x14ac:dyDescent="0.15">
      <c r="A3" s="10"/>
      <c r="B3" s="10"/>
    </row>
    <row r="4" spans="1:63" x14ac:dyDescent="0.15">
      <c r="A4" s="344" t="s">
        <v>389</v>
      </c>
      <c r="B4" s="344"/>
    </row>
    <row r="5" spans="1:63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7" spans="1:63" x14ac:dyDescent="0.15">
      <c r="B7" s="35" t="s">
        <v>390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391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392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394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393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326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666</v>
      </c>
    </row>
    <row r="17" spans="2:62" x14ac:dyDescent="0.15">
      <c r="C17" s="344" t="s">
        <v>37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38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39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40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41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8" t="s">
        <v>42</v>
      </c>
      <c r="D18" s="28" t="s">
        <v>43</v>
      </c>
      <c r="E18" s="28" t="s">
        <v>44</v>
      </c>
      <c r="F18" s="10" t="s">
        <v>45</v>
      </c>
      <c r="G18" s="10" t="s">
        <v>46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 t="s">
        <v>51</v>
      </c>
      <c r="M18" s="10" t="s">
        <v>52</v>
      </c>
      <c r="N18" s="10" t="s">
        <v>53</v>
      </c>
      <c r="O18" s="28" t="s">
        <v>42</v>
      </c>
      <c r="P18" s="28" t="s">
        <v>43</v>
      </c>
      <c r="Q18" s="28" t="s">
        <v>44</v>
      </c>
      <c r="R18" s="10" t="s">
        <v>45</v>
      </c>
      <c r="S18" s="10" t="s">
        <v>46</v>
      </c>
      <c r="T18" s="10" t="s">
        <v>47</v>
      </c>
      <c r="U18" s="10" t="s">
        <v>48</v>
      </c>
      <c r="V18" s="10" t="s">
        <v>49</v>
      </c>
      <c r="W18" s="10" t="s">
        <v>50</v>
      </c>
      <c r="X18" s="10" t="s">
        <v>51</v>
      </c>
      <c r="Y18" s="10" t="s">
        <v>52</v>
      </c>
      <c r="Z18" s="10" t="s">
        <v>53</v>
      </c>
      <c r="AA18" s="28" t="s">
        <v>42</v>
      </c>
      <c r="AB18" s="28" t="s">
        <v>43</v>
      </c>
      <c r="AC18" s="28" t="s">
        <v>44</v>
      </c>
      <c r="AD18" s="10" t="s">
        <v>45</v>
      </c>
      <c r="AE18" s="10" t="s">
        <v>46</v>
      </c>
      <c r="AF18" s="10" t="s">
        <v>47</v>
      </c>
      <c r="AG18" s="10" t="s">
        <v>48</v>
      </c>
      <c r="AH18" s="10" t="s">
        <v>49</v>
      </c>
      <c r="AI18" s="10" t="s">
        <v>50</v>
      </c>
      <c r="AJ18" s="10" t="s">
        <v>51</v>
      </c>
      <c r="AK18" s="10" t="s">
        <v>52</v>
      </c>
      <c r="AL18" s="10" t="s">
        <v>53</v>
      </c>
      <c r="AM18" s="28" t="s">
        <v>42</v>
      </c>
      <c r="AN18" s="28" t="s">
        <v>43</v>
      </c>
      <c r="AO18" s="28" t="s">
        <v>44</v>
      </c>
      <c r="AP18" s="10" t="s">
        <v>45</v>
      </c>
      <c r="AQ18" s="10" t="s">
        <v>46</v>
      </c>
      <c r="AR18" s="10" t="s">
        <v>47</v>
      </c>
      <c r="AS18" s="10" t="s">
        <v>48</v>
      </c>
      <c r="AT18" s="10" t="s">
        <v>49</v>
      </c>
      <c r="AU18" s="10" t="s">
        <v>50</v>
      </c>
      <c r="AV18" s="10" t="s">
        <v>51</v>
      </c>
      <c r="AW18" s="10" t="s">
        <v>52</v>
      </c>
      <c r="AX18" s="10" t="s">
        <v>53</v>
      </c>
      <c r="AY18" s="28" t="s">
        <v>42</v>
      </c>
      <c r="AZ18" s="28" t="s">
        <v>43</v>
      </c>
      <c r="BA18" s="28" t="s">
        <v>44</v>
      </c>
      <c r="BB18" s="10" t="s">
        <v>45</v>
      </c>
      <c r="BC18" s="10" t="s">
        <v>46</v>
      </c>
      <c r="BD18" s="10" t="s">
        <v>47</v>
      </c>
      <c r="BE18" s="10" t="s">
        <v>48</v>
      </c>
      <c r="BF18" s="10" t="s">
        <v>49</v>
      </c>
      <c r="BG18" s="10" t="s">
        <v>50</v>
      </c>
      <c r="BH18" s="10" t="s">
        <v>51</v>
      </c>
      <c r="BI18" s="10" t="s">
        <v>52</v>
      </c>
      <c r="BJ18" s="10" t="s">
        <v>53</v>
      </c>
    </row>
    <row r="20" spans="2:62" x14ac:dyDescent="0.15">
      <c r="B20" s="35" t="s">
        <v>393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314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568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569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701</v>
      </c>
    </row>
    <row r="26" spans="2:62" x14ac:dyDescent="0.15">
      <c r="C26" s="344" t="s">
        <v>37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38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39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40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41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8" t="s">
        <v>42</v>
      </c>
      <c r="D27" s="28" t="s">
        <v>43</v>
      </c>
      <c r="E27" s="28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28" t="s">
        <v>42</v>
      </c>
      <c r="P27" s="28" t="s">
        <v>43</v>
      </c>
      <c r="Q27" s="28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28" t="s">
        <v>42</v>
      </c>
      <c r="AB27" s="28" t="s">
        <v>43</v>
      </c>
      <c r="AC27" s="28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28" t="s">
        <v>42</v>
      </c>
      <c r="AN27" s="28" t="s">
        <v>43</v>
      </c>
      <c r="AO27" s="28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28" t="s">
        <v>42</v>
      </c>
      <c r="AZ27" s="28" t="s">
        <v>43</v>
      </c>
      <c r="BA27" s="28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8" spans="2:62" x14ac:dyDescent="0.15">
      <c r="B28" s="14" t="s">
        <v>688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693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393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702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38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39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40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41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8" t="s">
        <v>37</v>
      </c>
      <c r="D35" s="28" t="s">
        <v>38</v>
      </c>
      <c r="E35" s="28" t="s">
        <v>39</v>
      </c>
      <c r="F35" s="28" t="s">
        <v>40</v>
      </c>
      <c r="G35" s="28" t="s">
        <v>41</v>
      </c>
      <c r="H35" s="10"/>
      <c r="I35" s="10"/>
      <c r="J35" s="10"/>
      <c r="K35" s="10"/>
      <c r="L35" s="10"/>
      <c r="M35" s="10"/>
      <c r="N35" s="10"/>
      <c r="O35" s="28" t="s">
        <v>42</v>
      </c>
      <c r="P35" s="28" t="s">
        <v>43</v>
      </c>
      <c r="Q35" s="28" t="s">
        <v>44</v>
      </c>
      <c r="R35" s="10" t="s">
        <v>45</v>
      </c>
      <c r="S35" s="10" t="s">
        <v>46</v>
      </c>
      <c r="T35" s="10" t="s">
        <v>47</v>
      </c>
      <c r="U35" s="10" t="s">
        <v>48</v>
      </c>
      <c r="V35" s="10" t="s">
        <v>49</v>
      </c>
      <c r="W35" s="10" t="s">
        <v>50</v>
      </c>
      <c r="X35" s="10" t="s">
        <v>51</v>
      </c>
      <c r="Y35" s="10" t="s">
        <v>52</v>
      </c>
      <c r="Z35" s="10" t="s">
        <v>53</v>
      </c>
      <c r="AA35" s="28" t="s">
        <v>42</v>
      </c>
      <c r="AB35" s="28" t="s">
        <v>43</v>
      </c>
      <c r="AC35" s="28" t="s">
        <v>44</v>
      </c>
      <c r="AD35" s="10" t="s">
        <v>45</v>
      </c>
      <c r="AE35" s="10" t="s">
        <v>46</v>
      </c>
      <c r="AF35" s="10" t="s">
        <v>47</v>
      </c>
      <c r="AG35" s="10" t="s">
        <v>48</v>
      </c>
      <c r="AH35" s="10" t="s">
        <v>49</v>
      </c>
      <c r="AI35" s="10" t="s">
        <v>50</v>
      </c>
      <c r="AJ35" s="10" t="s">
        <v>51</v>
      </c>
      <c r="AK35" s="10" t="s">
        <v>52</v>
      </c>
      <c r="AL35" s="10" t="s">
        <v>53</v>
      </c>
      <c r="AM35" s="28" t="s">
        <v>42</v>
      </c>
      <c r="AN35" s="28" t="s">
        <v>43</v>
      </c>
      <c r="AO35" s="28" t="s">
        <v>44</v>
      </c>
      <c r="AP35" s="10" t="s">
        <v>45</v>
      </c>
      <c r="AQ35" s="10" t="s">
        <v>46</v>
      </c>
      <c r="AR35" s="10" t="s">
        <v>47</v>
      </c>
      <c r="AS35" s="10" t="s">
        <v>48</v>
      </c>
      <c r="AT35" s="10" t="s">
        <v>49</v>
      </c>
      <c r="AU35" s="10" t="s">
        <v>50</v>
      </c>
      <c r="AV35" s="10" t="s">
        <v>51</v>
      </c>
      <c r="AW35" s="10" t="s">
        <v>52</v>
      </c>
      <c r="AX35" s="10" t="s">
        <v>53</v>
      </c>
      <c r="AY35" s="28" t="s">
        <v>42</v>
      </c>
      <c r="AZ35" s="28" t="s">
        <v>43</v>
      </c>
      <c r="BA35" s="28" t="s">
        <v>44</v>
      </c>
      <c r="BB35" s="10" t="s">
        <v>45</v>
      </c>
      <c r="BC35" s="10" t="s">
        <v>46</v>
      </c>
      <c r="BD35" s="10" t="s">
        <v>47</v>
      </c>
      <c r="BE35" s="10" t="s">
        <v>48</v>
      </c>
      <c r="BF35" s="10" t="s">
        <v>49</v>
      </c>
      <c r="BG35" s="10" t="s">
        <v>50</v>
      </c>
      <c r="BH35" s="10" t="s">
        <v>51</v>
      </c>
      <c r="BI35" s="10" t="s">
        <v>52</v>
      </c>
      <c r="BJ35" s="10" t="s">
        <v>53</v>
      </c>
    </row>
    <row r="36" spans="2:66" x14ac:dyDescent="0.15">
      <c r="B36" s="14" t="s">
        <v>393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688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694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695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37</v>
      </c>
      <c r="D41" s="28" t="s">
        <v>38</v>
      </c>
      <c r="E41" s="28" t="s">
        <v>39</v>
      </c>
      <c r="F41" s="28" t="s">
        <v>40</v>
      </c>
      <c r="G41" s="28" t="s">
        <v>41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699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700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703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712</v>
      </c>
    </row>
    <row r="47" spans="2:66" x14ac:dyDescent="0.15">
      <c r="C47" s="78"/>
      <c r="D47" s="344" t="s">
        <v>37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38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39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40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41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681</v>
      </c>
    </row>
    <row r="48" spans="2:66" x14ac:dyDescent="0.15">
      <c r="B48" s="10"/>
      <c r="C48" s="77" t="s">
        <v>164</v>
      </c>
      <c r="D48" s="28" t="s">
        <v>42</v>
      </c>
      <c r="E48" s="28" t="s">
        <v>43</v>
      </c>
      <c r="F48" s="28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  <c r="BL48" s="10" t="s">
        <v>42</v>
      </c>
      <c r="BM48" s="10" t="s">
        <v>43</v>
      </c>
      <c r="BN48" s="10" t="s">
        <v>44</v>
      </c>
    </row>
    <row r="49" spans="2:66" x14ac:dyDescent="0.15">
      <c r="B49" s="16" t="s">
        <v>381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380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383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404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44" t="s">
        <v>37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38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39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40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41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681</v>
      </c>
    </row>
    <row r="56" spans="2:66" x14ac:dyDescent="0.15">
      <c r="B56" s="10"/>
      <c r="C56" s="77" t="s">
        <v>164</v>
      </c>
      <c r="D56" s="28" t="s">
        <v>42</v>
      </c>
      <c r="E56" s="28" t="s">
        <v>43</v>
      </c>
      <c r="F56" s="28" t="s">
        <v>44</v>
      </c>
      <c r="G56" s="10" t="s">
        <v>45</v>
      </c>
      <c r="H56" s="10" t="s">
        <v>46</v>
      </c>
      <c r="I56" s="10" t="s">
        <v>47</v>
      </c>
      <c r="J56" s="10" t="s">
        <v>48</v>
      </c>
      <c r="K56" s="10" t="s">
        <v>49</v>
      </c>
      <c r="L56" s="10" t="s">
        <v>50</v>
      </c>
      <c r="M56" s="10" t="s">
        <v>51</v>
      </c>
      <c r="N56" s="10" t="s">
        <v>52</v>
      </c>
      <c r="O56" s="10" t="s">
        <v>53</v>
      </c>
      <c r="P56" s="10" t="s">
        <v>42</v>
      </c>
      <c r="Q56" s="10" t="s">
        <v>43</v>
      </c>
      <c r="R56" s="10" t="s">
        <v>44</v>
      </c>
      <c r="S56" s="10" t="s">
        <v>45</v>
      </c>
      <c r="T56" s="10" t="s">
        <v>46</v>
      </c>
      <c r="U56" s="10" t="s">
        <v>47</v>
      </c>
      <c r="V56" s="10" t="s">
        <v>48</v>
      </c>
      <c r="W56" s="10" t="s">
        <v>49</v>
      </c>
      <c r="X56" s="10" t="s">
        <v>50</v>
      </c>
      <c r="Y56" s="10" t="s">
        <v>51</v>
      </c>
      <c r="Z56" s="10" t="s">
        <v>52</v>
      </c>
      <c r="AA56" s="10" t="s">
        <v>53</v>
      </c>
      <c r="AB56" s="10" t="s">
        <v>42</v>
      </c>
      <c r="AC56" s="10" t="s">
        <v>43</v>
      </c>
      <c r="AD56" s="10" t="s">
        <v>44</v>
      </c>
      <c r="AE56" s="10" t="s">
        <v>45</v>
      </c>
      <c r="AF56" s="10" t="s">
        <v>46</v>
      </c>
      <c r="AG56" s="10" t="s">
        <v>47</v>
      </c>
      <c r="AH56" s="10" t="s">
        <v>48</v>
      </c>
      <c r="AI56" s="10" t="s">
        <v>49</v>
      </c>
      <c r="AJ56" s="10" t="s">
        <v>50</v>
      </c>
      <c r="AK56" s="10" t="s">
        <v>51</v>
      </c>
      <c r="AL56" s="10" t="s">
        <v>52</v>
      </c>
      <c r="AM56" s="10" t="s">
        <v>53</v>
      </c>
      <c r="AN56" s="10" t="s">
        <v>42</v>
      </c>
      <c r="AO56" s="10" t="s">
        <v>43</v>
      </c>
      <c r="AP56" s="10" t="s">
        <v>44</v>
      </c>
      <c r="AQ56" s="10" t="s">
        <v>45</v>
      </c>
      <c r="AR56" s="10" t="s">
        <v>46</v>
      </c>
      <c r="AS56" s="10" t="s">
        <v>47</v>
      </c>
      <c r="AT56" s="10" t="s">
        <v>48</v>
      </c>
      <c r="AU56" s="10" t="s">
        <v>49</v>
      </c>
      <c r="AV56" s="10" t="s">
        <v>50</v>
      </c>
      <c r="AW56" s="10" t="s">
        <v>51</v>
      </c>
      <c r="AX56" s="10" t="s">
        <v>52</v>
      </c>
      <c r="AY56" s="10" t="s">
        <v>53</v>
      </c>
      <c r="AZ56" s="10" t="s">
        <v>42</v>
      </c>
      <c r="BA56" s="10" t="s">
        <v>43</v>
      </c>
      <c r="BB56" s="10" t="s">
        <v>44</v>
      </c>
      <c r="BC56" s="10" t="s">
        <v>45</v>
      </c>
      <c r="BD56" s="10" t="s">
        <v>46</v>
      </c>
      <c r="BE56" s="10" t="s">
        <v>47</v>
      </c>
      <c r="BF56" s="10" t="s">
        <v>48</v>
      </c>
      <c r="BG56" s="10" t="s">
        <v>49</v>
      </c>
      <c r="BH56" s="10" t="s">
        <v>50</v>
      </c>
      <c r="BI56" s="10" t="s">
        <v>51</v>
      </c>
      <c r="BJ56" s="10" t="s">
        <v>52</v>
      </c>
      <c r="BK56" s="10" t="s">
        <v>53</v>
      </c>
      <c r="BL56" s="10" t="s">
        <v>42</v>
      </c>
      <c r="BM56" s="10" t="s">
        <v>43</v>
      </c>
      <c r="BN56" s="10" t="s">
        <v>44</v>
      </c>
    </row>
    <row r="58" spans="2:66" x14ac:dyDescent="0.15">
      <c r="B58" s="14" t="s">
        <v>383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404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42</v>
      </c>
      <c r="D64" s="36" t="s">
        <v>43</v>
      </c>
      <c r="E64" s="36" t="s">
        <v>44</v>
      </c>
      <c r="F64" s="36" t="s">
        <v>45</v>
      </c>
      <c r="G64" s="36" t="s">
        <v>46</v>
      </c>
      <c r="H64" s="36" t="s">
        <v>47</v>
      </c>
      <c r="I64" s="36" t="s">
        <v>48</v>
      </c>
      <c r="J64" s="36" t="s">
        <v>49</v>
      </c>
      <c r="K64" s="36" t="s">
        <v>50</v>
      </c>
      <c r="L64" s="36" t="s">
        <v>51</v>
      </c>
      <c r="M64" s="36" t="s">
        <v>52</v>
      </c>
      <c r="N64" s="36" t="s">
        <v>53</v>
      </c>
      <c r="O64" s="36" t="s">
        <v>235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659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660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1119</v>
      </c>
    </row>
    <row r="71" spans="2:15" x14ac:dyDescent="0.15">
      <c r="C71" s="36" t="s">
        <v>42</v>
      </c>
      <c r="D71" s="36" t="s">
        <v>43</v>
      </c>
      <c r="E71" s="36" t="s">
        <v>44</v>
      </c>
      <c r="F71" s="36" t="s">
        <v>45</v>
      </c>
      <c r="G71" s="36" t="s">
        <v>46</v>
      </c>
      <c r="H71" s="36" t="s">
        <v>47</v>
      </c>
      <c r="I71" s="36" t="s">
        <v>48</v>
      </c>
      <c r="J71" s="36" t="s">
        <v>49</v>
      </c>
      <c r="K71" s="36" t="s">
        <v>50</v>
      </c>
      <c r="L71" s="36" t="s">
        <v>51</v>
      </c>
      <c r="M71" s="36" t="s">
        <v>52</v>
      </c>
      <c r="N71" s="36" t="s">
        <v>53</v>
      </c>
    </row>
    <row r="72" spans="2:15" x14ac:dyDescent="0.15">
      <c r="B72" t="s">
        <v>37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38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39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40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41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7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4" spans="2:65" x14ac:dyDescent="0.15">
      <c r="B4" s="14" t="s">
        <v>673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8" t="s">
        <v>232</v>
      </c>
      <c r="C6" s="328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9">
        <f>SUM(E6:BL6)</f>
        <v>12580</v>
      </c>
    </row>
    <row r="7" spans="2:65" x14ac:dyDescent="0.15">
      <c r="B7" s="50" t="s">
        <v>339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368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370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329</v>
      </c>
      <c r="C12" s="35"/>
    </row>
    <row r="13" spans="2:65" x14ac:dyDescent="0.15">
      <c r="B13" s="16"/>
      <c r="C13" s="35"/>
    </row>
    <row r="14" spans="2:65" x14ac:dyDescent="0.15">
      <c r="B14" s="50" t="s">
        <v>347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342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345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343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365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362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344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366</v>
      </c>
      <c r="C24" s="16"/>
    </row>
    <row r="25" spans="2:65" x14ac:dyDescent="0.15">
      <c r="B25" s="16"/>
      <c r="C25" s="16"/>
    </row>
    <row r="26" spans="2:65" x14ac:dyDescent="0.15">
      <c r="B26" s="50" t="s">
        <v>363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11" t="s">
        <v>367</v>
      </c>
      <c r="C27" s="311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11" t="s">
        <v>369</v>
      </c>
      <c r="C28" s="311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356</v>
      </c>
      <c r="C30" s="14"/>
    </row>
    <row r="31" spans="2:65" x14ac:dyDescent="0.15">
      <c r="B31" s="14"/>
      <c r="C31" s="14"/>
    </row>
    <row r="32" spans="2:65" x14ac:dyDescent="0.15">
      <c r="B32" s="50" t="s">
        <v>339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364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372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387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357</v>
      </c>
    </row>
    <row r="38" spans="2:66" x14ac:dyDescent="0.15">
      <c r="B38" s="50" t="s">
        <v>379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386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393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398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4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371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38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39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40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41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14" t="s">
        <v>680</v>
      </c>
      <c r="C3" s="10" t="s">
        <v>1118</v>
      </c>
      <c r="D3" s="313" t="s">
        <v>232</v>
      </c>
      <c r="E3" s="61" t="s">
        <v>164</v>
      </c>
      <c r="F3" s="28" t="s">
        <v>42</v>
      </c>
      <c r="G3" s="28" t="s">
        <v>43</v>
      </c>
      <c r="H3" s="28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52</v>
      </c>
      <c r="Q3" s="10" t="s">
        <v>53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52</v>
      </c>
      <c r="AC3" s="10" t="s">
        <v>53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52</v>
      </c>
      <c r="AO3" s="10" t="s">
        <v>53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  <c r="BL3" s="10" t="s">
        <v>52</v>
      </c>
      <c r="BM3" s="10" t="s">
        <v>53</v>
      </c>
      <c r="BN3" s="40" t="s">
        <v>388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295</v>
      </c>
      <c r="B5" s="183" t="s">
        <v>680</v>
      </c>
      <c r="C5" s="36" t="s">
        <v>237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238</v>
      </c>
      <c r="B6" s="183">
        <v>1</v>
      </c>
      <c r="C6" s="35" t="s">
        <v>42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239</v>
      </c>
      <c r="B7" s="183">
        <v>1</v>
      </c>
      <c r="C7" s="35" t="s">
        <v>43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240</v>
      </c>
      <c r="B8" s="183">
        <v>1</v>
      </c>
      <c r="C8" s="35" t="s">
        <v>44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241</v>
      </c>
      <c r="B9" s="183">
        <v>1</v>
      </c>
      <c r="C9" s="35" t="s">
        <v>45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242</v>
      </c>
      <c r="B10" s="183">
        <v>1</v>
      </c>
      <c r="C10" s="35" t="s">
        <v>46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243</v>
      </c>
      <c r="B11" s="183">
        <v>1</v>
      </c>
      <c r="C11" s="35" t="s">
        <v>47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244</v>
      </c>
      <c r="B12" s="183">
        <v>1</v>
      </c>
      <c r="C12" s="35" t="s">
        <v>48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245</v>
      </c>
      <c r="B13" s="183">
        <v>1</v>
      </c>
      <c r="C13" s="35" t="s">
        <v>49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246</v>
      </c>
      <c r="B14" s="183">
        <v>1</v>
      </c>
      <c r="C14" s="35" t="s">
        <v>50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94</v>
      </c>
      <c r="B15" s="183">
        <v>1</v>
      </c>
      <c r="C15" s="35" t="s">
        <v>51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247</v>
      </c>
      <c r="B16" s="183">
        <v>1</v>
      </c>
      <c r="C16" s="35" t="s">
        <v>52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67</v>
      </c>
      <c r="B17" s="183">
        <v>1</v>
      </c>
      <c r="C17" s="35" t="s">
        <v>53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248</v>
      </c>
      <c r="B18" s="183">
        <v>2</v>
      </c>
      <c r="C18" s="35" t="s">
        <v>42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249</v>
      </c>
      <c r="B19" s="183">
        <v>2</v>
      </c>
      <c r="C19" s="35" t="s">
        <v>43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250</v>
      </c>
      <c r="B20" s="183">
        <v>2</v>
      </c>
      <c r="C20" s="35" t="s">
        <v>44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251</v>
      </c>
      <c r="B21" s="183">
        <v>2</v>
      </c>
      <c r="C21" s="35" t="s">
        <v>45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252</v>
      </c>
      <c r="B22" s="183">
        <v>2</v>
      </c>
      <c r="C22" s="35" t="s">
        <v>46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234</v>
      </c>
      <c r="B23" s="183">
        <v>2</v>
      </c>
      <c r="C23" s="35" t="s">
        <v>47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253</v>
      </c>
      <c r="B24" s="183">
        <v>2</v>
      </c>
      <c r="C24" s="35" t="s">
        <v>48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254</v>
      </c>
      <c r="B25" s="183">
        <v>2</v>
      </c>
      <c r="C25" s="35" t="s">
        <v>49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66</v>
      </c>
      <c r="B26" s="183">
        <v>2</v>
      </c>
      <c r="C26" s="35" t="s">
        <v>50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255</v>
      </c>
      <c r="B27" s="183">
        <v>2</v>
      </c>
      <c r="C27" s="35" t="s">
        <v>51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256</v>
      </c>
      <c r="B28" s="183">
        <v>2</v>
      </c>
      <c r="C28" s="35" t="s">
        <v>52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257</v>
      </c>
      <c r="B29" s="183">
        <v>2</v>
      </c>
      <c r="C29" s="35" t="s">
        <v>53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258</v>
      </c>
      <c r="B30" s="183">
        <v>3</v>
      </c>
      <c r="C30" s="35" t="s">
        <v>42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259</v>
      </c>
      <c r="B31" s="183">
        <v>3</v>
      </c>
      <c r="C31" s="35" t="s">
        <v>43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260</v>
      </c>
      <c r="B32" s="183">
        <v>3</v>
      </c>
      <c r="C32" s="35" t="s">
        <v>44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261</v>
      </c>
      <c r="B33" s="183">
        <v>3</v>
      </c>
      <c r="C33" s="35" t="s">
        <v>45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262</v>
      </c>
      <c r="B34" s="183">
        <v>3</v>
      </c>
      <c r="C34" s="35" t="s">
        <v>46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263</v>
      </c>
      <c r="B35" s="183">
        <v>3</v>
      </c>
      <c r="C35" s="35" t="s">
        <v>47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264</v>
      </c>
      <c r="B36" s="183">
        <v>3</v>
      </c>
      <c r="C36" s="35" t="s">
        <v>48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265</v>
      </c>
      <c r="B37" s="183">
        <v>3</v>
      </c>
      <c r="C37" s="35" t="s">
        <v>49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266</v>
      </c>
      <c r="B38" s="183">
        <v>3</v>
      </c>
      <c r="C38" s="35" t="s">
        <v>50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267</v>
      </c>
      <c r="B39" s="183">
        <v>3</v>
      </c>
      <c r="C39" s="35" t="s">
        <v>51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268</v>
      </c>
      <c r="B40" s="183">
        <v>3</v>
      </c>
      <c r="C40" s="35" t="s">
        <v>52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269</v>
      </c>
      <c r="B41" s="183">
        <v>3</v>
      </c>
      <c r="C41" s="35" t="s">
        <v>53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270</v>
      </c>
      <c r="B42" s="183">
        <v>4</v>
      </c>
      <c r="C42" s="35" t="s">
        <v>42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271</v>
      </c>
      <c r="B43" s="183">
        <v>4</v>
      </c>
      <c r="C43" s="35" t="s">
        <v>43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272</v>
      </c>
      <c r="B44" s="183">
        <v>4</v>
      </c>
      <c r="C44" s="35" t="s">
        <v>44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273</v>
      </c>
      <c r="B45" s="183">
        <v>4</v>
      </c>
      <c r="C45" s="35" t="s">
        <v>45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274</v>
      </c>
      <c r="B46" s="183">
        <v>4</v>
      </c>
      <c r="C46" s="35" t="s">
        <v>46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275</v>
      </c>
      <c r="B47" s="183">
        <v>4</v>
      </c>
      <c r="C47" s="35" t="s">
        <v>47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276</v>
      </c>
      <c r="B48" s="183">
        <v>4</v>
      </c>
      <c r="C48" s="35" t="s">
        <v>48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277</v>
      </c>
      <c r="B49" s="183">
        <v>4</v>
      </c>
      <c r="C49" s="35" t="s">
        <v>49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278</v>
      </c>
      <c r="B50" s="183">
        <v>4</v>
      </c>
      <c r="C50" s="35" t="s">
        <v>50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279</v>
      </c>
      <c r="B51" s="183">
        <v>4</v>
      </c>
      <c r="C51" s="35" t="s">
        <v>51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280</v>
      </c>
      <c r="B52" s="183">
        <v>4</v>
      </c>
      <c r="C52" s="35" t="s">
        <v>52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281</v>
      </c>
      <c r="B53" s="183">
        <v>4</v>
      </c>
      <c r="C53" s="35" t="s">
        <v>53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282</v>
      </c>
      <c r="B54" s="183">
        <v>5</v>
      </c>
      <c r="C54" s="35" t="s">
        <v>42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283</v>
      </c>
      <c r="B55" s="183">
        <v>5</v>
      </c>
      <c r="C55" s="35" t="s">
        <v>43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284</v>
      </c>
      <c r="B56" s="183">
        <v>5</v>
      </c>
      <c r="C56" s="35" t="s">
        <v>44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285</v>
      </c>
      <c r="B57" s="183">
        <v>5</v>
      </c>
      <c r="C57" s="35" t="s">
        <v>45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286</v>
      </c>
      <c r="B58" s="183">
        <v>5</v>
      </c>
      <c r="C58" s="35" t="s">
        <v>46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287</v>
      </c>
      <c r="B59" s="183">
        <v>5</v>
      </c>
      <c r="C59" s="35" t="s">
        <v>47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288</v>
      </c>
      <c r="B60" s="183">
        <v>5</v>
      </c>
      <c r="C60" s="35" t="s">
        <v>48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289</v>
      </c>
      <c r="B61" s="183">
        <v>5</v>
      </c>
      <c r="C61" s="35" t="s">
        <v>49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290</v>
      </c>
      <c r="B62" s="183">
        <v>5</v>
      </c>
      <c r="C62" s="35" t="s">
        <v>50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291</v>
      </c>
      <c r="B63" s="183">
        <v>5</v>
      </c>
      <c r="C63" s="35" t="s">
        <v>51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292</v>
      </c>
      <c r="B64" s="183">
        <v>5</v>
      </c>
      <c r="C64" s="35" t="s">
        <v>52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293</v>
      </c>
      <c r="B65" s="183">
        <v>5</v>
      </c>
      <c r="C65" s="35" t="s">
        <v>53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0" t="s">
        <v>675</v>
      </c>
      <c r="B67" s="350"/>
      <c r="C67" s="350"/>
      <c r="D67" s="350"/>
      <c r="E67" s="107" t="s">
        <v>232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0" t="s">
        <v>677</v>
      </c>
      <c r="B68" s="350"/>
      <c r="C68" s="350"/>
      <c r="D68" s="350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0" t="s">
        <v>676</v>
      </c>
      <c r="B69" s="350"/>
      <c r="C69" s="350"/>
      <c r="D69" s="350"/>
      <c r="E69" s="107" t="s">
        <v>341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10"/>
      <c r="D70" s="180" t="s">
        <v>66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66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674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38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39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40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41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9"/>
      <c r="E76" s="61" t="s">
        <v>164</v>
      </c>
      <c r="F76" s="28" t="s">
        <v>42</v>
      </c>
      <c r="G76" s="28" t="s">
        <v>43</v>
      </c>
      <c r="H76" s="28" t="s">
        <v>44</v>
      </c>
      <c r="I76" s="10" t="s">
        <v>45</v>
      </c>
      <c r="J76" s="10" t="s">
        <v>46</v>
      </c>
      <c r="K76" s="10" t="s">
        <v>47</v>
      </c>
      <c r="L76" s="10" t="s">
        <v>48</v>
      </c>
      <c r="M76" s="10" t="s">
        <v>49</v>
      </c>
      <c r="N76" s="10" t="s">
        <v>50</v>
      </c>
      <c r="O76" s="10" t="s">
        <v>51</v>
      </c>
      <c r="P76" s="10" t="s">
        <v>52</v>
      </c>
      <c r="Q76" s="10" t="s">
        <v>53</v>
      </c>
      <c r="R76" s="10" t="s">
        <v>42</v>
      </c>
      <c r="S76" s="10" t="s">
        <v>43</v>
      </c>
      <c r="T76" s="10" t="s">
        <v>44</v>
      </c>
      <c r="U76" s="10" t="s">
        <v>45</v>
      </c>
      <c r="V76" s="10" t="s">
        <v>46</v>
      </c>
      <c r="W76" s="10" t="s">
        <v>47</v>
      </c>
      <c r="X76" s="10" t="s">
        <v>48</v>
      </c>
      <c r="Y76" s="10" t="s">
        <v>49</v>
      </c>
      <c r="Z76" s="10" t="s">
        <v>50</v>
      </c>
      <c r="AA76" s="10" t="s">
        <v>51</v>
      </c>
      <c r="AB76" s="10" t="s">
        <v>52</v>
      </c>
      <c r="AC76" s="10" t="s">
        <v>53</v>
      </c>
      <c r="AD76" s="10" t="s">
        <v>42</v>
      </c>
      <c r="AE76" s="10" t="s">
        <v>43</v>
      </c>
      <c r="AF76" s="10" t="s">
        <v>44</v>
      </c>
      <c r="AG76" s="10" t="s">
        <v>45</v>
      </c>
      <c r="AH76" s="10" t="s">
        <v>46</v>
      </c>
      <c r="AI76" s="10" t="s">
        <v>47</v>
      </c>
      <c r="AJ76" s="10" t="s">
        <v>48</v>
      </c>
      <c r="AK76" s="10" t="s">
        <v>49</v>
      </c>
      <c r="AL76" s="10" t="s">
        <v>50</v>
      </c>
      <c r="AM76" s="10" t="s">
        <v>51</v>
      </c>
      <c r="AN76" s="10" t="s">
        <v>52</v>
      </c>
      <c r="AO76" s="10" t="s">
        <v>53</v>
      </c>
      <c r="AP76" s="10" t="s">
        <v>42</v>
      </c>
      <c r="AQ76" s="10" t="s">
        <v>43</v>
      </c>
      <c r="AR76" s="10" t="s">
        <v>44</v>
      </c>
      <c r="AS76" s="10" t="s">
        <v>45</v>
      </c>
      <c r="AT76" s="10" t="s">
        <v>46</v>
      </c>
      <c r="AU76" s="10" t="s">
        <v>47</v>
      </c>
      <c r="AV76" s="10" t="s">
        <v>48</v>
      </c>
      <c r="AW76" s="10" t="s">
        <v>49</v>
      </c>
      <c r="AX76" s="10" t="s">
        <v>50</v>
      </c>
      <c r="AY76" s="10" t="s">
        <v>51</v>
      </c>
      <c r="AZ76" s="10" t="s">
        <v>52</v>
      </c>
      <c r="BA76" s="10" t="s">
        <v>53</v>
      </c>
      <c r="BB76" s="10" t="s">
        <v>42</v>
      </c>
      <c r="BC76" s="10" t="s">
        <v>43</v>
      </c>
      <c r="BD76" s="10" t="s">
        <v>44</v>
      </c>
      <c r="BE76" s="10" t="s">
        <v>45</v>
      </c>
      <c r="BF76" s="10" t="s">
        <v>46</v>
      </c>
      <c r="BG76" s="10" t="s">
        <v>47</v>
      </c>
      <c r="BH76" s="10" t="s">
        <v>48</v>
      </c>
      <c r="BI76" s="10" t="s">
        <v>49</v>
      </c>
      <c r="BJ76" s="10" t="s">
        <v>50</v>
      </c>
      <c r="BK76" s="10" t="s">
        <v>51</v>
      </c>
      <c r="BL76" s="10" t="s">
        <v>52</v>
      </c>
      <c r="BM76" s="10" t="s">
        <v>53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295</v>
      </c>
      <c r="B78" s="183" t="s">
        <v>236</v>
      </c>
      <c r="C78" s="35" t="s">
        <v>237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238</v>
      </c>
      <c r="B79" s="183">
        <v>1</v>
      </c>
      <c r="C79" s="35" t="s">
        <v>42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239</v>
      </c>
      <c r="B80" s="183">
        <v>1</v>
      </c>
      <c r="C80" s="35" t="s">
        <v>43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240</v>
      </c>
      <c r="B81" s="183">
        <v>1</v>
      </c>
      <c r="C81" s="35" t="s">
        <v>44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241</v>
      </c>
      <c r="B82" s="183">
        <v>1</v>
      </c>
      <c r="C82" s="35" t="s">
        <v>45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242</v>
      </c>
      <c r="B83" s="183">
        <v>1</v>
      </c>
      <c r="C83" s="35" t="s">
        <v>46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243</v>
      </c>
      <c r="B84" s="183">
        <v>1</v>
      </c>
      <c r="C84" s="35" t="s">
        <v>47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244</v>
      </c>
      <c r="B85" s="183">
        <v>1</v>
      </c>
      <c r="C85" s="35" t="s">
        <v>48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245</v>
      </c>
      <c r="B86" s="183">
        <v>1</v>
      </c>
      <c r="C86" s="35" t="s">
        <v>49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246</v>
      </c>
      <c r="B87" s="183">
        <v>1</v>
      </c>
      <c r="C87" s="35" t="s">
        <v>50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94</v>
      </c>
      <c r="B88" s="183">
        <v>1</v>
      </c>
      <c r="C88" s="35" t="s">
        <v>51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247</v>
      </c>
      <c r="B89" s="183">
        <v>1</v>
      </c>
      <c r="C89" s="35" t="s">
        <v>52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67</v>
      </c>
      <c r="B90" s="183">
        <v>2</v>
      </c>
      <c r="C90" s="35" t="s">
        <v>53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248</v>
      </c>
      <c r="B91" s="183">
        <v>2</v>
      </c>
      <c r="C91" s="35" t="s">
        <v>42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249</v>
      </c>
      <c r="B92" s="183">
        <v>2</v>
      </c>
      <c r="C92" s="35" t="s">
        <v>43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250</v>
      </c>
      <c r="B93" s="183">
        <v>2</v>
      </c>
      <c r="C93" s="35" t="s">
        <v>44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251</v>
      </c>
      <c r="B94" s="183">
        <v>2</v>
      </c>
      <c r="C94" s="35" t="s">
        <v>45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252</v>
      </c>
      <c r="B95" s="183">
        <v>2</v>
      </c>
      <c r="C95" s="35" t="s">
        <v>46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234</v>
      </c>
      <c r="B96" s="183">
        <v>2</v>
      </c>
      <c r="C96" s="35" t="s">
        <v>47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253</v>
      </c>
      <c r="B97" s="183">
        <v>2</v>
      </c>
      <c r="C97" s="35" t="s">
        <v>48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254</v>
      </c>
      <c r="B98" s="183">
        <v>2</v>
      </c>
      <c r="C98" s="35" t="s">
        <v>49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66</v>
      </c>
      <c r="B99" s="183">
        <v>2</v>
      </c>
      <c r="C99" s="35" t="s">
        <v>50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255</v>
      </c>
      <c r="B100" s="183">
        <v>2</v>
      </c>
      <c r="C100" s="35" t="s">
        <v>51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256</v>
      </c>
      <c r="B101" s="183">
        <v>2</v>
      </c>
      <c r="C101" s="35" t="s">
        <v>52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257</v>
      </c>
      <c r="B102" s="183">
        <v>2</v>
      </c>
      <c r="C102" s="35" t="s">
        <v>53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258</v>
      </c>
      <c r="B103" s="183">
        <v>3</v>
      </c>
      <c r="C103" s="35" t="s">
        <v>42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259</v>
      </c>
      <c r="B104" s="183">
        <v>3</v>
      </c>
      <c r="C104" s="35" t="s">
        <v>43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260</v>
      </c>
      <c r="B105" s="183">
        <v>3</v>
      </c>
      <c r="C105" s="35" t="s">
        <v>44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261</v>
      </c>
      <c r="B106" s="183">
        <v>3</v>
      </c>
      <c r="C106" s="35" t="s">
        <v>45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262</v>
      </c>
      <c r="B107" s="183">
        <v>3</v>
      </c>
      <c r="C107" s="35" t="s">
        <v>46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263</v>
      </c>
      <c r="B108" s="183">
        <v>3</v>
      </c>
      <c r="C108" s="35" t="s">
        <v>47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264</v>
      </c>
      <c r="B109" s="183">
        <v>3</v>
      </c>
      <c r="C109" s="35" t="s">
        <v>48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265</v>
      </c>
      <c r="B110" s="183">
        <v>3</v>
      </c>
      <c r="C110" s="35" t="s">
        <v>49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266</v>
      </c>
      <c r="B111" s="183">
        <v>3</v>
      </c>
      <c r="C111" s="35" t="s">
        <v>50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267</v>
      </c>
      <c r="B112" s="183">
        <v>3</v>
      </c>
      <c r="C112" s="35" t="s">
        <v>51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268</v>
      </c>
      <c r="B113" s="183">
        <v>3</v>
      </c>
      <c r="C113" s="35" t="s">
        <v>52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269</v>
      </c>
      <c r="B114" s="183">
        <v>3</v>
      </c>
      <c r="C114" s="35" t="s">
        <v>53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270</v>
      </c>
      <c r="B115" s="183">
        <v>4</v>
      </c>
      <c r="C115" s="35" t="s">
        <v>42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271</v>
      </c>
      <c r="B116" s="183">
        <v>4</v>
      </c>
      <c r="C116" s="35" t="s">
        <v>43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272</v>
      </c>
      <c r="B117" s="183">
        <v>4</v>
      </c>
      <c r="C117" s="35" t="s">
        <v>44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273</v>
      </c>
      <c r="B118" s="183">
        <v>4</v>
      </c>
      <c r="C118" s="35" t="s">
        <v>45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274</v>
      </c>
      <c r="B119" s="183">
        <v>4</v>
      </c>
      <c r="C119" s="35" t="s">
        <v>46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275</v>
      </c>
      <c r="B120" s="183">
        <v>4</v>
      </c>
      <c r="C120" s="35" t="s">
        <v>47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276</v>
      </c>
      <c r="B121" s="183">
        <v>4</v>
      </c>
      <c r="C121" s="35" t="s">
        <v>48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277</v>
      </c>
      <c r="B122" s="183">
        <v>4</v>
      </c>
      <c r="C122" s="35" t="s">
        <v>49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278</v>
      </c>
      <c r="B123" s="183">
        <v>4</v>
      </c>
      <c r="C123" s="35" t="s">
        <v>50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279</v>
      </c>
      <c r="B124" s="183">
        <v>4</v>
      </c>
      <c r="C124" s="35" t="s">
        <v>51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280</v>
      </c>
      <c r="B125" s="183">
        <v>4</v>
      </c>
      <c r="C125" s="35" t="s">
        <v>52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281</v>
      </c>
      <c r="B126" s="183">
        <v>4</v>
      </c>
      <c r="C126" s="35" t="s">
        <v>53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282</v>
      </c>
      <c r="B127" s="183">
        <v>5</v>
      </c>
      <c r="C127" s="35" t="s">
        <v>42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283</v>
      </c>
      <c r="B128" s="183">
        <v>5</v>
      </c>
      <c r="C128" s="35" t="s">
        <v>43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284</v>
      </c>
      <c r="B129" s="183">
        <v>5</v>
      </c>
      <c r="C129" s="35" t="s">
        <v>44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285</v>
      </c>
      <c r="B130" s="183">
        <v>5</v>
      </c>
      <c r="C130" s="35" t="s">
        <v>45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286</v>
      </c>
      <c r="B131" s="183">
        <v>5</v>
      </c>
      <c r="C131" s="35" t="s">
        <v>46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287</v>
      </c>
      <c r="B132" s="183">
        <v>5</v>
      </c>
      <c r="C132" s="35" t="s">
        <v>47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288</v>
      </c>
      <c r="B133" s="183">
        <v>5</v>
      </c>
      <c r="C133" s="35" t="s">
        <v>48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289</v>
      </c>
      <c r="B134" s="183">
        <v>5</v>
      </c>
      <c r="C134" s="35" t="s">
        <v>49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290</v>
      </c>
      <c r="B135" s="183">
        <v>5</v>
      </c>
      <c r="C135" s="35" t="s">
        <v>50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291</v>
      </c>
      <c r="B136" s="183">
        <v>5</v>
      </c>
      <c r="C136" s="35" t="s">
        <v>51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292</v>
      </c>
      <c r="B137" s="183">
        <v>5</v>
      </c>
      <c r="C137" s="35" t="s">
        <v>52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293</v>
      </c>
      <c r="B138" s="183">
        <v>5</v>
      </c>
      <c r="C138" s="35" t="s">
        <v>53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0" t="s">
        <v>678</v>
      </c>
      <c r="B140" s="350"/>
      <c r="C140" s="350"/>
      <c r="D140" s="350"/>
      <c r="E140" s="107" t="s">
        <v>232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0" t="s">
        <v>385</v>
      </c>
      <c r="B141" s="350"/>
      <c r="C141" s="350"/>
      <c r="D141" s="350"/>
      <c r="E141" s="107" t="s">
        <v>341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2">
        <f>'COGS-PRICE-MARGIN_CWS'!$E61</f>
        <v>191.25</v>
      </c>
      <c r="AP141" s="312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0" t="s">
        <v>679</v>
      </c>
      <c r="B142" s="350"/>
      <c r="C142" s="350"/>
      <c r="D142" s="350"/>
      <c r="E142" s="107" t="s">
        <v>341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2">
        <f t="shared" si="7"/>
        <v>26966.25</v>
      </c>
      <c r="AP142" s="312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376</v>
      </c>
      <c r="B143" s="310"/>
      <c r="D143" s="180" t="s">
        <v>66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66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164</v>
      </c>
      <c r="D2" s="77" t="s">
        <v>37</v>
      </c>
      <c r="E2" s="77" t="s">
        <v>38</v>
      </c>
      <c r="F2" s="77" t="s">
        <v>39</v>
      </c>
      <c r="G2" s="77" t="s">
        <v>40</v>
      </c>
      <c r="H2" s="77" t="s">
        <v>41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511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512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513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514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515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516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44" t="s">
        <v>37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38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39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40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41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7" t="s">
        <v>164</v>
      </c>
      <c r="D12" s="28" t="s">
        <v>42</v>
      </c>
      <c r="E12" s="28" t="s">
        <v>43</v>
      </c>
      <c r="F12" s="28" t="s">
        <v>44</v>
      </c>
      <c r="G12" s="10" t="s">
        <v>45</v>
      </c>
      <c r="H12" s="10" t="s">
        <v>46</v>
      </c>
      <c r="I12" s="10" t="s">
        <v>47</v>
      </c>
      <c r="J12" s="10" t="s">
        <v>48</v>
      </c>
      <c r="K12" s="10" t="s">
        <v>49</v>
      </c>
      <c r="L12" s="10" t="s">
        <v>50</v>
      </c>
      <c r="M12" s="10" t="s">
        <v>51</v>
      </c>
      <c r="N12" s="10" t="s">
        <v>52</v>
      </c>
      <c r="O12" s="10" t="s">
        <v>53</v>
      </c>
      <c r="P12" s="10" t="s">
        <v>42</v>
      </c>
      <c r="Q12" s="10" t="s">
        <v>43</v>
      </c>
      <c r="R12" s="10" t="s">
        <v>44</v>
      </c>
      <c r="S12" s="10" t="s">
        <v>45</v>
      </c>
      <c r="T12" s="10" t="s">
        <v>46</v>
      </c>
      <c r="U12" s="10" t="s">
        <v>47</v>
      </c>
      <c r="V12" s="10" t="s">
        <v>48</v>
      </c>
      <c r="W12" s="10" t="s">
        <v>49</v>
      </c>
      <c r="X12" s="10" t="s">
        <v>50</v>
      </c>
      <c r="Y12" s="10" t="s">
        <v>51</v>
      </c>
      <c r="Z12" s="10" t="s">
        <v>52</v>
      </c>
      <c r="AA12" s="10" t="s">
        <v>53</v>
      </c>
      <c r="AB12" s="10" t="s">
        <v>42</v>
      </c>
      <c r="AC12" s="10" t="s">
        <v>43</v>
      </c>
      <c r="AD12" s="10" t="s">
        <v>44</v>
      </c>
      <c r="AE12" s="10" t="s">
        <v>45</v>
      </c>
      <c r="AF12" s="10" t="s">
        <v>46</v>
      </c>
      <c r="AG12" s="10" t="s">
        <v>47</v>
      </c>
      <c r="AH12" s="10" t="s">
        <v>48</v>
      </c>
      <c r="AI12" s="10" t="s">
        <v>49</v>
      </c>
      <c r="AJ12" s="10" t="s">
        <v>50</v>
      </c>
      <c r="AK12" s="10" t="s">
        <v>51</v>
      </c>
      <c r="AL12" s="10" t="s">
        <v>52</v>
      </c>
      <c r="AM12" s="10" t="s">
        <v>53</v>
      </c>
      <c r="AN12" s="10" t="s">
        <v>42</v>
      </c>
      <c r="AO12" s="10" t="s">
        <v>43</v>
      </c>
      <c r="AP12" s="10" t="s">
        <v>44</v>
      </c>
      <c r="AQ12" s="10" t="s">
        <v>45</v>
      </c>
      <c r="AR12" s="10" t="s">
        <v>46</v>
      </c>
      <c r="AS12" s="10" t="s">
        <v>47</v>
      </c>
      <c r="AT12" s="10" t="s">
        <v>48</v>
      </c>
      <c r="AU12" s="10" t="s">
        <v>49</v>
      </c>
      <c r="AV12" s="10" t="s">
        <v>50</v>
      </c>
      <c r="AW12" s="10" t="s">
        <v>51</v>
      </c>
      <c r="AX12" s="10" t="s">
        <v>52</v>
      </c>
      <c r="AY12" s="10" t="s">
        <v>53</v>
      </c>
      <c r="AZ12" s="10" t="s">
        <v>42</v>
      </c>
      <c r="BA12" s="10" t="s">
        <v>43</v>
      </c>
      <c r="BB12" s="10" t="s">
        <v>44</v>
      </c>
      <c r="BC12" s="10" t="s">
        <v>45</v>
      </c>
      <c r="BD12" s="10" t="s">
        <v>46</v>
      </c>
      <c r="BE12" s="10" t="s">
        <v>47</v>
      </c>
      <c r="BF12" s="10" t="s">
        <v>48</v>
      </c>
      <c r="BG12" s="10" t="s">
        <v>49</v>
      </c>
      <c r="BH12" s="10" t="s">
        <v>50</v>
      </c>
      <c r="BI12" s="10" t="s">
        <v>51</v>
      </c>
      <c r="BJ12" s="10" t="s">
        <v>52</v>
      </c>
      <c r="BK12" s="10" t="s">
        <v>53</v>
      </c>
      <c r="BL12" s="39" t="s">
        <v>326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511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512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513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514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515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516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44" t="s">
        <v>37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38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39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40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41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8"/>
    </row>
    <row r="2" spans="2:67" x14ac:dyDescent="0.15">
      <c r="B2" s="16" t="s">
        <v>209</v>
      </c>
      <c r="E2" s="10" t="s">
        <v>164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51" t="s">
        <v>309</v>
      </c>
      <c r="BO2" s="351"/>
    </row>
    <row r="3" spans="2:67" hidden="1" x14ac:dyDescent="0.15">
      <c r="C3" s="10" t="s">
        <v>331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332</v>
      </c>
      <c r="D4" s="10" t="s">
        <v>232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546</v>
      </c>
      <c r="C6" s="35"/>
      <c r="D6" s="35"/>
      <c r="E6" s="36"/>
    </row>
    <row r="7" spans="2:67" x14ac:dyDescent="0.15">
      <c r="B7" s="50" t="s">
        <v>180</v>
      </c>
      <c r="C7" s="50" t="s">
        <v>231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190</v>
      </c>
      <c r="C8" s="50" t="s">
        <v>231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547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422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201</v>
      </c>
      <c r="C12" s="65">
        <v>10000</v>
      </c>
      <c r="D12" s="65" t="s">
        <v>233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462</v>
      </c>
      <c r="C13" s="65">
        <v>3500</v>
      </c>
      <c r="D13" s="65" t="s">
        <v>233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548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438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208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202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207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441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204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205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206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439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456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457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440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458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203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442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210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66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38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39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40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41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61" t="s">
        <v>164</v>
      </c>
      <c r="D3" s="10" t="s">
        <v>37</v>
      </c>
      <c r="E3" s="10" t="s">
        <v>38</v>
      </c>
      <c r="F3" s="10" t="s">
        <v>39</v>
      </c>
      <c r="G3" s="10" t="s">
        <v>40</v>
      </c>
      <c r="H3" s="10" t="s">
        <v>41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301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44" t="s">
        <v>37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38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39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40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41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61" t="s">
        <v>164</v>
      </c>
      <c r="D15" s="28" t="s">
        <v>42</v>
      </c>
      <c r="E15" s="28" t="s">
        <v>43</v>
      </c>
      <c r="F15" s="28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10" t="s">
        <v>53</v>
      </c>
      <c r="P15" s="10" t="s">
        <v>42</v>
      </c>
      <c r="Q15" s="10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10" t="s">
        <v>53</v>
      </c>
      <c r="AB15" s="10" t="s">
        <v>42</v>
      </c>
      <c r="AC15" s="10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10" t="s">
        <v>53</v>
      </c>
      <c r="AN15" s="10" t="s">
        <v>42</v>
      </c>
      <c r="AO15" s="10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10" t="s">
        <v>53</v>
      </c>
      <c r="AZ15" s="10" t="s">
        <v>42</v>
      </c>
      <c r="BA15" s="10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  <c r="BK15" s="10" t="s">
        <v>53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1111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297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1112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299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184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300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301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209</v>
      </c>
      <c r="C2" s="10" t="s">
        <v>164</v>
      </c>
      <c r="D2" s="10" t="s">
        <v>37</v>
      </c>
      <c r="E2" s="10" t="s">
        <v>38</v>
      </c>
      <c r="F2" s="10" t="s">
        <v>39</v>
      </c>
      <c r="G2" s="10" t="s">
        <v>40</v>
      </c>
      <c r="H2" s="10" t="s">
        <v>41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546</v>
      </c>
      <c r="C4" s="35"/>
      <c r="D4" s="35"/>
      <c r="E4" s="36"/>
      <c r="F4"/>
      <c r="G4"/>
      <c r="H4"/>
      <c r="BN4" s="40"/>
    </row>
    <row r="5" spans="1:66" x14ac:dyDescent="0.15">
      <c r="B5" s="50" t="s">
        <v>180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190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547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422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201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462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548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438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208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202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207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441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204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205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206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439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456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457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440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458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203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442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210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310</v>
      </c>
      <c r="C41" s="10" t="s">
        <v>164</v>
      </c>
      <c r="D41" s="10" t="s">
        <v>37</v>
      </c>
      <c r="E41" s="10" t="s">
        <v>38</v>
      </c>
      <c r="F41" s="10" t="s">
        <v>39</v>
      </c>
      <c r="G41" s="10" t="s">
        <v>40</v>
      </c>
      <c r="H41" s="10" t="s">
        <v>41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301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304</v>
      </c>
      <c r="I1" s="352"/>
      <c r="J1" s="352"/>
      <c r="K1" s="352"/>
      <c r="L1" s="71"/>
      <c r="M1" s="305" t="s">
        <v>307</v>
      </c>
      <c r="N1" s="305" t="s">
        <v>308</v>
      </c>
    </row>
    <row r="2" spans="1:66" ht="16" x14ac:dyDescent="0.2">
      <c r="H2" s="305" t="s">
        <v>305</v>
      </c>
      <c r="I2" s="71"/>
      <c r="J2" s="71"/>
      <c r="K2" s="71"/>
      <c r="L2" s="71"/>
      <c r="M2" s="302">
        <v>5</v>
      </c>
      <c r="N2" s="302">
        <f>M2*12</f>
        <v>60</v>
      </c>
      <c r="O2" s="303" t="s">
        <v>306</v>
      </c>
      <c r="P2" s="276"/>
      <c r="Q2" s="276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38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39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40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41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61" t="s">
        <v>164</v>
      </c>
      <c r="F4" s="28" t="s">
        <v>42</v>
      </c>
      <c r="G4" s="28" t="s">
        <v>43</v>
      </c>
      <c r="H4" s="28" t="s">
        <v>44</v>
      </c>
      <c r="I4" s="10" t="s">
        <v>45</v>
      </c>
      <c r="J4" s="10" t="s">
        <v>46</v>
      </c>
      <c r="K4" s="10" t="s">
        <v>47</v>
      </c>
      <c r="L4" s="10" t="s">
        <v>48</v>
      </c>
      <c r="M4" s="10" t="s">
        <v>49</v>
      </c>
      <c r="N4" s="10" t="s">
        <v>50</v>
      </c>
      <c r="O4" s="10" t="s">
        <v>51</v>
      </c>
      <c r="P4" s="10" t="s">
        <v>52</v>
      </c>
      <c r="Q4" s="10" t="s">
        <v>53</v>
      </c>
      <c r="R4" s="10" t="s">
        <v>42</v>
      </c>
      <c r="S4" s="10" t="s">
        <v>43</v>
      </c>
      <c r="T4" s="10" t="s">
        <v>44</v>
      </c>
      <c r="U4" s="10" t="s">
        <v>45</v>
      </c>
      <c r="V4" s="10" t="s">
        <v>46</v>
      </c>
      <c r="W4" s="10" t="s">
        <v>47</v>
      </c>
      <c r="X4" s="10" t="s">
        <v>48</v>
      </c>
      <c r="Y4" s="10" t="s">
        <v>49</v>
      </c>
      <c r="Z4" s="10" t="s">
        <v>50</v>
      </c>
      <c r="AA4" s="10" t="s">
        <v>51</v>
      </c>
      <c r="AB4" s="10" t="s">
        <v>52</v>
      </c>
      <c r="AC4" s="10" t="s">
        <v>53</v>
      </c>
      <c r="AD4" s="10" t="s">
        <v>42</v>
      </c>
      <c r="AE4" s="10" t="s">
        <v>43</v>
      </c>
      <c r="AF4" s="10" t="s">
        <v>44</v>
      </c>
      <c r="AG4" s="10" t="s">
        <v>45</v>
      </c>
      <c r="AH4" s="10" t="s">
        <v>46</v>
      </c>
      <c r="AI4" s="10" t="s">
        <v>47</v>
      </c>
      <c r="AJ4" s="10" t="s">
        <v>48</v>
      </c>
      <c r="AK4" s="10" t="s">
        <v>49</v>
      </c>
      <c r="AL4" s="10" t="s">
        <v>50</v>
      </c>
      <c r="AM4" s="10" t="s">
        <v>51</v>
      </c>
      <c r="AN4" s="10" t="s">
        <v>52</v>
      </c>
      <c r="AO4" s="10" t="s">
        <v>53</v>
      </c>
      <c r="AP4" s="10" t="s">
        <v>42</v>
      </c>
      <c r="AQ4" s="10" t="s">
        <v>43</v>
      </c>
      <c r="AR4" s="10" t="s">
        <v>44</v>
      </c>
      <c r="AS4" s="10" t="s">
        <v>45</v>
      </c>
      <c r="AT4" s="10" t="s">
        <v>46</v>
      </c>
      <c r="AU4" s="10" t="s">
        <v>47</v>
      </c>
      <c r="AV4" s="10" t="s">
        <v>48</v>
      </c>
      <c r="AW4" s="10" t="s">
        <v>49</v>
      </c>
      <c r="AX4" s="10" t="s">
        <v>50</v>
      </c>
      <c r="AY4" s="10" t="s">
        <v>51</v>
      </c>
      <c r="AZ4" s="10" t="s">
        <v>52</v>
      </c>
      <c r="BA4" s="10" t="s">
        <v>53</v>
      </c>
      <c r="BB4" s="10" t="s">
        <v>42</v>
      </c>
      <c r="BC4" s="10" t="s">
        <v>43</v>
      </c>
      <c r="BD4" s="10" t="s">
        <v>44</v>
      </c>
      <c r="BE4" s="10" t="s">
        <v>45</v>
      </c>
      <c r="BF4" s="10" t="s">
        <v>46</v>
      </c>
      <c r="BG4" s="10" t="s">
        <v>47</v>
      </c>
      <c r="BH4" s="10" t="s">
        <v>48</v>
      </c>
      <c r="BI4" s="10" t="s">
        <v>49</v>
      </c>
      <c r="BJ4" s="10" t="s">
        <v>50</v>
      </c>
      <c r="BK4" s="10" t="s">
        <v>51</v>
      </c>
      <c r="BL4" s="10" t="s">
        <v>52</v>
      </c>
      <c r="BM4" s="10" t="s">
        <v>53</v>
      </c>
    </row>
    <row r="5" spans="1:66" x14ac:dyDescent="0.15">
      <c r="A5" s="35" t="s">
        <v>302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295</v>
      </c>
      <c r="B6" s="36" t="s">
        <v>236</v>
      </c>
      <c r="C6" s="35" t="s">
        <v>237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238</v>
      </c>
      <c r="B7" s="183">
        <v>0</v>
      </c>
      <c r="C7" s="35" t="s">
        <v>164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239</v>
      </c>
      <c r="B8" s="183">
        <v>1</v>
      </c>
      <c r="C8" s="35" t="s">
        <v>42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240</v>
      </c>
      <c r="B9" s="183">
        <v>1</v>
      </c>
      <c r="C9" s="35" t="s">
        <v>43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241</v>
      </c>
      <c r="B10" s="183">
        <v>1</v>
      </c>
      <c r="C10" s="35" t="s">
        <v>44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242</v>
      </c>
      <c r="B11" s="183">
        <v>1</v>
      </c>
      <c r="C11" s="35" t="s">
        <v>45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243</v>
      </c>
      <c r="B12" s="183">
        <v>1</v>
      </c>
      <c r="C12" s="35" t="s">
        <v>46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244</v>
      </c>
      <c r="B13" s="183">
        <v>1</v>
      </c>
      <c r="C13" s="35" t="s">
        <v>47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245</v>
      </c>
      <c r="B14" s="183">
        <v>1</v>
      </c>
      <c r="C14" s="35" t="s">
        <v>48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246</v>
      </c>
      <c r="B15" s="183">
        <v>1</v>
      </c>
      <c r="C15" s="35" t="s">
        <v>49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94</v>
      </c>
      <c r="B16" s="183">
        <v>1</v>
      </c>
      <c r="C16" s="35" t="s">
        <v>50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247</v>
      </c>
      <c r="B17" s="183">
        <v>1</v>
      </c>
      <c r="C17" s="35" t="s">
        <v>51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67</v>
      </c>
      <c r="B18" s="183">
        <v>1</v>
      </c>
      <c r="C18" s="35" t="s">
        <v>52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248</v>
      </c>
      <c r="B19" s="183">
        <v>2</v>
      </c>
      <c r="C19" s="35" t="s">
        <v>53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249</v>
      </c>
      <c r="B20" s="183">
        <v>2</v>
      </c>
      <c r="C20" s="35" t="s">
        <v>42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250</v>
      </c>
      <c r="B21" s="183">
        <v>2</v>
      </c>
      <c r="C21" s="35" t="s">
        <v>43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251</v>
      </c>
      <c r="B22" s="183">
        <v>2</v>
      </c>
      <c r="C22" s="35" t="s">
        <v>44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252</v>
      </c>
      <c r="B23" s="183">
        <v>2</v>
      </c>
      <c r="C23" s="35" t="s">
        <v>45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234</v>
      </c>
      <c r="B24" s="183">
        <v>2</v>
      </c>
      <c r="C24" s="35" t="s">
        <v>46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253</v>
      </c>
      <c r="B25" s="183">
        <v>2</v>
      </c>
      <c r="C25" s="35" t="s">
        <v>47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254</v>
      </c>
      <c r="B26" s="183">
        <v>2</v>
      </c>
      <c r="C26" s="35" t="s">
        <v>48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66</v>
      </c>
      <c r="B27" s="183">
        <v>2</v>
      </c>
      <c r="C27" s="35" t="s">
        <v>49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255</v>
      </c>
      <c r="B28" s="183">
        <v>2</v>
      </c>
      <c r="C28" s="35" t="s">
        <v>50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256</v>
      </c>
      <c r="B29" s="183">
        <v>2</v>
      </c>
      <c r="C29" s="35" t="s">
        <v>51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257</v>
      </c>
      <c r="B30" s="183">
        <v>2</v>
      </c>
      <c r="C30" s="35" t="s">
        <v>52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258</v>
      </c>
      <c r="B31" s="183">
        <v>2</v>
      </c>
      <c r="C31" s="35" t="s">
        <v>53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259</v>
      </c>
      <c r="B32" s="183">
        <v>3</v>
      </c>
      <c r="C32" s="35" t="s">
        <v>42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260</v>
      </c>
      <c r="B33" s="183">
        <v>3</v>
      </c>
      <c r="C33" s="35" t="s">
        <v>43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261</v>
      </c>
      <c r="B34" s="183">
        <v>3</v>
      </c>
      <c r="C34" s="35" t="s">
        <v>44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262</v>
      </c>
      <c r="B35" s="183">
        <v>3</v>
      </c>
      <c r="C35" s="35" t="s">
        <v>45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263</v>
      </c>
      <c r="B36" s="183">
        <v>3</v>
      </c>
      <c r="C36" s="35" t="s">
        <v>46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264</v>
      </c>
      <c r="B37" s="183">
        <v>3</v>
      </c>
      <c r="C37" s="35" t="s">
        <v>47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265</v>
      </c>
      <c r="B38" s="183">
        <v>3</v>
      </c>
      <c r="C38" s="35" t="s">
        <v>48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266</v>
      </c>
      <c r="B39" s="183">
        <v>3</v>
      </c>
      <c r="C39" s="35" t="s">
        <v>49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267</v>
      </c>
      <c r="B40" s="183">
        <v>3</v>
      </c>
      <c r="C40" s="35" t="s">
        <v>50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268</v>
      </c>
      <c r="B41" s="183">
        <v>3</v>
      </c>
      <c r="C41" s="35" t="s">
        <v>51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269</v>
      </c>
      <c r="B42" s="183">
        <v>3</v>
      </c>
      <c r="C42" s="35" t="s">
        <v>52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270</v>
      </c>
      <c r="B43" s="183">
        <v>3</v>
      </c>
      <c r="C43" s="35" t="s">
        <v>53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271</v>
      </c>
      <c r="B44" s="183">
        <v>4</v>
      </c>
      <c r="C44" s="35" t="s">
        <v>42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272</v>
      </c>
      <c r="B45" s="183">
        <v>4</v>
      </c>
      <c r="C45" s="35" t="s">
        <v>43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273</v>
      </c>
      <c r="B46" s="183">
        <v>4</v>
      </c>
      <c r="C46" s="35" t="s">
        <v>44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274</v>
      </c>
      <c r="B47" s="183">
        <v>4</v>
      </c>
      <c r="C47" s="35" t="s">
        <v>45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275</v>
      </c>
      <c r="B48" s="183">
        <v>4</v>
      </c>
      <c r="C48" s="35" t="s">
        <v>46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276</v>
      </c>
      <c r="B49" s="183">
        <v>4</v>
      </c>
      <c r="C49" s="35" t="s">
        <v>47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277</v>
      </c>
      <c r="B50" s="183">
        <v>4</v>
      </c>
      <c r="C50" s="35" t="s">
        <v>48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278</v>
      </c>
      <c r="B51" s="183">
        <v>4</v>
      </c>
      <c r="C51" s="35" t="s">
        <v>49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279</v>
      </c>
      <c r="B52" s="183">
        <v>4</v>
      </c>
      <c r="C52" s="35" t="s">
        <v>50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280</v>
      </c>
      <c r="B53" s="183">
        <v>4</v>
      </c>
      <c r="C53" s="35" t="s">
        <v>51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281</v>
      </c>
      <c r="B54" s="183">
        <v>4</v>
      </c>
      <c r="C54" s="35" t="s">
        <v>52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282</v>
      </c>
      <c r="B55" s="183">
        <v>4</v>
      </c>
      <c r="C55" s="35" t="s">
        <v>53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283</v>
      </c>
      <c r="B56" s="183">
        <v>5</v>
      </c>
      <c r="C56" s="35" t="s">
        <v>42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284</v>
      </c>
      <c r="B57" s="183">
        <v>5</v>
      </c>
      <c r="C57" s="35" t="s">
        <v>43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285</v>
      </c>
      <c r="B58" s="183">
        <v>5</v>
      </c>
      <c r="C58" s="35" t="s">
        <v>44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286</v>
      </c>
      <c r="B59" s="183">
        <v>5</v>
      </c>
      <c r="C59" s="35" t="s">
        <v>45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287</v>
      </c>
      <c r="B60" s="183">
        <v>5</v>
      </c>
      <c r="C60" s="35" t="s">
        <v>46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288</v>
      </c>
      <c r="B61" s="183">
        <v>5</v>
      </c>
      <c r="C61" s="35" t="s">
        <v>47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289</v>
      </c>
      <c r="B62" s="183">
        <v>5</v>
      </c>
      <c r="C62" s="35" t="s">
        <v>48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290</v>
      </c>
      <c r="B63" s="183">
        <v>5</v>
      </c>
      <c r="C63" s="35" t="s">
        <v>49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291</v>
      </c>
      <c r="B64" s="183">
        <v>5</v>
      </c>
      <c r="C64" s="35" t="s">
        <v>50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292</v>
      </c>
      <c r="B65" s="183">
        <v>5</v>
      </c>
      <c r="C65" s="35" t="s">
        <v>51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293</v>
      </c>
      <c r="B66" s="183">
        <v>5</v>
      </c>
      <c r="C66" s="35" t="s">
        <v>52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294</v>
      </c>
      <c r="B67" s="183">
        <v>5</v>
      </c>
      <c r="C67" s="35" t="s">
        <v>53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303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66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1082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179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196</v>
      </c>
      <c r="C7" s="87"/>
      <c r="D7" s="73"/>
      <c r="E7" s="73"/>
      <c r="F7" s="73"/>
      <c r="G7" s="73"/>
      <c r="H7" s="73"/>
    </row>
    <row r="8" spans="2:9" x14ac:dyDescent="0.15">
      <c r="B8" s="50" t="s">
        <v>194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315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181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182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195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328</v>
      </c>
      <c r="C14" s="66"/>
      <c r="D14" s="73"/>
      <c r="E14" s="73"/>
      <c r="F14" s="73"/>
      <c r="G14" s="73"/>
      <c r="H14" s="73"/>
    </row>
    <row r="15" spans="2:9" x14ac:dyDescent="0.15">
      <c r="B15" s="90" t="s">
        <v>183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312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199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192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185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322</v>
      </c>
      <c r="C21" s="67"/>
      <c r="D21" s="73"/>
      <c r="E21" s="73"/>
      <c r="F21" s="73"/>
      <c r="G21" s="73"/>
      <c r="H21" s="73"/>
    </row>
    <row r="22" spans="2:9" x14ac:dyDescent="0.15">
      <c r="B22" s="50" t="s">
        <v>316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317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186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321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323</v>
      </c>
      <c r="C27" s="66"/>
      <c r="D27" s="73"/>
      <c r="E27" s="73"/>
      <c r="F27" s="73"/>
      <c r="G27" s="73"/>
      <c r="H27" s="73"/>
    </row>
    <row r="28" spans="2:9" x14ac:dyDescent="0.15">
      <c r="B28" s="50" t="s">
        <v>197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198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193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324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191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187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184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314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335</v>
      </c>
      <c r="B2" s="344"/>
    </row>
    <row r="3" spans="1:63" x14ac:dyDescent="0.15">
      <c r="A3" s="10"/>
      <c r="B3" s="10"/>
    </row>
    <row r="4" spans="1:63" x14ac:dyDescent="0.15">
      <c r="A4" s="14" t="s">
        <v>325</v>
      </c>
      <c r="B4" s="14"/>
    </row>
    <row r="5" spans="1:63" x14ac:dyDescent="0.15">
      <c r="C5" s="344" t="s">
        <v>37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38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39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40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41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8" t="s">
        <v>42</v>
      </c>
      <c r="D6" s="28" t="s">
        <v>43</v>
      </c>
      <c r="E6" s="28" t="s">
        <v>44</v>
      </c>
      <c r="F6" s="10" t="s">
        <v>45</v>
      </c>
      <c r="G6" s="10" t="s">
        <v>46</v>
      </c>
      <c r="H6" s="10" t="s">
        <v>47</v>
      </c>
      <c r="I6" s="10" t="s">
        <v>48</v>
      </c>
      <c r="J6" s="10" t="s">
        <v>49</v>
      </c>
      <c r="K6" s="10" t="s">
        <v>50</v>
      </c>
      <c r="L6" s="10" t="s">
        <v>51</v>
      </c>
      <c r="M6" s="10" t="s">
        <v>52</v>
      </c>
      <c r="N6" s="10" t="s">
        <v>53</v>
      </c>
      <c r="O6" s="28" t="s">
        <v>42</v>
      </c>
      <c r="P6" s="28" t="s">
        <v>43</v>
      </c>
      <c r="Q6" s="28" t="s">
        <v>44</v>
      </c>
      <c r="R6" s="10" t="s">
        <v>45</v>
      </c>
      <c r="S6" s="10" t="s">
        <v>46</v>
      </c>
      <c r="T6" s="10" t="s">
        <v>47</v>
      </c>
      <c r="U6" s="10" t="s">
        <v>48</v>
      </c>
      <c r="V6" s="10" t="s">
        <v>49</v>
      </c>
      <c r="W6" s="10" t="s">
        <v>50</v>
      </c>
      <c r="X6" s="10" t="s">
        <v>51</v>
      </c>
      <c r="Y6" s="10" t="s">
        <v>52</v>
      </c>
      <c r="Z6" s="10" t="s">
        <v>53</v>
      </c>
      <c r="AA6" s="28" t="s">
        <v>42</v>
      </c>
      <c r="AB6" s="28" t="s">
        <v>43</v>
      </c>
      <c r="AC6" s="28" t="s">
        <v>44</v>
      </c>
      <c r="AD6" s="10" t="s">
        <v>45</v>
      </c>
      <c r="AE6" s="10" t="s">
        <v>46</v>
      </c>
      <c r="AF6" s="10" t="s">
        <v>47</v>
      </c>
      <c r="AG6" s="10" t="s">
        <v>48</v>
      </c>
      <c r="AH6" s="10" t="s">
        <v>49</v>
      </c>
      <c r="AI6" s="10" t="s">
        <v>50</v>
      </c>
      <c r="AJ6" s="10" t="s">
        <v>51</v>
      </c>
      <c r="AK6" s="10" t="s">
        <v>52</v>
      </c>
      <c r="AL6" s="10" t="s">
        <v>53</v>
      </c>
      <c r="AM6" s="28" t="s">
        <v>42</v>
      </c>
      <c r="AN6" s="28" t="s">
        <v>43</v>
      </c>
      <c r="AO6" s="28" t="s">
        <v>44</v>
      </c>
      <c r="AP6" s="10" t="s">
        <v>45</v>
      </c>
      <c r="AQ6" s="10" t="s">
        <v>46</v>
      </c>
      <c r="AR6" s="10" t="s">
        <v>47</v>
      </c>
      <c r="AS6" s="10" t="s">
        <v>48</v>
      </c>
      <c r="AT6" s="10" t="s">
        <v>49</v>
      </c>
      <c r="AU6" s="10" t="s">
        <v>50</v>
      </c>
      <c r="AV6" s="10" t="s">
        <v>51</v>
      </c>
      <c r="AW6" s="10" t="s">
        <v>52</v>
      </c>
      <c r="AX6" s="10" t="s">
        <v>53</v>
      </c>
      <c r="AY6" s="28" t="s">
        <v>42</v>
      </c>
      <c r="AZ6" s="28" t="s">
        <v>43</v>
      </c>
      <c r="BA6" s="28" t="s">
        <v>44</v>
      </c>
      <c r="BB6" s="10" t="s">
        <v>45</v>
      </c>
      <c r="BC6" s="10" t="s">
        <v>46</v>
      </c>
      <c r="BD6" s="10" t="s">
        <v>47</v>
      </c>
      <c r="BE6" s="10" t="s">
        <v>48</v>
      </c>
      <c r="BF6" s="10" t="s">
        <v>49</v>
      </c>
      <c r="BG6" s="10" t="s">
        <v>50</v>
      </c>
      <c r="BH6" s="10" t="s">
        <v>51</v>
      </c>
      <c r="BI6" s="10" t="s">
        <v>52</v>
      </c>
      <c r="BJ6" s="10" t="s">
        <v>53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326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334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37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38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39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40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41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8" t="s">
        <v>42</v>
      </c>
      <c r="D22" s="28" t="s">
        <v>43</v>
      </c>
      <c r="E22" s="28" t="s">
        <v>44</v>
      </c>
      <c r="F22" s="10" t="s">
        <v>45</v>
      </c>
      <c r="G22" s="10" t="s">
        <v>46</v>
      </c>
      <c r="H22" s="10" t="s">
        <v>47</v>
      </c>
      <c r="I22" s="10" t="s">
        <v>48</v>
      </c>
      <c r="J22" s="10" t="s">
        <v>49</v>
      </c>
      <c r="K22" s="10" t="s">
        <v>50</v>
      </c>
      <c r="L22" s="10" t="s">
        <v>51</v>
      </c>
      <c r="M22" s="10" t="s">
        <v>52</v>
      </c>
      <c r="N22" s="10" t="s">
        <v>53</v>
      </c>
      <c r="O22" s="28" t="s">
        <v>42</v>
      </c>
      <c r="P22" s="28" t="s">
        <v>43</v>
      </c>
      <c r="Q22" s="28" t="s">
        <v>44</v>
      </c>
      <c r="R22" s="10" t="s">
        <v>45</v>
      </c>
      <c r="S22" s="10" t="s">
        <v>46</v>
      </c>
      <c r="T22" s="10" t="s">
        <v>47</v>
      </c>
      <c r="U22" s="10" t="s">
        <v>48</v>
      </c>
      <c r="V22" s="10" t="s">
        <v>49</v>
      </c>
      <c r="W22" s="10" t="s">
        <v>50</v>
      </c>
      <c r="X22" s="10" t="s">
        <v>51</v>
      </c>
      <c r="Y22" s="10" t="s">
        <v>52</v>
      </c>
      <c r="Z22" s="10" t="s">
        <v>53</v>
      </c>
      <c r="AA22" s="28" t="s">
        <v>42</v>
      </c>
      <c r="AB22" s="28" t="s">
        <v>43</v>
      </c>
      <c r="AC22" s="28" t="s">
        <v>44</v>
      </c>
      <c r="AD22" s="10" t="s">
        <v>45</v>
      </c>
      <c r="AE22" s="10" t="s">
        <v>46</v>
      </c>
      <c r="AF22" s="10" t="s">
        <v>47</v>
      </c>
      <c r="AG22" s="10" t="s">
        <v>48</v>
      </c>
      <c r="AH22" s="10" t="s">
        <v>49</v>
      </c>
      <c r="AI22" s="10" t="s">
        <v>50</v>
      </c>
      <c r="AJ22" s="10" t="s">
        <v>51</v>
      </c>
      <c r="AK22" s="10" t="s">
        <v>52</v>
      </c>
      <c r="AL22" s="10" t="s">
        <v>53</v>
      </c>
      <c r="AM22" s="28" t="s">
        <v>42</v>
      </c>
      <c r="AN22" s="28" t="s">
        <v>43</v>
      </c>
      <c r="AO22" s="28" t="s">
        <v>44</v>
      </c>
      <c r="AP22" s="10" t="s">
        <v>45</v>
      </c>
      <c r="AQ22" s="10" t="s">
        <v>46</v>
      </c>
      <c r="AR22" s="10" t="s">
        <v>47</v>
      </c>
      <c r="AS22" s="10" t="s">
        <v>48</v>
      </c>
      <c r="AT22" s="10" t="s">
        <v>49</v>
      </c>
      <c r="AU22" s="10" t="s">
        <v>50</v>
      </c>
      <c r="AV22" s="10" t="s">
        <v>51</v>
      </c>
      <c r="AW22" s="10" t="s">
        <v>52</v>
      </c>
      <c r="AX22" s="10" t="s">
        <v>53</v>
      </c>
      <c r="AY22" s="28" t="s">
        <v>42</v>
      </c>
      <c r="AZ22" s="28" t="s">
        <v>43</v>
      </c>
      <c r="BA22" s="28" t="s">
        <v>44</v>
      </c>
      <c r="BB22" s="10" t="s">
        <v>45</v>
      </c>
      <c r="BC22" s="10" t="s">
        <v>46</v>
      </c>
      <c r="BD22" s="10" t="s">
        <v>47</v>
      </c>
      <c r="BE22" s="10" t="s">
        <v>48</v>
      </c>
      <c r="BF22" s="10" t="s">
        <v>49</v>
      </c>
      <c r="BG22" s="10" t="s">
        <v>50</v>
      </c>
      <c r="BH22" s="10" t="s">
        <v>51</v>
      </c>
      <c r="BI22" s="10" t="s">
        <v>52</v>
      </c>
      <c r="BJ22" s="10" t="s">
        <v>53</v>
      </c>
    </row>
    <row r="23" spans="1:62" x14ac:dyDescent="0.15">
      <c r="C23" s="40"/>
    </row>
    <row r="24" spans="1:62" x14ac:dyDescent="0.15">
      <c r="B24" s="35" t="s">
        <v>333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1145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1146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184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44" t="s">
        <v>37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38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39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40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41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8"/>
    </row>
    <row r="2" spans="1:66" x14ac:dyDescent="0.15">
      <c r="B2" s="77" t="s">
        <v>1072</v>
      </c>
      <c r="C2" s="85" t="s">
        <v>318</v>
      </c>
      <c r="D2" s="77" t="s">
        <v>319</v>
      </c>
      <c r="E2" s="77" t="s">
        <v>164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9" t="s">
        <v>165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178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179</v>
      </c>
      <c r="B6" s="36" t="s">
        <v>1075</v>
      </c>
      <c r="C6" s="28" t="s">
        <v>313</v>
      </c>
      <c r="D6" s="10" t="s">
        <v>313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196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194</v>
      </c>
      <c r="B9" s="36" t="s">
        <v>1074</v>
      </c>
      <c r="C9" s="293">
        <v>90</v>
      </c>
      <c r="D9" s="294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315</v>
      </c>
      <c r="B10" s="36" t="s">
        <v>1074</v>
      </c>
      <c r="C10" s="293">
        <v>250</v>
      </c>
      <c r="D10" s="294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181</v>
      </c>
      <c r="B11" s="36" t="s">
        <v>1074</v>
      </c>
      <c r="C11" s="293">
        <v>350</v>
      </c>
      <c r="D11" s="294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182</v>
      </c>
      <c r="B12" s="36" t="s">
        <v>1075</v>
      </c>
      <c r="C12" s="293" t="s">
        <v>313</v>
      </c>
      <c r="D12" s="272" t="s">
        <v>313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195</v>
      </c>
      <c r="B13" s="36"/>
      <c r="C13" s="295"/>
      <c r="D13" s="286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3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328</v>
      </c>
      <c r="B15" s="36"/>
      <c r="C15" s="293"/>
      <c r="D15" s="294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183</v>
      </c>
      <c r="B16" s="36" t="s">
        <v>1074</v>
      </c>
      <c r="C16" s="293">
        <v>50</v>
      </c>
      <c r="D16" s="294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312</v>
      </c>
      <c r="B17" s="36" t="s">
        <v>1074</v>
      </c>
      <c r="C17" s="293">
        <v>125</v>
      </c>
      <c r="D17" s="294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199</v>
      </c>
      <c r="B18" s="36" t="s">
        <v>1074</v>
      </c>
      <c r="C18" s="293">
        <v>35</v>
      </c>
      <c r="D18" s="294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192</v>
      </c>
      <c r="B19" s="36" t="s">
        <v>1074</v>
      </c>
      <c r="C19" s="293">
        <v>150</v>
      </c>
      <c r="D19" s="294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185</v>
      </c>
      <c r="B20" s="36"/>
      <c r="C20" s="296"/>
      <c r="D20" s="286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3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322</v>
      </c>
      <c r="B22" s="36"/>
      <c r="C22" s="295"/>
      <c r="D22" s="286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316</v>
      </c>
      <c r="B23" s="36" t="s">
        <v>1074</v>
      </c>
      <c r="C23" s="293">
        <v>75</v>
      </c>
      <c r="D23" s="294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6" customFormat="1" x14ac:dyDescent="0.15">
      <c r="A24" s="300" t="s">
        <v>317</v>
      </c>
      <c r="B24" s="272" t="s">
        <v>1076</v>
      </c>
      <c r="C24" s="293" t="s">
        <v>320</v>
      </c>
      <c r="D24" s="294"/>
      <c r="E24" s="298">
        <v>1500</v>
      </c>
      <c r="F24" s="299"/>
      <c r="G24" s="299"/>
      <c r="H24" s="299"/>
      <c r="I24" s="298">
        <v>1500</v>
      </c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8">
        <v>1500</v>
      </c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8">
        <v>1500</v>
      </c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8">
        <v>1500</v>
      </c>
      <c r="AT24" s="299"/>
      <c r="AU24" s="299"/>
      <c r="AV24" s="299"/>
      <c r="AW24" s="299"/>
      <c r="AX24" s="299"/>
      <c r="AY24" s="299"/>
      <c r="AZ24" s="299"/>
      <c r="BA24" s="299"/>
      <c r="BB24" s="299"/>
      <c r="BC24" s="299"/>
      <c r="BD24" s="299"/>
      <c r="BE24" s="298">
        <v>1500</v>
      </c>
      <c r="BF24" s="299"/>
      <c r="BG24" s="299"/>
      <c r="BH24" s="299"/>
      <c r="BI24" s="299"/>
      <c r="BJ24" s="299"/>
      <c r="BK24" s="299"/>
      <c r="BL24" s="299"/>
      <c r="BM24" s="299"/>
    </row>
    <row r="25" spans="1:65" x14ac:dyDescent="0.15">
      <c r="A25" s="50" t="s">
        <v>186</v>
      </c>
      <c r="B25" s="36" t="s">
        <v>1074</v>
      </c>
      <c r="C25" s="293">
        <v>150</v>
      </c>
      <c r="D25" s="294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321</v>
      </c>
      <c r="B26" s="36"/>
      <c r="C26" s="295"/>
      <c r="D26" s="297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3"/>
      <c r="D27" s="294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323</v>
      </c>
      <c r="B28" s="36"/>
      <c r="C28" s="293"/>
      <c r="D28" s="294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197</v>
      </c>
      <c r="B29" s="36" t="s">
        <v>1074</v>
      </c>
      <c r="C29" s="293">
        <v>250</v>
      </c>
      <c r="D29" s="294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198</v>
      </c>
      <c r="B30" s="36" t="s">
        <v>1074</v>
      </c>
      <c r="C30" s="293">
        <v>250</v>
      </c>
      <c r="D30" s="294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6" customFormat="1" x14ac:dyDescent="0.15">
      <c r="A31" s="300" t="s">
        <v>193</v>
      </c>
      <c r="B31" s="272" t="s">
        <v>330</v>
      </c>
      <c r="C31" s="293"/>
      <c r="D31" s="294"/>
      <c r="E31" s="298">
        <v>8500</v>
      </c>
      <c r="F31" s="299">
        <v>20000</v>
      </c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>
        <v>5000</v>
      </c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>
        <v>5000</v>
      </c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>
        <v>5000</v>
      </c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>
        <v>5000</v>
      </c>
      <c r="BC31" s="29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</row>
    <row r="32" spans="1:65" s="14" customFormat="1" x14ac:dyDescent="0.15">
      <c r="A32" s="53" t="s">
        <v>324</v>
      </c>
      <c r="B32" s="36" t="s">
        <v>311</v>
      </c>
      <c r="C32" s="295"/>
      <c r="D32" s="297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3"/>
      <c r="D33" s="294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191</v>
      </c>
      <c r="B34" s="36" t="s">
        <v>1074</v>
      </c>
      <c r="C34" s="293">
        <v>25</v>
      </c>
      <c r="D34" s="294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3"/>
      <c r="D35" s="294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187</v>
      </c>
      <c r="B36" s="36" t="s">
        <v>1074</v>
      </c>
      <c r="C36" s="293">
        <v>25</v>
      </c>
      <c r="D36" s="294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3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184</v>
      </c>
      <c r="B38" s="78" t="s">
        <v>1073</v>
      </c>
      <c r="C38" s="293"/>
      <c r="D38" s="272" t="s">
        <v>313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314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8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39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40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41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8"/>
    </row>
    <row r="2" spans="1:64" ht="14" x14ac:dyDescent="0.15">
      <c r="B2" s="288" t="s">
        <v>219</v>
      </c>
      <c r="C2" s="61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  <c r="BL2" s="39" t="s">
        <v>165</v>
      </c>
    </row>
    <row r="3" spans="1:64" ht="14" x14ac:dyDescent="0.15">
      <c r="A3" s="61" t="s">
        <v>213</v>
      </c>
      <c r="B3" s="291"/>
      <c r="C3" s="56"/>
    </row>
    <row r="5" spans="1:64" ht="14" x14ac:dyDescent="0.15">
      <c r="A5" s="54" t="s">
        <v>188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301">
        <f>COLUMNS(D5:BK5)</f>
        <v>60</v>
      </c>
    </row>
    <row r="6" spans="1:64" ht="14" x14ac:dyDescent="0.15">
      <c r="A6" s="54" t="s">
        <v>189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200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1071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211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212</v>
      </c>
      <c r="B12" s="291"/>
      <c r="C12" s="56"/>
    </row>
    <row r="14" spans="1:64" ht="14" x14ac:dyDescent="0.15">
      <c r="A14" s="54" t="s">
        <v>188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189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200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215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211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214</v>
      </c>
      <c r="B21" s="291"/>
      <c r="C21" s="56"/>
    </row>
    <row r="23" spans="1:63" ht="14" x14ac:dyDescent="0.15">
      <c r="A23" s="54" t="s">
        <v>188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189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200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215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211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216</v>
      </c>
    </row>
    <row r="32" spans="1:63" ht="14" x14ac:dyDescent="0.15">
      <c r="A32" s="62" t="s">
        <v>217</v>
      </c>
      <c r="B32" s="292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218</v>
      </c>
      <c r="B33" s="292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220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221</v>
      </c>
    </row>
    <row r="37" spans="1:63" ht="14" x14ac:dyDescent="0.15">
      <c r="A37" s="62" t="s">
        <v>222</v>
      </c>
      <c r="B37" s="292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223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227</v>
      </c>
    </row>
    <row r="41" spans="1:63" ht="14" x14ac:dyDescent="0.15">
      <c r="A41" s="62" t="s">
        <v>224</v>
      </c>
      <c r="B41" s="288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225</v>
      </c>
      <c r="B42" s="292">
        <v>4</v>
      </c>
    </row>
    <row r="43" spans="1:63" ht="14" x14ac:dyDescent="0.15">
      <c r="A43" s="54" t="s">
        <v>226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228</v>
      </c>
    </row>
    <row r="46" spans="1:63" ht="14" x14ac:dyDescent="0.15">
      <c r="A46" s="62" t="s">
        <v>229</v>
      </c>
      <c r="B46" s="292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230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/>
    </sheetView>
  </sheetViews>
  <sheetFormatPr baseColWidth="10" defaultColWidth="9.1640625" defaultRowHeight="13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37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38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39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40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41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8"/>
    </row>
    <row r="2" spans="1:79" s="14" customFormat="1" x14ac:dyDescent="0.15">
      <c r="A2" s="10" t="s">
        <v>30</v>
      </c>
      <c r="C2" s="20"/>
      <c r="D2" s="10"/>
      <c r="E2" s="10"/>
      <c r="F2" s="10"/>
      <c r="G2" s="10" t="s">
        <v>164</v>
      </c>
      <c r="H2" s="28" t="s">
        <v>42</v>
      </c>
      <c r="I2" s="28" t="s">
        <v>43</v>
      </c>
      <c r="J2" s="28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52</v>
      </c>
      <c r="S2" s="10" t="s">
        <v>53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52</v>
      </c>
      <c r="AE2" s="10" t="s">
        <v>53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52</v>
      </c>
      <c r="AQ2" s="10" t="s">
        <v>53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52</v>
      </c>
      <c r="BC2" s="10" t="s">
        <v>53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10" t="s">
        <v>52</v>
      </c>
      <c r="BO2" s="10" t="s">
        <v>53</v>
      </c>
      <c r="BP2" s="39" t="s">
        <v>165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101</v>
      </c>
      <c r="B3" s="10" t="s">
        <v>70</v>
      </c>
      <c r="C3" s="277" t="s">
        <v>24</v>
      </c>
      <c r="D3" s="10" t="s">
        <v>67</v>
      </c>
      <c r="E3" s="10" t="s">
        <v>68</v>
      </c>
      <c r="F3" s="10" t="s">
        <v>69</v>
      </c>
      <c r="G3" s="10"/>
      <c r="BP3" s="39" t="s">
        <v>778</v>
      </c>
    </row>
    <row r="4" spans="1:79" x14ac:dyDescent="0.15">
      <c r="A4" s="10" t="s">
        <v>89</v>
      </c>
      <c r="B4" s="10" t="s">
        <v>71</v>
      </c>
      <c r="C4" s="277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99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126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x14ac:dyDescent="0.15">
      <c r="A10" s="35" t="s">
        <v>25</v>
      </c>
      <c r="B10" s="270">
        <v>175000</v>
      </c>
      <c r="C10" s="268">
        <f>TESTOFRANGE/12</f>
        <v>14583.333333333334</v>
      </c>
      <c r="D10" s="271" t="s">
        <v>66</v>
      </c>
      <c r="E10" s="271" t="s">
        <v>66</v>
      </c>
      <c r="F10" s="271" t="s">
        <v>66</v>
      </c>
      <c r="G10" s="275">
        <v>0.5</v>
      </c>
      <c r="H10" s="275">
        <v>1</v>
      </c>
      <c r="I10" s="275">
        <v>1</v>
      </c>
      <c r="J10" s="275">
        <v>1</v>
      </c>
      <c r="K10" s="275">
        <v>1</v>
      </c>
      <c r="L10" s="275">
        <v>1</v>
      </c>
      <c r="M10" s="275">
        <v>1</v>
      </c>
      <c r="N10" s="275">
        <v>1</v>
      </c>
      <c r="O10" s="275">
        <v>1</v>
      </c>
      <c r="P10" s="275">
        <v>1</v>
      </c>
      <c r="Q10" s="275">
        <v>1</v>
      </c>
      <c r="R10" s="275">
        <v>1</v>
      </c>
      <c r="S10" s="275">
        <v>1</v>
      </c>
      <c r="T10" s="275">
        <v>1</v>
      </c>
      <c r="U10" s="275">
        <v>1</v>
      </c>
      <c r="V10" s="275">
        <v>1</v>
      </c>
      <c r="W10" s="275">
        <v>1</v>
      </c>
      <c r="X10" s="275">
        <v>1</v>
      </c>
      <c r="Y10" s="275">
        <v>1</v>
      </c>
      <c r="Z10" s="275">
        <v>1</v>
      </c>
      <c r="AA10" s="275">
        <v>1</v>
      </c>
      <c r="AB10" s="275">
        <v>1</v>
      </c>
      <c r="AC10" s="275">
        <v>1</v>
      </c>
      <c r="AD10" s="275">
        <v>1</v>
      </c>
      <c r="AE10" s="275">
        <v>1</v>
      </c>
      <c r="AF10" s="275">
        <v>1</v>
      </c>
      <c r="AG10" s="275">
        <v>1</v>
      </c>
      <c r="AH10" s="275">
        <v>1</v>
      </c>
      <c r="AI10" s="275">
        <v>1</v>
      </c>
      <c r="AJ10" s="275">
        <v>1</v>
      </c>
      <c r="AK10" s="275">
        <v>1</v>
      </c>
      <c r="AL10" s="275">
        <v>1</v>
      </c>
      <c r="AM10" s="275">
        <v>1</v>
      </c>
      <c r="AN10" s="275">
        <v>1</v>
      </c>
      <c r="AO10" s="275">
        <v>1</v>
      </c>
      <c r="AP10" s="275">
        <v>1</v>
      </c>
      <c r="AQ10" s="275">
        <v>1</v>
      </c>
      <c r="AR10" s="275">
        <v>1</v>
      </c>
      <c r="AS10" s="275">
        <v>1</v>
      </c>
      <c r="AT10" s="275">
        <v>1</v>
      </c>
      <c r="AU10" s="275">
        <v>1</v>
      </c>
      <c r="AV10" s="275">
        <v>1</v>
      </c>
      <c r="AW10" s="275">
        <v>1</v>
      </c>
      <c r="AX10" s="275">
        <v>1</v>
      </c>
      <c r="AY10" s="275">
        <v>1</v>
      </c>
      <c r="AZ10" s="275">
        <v>1</v>
      </c>
      <c r="BA10" s="275">
        <v>1</v>
      </c>
      <c r="BB10" s="275">
        <v>1</v>
      </c>
      <c r="BC10" s="275">
        <v>1</v>
      </c>
      <c r="BD10" s="275">
        <v>1</v>
      </c>
      <c r="BE10" s="275">
        <v>1</v>
      </c>
      <c r="BF10" s="275">
        <v>1</v>
      </c>
      <c r="BG10" s="275">
        <v>1</v>
      </c>
      <c r="BH10" s="275">
        <v>1</v>
      </c>
      <c r="BI10" s="275">
        <v>1</v>
      </c>
      <c r="BJ10" s="275">
        <v>1</v>
      </c>
      <c r="BK10" s="275">
        <v>1</v>
      </c>
      <c r="BL10" s="275">
        <v>1</v>
      </c>
      <c r="BM10" s="275">
        <v>1</v>
      </c>
      <c r="BN10" s="275">
        <v>1</v>
      </c>
      <c r="BO10" s="275">
        <v>1</v>
      </c>
      <c r="BP10" s="287">
        <f>COLUMNS(H10:BO10)</f>
        <v>60</v>
      </c>
      <c r="BQ10" s="38" t="s">
        <v>1070</v>
      </c>
    </row>
    <row r="11" spans="1:79" s="18" customFormat="1" x14ac:dyDescent="0.15">
      <c r="A11" s="35" t="s">
        <v>89</v>
      </c>
      <c r="B11" s="270">
        <v>150</v>
      </c>
      <c r="C11" s="268">
        <f>B11*160</f>
        <v>24000</v>
      </c>
      <c r="D11" s="271" t="s">
        <v>66</v>
      </c>
      <c r="E11" s="271" t="s">
        <v>66</v>
      </c>
      <c r="F11" s="271" t="s">
        <v>66</v>
      </c>
      <c r="G11" s="275">
        <v>0</v>
      </c>
      <c r="H11" s="275">
        <v>0</v>
      </c>
      <c r="I11" s="275">
        <v>0</v>
      </c>
      <c r="J11" s="275">
        <v>0</v>
      </c>
      <c r="K11" s="275">
        <v>0</v>
      </c>
      <c r="L11" s="275">
        <v>0</v>
      </c>
      <c r="M11" s="275">
        <v>0</v>
      </c>
      <c r="N11" s="275">
        <v>0</v>
      </c>
      <c r="O11" s="275">
        <v>0</v>
      </c>
      <c r="P11" s="275">
        <v>0</v>
      </c>
      <c r="Q11" s="275">
        <v>0</v>
      </c>
      <c r="R11" s="275">
        <v>0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5">
        <v>0</v>
      </c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5">
        <v>0</v>
      </c>
      <c r="AS11" s="275">
        <v>0</v>
      </c>
      <c r="AT11" s="275">
        <v>0</v>
      </c>
      <c r="AU11" s="275">
        <v>0</v>
      </c>
      <c r="AV11" s="275">
        <v>0</v>
      </c>
      <c r="AW11" s="275">
        <v>0</v>
      </c>
      <c r="AX11" s="275">
        <v>0</v>
      </c>
      <c r="AY11" s="275">
        <v>0</v>
      </c>
      <c r="AZ11" s="275">
        <v>0</v>
      </c>
      <c r="BA11" s="275">
        <v>0</v>
      </c>
      <c r="BB11" s="275">
        <v>0</v>
      </c>
      <c r="BC11" s="275">
        <v>0</v>
      </c>
      <c r="BD11" s="275">
        <v>0</v>
      </c>
      <c r="BE11" s="275">
        <v>0</v>
      </c>
      <c r="BF11" s="275">
        <v>0</v>
      </c>
      <c r="BG11" s="275">
        <v>0</v>
      </c>
      <c r="BH11" s="275">
        <v>0</v>
      </c>
      <c r="BI11" s="275">
        <v>0</v>
      </c>
      <c r="BJ11" s="275">
        <v>0</v>
      </c>
      <c r="BK11" s="275">
        <v>0</v>
      </c>
      <c r="BL11" s="275">
        <v>0</v>
      </c>
      <c r="BM11" s="275">
        <v>0</v>
      </c>
      <c r="BN11" s="275">
        <v>0</v>
      </c>
      <c r="BO11" s="275">
        <v>0</v>
      </c>
      <c r="BP11" s="40"/>
    </row>
    <row r="12" spans="1:79" x14ac:dyDescent="0.15">
      <c r="B12" s="270"/>
      <c r="C12" s="269"/>
      <c r="D12" s="272"/>
      <c r="E12" s="272"/>
      <c r="F12" s="272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  <c r="AE12" s="275"/>
      <c r="AF12" s="275"/>
      <c r="AG12" s="275"/>
      <c r="AH12" s="275"/>
      <c r="AI12" s="275"/>
      <c r="AJ12" s="275"/>
      <c r="AK12" s="275"/>
      <c r="AL12" s="275"/>
      <c r="AM12" s="275"/>
      <c r="AN12" s="275"/>
      <c r="AO12" s="275"/>
      <c r="AP12" s="275"/>
      <c r="AQ12" s="275"/>
      <c r="AR12" s="275"/>
      <c r="AS12" s="275"/>
      <c r="AT12" s="275"/>
      <c r="AU12" s="275"/>
      <c r="AV12" s="275"/>
      <c r="AW12" s="275"/>
      <c r="AX12" s="275"/>
      <c r="AY12" s="275"/>
      <c r="AZ12" s="275"/>
      <c r="BA12" s="275"/>
      <c r="BB12" s="275"/>
      <c r="BC12" s="275"/>
      <c r="BD12" s="275"/>
      <c r="BE12" s="275"/>
      <c r="BF12" s="275"/>
      <c r="BG12" s="275"/>
      <c r="BH12" s="275"/>
      <c r="BI12" s="275"/>
      <c r="BJ12" s="275"/>
      <c r="BK12" s="275"/>
      <c r="BL12" s="275"/>
      <c r="BM12" s="275"/>
      <c r="BN12" s="275"/>
      <c r="BO12" s="275"/>
    </row>
    <row r="13" spans="1:79" x14ac:dyDescent="0.15">
      <c r="A13" s="35" t="s">
        <v>142</v>
      </c>
      <c r="B13" s="270">
        <v>110000</v>
      </c>
      <c r="C13" s="268">
        <f>B13/12</f>
        <v>9166.6666666666661</v>
      </c>
      <c r="D13" s="271" t="s">
        <v>66</v>
      </c>
      <c r="E13" s="271" t="s">
        <v>66</v>
      </c>
      <c r="F13" s="271" t="s">
        <v>66</v>
      </c>
      <c r="G13" s="275">
        <v>0</v>
      </c>
      <c r="H13" s="275">
        <v>0</v>
      </c>
      <c r="I13" s="275">
        <v>0</v>
      </c>
      <c r="J13" s="275">
        <v>0</v>
      </c>
      <c r="K13" s="275">
        <v>0</v>
      </c>
      <c r="L13" s="275">
        <v>0</v>
      </c>
      <c r="M13" s="275">
        <v>0</v>
      </c>
      <c r="N13" s="275">
        <v>0</v>
      </c>
      <c r="O13" s="275">
        <v>0</v>
      </c>
      <c r="P13" s="275">
        <v>0</v>
      </c>
      <c r="Q13" s="275">
        <v>0</v>
      </c>
      <c r="R13" s="275">
        <v>0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5">
        <v>0</v>
      </c>
      <c r="AF13" s="275"/>
      <c r="AG13" s="275"/>
      <c r="AH13" s="275"/>
      <c r="AI13" s="275"/>
      <c r="AJ13" s="275"/>
      <c r="AK13" s="275"/>
      <c r="AL13" s="275"/>
      <c r="AM13" s="275"/>
      <c r="AN13" s="275"/>
      <c r="AO13" s="275"/>
      <c r="AP13" s="275"/>
      <c r="AQ13" s="275"/>
      <c r="AR13" s="275">
        <v>1</v>
      </c>
      <c r="AS13" s="275">
        <v>1</v>
      </c>
      <c r="AT13" s="275">
        <v>1</v>
      </c>
      <c r="AU13" s="275">
        <v>1</v>
      </c>
      <c r="AV13" s="275">
        <v>1</v>
      </c>
      <c r="AW13" s="275">
        <v>1</v>
      </c>
      <c r="AX13" s="275">
        <v>1</v>
      </c>
      <c r="AY13" s="275">
        <v>1</v>
      </c>
      <c r="AZ13" s="275">
        <v>1</v>
      </c>
      <c r="BA13" s="275">
        <v>1</v>
      </c>
      <c r="BB13" s="275">
        <v>1</v>
      </c>
      <c r="BC13" s="275">
        <v>1</v>
      </c>
      <c r="BD13" s="275">
        <v>1</v>
      </c>
      <c r="BE13" s="275">
        <v>1</v>
      </c>
      <c r="BF13" s="275">
        <v>1</v>
      </c>
      <c r="BG13" s="275">
        <v>1</v>
      </c>
      <c r="BH13" s="275">
        <v>1</v>
      </c>
      <c r="BI13" s="275">
        <v>1</v>
      </c>
      <c r="BJ13" s="275">
        <v>1</v>
      </c>
      <c r="BK13" s="275">
        <v>1</v>
      </c>
      <c r="BL13" s="275">
        <v>1</v>
      </c>
      <c r="BM13" s="275">
        <v>1</v>
      </c>
      <c r="BN13" s="275">
        <v>1</v>
      </c>
      <c r="BO13" s="275">
        <v>1</v>
      </c>
    </row>
    <row r="14" spans="1:79" x14ac:dyDescent="0.15">
      <c r="A14" s="35" t="s">
        <v>89</v>
      </c>
      <c r="B14" s="270">
        <v>125</v>
      </c>
      <c r="C14" s="268">
        <f>B14*160</f>
        <v>20000</v>
      </c>
      <c r="D14" s="271" t="s">
        <v>66</v>
      </c>
      <c r="E14" s="271" t="s">
        <v>66</v>
      </c>
      <c r="F14" s="271" t="s">
        <v>66</v>
      </c>
      <c r="G14" s="275">
        <v>0</v>
      </c>
      <c r="H14" s="275">
        <v>0</v>
      </c>
      <c r="I14" s="275">
        <v>0</v>
      </c>
      <c r="J14" s="275">
        <v>0</v>
      </c>
      <c r="K14" s="275">
        <v>0</v>
      </c>
      <c r="L14" s="275">
        <v>0</v>
      </c>
      <c r="M14" s="275">
        <v>0</v>
      </c>
      <c r="N14" s="275">
        <v>0</v>
      </c>
      <c r="O14" s="275">
        <v>0</v>
      </c>
      <c r="P14" s="275">
        <v>0</v>
      </c>
      <c r="Q14" s="275">
        <v>0</v>
      </c>
      <c r="R14" s="275">
        <v>0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5">
        <v>0</v>
      </c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5">
        <v>0</v>
      </c>
      <c r="AS14" s="275">
        <v>0</v>
      </c>
      <c r="AT14" s="275">
        <v>0</v>
      </c>
      <c r="AU14" s="275">
        <v>0</v>
      </c>
      <c r="AV14" s="275">
        <v>0</v>
      </c>
      <c r="AW14" s="275">
        <v>0</v>
      </c>
      <c r="AX14" s="275">
        <v>0</v>
      </c>
      <c r="AY14" s="275">
        <v>0</v>
      </c>
      <c r="AZ14" s="275">
        <v>0</v>
      </c>
      <c r="BA14" s="275">
        <v>0</v>
      </c>
      <c r="BB14" s="275">
        <v>0</v>
      </c>
      <c r="BC14" s="275">
        <v>0</v>
      </c>
      <c r="BD14" s="275">
        <v>0</v>
      </c>
      <c r="BE14" s="275">
        <v>0</v>
      </c>
      <c r="BF14" s="275">
        <v>0</v>
      </c>
      <c r="BG14" s="275">
        <v>0</v>
      </c>
      <c r="BH14" s="275">
        <v>0</v>
      </c>
      <c r="BI14" s="275">
        <v>0</v>
      </c>
      <c r="BJ14" s="275">
        <v>0</v>
      </c>
      <c r="BK14" s="275">
        <v>0</v>
      </c>
      <c r="BL14" s="275">
        <v>0</v>
      </c>
      <c r="BM14" s="275">
        <v>0</v>
      </c>
      <c r="BN14" s="275">
        <v>0</v>
      </c>
      <c r="BO14" s="275">
        <v>0</v>
      </c>
    </row>
    <row r="15" spans="1:79" x14ac:dyDescent="0.15">
      <c r="B15" s="270"/>
      <c r="C15" s="268"/>
      <c r="D15" s="271"/>
      <c r="E15" s="271"/>
      <c r="F15" s="271"/>
      <c r="G15" s="275"/>
      <c r="H15" s="275"/>
      <c r="I15" s="275"/>
      <c r="J15" s="275"/>
      <c r="K15" s="275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5"/>
      <c r="AE15" s="275"/>
      <c r="AF15" s="27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  <c r="BA15" s="275"/>
      <c r="BB15" s="275"/>
      <c r="BC15" s="275"/>
      <c r="BD15" s="275"/>
      <c r="BE15" s="275"/>
      <c r="BF15" s="275"/>
      <c r="BG15" s="275"/>
      <c r="BH15" s="275"/>
      <c r="BI15" s="275"/>
      <c r="BJ15" s="275"/>
      <c r="BK15" s="275"/>
      <c r="BL15" s="275"/>
      <c r="BM15" s="275"/>
      <c r="BN15" s="275"/>
      <c r="BO15" s="275"/>
    </row>
    <row r="16" spans="1:79" x14ac:dyDescent="0.15">
      <c r="A16" s="35" t="s">
        <v>143</v>
      </c>
      <c r="B16" s="270">
        <v>150000</v>
      </c>
      <c r="C16" s="268">
        <f>B16/12</f>
        <v>12500</v>
      </c>
      <c r="D16" s="271" t="s">
        <v>66</v>
      </c>
      <c r="E16" s="271" t="s">
        <v>66</v>
      </c>
      <c r="F16" s="271" t="s">
        <v>66</v>
      </c>
      <c r="G16" s="275">
        <v>0</v>
      </c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>
        <v>1</v>
      </c>
      <c r="AG16" s="275">
        <v>1</v>
      </c>
      <c r="AH16" s="275">
        <v>1</v>
      </c>
      <c r="AI16" s="275">
        <v>1</v>
      </c>
      <c r="AJ16" s="275">
        <v>1</v>
      </c>
      <c r="AK16" s="275">
        <v>1</v>
      </c>
      <c r="AL16" s="275">
        <v>1</v>
      </c>
      <c r="AM16" s="275">
        <v>1</v>
      </c>
      <c r="AN16" s="275">
        <v>1</v>
      </c>
      <c r="AO16" s="275">
        <v>1</v>
      </c>
      <c r="AP16" s="275">
        <v>1</v>
      </c>
      <c r="AQ16" s="275">
        <v>1</v>
      </c>
      <c r="AR16" s="275">
        <v>1</v>
      </c>
      <c r="AS16" s="275">
        <v>1</v>
      </c>
      <c r="AT16" s="275">
        <v>1</v>
      </c>
      <c r="AU16" s="275">
        <v>1</v>
      </c>
      <c r="AV16" s="275">
        <v>1</v>
      </c>
      <c r="AW16" s="275">
        <v>1</v>
      </c>
      <c r="AX16" s="275">
        <v>1</v>
      </c>
      <c r="AY16" s="275">
        <v>1</v>
      </c>
      <c r="AZ16" s="275">
        <v>1</v>
      </c>
      <c r="BA16" s="275">
        <v>1</v>
      </c>
      <c r="BB16" s="275">
        <v>1</v>
      </c>
      <c r="BC16" s="275">
        <v>1</v>
      </c>
      <c r="BD16" s="275">
        <v>1</v>
      </c>
      <c r="BE16" s="275">
        <v>1</v>
      </c>
      <c r="BF16" s="275">
        <v>1</v>
      </c>
      <c r="BG16" s="275">
        <v>1</v>
      </c>
      <c r="BH16" s="275">
        <v>1</v>
      </c>
      <c r="BI16" s="275">
        <v>1</v>
      </c>
      <c r="BJ16" s="275">
        <v>1</v>
      </c>
      <c r="BK16" s="275">
        <v>1</v>
      </c>
      <c r="BL16" s="275">
        <v>1</v>
      </c>
      <c r="BM16" s="275">
        <v>1</v>
      </c>
      <c r="BN16" s="275">
        <v>1</v>
      </c>
      <c r="BO16" s="275">
        <v>1</v>
      </c>
    </row>
    <row r="17" spans="1:68" x14ac:dyDescent="0.15">
      <c r="A17" s="35" t="s">
        <v>89</v>
      </c>
      <c r="B17" s="270">
        <v>125</v>
      </c>
      <c r="C17" s="268">
        <f>B17*160</f>
        <v>20000</v>
      </c>
      <c r="D17" s="271" t="s">
        <v>66</v>
      </c>
      <c r="E17" s="271" t="s">
        <v>66</v>
      </c>
      <c r="F17" s="271" t="s">
        <v>66</v>
      </c>
      <c r="G17" s="275">
        <v>0</v>
      </c>
      <c r="H17" s="275">
        <v>0</v>
      </c>
      <c r="I17" s="275">
        <v>0</v>
      </c>
      <c r="J17" s="275">
        <v>0</v>
      </c>
      <c r="K17" s="275">
        <v>0</v>
      </c>
      <c r="L17" s="275">
        <v>0</v>
      </c>
      <c r="M17" s="275">
        <v>0</v>
      </c>
      <c r="N17" s="275">
        <v>0</v>
      </c>
      <c r="O17" s="275">
        <v>0</v>
      </c>
      <c r="P17" s="275">
        <v>0</v>
      </c>
      <c r="Q17" s="275">
        <v>0</v>
      </c>
      <c r="R17" s="275">
        <v>0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5">
        <v>0</v>
      </c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5">
        <v>0</v>
      </c>
      <c r="AS17" s="275">
        <v>0</v>
      </c>
      <c r="AT17" s="275">
        <v>0</v>
      </c>
      <c r="AU17" s="275">
        <v>0</v>
      </c>
      <c r="AV17" s="275">
        <v>0</v>
      </c>
      <c r="AW17" s="275">
        <v>0</v>
      </c>
      <c r="AX17" s="275">
        <v>0</v>
      </c>
      <c r="AY17" s="275">
        <v>0</v>
      </c>
      <c r="AZ17" s="275">
        <v>0</v>
      </c>
      <c r="BA17" s="275">
        <v>0</v>
      </c>
      <c r="BB17" s="275">
        <v>0</v>
      </c>
      <c r="BC17" s="275">
        <v>0</v>
      </c>
      <c r="BD17" s="275">
        <v>0</v>
      </c>
      <c r="BE17" s="275">
        <v>0</v>
      </c>
      <c r="BF17" s="275">
        <v>0</v>
      </c>
      <c r="BG17" s="275">
        <v>0</v>
      </c>
      <c r="BH17" s="275">
        <v>0</v>
      </c>
      <c r="BI17" s="275">
        <v>0</v>
      </c>
      <c r="BJ17" s="275">
        <v>0</v>
      </c>
      <c r="BK17" s="275">
        <v>0</v>
      </c>
      <c r="BL17" s="275">
        <v>0</v>
      </c>
      <c r="BM17" s="275">
        <v>0</v>
      </c>
      <c r="BN17" s="275">
        <v>0</v>
      </c>
      <c r="BO17" s="275">
        <v>0</v>
      </c>
    </row>
    <row r="18" spans="1:68" x14ac:dyDescent="0.15">
      <c r="B18" s="270"/>
      <c r="C18" s="268"/>
      <c r="D18" s="271"/>
      <c r="E18" s="271"/>
      <c r="F18" s="271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</row>
    <row r="19" spans="1:68" x14ac:dyDescent="0.15">
      <c r="A19" s="35" t="s">
        <v>36</v>
      </c>
      <c r="B19" s="273">
        <v>135000</v>
      </c>
      <c r="C19" s="268">
        <f>B19/12</f>
        <v>11250</v>
      </c>
      <c r="D19" s="271" t="s">
        <v>66</v>
      </c>
      <c r="E19" s="271" t="s">
        <v>66</v>
      </c>
      <c r="F19" s="271" t="s">
        <v>66</v>
      </c>
      <c r="G19" s="275">
        <v>0.5</v>
      </c>
      <c r="H19" s="275">
        <v>1</v>
      </c>
      <c r="I19" s="275">
        <v>1</v>
      </c>
      <c r="J19" s="275">
        <v>1</v>
      </c>
      <c r="K19" s="275">
        <v>1</v>
      </c>
      <c r="L19" s="275">
        <v>1</v>
      </c>
      <c r="M19" s="275">
        <v>1</v>
      </c>
      <c r="N19" s="275">
        <v>1</v>
      </c>
      <c r="O19" s="275">
        <v>1</v>
      </c>
      <c r="P19" s="275">
        <v>1</v>
      </c>
      <c r="Q19" s="275">
        <v>1</v>
      </c>
      <c r="R19" s="275">
        <v>1</v>
      </c>
      <c r="S19" s="275">
        <v>1</v>
      </c>
      <c r="T19" s="275">
        <v>1</v>
      </c>
      <c r="U19" s="275">
        <v>1</v>
      </c>
      <c r="V19" s="275">
        <v>1</v>
      </c>
      <c r="W19" s="275">
        <v>1</v>
      </c>
      <c r="X19" s="275">
        <v>1</v>
      </c>
      <c r="Y19" s="275">
        <v>1</v>
      </c>
      <c r="Z19" s="275">
        <v>1</v>
      </c>
      <c r="AA19" s="275">
        <v>1</v>
      </c>
      <c r="AB19" s="275">
        <v>1</v>
      </c>
      <c r="AC19" s="275">
        <v>1</v>
      </c>
      <c r="AD19" s="275">
        <v>1</v>
      </c>
      <c r="AE19" s="275">
        <v>1</v>
      </c>
      <c r="AF19" s="275">
        <v>1</v>
      </c>
      <c r="AG19" s="275">
        <v>1</v>
      </c>
      <c r="AH19" s="275">
        <v>1</v>
      </c>
      <c r="AI19" s="275">
        <v>1</v>
      </c>
      <c r="AJ19" s="275">
        <v>1</v>
      </c>
      <c r="AK19" s="275">
        <v>1</v>
      </c>
      <c r="AL19" s="275">
        <v>1</v>
      </c>
      <c r="AM19" s="275">
        <v>1</v>
      </c>
      <c r="AN19" s="275">
        <v>1</v>
      </c>
      <c r="AO19" s="275">
        <v>1</v>
      </c>
      <c r="AP19" s="275">
        <v>1</v>
      </c>
      <c r="AQ19" s="275">
        <v>1</v>
      </c>
      <c r="AR19" s="275">
        <v>1</v>
      </c>
      <c r="AS19" s="275">
        <v>1</v>
      </c>
      <c r="AT19" s="275">
        <v>1</v>
      </c>
      <c r="AU19" s="275">
        <v>1</v>
      </c>
      <c r="AV19" s="275">
        <v>1</v>
      </c>
      <c r="AW19" s="275">
        <v>1</v>
      </c>
      <c r="AX19" s="275">
        <v>1</v>
      </c>
      <c r="AY19" s="275">
        <v>1</v>
      </c>
      <c r="AZ19" s="275">
        <v>1</v>
      </c>
      <c r="BA19" s="275">
        <v>1</v>
      </c>
      <c r="BB19" s="275">
        <v>1</v>
      </c>
      <c r="BC19" s="275">
        <v>1</v>
      </c>
      <c r="BD19" s="275">
        <v>1</v>
      </c>
      <c r="BE19" s="275">
        <v>1</v>
      </c>
      <c r="BF19" s="275">
        <v>1</v>
      </c>
      <c r="BG19" s="275">
        <v>1</v>
      </c>
      <c r="BH19" s="275">
        <v>1</v>
      </c>
      <c r="BI19" s="275">
        <v>1</v>
      </c>
      <c r="BJ19" s="275">
        <v>1</v>
      </c>
      <c r="BK19" s="275">
        <v>1</v>
      </c>
      <c r="BL19" s="275">
        <v>1</v>
      </c>
      <c r="BM19" s="275">
        <v>1</v>
      </c>
      <c r="BN19" s="275">
        <v>1</v>
      </c>
      <c r="BO19" s="275">
        <v>1</v>
      </c>
    </row>
    <row r="20" spans="1:68" x14ac:dyDescent="0.15">
      <c r="A20" s="35" t="s">
        <v>89</v>
      </c>
      <c r="B20" s="274">
        <v>125</v>
      </c>
      <c r="C20" s="268">
        <f>B20*160</f>
        <v>20000</v>
      </c>
      <c r="D20" s="271" t="s">
        <v>66</v>
      </c>
      <c r="E20" s="271" t="s">
        <v>66</v>
      </c>
      <c r="F20" s="271" t="s">
        <v>66</v>
      </c>
      <c r="G20" s="275">
        <v>0</v>
      </c>
      <c r="H20" s="275">
        <v>0</v>
      </c>
      <c r="I20" s="275">
        <v>0</v>
      </c>
      <c r="J20" s="275">
        <v>0</v>
      </c>
      <c r="K20" s="275">
        <v>0</v>
      </c>
      <c r="L20" s="275">
        <v>0</v>
      </c>
      <c r="M20" s="275">
        <v>0</v>
      </c>
      <c r="N20" s="275">
        <v>0</v>
      </c>
      <c r="O20" s="275">
        <v>0</v>
      </c>
      <c r="P20" s="275">
        <v>0</v>
      </c>
      <c r="Q20" s="275">
        <v>0</v>
      </c>
      <c r="R20" s="275">
        <v>0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E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R20" s="275">
        <v>0</v>
      </c>
      <c r="AS20" s="275">
        <v>0</v>
      </c>
      <c r="AT20" s="275">
        <v>0</v>
      </c>
      <c r="AU20" s="275">
        <v>0</v>
      </c>
      <c r="AV20" s="275">
        <v>0</v>
      </c>
      <c r="AW20" s="275">
        <v>0</v>
      </c>
      <c r="AX20" s="275">
        <v>0</v>
      </c>
      <c r="AY20" s="275">
        <v>0</v>
      </c>
      <c r="AZ20" s="275">
        <v>0</v>
      </c>
      <c r="BA20" s="275">
        <v>0</v>
      </c>
      <c r="BB20" s="275">
        <v>0</v>
      </c>
      <c r="BC20" s="275">
        <v>0</v>
      </c>
      <c r="BD20" s="275">
        <v>0</v>
      </c>
      <c r="BE20" s="275">
        <v>0</v>
      </c>
      <c r="BF20" s="275">
        <v>0</v>
      </c>
      <c r="BG20" s="275">
        <v>0</v>
      </c>
      <c r="BH20" s="275">
        <v>0</v>
      </c>
      <c r="BI20" s="275">
        <v>0</v>
      </c>
      <c r="BJ20" s="275">
        <v>0</v>
      </c>
      <c r="BK20" s="275">
        <v>0</v>
      </c>
      <c r="BL20" s="275">
        <v>0</v>
      </c>
      <c r="BM20" s="275">
        <v>0</v>
      </c>
      <c r="BN20" s="275">
        <v>0</v>
      </c>
      <c r="BO20" s="275">
        <v>0</v>
      </c>
    </row>
    <row r="21" spans="1:68" x14ac:dyDescent="0.15">
      <c r="B21" s="270"/>
      <c r="C21" s="269"/>
      <c r="D21" s="272"/>
      <c r="E21" s="272"/>
      <c r="F21" s="272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75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75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75"/>
      <c r="BN21" s="275"/>
      <c r="BO21" s="275"/>
    </row>
    <row r="22" spans="1:68" x14ac:dyDescent="0.15">
      <c r="A22" s="35" t="s">
        <v>127</v>
      </c>
      <c r="B22" s="270">
        <v>40000</v>
      </c>
      <c r="C22" s="268">
        <f>B22/12</f>
        <v>3333.3333333333335</v>
      </c>
      <c r="D22" s="271" t="s">
        <v>66</v>
      </c>
      <c r="E22" s="271" t="s">
        <v>66</v>
      </c>
      <c r="F22" s="271" t="s">
        <v>66</v>
      </c>
      <c r="G22" s="275">
        <v>0</v>
      </c>
      <c r="H22" s="275">
        <v>0</v>
      </c>
      <c r="I22" s="275">
        <v>0</v>
      </c>
      <c r="J22" s="275">
        <v>0</v>
      </c>
      <c r="K22" s="275">
        <v>0</v>
      </c>
      <c r="L22" s="275">
        <v>0</v>
      </c>
      <c r="M22" s="275">
        <v>0</v>
      </c>
      <c r="N22" s="275">
        <v>0</v>
      </c>
      <c r="O22" s="275">
        <v>0</v>
      </c>
      <c r="P22" s="275">
        <v>0</v>
      </c>
      <c r="Q22" s="275">
        <v>0</v>
      </c>
      <c r="R22" s="275">
        <v>0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E22" s="275">
        <v>0</v>
      </c>
      <c r="AF22" s="275">
        <v>1</v>
      </c>
      <c r="AG22" s="275">
        <v>1</v>
      </c>
      <c r="AH22" s="275">
        <v>1</v>
      </c>
      <c r="AI22" s="275">
        <v>1</v>
      </c>
      <c r="AJ22" s="275">
        <v>1</v>
      </c>
      <c r="AK22" s="275">
        <v>1</v>
      </c>
      <c r="AL22" s="275">
        <v>1</v>
      </c>
      <c r="AM22" s="275">
        <v>1</v>
      </c>
      <c r="AN22" s="275">
        <v>1</v>
      </c>
      <c r="AO22" s="275">
        <v>1</v>
      </c>
      <c r="AP22" s="275">
        <v>1</v>
      </c>
      <c r="AQ22" s="275">
        <v>1</v>
      </c>
      <c r="AR22" s="275">
        <v>2</v>
      </c>
      <c r="AS22" s="275">
        <v>2</v>
      </c>
      <c r="AT22" s="275">
        <v>2</v>
      </c>
      <c r="AU22" s="275">
        <v>2</v>
      </c>
      <c r="AV22" s="275">
        <v>2</v>
      </c>
      <c r="AW22" s="275">
        <v>2</v>
      </c>
      <c r="AX22" s="275">
        <v>2</v>
      </c>
      <c r="AY22" s="275">
        <v>2</v>
      </c>
      <c r="AZ22" s="275">
        <v>2</v>
      </c>
      <c r="BA22" s="275">
        <v>2</v>
      </c>
      <c r="BB22" s="275">
        <v>2</v>
      </c>
      <c r="BC22" s="275">
        <v>2</v>
      </c>
      <c r="BD22" s="275">
        <v>2</v>
      </c>
      <c r="BE22" s="275">
        <v>2</v>
      </c>
      <c r="BF22" s="275">
        <v>2</v>
      </c>
      <c r="BG22" s="275">
        <v>2</v>
      </c>
      <c r="BH22" s="275">
        <v>2</v>
      </c>
      <c r="BI22" s="275">
        <v>2</v>
      </c>
      <c r="BJ22" s="275">
        <v>2</v>
      </c>
      <c r="BK22" s="275">
        <v>2</v>
      </c>
      <c r="BL22" s="275">
        <v>2</v>
      </c>
      <c r="BM22" s="275">
        <v>2</v>
      </c>
      <c r="BN22" s="275">
        <v>2</v>
      </c>
      <c r="BO22" s="275">
        <v>2</v>
      </c>
    </row>
    <row r="23" spans="1:68" x14ac:dyDescent="0.15">
      <c r="A23" s="35" t="s">
        <v>89</v>
      </c>
      <c r="B23" s="270">
        <v>25</v>
      </c>
      <c r="C23" s="268">
        <f>B23*160</f>
        <v>4000</v>
      </c>
      <c r="D23" s="271" t="s">
        <v>66</v>
      </c>
      <c r="E23" s="271" t="s">
        <v>66</v>
      </c>
      <c r="F23" s="271" t="s">
        <v>66</v>
      </c>
      <c r="G23" s="275">
        <v>0</v>
      </c>
      <c r="H23" s="275">
        <v>0</v>
      </c>
      <c r="I23" s="275">
        <v>0</v>
      </c>
      <c r="J23" s="275">
        <v>0</v>
      </c>
      <c r="K23" s="275">
        <v>0</v>
      </c>
      <c r="L23" s="275">
        <v>0</v>
      </c>
      <c r="M23" s="275">
        <v>0</v>
      </c>
      <c r="N23" s="275">
        <v>0</v>
      </c>
      <c r="O23" s="275">
        <v>0</v>
      </c>
      <c r="P23" s="275">
        <v>0</v>
      </c>
      <c r="Q23" s="275">
        <v>0</v>
      </c>
      <c r="R23" s="275">
        <v>0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E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R23" s="275">
        <v>0</v>
      </c>
      <c r="AS23" s="275">
        <v>0</v>
      </c>
      <c r="AT23" s="275">
        <v>0</v>
      </c>
      <c r="AU23" s="275">
        <v>0</v>
      </c>
      <c r="AV23" s="275">
        <v>0</v>
      </c>
      <c r="AW23" s="275">
        <v>0</v>
      </c>
      <c r="AX23" s="275">
        <v>0</v>
      </c>
      <c r="AY23" s="275">
        <v>0</v>
      </c>
      <c r="AZ23" s="275">
        <v>0</v>
      </c>
      <c r="BA23" s="275">
        <v>0</v>
      </c>
      <c r="BB23" s="275">
        <v>0</v>
      </c>
      <c r="BC23" s="275">
        <v>0</v>
      </c>
      <c r="BD23" s="275">
        <v>0</v>
      </c>
      <c r="BE23" s="275">
        <v>0</v>
      </c>
      <c r="BF23" s="275">
        <v>0</v>
      </c>
      <c r="BG23" s="275">
        <v>0</v>
      </c>
      <c r="BH23" s="275">
        <v>0</v>
      </c>
      <c r="BI23" s="275">
        <v>0</v>
      </c>
      <c r="BJ23" s="275">
        <v>0</v>
      </c>
      <c r="BK23" s="275">
        <v>0</v>
      </c>
      <c r="BL23" s="275">
        <v>0</v>
      </c>
      <c r="BM23" s="275">
        <v>0</v>
      </c>
      <c r="BN23" s="275">
        <v>0</v>
      </c>
      <c r="BO23" s="275">
        <v>0</v>
      </c>
    </row>
    <row r="24" spans="1:68" x14ac:dyDescent="0.15">
      <c r="B24" s="270"/>
      <c r="C24" s="269"/>
      <c r="D24" s="272"/>
      <c r="E24" s="272"/>
      <c r="F24" s="272"/>
      <c r="G24" s="275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  <c r="AP24" s="275"/>
      <c r="AQ24" s="275"/>
      <c r="AR24" s="275"/>
      <c r="AS24" s="275"/>
      <c r="AT24" s="275"/>
      <c r="AU24" s="275"/>
      <c r="AV24" s="275"/>
      <c r="AW24" s="275"/>
      <c r="AX24" s="275"/>
      <c r="AY24" s="275"/>
      <c r="AZ24" s="275"/>
      <c r="BA24" s="275"/>
      <c r="BB24" s="275"/>
      <c r="BC24" s="275"/>
      <c r="BD24" s="275"/>
      <c r="BE24" s="275"/>
      <c r="BF24" s="275"/>
      <c r="BG24" s="275"/>
      <c r="BH24" s="275"/>
      <c r="BI24" s="275"/>
      <c r="BJ24" s="275"/>
      <c r="BK24" s="275"/>
      <c r="BL24" s="275"/>
      <c r="BM24" s="275"/>
      <c r="BN24" s="275"/>
      <c r="BO24" s="275"/>
    </row>
    <row r="25" spans="1:68" s="14" customFormat="1" x14ac:dyDescent="0.15">
      <c r="A25" s="14" t="s">
        <v>128</v>
      </c>
      <c r="B25" s="16"/>
      <c r="C25" s="145"/>
      <c r="D25" s="10"/>
      <c r="E25" s="10"/>
      <c r="F25" s="10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x14ac:dyDescent="0.15">
      <c r="A26" s="14" t="s">
        <v>90</v>
      </c>
      <c r="C26" s="20"/>
      <c r="D26" s="23"/>
      <c r="E26" s="23"/>
      <c r="F26" s="23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x14ac:dyDescent="0.15">
      <c r="A27" s="14" t="s">
        <v>129</v>
      </c>
      <c r="C27" s="20"/>
      <c r="D27" s="10"/>
      <c r="E27" s="10"/>
      <c r="F27" s="10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x14ac:dyDescent="0.15">
      <c r="C28" s="20"/>
      <c r="D28" s="10"/>
      <c r="E28" s="10"/>
      <c r="F28" s="1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x14ac:dyDescent="0.15">
      <c r="A29" s="14" t="s">
        <v>72</v>
      </c>
      <c r="C29" s="20"/>
      <c r="D29" s="10"/>
      <c r="E29" s="10"/>
      <c r="F29" s="10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x14ac:dyDescent="0.15">
      <c r="A30" s="14" t="s">
        <v>73</v>
      </c>
      <c r="C30" s="20"/>
      <c r="D30" s="10"/>
      <c r="E30" s="10"/>
      <c r="F30" s="10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 t="shared" si="6"/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x14ac:dyDescent="0.15">
      <c r="A31" s="14" t="s">
        <v>74</v>
      </c>
      <c r="C31" s="20"/>
      <c r="D31" s="10"/>
      <c r="E31" s="10"/>
      <c r="F31" s="10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120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66</v>
      </c>
      <c r="E36" s="271" t="s">
        <v>66</v>
      </c>
      <c r="F36" s="271" t="s">
        <v>66</v>
      </c>
      <c r="G36" s="275">
        <v>0</v>
      </c>
      <c r="H36" s="275">
        <v>0</v>
      </c>
      <c r="I36" s="275">
        <v>0</v>
      </c>
      <c r="J36" s="275">
        <v>0</v>
      </c>
      <c r="K36" s="275">
        <v>0</v>
      </c>
      <c r="L36" s="275">
        <v>0</v>
      </c>
      <c r="M36" s="275">
        <v>0</v>
      </c>
      <c r="N36" s="275">
        <v>0</v>
      </c>
      <c r="O36" s="275">
        <v>0</v>
      </c>
      <c r="P36" s="275">
        <v>0</v>
      </c>
      <c r="Q36" s="275">
        <v>0</v>
      </c>
      <c r="R36" s="275">
        <v>0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E36" s="275">
        <v>0</v>
      </c>
      <c r="AF36" s="275">
        <v>1</v>
      </c>
      <c r="AG36" s="275">
        <v>1</v>
      </c>
      <c r="AH36" s="275">
        <v>1</v>
      </c>
      <c r="AI36" s="275">
        <v>1</v>
      </c>
      <c r="AJ36" s="275">
        <v>1</v>
      </c>
      <c r="AK36" s="275">
        <v>1</v>
      </c>
      <c r="AL36" s="275">
        <v>1</v>
      </c>
      <c r="AM36" s="275">
        <v>1</v>
      </c>
      <c r="AN36" s="275">
        <v>1</v>
      </c>
      <c r="AO36" s="275">
        <v>1</v>
      </c>
      <c r="AP36" s="275">
        <v>1</v>
      </c>
      <c r="AQ36" s="275">
        <v>1</v>
      </c>
      <c r="AR36" s="275">
        <v>1</v>
      </c>
      <c r="AS36" s="275">
        <v>1</v>
      </c>
      <c r="AT36" s="275">
        <v>1</v>
      </c>
      <c r="AU36" s="275">
        <v>1</v>
      </c>
      <c r="AV36" s="275">
        <v>1</v>
      </c>
      <c r="AW36" s="275">
        <v>1</v>
      </c>
      <c r="AX36" s="275">
        <v>1</v>
      </c>
      <c r="AY36" s="275">
        <v>1</v>
      </c>
      <c r="AZ36" s="275">
        <v>1</v>
      </c>
      <c r="BA36" s="275">
        <v>1</v>
      </c>
      <c r="BB36" s="275">
        <v>1</v>
      </c>
      <c r="BC36" s="275">
        <v>1</v>
      </c>
      <c r="BD36" s="275">
        <v>1</v>
      </c>
      <c r="BE36" s="275">
        <v>1</v>
      </c>
      <c r="BF36" s="275">
        <v>1</v>
      </c>
      <c r="BG36" s="275">
        <v>1</v>
      </c>
      <c r="BH36" s="275">
        <v>1</v>
      </c>
      <c r="BI36" s="275">
        <v>1</v>
      </c>
      <c r="BJ36" s="275">
        <v>1</v>
      </c>
      <c r="BK36" s="275">
        <v>1</v>
      </c>
      <c r="BL36" s="275">
        <v>1</v>
      </c>
      <c r="BM36" s="275">
        <v>1</v>
      </c>
      <c r="BN36" s="275">
        <v>1</v>
      </c>
      <c r="BO36" s="275">
        <v>1</v>
      </c>
    </row>
    <row r="37" spans="1:68" s="18" customFormat="1" x14ac:dyDescent="0.15">
      <c r="A37" s="35" t="s">
        <v>89</v>
      </c>
      <c r="B37" s="270">
        <v>85</v>
      </c>
      <c r="C37" s="268">
        <f>B37*160</f>
        <v>13600</v>
      </c>
      <c r="D37" s="271" t="s">
        <v>94</v>
      </c>
      <c r="E37" s="271" t="s">
        <v>66</v>
      </c>
      <c r="F37" s="271" t="s">
        <v>66</v>
      </c>
      <c r="G37" s="275">
        <v>0</v>
      </c>
      <c r="H37" s="275">
        <v>0</v>
      </c>
      <c r="I37" s="275">
        <v>0</v>
      </c>
      <c r="J37" s="275">
        <v>0</v>
      </c>
      <c r="K37" s="275">
        <v>0</v>
      </c>
      <c r="L37" s="275">
        <v>0</v>
      </c>
      <c r="M37" s="275">
        <v>0</v>
      </c>
      <c r="N37" s="275">
        <v>0</v>
      </c>
      <c r="O37" s="275">
        <v>0</v>
      </c>
      <c r="P37" s="275">
        <v>0</v>
      </c>
      <c r="Q37" s="275">
        <v>0</v>
      </c>
      <c r="R37" s="275">
        <v>0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E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R37" s="275">
        <v>0</v>
      </c>
      <c r="AS37" s="275">
        <v>0</v>
      </c>
      <c r="AT37" s="275">
        <v>0</v>
      </c>
      <c r="AU37" s="275">
        <v>0</v>
      </c>
      <c r="AV37" s="275">
        <v>0</v>
      </c>
      <c r="AW37" s="275">
        <v>0</v>
      </c>
      <c r="AX37" s="275">
        <v>0</v>
      </c>
      <c r="AY37" s="275">
        <v>0</v>
      </c>
      <c r="AZ37" s="275">
        <v>0</v>
      </c>
      <c r="BA37" s="275">
        <v>0</v>
      </c>
      <c r="BB37" s="275">
        <v>0</v>
      </c>
      <c r="BC37" s="275">
        <v>0</v>
      </c>
      <c r="BD37" s="275">
        <v>0</v>
      </c>
      <c r="BE37" s="275">
        <v>0</v>
      </c>
      <c r="BF37" s="275">
        <v>0</v>
      </c>
      <c r="BG37" s="275">
        <v>0</v>
      </c>
      <c r="BH37" s="275">
        <v>0</v>
      </c>
      <c r="BI37" s="275">
        <v>0</v>
      </c>
      <c r="BJ37" s="275">
        <v>0</v>
      </c>
      <c r="BK37" s="275">
        <v>0</v>
      </c>
      <c r="BL37" s="275">
        <v>0</v>
      </c>
      <c r="BM37" s="275">
        <v>0</v>
      </c>
      <c r="BN37" s="275">
        <v>0</v>
      </c>
      <c r="BO37" s="275">
        <v>0</v>
      </c>
      <c r="BP37" s="40"/>
    </row>
    <row r="38" spans="1:68" x14ac:dyDescent="0.15">
      <c r="B38" s="270"/>
      <c r="C38" s="269"/>
      <c r="D38" s="272"/>
      <c r="E38" s="272"/>
      <c r="F38" s="272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75"/>
      <c r="AH38" s="275"/>
      <c r="AI38" s="275"/>
      <c r="AJ38" s="275"/>
      <c r="AK38" s="275"/>
      <c r="AL38" s="275"/>
      <c r="AM38" s="275"/>
      <c r="AN38" s="275"/>
      <c r="AO38" s="275"/>
      <c r="AP38" s="275"/>
      <c r="AQ38" s="275"/>
      <c r="AR38" s="275"/>
      <c r="AS38" s="275"/>
      <c r="AT38" s="275"/>
      <c r="AU38" s="275"/>
      <c r="AV38" s="275"/>
      <c r="AW38" s="275"/>
      <c r="AX38" s="275"/>
      <c r="AY38" s="275"/>
      <c r="AZ38" s="275"/>
      <c r="BA38" s="275"/>
      <c r="BB38" s="275"/>
      <c r="BC38" s="275"/>
      <c r="BD38" s="275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66</v>
      </c>
      <c r="E39" s="271" t="s">
        <v>66</v>
      </c>
      <c r="F39" s="271" t="s">
        <v>66</v>
      </c>
      <c r="G39" s="275">
        <v>0</v>
      </c>
      <c r="H39" s="275">
        <v>0</v>
      </c>
      <c r="I39" s="275">
        <v>0</v>
      </c>
      <c r="J39" s="275">
        <v>0</v>
      </c>
      <c r="K39" s="275">
        <v>0</v>
      </c>
      <c r="L39" s="275">
        <v>0</v>
      </c>
      <c r="M39" s="275">
        <v>0</v>
      </c>
      <c r="N39" s="275">
        <v>0</v>
      </c>
      <c r="O39" s="275">
        <v>0</v>
      </c>
      <c r="P39" s="275">
        <v>0</v>
      </c>
      <c r="Q39" s="275">
        <v>0</v>
      </c>
      <c r="R39" s="275">
        <v>0</v>
      </c>
      <c r="S39" s="275">
        <v>0</v>
      </c>
      <c r="T39" s="275">
        <v>1</v>
      </c>
      <c r="U39" s="275">
        <v>1</v>
      </c>
      <c r="V39" s="275">
        <v>1</v>
      </c>
      <c r="W39" s="275">
        <v>1</v>
      </c>
      <c r="X39" s="275">
        <v>1</v>
      </c>
      <c r="Y39" s="275">
        <v>1</v>
      </c>
      <c r="Z39" s="275">
        <v>1</v>
      </c>
      <c r="AA39" s="275">
        <v>1</v>
      </c>
      <c r="AB39" s="275">
        <v>1</v>
      </c>
      <c r="AC39" s="275">
        <v>1</v>
      </c>
      <c r="AD39" s="275">
        <v>1</v>
      </c>
      <c r="AE39" s="275">
        <v>1</v>
      </c>
      <c r="AF39" s="275">
        <v>1</v>
      </c>
      <c r="AG39" s="275">
        <v>1</v>
      </c>
      <c r="AH39" s="275">
        <v>1</v>
      </c>
      <c r="AI39" s="275">
        <v>1</v>
      </c>
      <c r="AJ39" s="275">
        <v>1</v>
      </c>
      <c r="AK39" s="275">
        <v>1</v>
      </c>
      <c r="AL39" s="275">
        <v>1</v>
      </c>
      <c r="AM39" s="275">
        <v>1</v>
      </c>
      <c r="AN39" s="275">
        <v>1</v>
      </c>
      <c r="AO39" s="275">
        <v>1</v>
      </c>
      <c r="AP39" s="275">
        <v>1</v>
      </c>
      <c r="AQ39" s="275">
        <v>1</v>
      </c>
      <c r="AR39" s="275">
        <v>1</v>
      </c>
      <c r="AS39" s="275">
        <v>1</v>
      </c>
      <c r="AT39" s="275">
        <v>1</v>
      </c>
      <c r="AU39" s="275">
        <v>1</v>
      </c>
      <c r="AV39" s="275">
        <v>1</v>
      </c>
      <c r="AW39" s="275">
        <v>1</v>
      </c>
      <c r="AX39" s="275">
        <v>1</v>
      </c>
      <c r="AY39" s="275">
        <v>1</v>
      </c>
      <c r="AZ39" s="275">
        <v>1</v>
      </c>
      <c r="BA39" s="275">
        <v>1</v>
      </c>
      <c r="BB39" s="275">
        <v>1</v>
      </c>
      <c r="BC39" s="275">
        <v>1</v>
      </c>
      <c r="BD39" s="275">
        <v>1</v>
      </c>
      <c r="BE39" s="275">
        <v>1</v>
      </c>
      <c r="BF39" s="275">
        <v>1</v>
      </c>
      <c r="BG39" s="275">
        <v>1</v>
      </c>
      <c r="BH39" s="275">
        <v>1</v>
      </c>
      <c r="BI39" s="275">
        <v>1</v>
      </c>
      <c r="BJ39" s="275">
        <v>1</v>
      </c>
      <c r="BK39" s="275">
        <v>1</v>
      </c>
      <c r="BL39" s="275">
        <v>1</v>
      </c>
      <c r="BM39" s="275">
        <v>1</v>
      </c>
      <c r="BN39" s="275">
        <v>1</v>
      </c>
      <c r="BO39" s="275">
        <v>1</v>
      </c>
    </row>
    <row r="40" spans="1:68" s="18" customFormat="1" x14ac:dyDescent="0.15">
      <c r="A40" s="35" t="s">
        <v>89</v>
      </c>
      <c r="B40" s="270">
        <v>65</v>
      </c>
      <c r="C40" s="268">
        <f>B40*160</f>
        <v>10400</v>
      </c>
      <c r="D40" s="271" t="s">
        <v>94</v>
      </c>
      <c r="E40" s="271" t="s">
        <v>66</v>
      </c>
      <c r="F40" s="271" t="s">
        <v>66</v>
      </c>
      <c r="G40" s="275">
        <v>0</v>
      </c>
      <c r="H40" s="275">
        <v>0.25</v>
      </c>
      <c r="I40" s="275">
        <v>0.25</v>
      </c>
      <c r="J40" s="275">
        <v>0.25</v>
      </c>
      <c r="K40" s="275">
        <v>0.25</v>
      </c>
      <c r="L40" s="275">
        <v>0.25</v>
      </c>
      <c r="M40" s="275">
        <v>0.25</v>
      </c>
      <c r="N40" s="275">
        <v>0.25</v>
      </c>
      <c r="O40" s="275">
        <v>0.25</v>
      </c>
      <c r="P40" s="275">
        <v>0.25</v>
      </c>
      <c r="Q40" s="275">
        <v>0.25</v>
      </c>
      <c r="R40" s="275">
        <v>0.25</v>
      </c>
      <c r="S40" s="275">
        <v>0.25</v>
      </c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  <c r="AE40" s="275"/>
      <c r="AF40" s="275"/>
      <c r="AG40" s="275"/>
      <c r="AH40" s="275"/>
      <c r="AI40" s="275"/>
      <c r="AJ40" s="275"/>
      <c r="AK40" s="275"/>
      <c r="AL40" s="275"/>
      <c r="AM40" s="275"/>
      <c r="AN40" s="275"/>
      <c r="AO40" s="275"/>
      <c r="AP40" s="275"/>
      <c r="AQ40" s="275"/>
      <c r="AR40" s="275"/>
      <c r="AS40" s="275"/>
      <c r="AT40" s="275"/>
      <c r="AU40" s="275"/>
      <c r="AV40" s="275"/>
      <c r="AW40" s="275"/>
      <c r="AX40" s="275"/>
      <c r="AY40" s="275"/>
      <c r="AZ40" s="275"/>
      <c r="BA40" s="275"/>
      <c r="BB40" s="275"/>
      <c r="BC40" s="275"/>
      <c r="BD40" s="275"/>
      <c r="BE40" s="275"/>
      <c r="BF40" s="275"/>
      <c r="BG40" s="275"/>
      <c r="BH40" s="275"/>
      <c r="BI40" s="275"/>
      <c r="BJ40" s="275"/>
      <c r="BK40" s="275"/>
      <c r="BL40" s="275"/>
      <c r="BM40" s="275"/>
      <c r="BN40" s="275"/>
      <c r="BO40" s="275"/>
      <c r="BP40" s="40"/>
    </row>
    <row r="41" spans="1:68" x14ac:dyDescent="0.15">
      <c r="B41" s="285"/>
      <c r="C41" s="145"/>
      <c r="D41" s="286"/>
      <c r="E41" s="286"/>
      <c r="F41" s="286"/>
      <c r="G41" s="275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75"/>
      <c r="AF41" s="275"/>
      <c r="AG41" s="275"/>
      <c r="AH41" s="275"/>
      <c r="AI41" s="275"/>
      <c r="AJ41" s="275"/>
      <c r="AK41" s="275"/>
      <c r="AL41" s="275"/>
      <c r="AM41" s="275"/>
      <c r="AN41" s="275"/>
      <c r="AO41" s="275"/>
      <c r="AP41" s="275"/>
      <c r="AQ41" s="275"/>
      <c r="AR41" s="275"/>
      <c r="AS41" s="275"/>
      <c r="AT41" s="275"/>
      <c r="AU41" s="275"/>
      <c r="AV41" s="275"/>
      <c r="AW41" s="275"/>
      <c r="AX41" s="275"/>
      <c r="AY41" s="275"/>
      <c r="AZ41" s="275"/>
      <c r="BA41" s="275"/>
      <c r="BB41" s="275"/>
      <c r="BC41" s="275"/>
      <c r="BD41" s="275"/>
      <c r="BE41" s="275"/>
      <c r="BF41" s="275"/>
      <c r="BG41" s="275"/>
      <c r="BH41" s="275"/>
      <c r="BI41" s="275"/>
      <c r="BJ41" s="275"/>
      <c r="BK41" s="275"/>
      <c r="BL41" s="275"/>
      <c r="BM41" s="275"/>
      <c r="BN41" s="275"/>
      <c r="BO41" s="275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94</v>
      </c>
      <c r="E42" s="271" t="s">
        <v>66</v>
      </c>
      <c r="F42" s="271" t="s">
        <v>66</v>
      </c>
      <c r="G42" s="275">
        <v>0</v>
      </c>
      <c r="H42" s="275">
        <v>0</v>
      </c>
      <c r="I42" s="275">
        <v>0</v>
      </c>
      <c r="J42" s="275">
        <v>0</v>
      </c>
      <c r="K42" s="275">
        <v>0</v>
      </c>
      <c r="L42" s="275">
        <v>0</v>
      </c>
      <c r="M42" s="275">
        <v>0</v>
      </c>
      <c r="N42" s="275">
        <v>0</v>
      </c>
      <c r="O42" s="275">
        <v>0</v>
      </c>
      <c r="P42" s="275">
        <v>0</v>
      </c>
      <c r="Q42" s="275">
        <v>0</v>
      </c>
      <c r="R42" s="275">
        <v>0</v>
      </c>
      <c r="S42" s="275">
        <v>0</v>
      </c>
      <c r="T42" s="275">
        <v>1</v>
      </c>
      <c r="U42" s="275">
        <v>1</v>
      </c>
      <c r="V42" s="275">
        <v>1</v>
      </c>
      <c r="W42" s="275">
        <v>1</v>
      </c>
      <c r="X42" s="275">
        <v>1</v>
      </c>
      <c r="Y42" s="275">
        <v>1</v>
      </c>
      <c r="Z42" s="275">
        <v>1</v>
      </c>
      <c r="AA42" s="275">
        <v>1</v>
      </c>
      <c r="AB42" s="275">
        <v>1</v>
      </c>
      <c r="AC42" s="275">
        <v>1</v>
      </c>
      <c r="AD42" s="275">
        <v>1</v>
      </c>
      <c r="AE42" s="275">
        <v>1</v>
      </c>
      <c r="AF42" s="275">
        <v>2</v>
      </c>
      <c r="AG42" s="275">
        <v>2</v>
      </c>
      <c r="AH42" s="275">
        <v>2</v>
      </c>
      <c r="AI42" s="275">
        <v>2</v>
      </c>
      <c r="AJ42" s="275">
        <v>2</v>
      </c>
      <c r="AK42" s="275">
        <v>2</v>
      </c>
      <c r="AL42" s="275">
        <v>2</v>
      </c>
      <c r="AM42" s="275">
        <v>2</v>
      </c>
      <c r="AN42" s="275">
        <v>2</v>
      </c>
      <c r="AO42" s="275">
        <v>2</v>
      </c>
      <c r="AP42" s="275">
        <v>2</v>
      </c>
      <c r="AQ42" s="275">
        <v>2</v>
      </c>
      <c r="AR42" s="275">
        <v>3</v>
      </c>
      <c r="AS42" s="275">
        <v>3</v>
      </c>
      <c r="AT42" s="275">
        <v>3</v>
      </c>
      <c r="AU42" s="275">
        <v>3</v>
      </c>
      <c r="AV42" s="275">
        <v>3</v>
      </c>
      <c r="AW42" s="275">
        <v>3</v>
      </c>
      <c r="AX42" s="275">
        <v>3</v>
      </c>
      <c r="AY42" s="275">
        <v>3</v>
      </c>
      <c r="AZ42" s="275">
        <v>3</v>
      </c>
      <c r="BA42" s="275">
        <v>3</v>
      </c>
      <c r="BB42" s="275">
        <v>3</v>
      </c>
      <c r="BC42" s="275">
        <v>3</v>
      </c>
      <c r="BD42" s="275">
        <v>3</v>
      </c>
      <c r="BE42" s="275">
        <v>3</v>
      </c>
      <c r="BF42" s="275">
        <v>3</v>
      </c>
      <c r="BG42" s="275">
        <v>3</v>
      </c>
      <c r="BH42" s="275">
        <v>3</v>
      </c>
      <c r="BI42" s="275">
        <v>3</v>
      </c>
      <c r="BJ42" s="275">
        <v>3</v>
      </c>
      <c r="BK42" s="275">
        <v>3</v>
      </c>
      <c r="BL42" s="275">
        <v>3</v>
      </c>
      <c r="BM42" s="275">
        <v>3</v>
      </c>
      <c r="BN42" s="275">
        <v>3</v>
      </c>
      <c r="BO42" s="275">
        <v>3</v>
      </c>
    </row>
    <row r="43" spans="1:68" s="18" customFormat="1" x14ac:dyDescent="0.15">
      <c r="A43" s="35" t="s">
        <v>89</v>
      </c>
      <c r="B43" s="270">
        <v>25</v>
      </c>
      <c r="C43" s="268">
        <f>B43*160</f>
        <v>4000</v>
      </c>
      <c r="D43" s="271" t="s">
        <v>94</v>
      </c>
      <c r="E43" s="271" t="s">
        <v>66</v>
      </c>
      <c r="F43" s="271" t="s">
        <v>66</v>
      </c>
      <c r="G43" s="275">
        <v>0.25</v>
      </c>
      <c r="H43" s="275">
        <v>0.25</v>
      </c>
      <c r="I43" s="275">
        <v>0.25</v>
      </c>
      <c r="J43" s="275">
        <v>0.25</v>
      </c>
      <c r="K43" s="275">
        <v>0.25</v>
      </c>
      <c r="L43" s="275">
        <v>0.25</v>
      </c>
      <c r="M43" s="275">
        <v>0.25</v>
      </c>
      <c r="N43" s="275">
        <v>0.25</v>
      </c>
      <c r="O43" s="275">
        <v>0.25</v>
      </c>
      <c r="P43" s="275">
        <v>0.25</v>
      </c>
      <c r="Q43" s="275">
        <v>0.25</v>
      </c>
      <c r="R43" s="275">
        <v>0.25</v>
      </c>
      <c r="S43" s="275">
        <v>0.25</v>
      </c>
      <c r="T43" s="275">
        <v>0</v>
      </c>
      <c r="U43" s="275">
        <v>0</v>
      </c>
      <c r="V43" s="275">
        <v>0</v>
      </c>
      <c r="W43" s="275">
        <v>0</v>
      </c>
      <c r="X43" s="275">
        <v>0</v>
      </c>
      <c r="Y43" s="275">
        <v>0</v>
      </c>
      <c r="Z43" s="275">
        <v>0</v>
      </c>
      <c r="AA43" s="275">
        <v>0</v>
      </c>
      <c r="AB43" s="275">
        <v>0</v>
      </c>
      <c r="AC43" s="275">
        <v>0</v>
      </c>
      <c r="AD43" s="275">
        <v>0</v>
      </c>
      <c r="AE43" s="275">
        <v>0</v>
      </c>
      <c r="AF43" s="275">
        <v>0</v>
      </c>
      <c r="AG43" s="275">
        <v>0</v>
      </c>
      <c r="AH43" s="275">
        <v>0</v>
      </c>
      <c r="AI43" s="275">
        <v>0</v>
      </c>
      <c r="AJ43" s="275">
        <v>0</v>
      </c>
      <c r="AK43" s="275">
        <v>0</v>
      </c>
      <c r="AL43" s="275">
        <v>0</v>
      </c>
      <c r="AM43" s="275">
        <v>0</v>
      </c>
      <c r="AN43" s="275">
        <v>0</v>
      </c>
      <c r="AO43" s="275">
        <v>0</v>
      </c>
      <c r="AP43" s="275">
        <v>0</v>
      </c>
      <c r="AQ43" s="275">
        <v>0</v>
      </c>
      <c r="AR43" s="275">
        <v>0</v>
      </c>
      <c r="AS43" s="275">
        <v>0</v>
      </c>
      <c r="AT43" s="275">
        <v>0</v>
      </c>
      <c r="AU43" s="275">
        <v>0</v>
      </c>
      <c r="AV43" s="275">
        <v>0</v>
      </c>
      <c r="AW43" s="275">
        <v>0</v>
      </c>
      <c r="AX43" s="275">
        <v>0</v>
      </c>
      <c r="AY43" s="275">
        <v>0</v>
      </c>
      <c r="AZ43" s="275">
        <v>0</v>
      </c>
      <c r="BA43" s="275">
        <v>0</v>
      </c>
      <c r="BB43" s="275">
        <v>0</v>
      </c>
      <c r="BC43" s="275">
        <v>0</v>
      </c>
      <c r="BD43" s="275">
        <v>0</v>
      </c>
      <c r="BE43" s="275">
        <v>0</v>
      </c>
      <c r="BF43" s="275">
        <v>0</v>
      </c>
      <c r="BG43" s="275">
        <v>0</v>
      </c>
      <c r="BH43" s="275">
        <v>0</v>
      </c>
      <c r="BI43" s="275">
        <v>0</v>
      </c>
      <c r="BJ43" s="275">
        <v>0</v>
      </c>
      <c r="BK43" s="275">
        <v>0</v>
      </c>
      <c r="BL43" s="275">
        <v>0</v>
      </c>
      <c r="BM43" s="275">
        <v>0</v>
      </c>
      <c r="BN43" s="275">
        <v>0</v>
      </c>
      <c r="BO43" s="275">
        <v>0</v>
      </c>
      <c r="BP43" s="40"/>
    </row>
    <row r="44" spans="1:68" x14ac:dyDescent="0.15">
      <c r="B44" s="270"/>
      <c r="C44" s="269"/>
      <c r="D44" s="272"/>
      <c r="E44" s="272"/>
      <c r="F44" s="272"/>
      <c r="G44" s="275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275"/>
      <c r="AI44" s="275"/>
      <c r="AJ44" s="275"/>
      <c r="AK44" s="275"/>
      <c r="AL44" s="275"/>
      <c r="AM44" s="275"/>
      <c r="AN44" s="275"/>
      <c r="AO44" s="275"/>
      <c r="AP44" s="275"/>
      <c r="AQ44" s="275"/>
      <c r="AR44" s="275"/>
      <c r="AS44" s="275"/>
      <c r="AT44" s="275"/>
      <c r="AU44" s="275"/>
      <c r="AV44" s="275"/>
      <c r="AW44" s="275"/>
      <c r="AX44" s="275"/>
      <c r="AY44" s="275"/>
      <c r="AZ44" s="275"/>
      <c r="BA44" s="275"/>
      <c r="BB44" s="275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</row>
    <row r="45" spans="1:68" x14ac:dyDescent="0.15">
      <c r="A45" s="35" t="s">
        <v>75</v>
      </c>
      <c r="B45" s="270">
        <v>80000</v>
      </c>
      <c r="C45" s="268">
        <f>B45/12</f>
        <v>6666.666666666667</v>
      </c>
      <c r="D45" s="271" t="s">
        <v>66</v>
      </c>
      <c r="E45" s="271" t="s">
        <v>66</v>
      </c>
      <c r="F45" s="271" t="s">
        <v>66</v>
      </c>
      <c r="G45" s="275">
        <v>0</v>
      </c>
      <c r="H45" s="275">
        <v>0</v>
      </c>
      <c r="I45" s="275">
        <v>0</v>
      </c>
      <c r="J45" s="275">
        <v>0</v>
      </c>
      <c r="K45" s="275">
        <v>0</v>
      </c>
      <c r="L45" s="275">
        <v>0</v>
      </c>
      <c r="M45" s="275">
        <v>0</v>
      </c>
      <c r="N45" s="275">
        <v>0</v>
      </c>
      <c r="O45" s="275">
        <v>0</v>
      </c>
      <c r="P45" s="275">
        <v>0</v>
      </c>
      <c r="Q45" s="275">
        <v>0</v>
      </c>
      <c r="R45" s="275">
        <v>0</v>
      </c>
      <c r="S45" s="275">
        <v>0</v>
      </c>
      <c r="T45" s="275">
        <v>0</v>
      </c>
      <c r="U45" s="275">
        <v>0</v>
      </c>
      <c r="V45" s="275">
        <v>0</v>
      </c>
      <c r="W45" s="275">
        <v>0</v>
      </c>
      <c r="X45" s="275">
        <v>0</v>
      </c>
      <c r="Y45" s="275">
        <v>0</v>
      </c>
      <c r="Z45" s="275">
        <v>0</v>
      </c>
      <c r="AA45" s="275">
        <v>0</v>
      </c>
      <c r="AB45" s="275">
        <v>0</v>
      </c>
      <c r="AC45" s="275">
        <v>0</v>
      </c>
      <c r="AD45" s="275">
        <v>0</v>
      </c>
      <c r="AE45" s="275">
        <v>0</v>
      </c>
      <c r="AF45" s="275">
        <v>0</v>
      </c>
      <c r="AG45" s="275">
        <v>0</v>
      </c>
      <c r="AH45" s="275">
        <v>0</v>
      </c>
      <c r="AI45" s="275">
        <v>0</v>
      </c>
      <c r="AJ45" s="275">
        <v>0</v>
      </c>
      <c r="AK45" s="275">
        <v>0</v>
      </c>
      <c r="AL45" s="275">
        <v>0</v>
      </c>
      <c r="AM45" s="275">
        <v>0</v>
      </c>
      <c r="AN45" s="275">
        <v>0</v>
      </c>
      <c r="AO45" s="275">
        <v>0</v>
      </c>
      <c r="AP45" s="275">
        <v>0</v>
      </c>
      <c r="AQ45" s="275">
        <v>0</v>
      </c>
      <c r="AR45" s="275">
        <v>1</v>
      </c>
      <c r="AS45" s="275">
        <v>1</v>
      </c>
      <c r="AT45" s="275">
        <v>1</v>
      </c>
      <c r="AU45" s="275">
        <v>1</v>
      </c>
      <c r="AV45" s="275">
        <v>1</v>
      </c>
      <c r="AW45" s="275">
        <v>1</v>
      </c>
      <c r="AX45" s="275">
        <v>1</v>
      </c>
      <c r="AY45" s="275">
        <v>1</v>
      </c>
      <c r="AZ45" s="275">
        <v>1</v>
      </c>
      <c r="BA45" s="275">
        <v>1</v>
      </c>
      <c r="BB45" s="275">
        <v>1</v>
      </c>
      <c r="BC45" s="275">
        <v>1</v>
      </c>
      <c r="BD45" s="275">
        <v>1</v>
      </c>
      <c r="BE45" s="275">
        <v>1</v>
      </c>
      <c r="BF45" s="275">
        <v>1</v>
      </c>
      <c r="BG45" s="275">
        <v>1</v>
      </c>
      <c r="BH45" s="275">
        <v>1</v>
      </c>
      <c r="BI45" s="275">
        <v>1</v>
      </c>
      <c r="BJ45" s="275">
        <v>1</v>
      </c>
      <c r="BK45" s="275">
        <v>1</v>
      </c>
      <c r="BL45" s="275">
        <v>1</v>
      </c>
      <c r="BM45" s="275">
        <v>1</v>
      </c>
      <c r="BN45" s="275">
        <v>1</v>
      </c>
      <c r="BO45" s="275">
        <v>1</v>
      </c>
    </row>
    <row r="46" spans="1:68" x14ac:dyDescent="0.15">
      <c r="A46" s="35" t="s">
        <v>89</v>
      </c>
      <c r="B46" s="270">
        <v>85</v>
      </c>
      <c r="C46" s="268">
        <f>B46*160</f>
        <v>13600</v>
      </c>
      <c r="D46" s="271" t="s">
        <v>94</v>
      </c>
      <c r="E46" s="271" t="s">
        <v>66</v>
      </c>
      <c r="F46" s="271" t="s">
        <v>66</v>
      </c>
      <c r="G46" s="275">
        <v>0</v>
      </c>
      <c r="H46" s="275">
        <v>0</v>
      </c>
      <c r="I46" s="275">
        <v>0</v>
      </c>
      <c r="J46" s="275">
        <v>0</v>
      </c>
      <c r="K46" s="275">
        <v>0</v>
      </c>
      <c r="L46" s="275">
        <v>0</v>
      </c>
      <c r="M46" s="275">
        <v>0</v>
      </c>
      <c r="N46" s="275">
        <v>0</v>
      </c>
      <c r="O46" s="275">
        <v>0</v>
      </c>
      <c r="P46" s="275">
        <v>0</v>
      </c>
      <c r="Q46" s="275">
        <v>0</v>
      </c>
      <c r="R46" s="275">
        <v>0</v>
      </c>
      <c r="S46" s="275">
        <v>0</v>
      </c>
      <c r="T46" s="275">
        <v>0</v>
      </c>
      <c r="U46" s="275">
        <v>0</v>
      </c>
      <c r="V46" s="275">
        <v>0</v>
      </c>
      <c r="W46" s="275">
        <v>0</v>
      </c>
      <c r="X46" s="275">
        <v>0</v>
      </c>
      <c r="Y46" s="275">
        <v>0</v>
      </c>
      <c r="Z46" s="275">
        <v>0</v>
      </c>
      <c r="AA46" s="275">
        <v>0</v>
      </c>
      <c r="AB46" s="275">
        <v>0</v>
      </c>
      <c r="AC46" s="275">
        <v>0</v>
      </c>
      <c r="AD46" s="275">
        <v>0</v>
      </c>
      <c r="AE46" s="275">
        <v>0</v>
      </c>
      <c r="AF46" s="275">
        <v>0</v>
      </c>
      <c r="AG46" s="275">
        <v>0</v>
      </c>
      <c r="AH46" s="275">
        <v>0</v>
      </c>
      <c r="AI46" s="275">
        <v>0</v>
      </c>
      <c r="AJ46" s="275">
        <v>0</v>
      </c>
      <c r="AK46" s="275">
        <v>0</v>
      </c>
      <c r="AL46" s="275">
        <v>0</v>
      </c>
      <c r="AM46" s="275">
        <v>0</v>
      </c>
      <c r="AN46" s="275">
        <v>0</v>
      </c>
      <c r="AO46" s="275">
        <v>0</v>
      </c>
      <c r="AP46" s="275">
        <v>0</v>
      </c>
      <c r="AQ46" s="275">
        <v>0</v>
      </c>
      <c r="AR46" s="275">
        <v>0</v>
      </c>
      <c r="AS46" s="275">
        <v>0</v>
      </c>
      <c r="AT46" s="275">
        <v>0</v>
      </c>
      <c r="AU46" s="275">
        <v>0</v>
      </c>
      <c r="AV46" s="275">
        <v>0</v>
      </c>
      <c r="AW46" s="275">
        <v>0</v>
      </c>
      <c r="AX46" s="275">
        <v>0</v>
      </c>
      <c r="AY46" s="275">
        <v>0</v>
      </c>
      <c r="AZ46" s="275">
        <v>0</v>
      </c>
      <c r="BA46" s="275">
        <v>0</v>
      </c>
      <c r="BB46" s="275">
        <v>0</v>
      </c>
      <c r="BC46" s="275">
        <v>0</v>
      </c>
      <c r="BD46" s="275">
        <v>0</v>
      </c>
      <c r="BE46" s="275">
        <v>0</v>
      </c>
      <c r="BF46" s="275">
        <v>0</v>
      </c>
      <c r="BG46" s="275">
        <v>0</v>
      </c>
      <c r="BH46" s="275">
        <v>0</v>
      </c>
      <c r="BI46" s="275">
        <v>0</v>
      </c>
      <c r="BJ46" s="275">
        <v>0</v>
      </c>
      <c r="BK46" s="275">
        <v>0</v>
      </c>
      <c r="BL46" s="275">
        <v>0</v>
      </c>
      <c r="BM46" s="275">
        <v>0</v>
      </c>
      <c r="BN46" s="275">
        <v>0</v>
      </c>
      <c r="BO46" s="275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55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90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96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72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73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74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131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x14ac:dyDescent="0.15">
      <c r="A58" s="35" t="s">
        <v>132</v>
      </c>
      <c r="B58" s="270">
        <v>100000</v>
      </c>
      <c r="C58" s="268">
        <f>B58/12</f>
        <v>8333.3333333333339</v>
      </c>
      <c r="D58" s="271" t="s">
        <v>66</v>
      </c>
      <c r="E58" s="271" t="s">
        <v>66</v>
      </c>
      <c r="F58" s="271" t="s">
        <v>66</v>
      </c>
      <c r="G58" s="275">
        <v>0</v>
      </c>
      <c r="H58" s="275">
        <v>0</v>
      </c>
      <c r="I58" s="275">
        <v>0</v>
      </c>
      <c r="J58" s="275">
        <v>0</v>
      </c>
      <c r="K58" s="275">
        <v>0</v>
      </c>
      <c r="L58" s="275">
        <v>0</v>
      </c>
      <c r="M58" s="275">
        <v>0</v>
      </c>
      <c r="N58" s="275">
        <v>0</v>
      </c>
      <c r="O58" s="275">
        <v>0</v>
      </c>
      <c r="P58" s="275">
        <v>0</v>
      </c>
      <c r="Q58" s="275">
        <v>0</v>
      </c>
      <c r="R58" s="275">
        <v>0</v>
      </c>
      <c r="S58" s="275">
        <v>0</v>
      </c>
      <c r="T58" s="275">
        <v>0</v>
      </c>
      <c r="U58" s="275">
        <v>0</v>
      </c>
      <c r="V58" s="275">
        <v>0</v>
      </c>
      <c r="W58" s="275">
        <v>1</v>
      </c>
      <c r="X58" s="275">
        <v>1</v>
      </c>
      <c r="Y58" s="275">
        <v>1</v>
      </c>
      <c r="Z58" s="275">
        <v>1</v>
      </c>
      <c r="AA58" s="275">
        <v>1</v>
      </c>
      <c r="AB58" s="275">
        <v>1</v>
      </c>
      <c r="AC58" s="275">
        <v>1</v>
      </c>
      <c r="AD58" s="275">
        <v>1</v>
      </c>
      <c r="AE58" s="275">
        <v>1</v>
      </c>
      <c r="AF58" s="275">
        <v>1</v>
      </c>
      <c r="AG58" s="275">
        <v>1</v>
      </c>
      <c r="AH58" s="275">
        <v>1</v>
      </c>
      <c r="AI58" s="275">
        <v>1</v>
      </c>
      <c r="AJ58" s="275">
        <v>1</v>
      </c>
      <c r="AK58" s="275">
        <v>1</v>
      </c>
      <c r="AL58" s="275">
        <v>1</v>
      </c>
      <c r="AM58" s="275">
        <v>1</v>
      </c>
      <c r="AN58" s="275">
        <v>1</v>
      </c>
      <c r="AO58" s="275">
        <v>1</v>
      </c>
      <c r="AP58" s="275">
        <v>1</v>
      </c>
      <c r="AQ58" s="275">
        <v>1</v>
      </c>
      <c r="AR58" s="275">
        <v>1</v>
      </c>
      <c r="AS58" s="275">
        <v>1</v>
      </c>
      <c r="AT58" s="275">
        <v>1</v>
      </c>
      <c r="AU58" s="275">
        <v>1</v>
      </c>
      <c r="AV58" s="275">
        <v>1</v>
      </c>
      <c r="AW58" s="275">
        <v>1</v>
      </c>
      <c r="AX58" s="275">
        <v>1</v>
      </c>
      <c r="AY58" s="275">
        <v>1</v>
      </c>
      <c r="AZ58" s="275">
        <v>1</v>
      </c>
      <c r="BA58" s="275">
        <v>1</v>
      </c>
      <c r="BB58" s="275">
        <v>1</v>
      </c>
      <c r="BC58" s="275">
        <v>1</v>
      </c>
      <c r="BD58" s="275">
        <v>1</v>
      </c>
      <c r="BE58" s="275">
        <v>1</v>
      </c>
      <c r="BF58" s="275">
        <v>1</v>
      </c>
      <c r="BG58" s="275">
        <v>1</v>
      </c>
      <c r="BH58" s="275">
        <v>1</v>
      </c>
      <c r="BI58" s="275">
        <v>1</v>
      </c>
      <c r="BJ58" s="275">
        <v>1</v>
      </c>
      <c r="BK58" s="275">
        <v>1</v>
      </c>
      <c r="BL58" s="275">
        <v>1</v>
      </c>
      <c r="BM58" s="275">
        <v>1</v>
      </c>
      <c r="BN58" s="275">
        <v>1</v>
      </c>
      <c r="BO58" s="275">
        <v>1</v>
      </c>
    </row>
    <row r="59" spans="1:68" s="18" customFormat="1" x14ac:dyDescent="0.15">
      <c r="A59" s="35" t="s">
        <v>89</v>
      </c>
      <c r="B59" s="270">
        <v>85</v>
      </c>
      <c r="C59" s="268">
        <f>B59*160</f>
        <v>13600</v>
      </c>
      <c r="D59" s="271" t="s">
        <v>94</v>
      </c>
      <c r="E59" s="271" t="s">
        <v>94</v>
      </c>
      <c r="F59" s="271" t="s">
        <v>66</v>
      </c>
      <c r="G59" s="275">
        <v>0</v>
      </c>
      <c r="H59" s="275">
        <v>0.5</v>
      </c>
      <c r="I59" s="275">
        <v>0.5</v>
      </c>
      <c r="J59" s="275">
        <v>0.5</v>
      </c>
      <c r="K59" s="275">
        <v>0.5</v>
      </c>
      <c r="L59" s="275">
        <v>0.5</v>
      </c>
      <c r="M59" s="275">
        <v>0.5</v>
      </c>
      <c r="N59" s="275">
        <v>0.5</v>
      </c>
      <c r="O59" s="275">
        <v>0.5</v>
      </c>
      <c r="P59" s="275">
        <v>0.5</v>
      </c>
      <c r="Q59" s="275">
        <v>0.5</v>
      </c>
      <c r="R59" s="275">
        <v>0.5</v>
      </c>
      <c r="S59" s="275">
        <v>0.5</v>
      </c>
      <c r="T59" s="275">
        <v>0.5</v>
      </c>
      <c r="U59" s="275">
        <v>0.5</v>
      </c>
      <c r="V59" s="275">
        <v>0.5</v>
      </c>
      <c r="W59" s="275">
        <v>0</v>
      </c>
      <c r="X59" s="275">
        <v>0</v>
      </c>
      <c r="Y59" s="275">
        <v>0</v>
      </c>
      <c r="Z59" s="275">
        <v>0</v>
      </c>
      <c r="AA59" s="275">
        <v>0</v>
      </c>
      <c r="AB59" s="275">
        <v>0</v>
      </c>
      <c r="AC59" s="275">
        <v>0</v>
      </c>
      <c r="AD59" s="275">
        <v>0</v>
      </c>
      <c r="AE59" s="275">
        <v>0</v>
      </c>
      <c r="AF59" s="275">
        <v>0</v>
      </c>
      <c r="AG59" s="275">
        <v>0</v>
      </c>
      <c r="AH59" s="275">
        <v>0</v>
      </c>
      <c r="AI59" s="275">
        <v>0</v>
      </c>
      <c r="AJ59" s="275">
        <v>0</v>
      </c>
      <c r="AK59" s="275">
        <v>0</v>
      </c>
      <c r="AL59" s="275">
        <v>0</v>
      </c>
      <c r="AM59" s="275">
        <v>0</v>
      </c>
      <c r="AN59" s="275">
        <v>0</v>
      </c>
      <c r="AO59" s="275">
        <v>0</v>
      </c>
      <c r="AP59" s="275">
        <v>0</v>
      </c>
      <c r="AQ59" s="275">
        <v>0</v>
      </c>
      <c r="AR59" s="275">
        <v>0</v>
      </c>
      <c r="AS59" s="275">
        <v>0</v>
      </c>
      <c r="AT59" s="275">
        <v>0</v>
      </c>
      <c r="AU59" s="275">
        <v>0</v>
      </c>
      <c r="AV59" s="275">
        <v>0</v>
      </c>
      <c r="AW59" s="275">
        <v>0</v>
      </c>
      <c r="AX59" s="275">
        <v>0</v>
      </c>
      <c r="AY59" s="275">
        <v>0</v>
      </c>
      <c r="AZ59" s="275">
        <v>0</v>
      </c>
      <c r="BA59" s="275">
        <v>0</v>
      </c>
      <c r="BB59" s="275">
        <v>0</v>
      </c>
      <c r="BC59" s="275">
        <v>0</v>
      </c>
      <c r="BD59" s="275">
        <v>0</v>
      </c>
      <c r="BE59" s="275">
        <v>0</v>
      </c>
      <c r="BF59" s="275">
        <v>0</v>
      </c>
      <c r="BG59" s="275">
        <v>0</v>
      </c>
      <c r="BH59" s="275">
        <v>0</v>
      </c>
      <c r="BI59" s="275">
        <v>0</v>
      </c>
      <c r="BJ59" s="275">
        <v>0</v>
      </c>
      <c r="BK59" s="275">
        <v>0</v>
      </c>
      <c r="BL59" s="275">
        <v>0</v>
      </c>
      <c r="BM59" s="275">
        <v>0</v>
      </c>
      <c r="BN59" s="275">
        <v>0</v>
      </c>
      <c r="BO59" s="275">
        <v>0</v>
      </c>
      <c r="BP59" s="40"/>
    </row>
    <row r="60" spans="1:68" x14ac:dyDescent="0.15">
      <c r="B60" s="270"/>
      <c r="C60" s="269"/>
      <c r="D60" s="272"/>
      <c r="E60" s="272"/>
      <c r="F60" s="272"/>
      <c r="G60" s="275"/>
      <c r="H60" s="275"/>
      <c r="I60" s="275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  <c r="AE60" s="275"/>
      <c r="AF60" s="275"/>
      <c r="AG60" s="275"/>
      <c r="AH60" s="275"/>
      <c r="AI60" s="275"/>
      <c r="AJ60" s="275"/>
      <c r="AK60" s="275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5"/>
      <c r="AW60" s="275"/>
      <c r="AX60" s="275"/>
      <c r="AY60" s="275"/>
      <c r="AZ60" s="275"/>
      <c r="BA60" s="275"/>
      <c r="BB60" s="275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</row>
    <row r="61" spans="1:68" x14ac:dyDescent="0.15">
      <c r="A61" s="35" t="s">
        <v>133</v>
      </c>
      <c r="B61" s="270">
        <v>65000</v>
      </c>
      <c r="C61" s="268">
        <f>B61/12</f>
        <v>5416.666666666667</v>
      </c>
      <c r="D61" s="271" t="s">
        <v>66</v>
      </c>
      <c r="E61" s="271" t="s">
        <v>66</v>
      </c>
      <c r="F61" s="271" t="s">
        <v>66</v>
      </c>
      <c r="G61" s="275">
        <v>0</v>
      </c>
      <c r="H61" s="275">
        <v>0</v>
      </c>
      <c r="I61" s="275">
        <v>0</v>
      </c>
      <c r="J61" s="275">
        <v>0</v>
      </c>
      <c r="K61" s="275">
        <v>0</v>
      </c>
      <c r="L61" s="275">
        <v>0</v>
      </c>
      <c r="M61" s="275">
        <v>0</v>
      </c>
      <c r="N61" s="275">
        <v>0</v>
      </c>
      <c r="O61" s="275">
        <v>0</v>
      </c>
      <c r="P61" s="275">
        <v>0</v>
      </c>
      <c r="Q61" s="275">
        <v>0</v>
      </c>
      <c r="R61" s="275">
        <v>0</v>
      </c>
      <c r="S61" s="275">
        <v>0</v>
      </c>
      <c r="T61" s="275">
        <v>0</v>
      </c>
      <c r="U61" s="275">
        <v>0</v>
      </c>
      <c r="V61" s="275">
        <v>0</v>
      </c>
      <c r="W61" s="275">
        <v>0</v>
      </c>
      <c r="X61" s="275">
        <v>0</v>
      </c>
      <c r="Y61" s="275">
        <v>0</v>
      </c>
      <c r="Z61" s="275">
        <v>0</v>
      </c>
      <c r="AA61" s="275">
        <v>0</v>
      </c>
      <c r="AB61" s="275">
        <v>0</v>
      </c>
      <c r="AC61" s="275">
        <v>0</v>
      </c>
      <c r="AD61" s="275">
        <v>0</v>
      </c>
      <c r="AE61" s="275">
        <v>0</v>
      </c>
      <c r="AF61" s="275">
        <v>1</v>
      </c>
      <c r="AG61" s="275">
        <v>1</v>
      </c>
      <c r="AH61" s="275">
        <v>1</v>
      </c>
      <c r="AI61" s="275">
        <v>1</v>
      </c>
      <c r="AJ61" s="275">
        <v>1</v>
      </c>
      <c r="AK61" s="275">
        <v>1</v>
      </c>
      <c r="AL61" s="275">
        <v>1</v>
      </c>
      <c r="AM61" s="275">
        <v>1</v>
      </c>
      <c r="AN61" s="275">
        <v>1</v>
      </c>
      <c r="AO61" s="275">
        <v>1</v>
      </c>
      <c r="AP61" s="275">
        <v>1</v>
      </c>
      <c r="AQ61" s="275">
        <v>1</v>
      </c>
      <c r="AR61" s="275">
        <v>1</v>
      </c>
      <c r="AS61" s="275">
        <v>1</v>
      </c>
      <c r="AT61" s="275">
        <v>1</v>
      </c>
      <c r="AU61" s="275">
        <v>1</v>
      </c>
      <c r="AV61" s="275">
        <v>1</v>
      </c>
      <c r="AW61" s="275">
        <v>1</v>
      </c>
      <c r="AX61" s="275">
        <v>1</v>
      </c>
      <c r="AY61" s="275">
        <v>1</v>
      </c>
      <c r="AZ61" s="275">
        <v>1</v>
      </c>
      <c r="BA61" s="275">
        <v>1</v>
      </c>
      <c r="BB61" s="275">
        <v>1</v>
      </c>
      <c r="BC61" s="275">
        <v>1</v>
      </c>
      <c r="BD61" s="275">
        <v>1</v>
      </c>
      <c r="BE61" s="275">
        <v>1</v>
      </c>
      <c r="BF61" s="275">
        <v>1</v>
      </c>
      <c r="BG61" s="275">
        <v>1</v>
      </c>
      <c r="BH61" s="275">
        <v>1</v>
      </c>
      <c r="BI61" s="275">
        <v>1</v>
      </c>
      <c r="BJ61" s="275">
        <v>1</v>
      </c>
      <c r="BK61" s="275">
        <v>1</v>
      </c>
      <c r="BL61" s="275">
        <v>1</v>
      </c>
      <c r="BM61" s="275">
        <v>1</v>
      </c>
      <c r="BN61" s="275">
        <v>1</v>
      </c>
      <c r="BO61" s="275">
        <v>1</v>
      </c>
    </row>
    <row r="62" spans="1:68" s="18" customFormat="1" x14ac:dyDescent="0.15">
      <c r="A62" s="35" t="s">
        <v>89</v>
      </c>
      <c r="B62" s="270">
        <v>40</v>
      </c>
      <c r="C62" s="268">
        <f>B62*160</f>
        <v>6400</v>
      </c>
      <c r="D62" s="271" t="s">
        <v>94</v>
      </c>
      <c r="E62" s="271" t="s">
        <v>66</v>
      </c>
      <c r="F62" s="271" t="s">
        <v>66</v>
      </c>
      <c r="G62" s="275">
        <v>0</v>
      </c>
      <c r="H62" s="275">
        <v>0.25</v>
      </c>
      <c r="I62" s="275">
        <v>0.25</v>
      </c>
      <c r="J62" s="275">
        <v>0.25</v>
      </c>
      <c r="K62" s="275">
        <v>0.25</v>
      </c>
      <c r="L62" s="275">
        <v>0.25</v>
      </c>
      <c r="M62" s="275">
        <v>0.25</v>
      </c>
      <c r="N62" s="275">
        <v>0.25</v>
      </c>
      <c r="O62" s="275">
        <v>0.25</v>
      </c>
      <c r="P62" s="275">
        <v>0.25</v>
      </c>
      <c r="Q62" s="275">
        <v>0.25</v>
      </c>
      <c r="R62" s="275">
        <v>0.25</v>
      </c>
      <c r="S62" s="275">
        <v>0.25</v>
      </c>
      <c r="T62" s="275">
        <v>0.5</v>
      </c>
      <c r="U62" s="275">
        <v>0.5</v>
      </c>
      <c r="V62" s="275">
        <v>0.5</v>
      </c>
      <c r="W62" s="275">
        <v>0.5</v>
      </c>
      <c r="X62" s="275">
        <v>0.5</v>
      </c>
      <c r="Y62" s="275">
        <v>0.5</v>
      </c>
      <c r="Z62" s="275">
        <v>0.5</v>
      </c>
      <c r="AA62" s="275">
        <v>0.5</v>
      </c>
      <c r="AB62" s="275">
        <v>0.5</v>
      </c>
      <c r="AC62" s="275">
        <v>0.5</v>
      </c>
      <c r="AD62" s="275">
        <v>0.5</v>
      </c>
      <c r="AE62" s="275">
        <v>0.5</v>
      </c>
      <c r="AF62" s="275">
        <v>0</v>
      </c>
      <c r="AG62" s="275">
        <v>0</v>
      </c>
      <c r="AH62" s="275">
        <v>0</v>
      </c>
      <c r="AI62" s="275">
        <v>0</v>
      </c>
      <c r="AJ62" s="275">
        <v>0</v>
      </c>
      <c r="AK62" s="275">
        <v>0</v>
      </c>
      <c r="AL62" s="275">
        <v>0</v>
      </c>
      <c r="AM62" s="275">
        <v>0</v>
      </c>
      <c r="AN62" s="275">
        <v>0</v>
      </c>
      <c r="AO62" s="275">
        <v>0</v>
      </c>
      <c r="AP62" s="275">
        <v>0</v>
      </c>
      <c r="AQ62" s="275">
        <v>0</v>
      </c>
      <c r="AR62" s="275">
        <v>0</v>
      </c>
      <c r="AS62" s="275">
        <v>0</v>
      </c>
      <c r="AT62" s="275">
        <v>0</v>
      </c>
      <c r="AU62" s="275">
        <v>0</v>
      </c>
      <c r="AV62" s="275">
        <v>0</v>
      </c>
      <c r="AW62" s="275">
        <v>0</v>
      </c>
      <c r="AX62" s="275">
        <v>0</v>
      </c>
      <c r="AY62" s="275">
        <v>0</v>
      </c>
      <c r="AZ62" s="275">
        <v>0</v>
      </c>
      <c r="BA62" s="275">
        <v>0</v>
      </c>
      <c r="BB62" s="275">
        <v>0</v>
      </c>
      <c r="BC62" s="275">
        <v>0</v>
      </c>
      <c r="BD62" s="275">
        <v>0</v>
      </c>
      <c r="BE62" s="275">
        <v>0</v>
      </c>
      <c r="BF62" s="275">
        <v>0</v>
      </c>
      <c r="BG62" s="275">
        <v>0</v>
      </c>
      <c r="BH62" s="275">
        <v>0</v>
      </c>
      <c r="BI62" s="275">
        <v>0</v>
      </c>
      <c r="BJ62" s="275">
        <v>0</v>
      </c>
      <c r="BK62" s="275">
        <v>0</v>
      </c>
      <c r="BL62" s="275">
        <v>0</v>
      </c>
      <c r="BM62" s="275">
        <v>0</v>
      </c>
      <c r="BN62" s="275">
        <v>0</v>
      </c>
      <c r="BO62" s="275">
        <v>0</v>
      </c>
      <c r="BP62" s="40"/>
    </row>
    <row r="63" spans="1:68" x14ac:dyDescent="0.15">
      <c r="B63" s="276"/>
      <c r="D63" s="272"/>
      <c r="E63" s="272"/>
      <c r="F63" s="272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</row>
    <row r="64" spans="1:68" x14ac:dyDescent="0.15">
      <c r="A64" s="35" t="s">
        <v>56</v>
      </c>
      <c r="B64" s="270">
        <v>125000</v>
      </c>
      <c r="C64" s="268">
        <f>B64/12</f>
        <v>10416.666666666666</v>
      </c>
      <c r="D64" s="271" t="s">
        <v>66</v>
      </c>
      <c r="E64" s="271" t="s">
        <v>66</v>
      </c>
      <c r="F64" s="271" t="s">
        <v>66</v>
      </c>
      <c r="G64" s="275">
        <v>0</v>
      </c>
      <c r="H64" s="275">
        <v>0</v>
      </c>
      <c r="I64" s="275">
        <v>0</v>
      </c>
      <c r="J64" s="275">
        <v>0</v>
      </c>
      <c r="K64" s="275">
        <v>0</v>
      </c>
      <c r="L64" s="275">
        <v>1</v>
      </c>
      <c r="M64" s="275">
        <v>1</v>
      </c>
      <c r="N64" s="275">
        <v>1</v>
      </c>
      <c r="O64" s="275">
        <v>1</v>
      </c>
      <c r="P64" s="275">
        <v>1</v>
      </c>
      <c r="Q64" s="275">
        <v>1</v>
      </c>
      <c r="R64" s="275">
        <v>1</v>
      </c>
      <c r="S64" s="275">
        <v>1</v>
      </c>
      <c r="T64" s="275">
        <v>1</v>
      </c>
      <c r="U64" s="275">
        <v>1</v>
      </c>
      <c r="V64" s="275">
        <v>1</v>
      </c>
      <c r="W64" s="275">
        <v>1</v>
      </c>
      <c r="X64" s="275">
        <v>1</v>
      </c>
      <c r="Y64" s="275">
        <v>1</v>
      </c>
      <c r="Z64" s="275">
        <v>1</v>
      </c>
      <c r="AA64" s="275">
        <v>1</v>
      </c>
      <c r="AB64" s="275">
        <v>1</v>
      </c>
      <c r="AC64" s="275">
        <v>1</v>
      </c>
      <c r="AD64" s="275">
        <v>1</v>
      </c>
      <c r="AE64" s="275">
        <v>1</v>
      </c>
      <c r="AF64" s="275">
        <v>1</v>
      </c>
      <c r="AG64" s="275">
        <v>1</v>
      </c>
      <c r="AH64" s="275">
        <v>1</v>
      </c>
      <c r="AI64" s="275">
        <v>1</v>
      </c>
      <c r="AJ64" s="275">
        <v>1</v>
      </c>
      <c r="AK64" s="275">
        <v>1</v>
      </c>
      <c r="AL64" s="275">
        <v>1</v>
      </c>
      <c r="AM64" s="275">
        <v>1</v>
      </c>
      <c r="AN64" s="275">
        <v>1</v>
      </c>
      <c r="AO64" s="275">
        <v>1</v>
      </c>
      <c r="AP64" s="275">
        <v>1</v>
      </c>
      <c r="AQ64" s="275">
        <v>1</v>
      </c>
      <c r="AR64" s="275">
        <v>1</v>
      </c>
      <c r="AS64" s="275">
        <v>1</v>
      </c>
      <c r="AT64" s="275">
        <v>1</v>
      </c>
      <c r="AU64" s="275">
        <v>1</v>
      </c>
      <c r="AV64" s="275">
        <v>1</v>
      </c>
      <c r="AW64" s="275">
        <v>1</v>
      </c>
      <c r="AX64" s="275">
        <v>1</v>
      </c>
      <c r="AY64" s="275">
        <v>1</v>
      </c>
      <c r="AZ64" s="275">
        <v>1</v>
      </c>
      <c r="BA64" s="275">
        <v>1</v>
      </c>
      <c r="BB64" s="275">
        <v>1</v>
      </c>
      <c r="BC64" s="275">
        <v>1</v>
      </c>
      <c r="BD64" s="275">
        <v>1</v>
      </c>
      <c r="BE64" s="275">
        <v>1</v>
      </c>
      <c r="BF64" s="275">
        <v>1</v>
      </c>
      <c r="BG64" s="275">
        <v>1</v>
      </c>
      <c r="BH64" s="275">
        <v>1</v>
      </c>
      <c r="BI64" s="275">
        <v>1</v>
      </c>
      <c r="BJ64" s="275">
        <v>1</v>
      </c>
      <c r="BK64" s="275">
        <v>1</v>
      </c>
      <c r="BL64" s="275">
        <v>1</v>
      </c>
      <c r="BM64" s="275">
        <v>1</v>
      </c>
      <c r="BN64" s="275">
        <v>1</v>
      </c>
      <c r="BO64" s="275">
        <v>1</v>
      </c>
    </row>
    <row r="65" spans="1:68" x14ac:dyDescent="0.15">
      <c r="A65" s="35" t="s">
        <v>89</v>
      </c>
      <c r="B65" s="270">
        <v>85</v>
      </c>
      <c r="C65" s="268">
        <f>B65*160</f>
        <v>13600</v>
      </c>
      <c r="D65" s="271" t="s">
        <v>66</v>
      </c>
      <c r="E65" s="271" t="s">
        <v>66</v>
      </c>
      <c r="F65" s="271" t="s">
        <v>66</v>
      </c>
      <c r="G65" s="275">
        <v>0</v>
      </c>
      <c r="H65" s="275">
        <v>0</v>
      </c>
      <c r="I65" s="275">
        <v>0</v>
      </c>
      <c r="J65" s="275">
        <v>0</v>
      </c>
      <c r="K65" s="275">
        <v>0</v>
      </c>
      <c r="L65" s="275">
        <v>0</v>
      </c>
      <c r="M65" s="275">
        <v>0</v>
      </c>
      <c r="N65" s="275">
        <v>0</v>
      </c>
      <c r="O65" s="275">
        <v>0</v>
      </c>
      <c r="P65" s="275">
        <v>0</v>
      </c>
      <c r="Q65" s="275">
        <v>0</v>
      </c>
      <c r="R65" s="275">
        <v>0</v>
      </c>
      <c r="S65" s="275">
        <v>0</v>
      </c>
      <c r="T65" s="275">
        <v>0</v>
      </c>
      <c r="U65" s="275">
        <v>0</v>
      </c>
      <c r="V65" s="275">
        <v>0</v>
      </c>
      <c r="W65" s="275">
        <v>0</v>
      </c>
      <c r="X65" s="275">
        <v>0</v>
      </c>
      <c r="Y65" s="275">
        <v>0</v>
      </c>
      <c r="Z65" s="275">
        <v>0</v>
      </c>
      <c r="AA65" s="275">
        <v>0</v>
      </c>
      <c r="AB65" s="275">
        <v>0</v>
      </c>
      <c r="AC65" s="275">
        <v>0</v>
      </c>
      <c r="AD65" s="275">
        <v>0</v>
      </c>
      <c r="AE65" s="275">
        <v>0</v>
      </c>
      <c r="AF65" s="275">
        <v>0</v>
      </c>
      <c r="AG65" s="275">
        <v>0</v>
      </c>
      <c r="AH65" s="275">
        <v>0</v>
      </c>
      <c r="AI65" s="275">
        <v>0</v>
      </c>
      <c r="AJ65" s="275">
        <v>0</v>
      </c>
      <c r="AK65" s="275">
        <v>0</v>
      </c>
      <c r="AL65" s="275">
        <v>0</v>
      </c>
      <c r="AM65" s="275">
        <v>0</v>
      </c>
      <c r="AN65" s="275">
        <v>0</v>
      </c>
      <c r="AO65" s="275">
        <v>0</v>
      </c>
      <c r="AP65" s="275">
        <v>0</v>
      </c>
      <c r="AQ65" s="275">
        <v>0</v>
      </c>
      <c r="AR65" s="275">
        <v>0</v>
      </c>
      <c r="AS65" s="275">
        <v>0</v>
      </c>
      <c r="AT65" s="275">
        <v>0</v>
      </c>
      <c r="AU65" s="275">
        <v>0</v>
      </c>
      <c r="AV65" s="275">
        <v>0</v>
      </c>
      <c r="AW65" s="275">
        <v>0</v>
      </c>
      <c r="AX65" s="275">
        <v>0</v>
      </c>
      <c r="AY65" s="275">
        <v>0</v>
      </c>
      <c r="AZ65" s="275">
        <v>0</v>
      </c>
      <c r="BA65" s="275">
        <v>0</v>
      </c>
      <c r="BB65" s="275">
        <v>0</v>
      </c>
      <c r="BC65" s="275">
        <v>0</v>
      </c>
      <c r="BD65" s="275">
        <v>0</v>
      </c>
      <c r="BE65" s="275">
        <v>0</v>
      </c>
      <c r="BF65" s="275">
        <v>0</v>
      </c>
      <c r="BG65" s="275">
        <v>0</v>
      </c>
      <c r="BH65" s="275">
        <v>0</v>
      </c>
      <c r="BI65" s="275">
        <v>0</v>
      </c>
      <c r="BJ65" s="275">
        <v>0</v>
      </c>
      <c r="BK65" s="275">
        <v>0</v>
      </c>
      <c r="BL65" s="275">
        <v>0</v>
      </c>
      <c r="BM65" s="275">
        <v>0</v>
      </c>
      <c r="BN65" s="275">
        <v>0</v>
      </c>
      <c r="BO65" s="275">
        <v>0</v>
      </c>
    </row>
    <row r="66" spans="1:68" x14ac:dyDescent="0.15">
      <c r="B66" s="270"/>
      <c r="C66" s="269"/>
      <c r="D66" s="272"/>
      <c r="E66" s="272"/>
      <c r="F66" s="272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</row>
    <row r="67" spans="1:68" x14ac:dyDescent="0.15">
      <c r="A67" s="35" t="s">
        <v>117</v>
      </c>
      <c r="B67" s="270">
        <v>85000</v>
      </c>
      <c r="C67" s="268">
        <f>B67/12</f>
        <v>7083.333333333333</v>
      </c>
      <c r="D67" s="271" t="s">
        <v>66</v>
      </c>
      <c r="E67" s="271" t="s">
        <v>66</v>
      </c>
      <c r="F67" s="271" t="s">
        <v>94</v>
      </c>
      <c r="G67" s="275">
        <v>0</v>
      </c>
      <c r="H67" s="275">
        <v>0</v>
      </c>
      <c r="I67" s="275">
        <v>0</v>
      </c>
      <c r="J67" s="275">
        <v>0</v>
      </c>
      <c r="K67" s="275">
        <v>0</v>
      </c>
      <c r="L67" s="275">
        <v>0</v>
      </c>
      <c r="M67" s="275">
        <v>0</v>
      </c>
      <c r="N67" s="275">
        <v>1</v>
      </c>
      <c r="O67" s="275">
        <v>1</v>
      </c>
      <c r="P67" s="275">
        <v>1</v>
      </c>
      <c r="Q67" s="275">
        <v>1</v>
      </c>
      <c r="R67" s="275">
        <v>1</v>
      </c>
      <c r="S67" s="275">
        <v>1</v>
      </c>
      <c r="T67" s="275">
        <v>2</v>
      </c>
      <c r="U67" s="275">
        <v>2</v>
      </c>
      <c r="V67" s="275">
        <v>2</v>
      </c>
      <c r="W67" s="275">
        <v>4</v>
      </c>
      <c r="X67" s="275">
        <v>4</v>
      </c>
      <c r="Y67" s="275">
        <v>4</v>
      </c>
      <c r="Z67" s="275">
        <v>4</v>
      </c>
      <c r="AA67" s="275">
        <v>4</v>
      </c>
      <c r="AB67" s="275">
        <v>4</v>
      </c>
      <c r="AC67" s="275">
        <v>4</v>
      </c>
      <c r="AD67" s="275">
        <v>4</v>
      </c>
      <c r="AE67" s="275">
        <v>4</v>
      </c>
      <c r="AF67" s="275">
        <v>4</v>
      </c>
      <c r="AG67" s="275">
        <v>4</v>
      </c>
      <c r="AH67" s="275">
        <v>4</v>
      </c>
      <c r="AI67" s="275">
        <v>4</v>
      </c>
      <c r="AJ67" s="275">
        <v>4</v>
      </c>
      <c r="AK67" s="275">
        <v>4</v>
      </c>
      <c r="AL67" s="275">
        <v>4</v>
      </c>
      <c r="AM67" s="275">
        <v>4</v>
      </c>
      <c r="AN67" s="275">
        <v>4</v>
      </c>
      <c r="AO67" s="275">
        <v>4</v>
      </c>
      <c r="AP67" s="275">
        <v>4</v>
      </c>
      <c r="AQ67" s="275">
        <v>4</v>
      </c>
      <c r="AR67" s="275">
        <v>6</v>
      </c>
      <c r="AS67" s="275">
        <v>6</v>
      </c>
      <c r="AT67" s="275">
        <v>6</v>
      </c>
      <c r="AU67" s="275">
        <v>6</v>
      </c>
      <c r="AV67" s="275">
        <v>6</v>
      </c>
      <c r="AW67" s="275">
        <v>6</v>
      </c>
      <c r="AX67" s="275">
        <v>6</v>
      </c>
      <c r="AY67" s="275">
        <v>6</v>
      </c>
      <c r="AZ67" s="275">
        <v>6</v>
      </c>
      <c r="BA67" s="275">
        <v>6</v>
      </c>
      <c r="BB67" s="275">
        <v>6</v>
      </c>
      <c r="BC67" s="275">
        <v>6</v>
      </c>
      <c r="BD67" s="275">
        <v>6</v>
      </c>
      <c r="BE67" s="275">
        <v>6</v>
      </c>
      <c r="BF67" s="275">
        <v>6</v>
      </c>
      <c r="BG67" s="275">
        <v>6</v>
      </c>
      <c r="BH67" s="275">
        <v>6</v>
      </c>
      <c r="BI67" s="275">
        <v>6</v>
      </c>
      <c r="BJ67" s="275">
        <v>6</v>
      </c>
      <c r="BK67" s="275">
        <v>6</v>
      </c>
      <c r="BL67" s="275">
        <v>6</v>
      </c>
      <c r="BM67" s="275">
        <v>6</v>
      </c>
      <c r="BN67" s="275">
        <v>6</v>
      </c>
      <c r="BO67" s="275">
        <v>6</v>
      </c>
    </row>
    <row r="68" spans="1:68" s="18" customFormat="1" x14ac:dyDescent="0.15">
      <c r="A68" s="35" t="s">
        <v>89</v>
      </c>
      <c r="B68" s="270">
        <v>65</v>
      </c>
      <c r="C68" s="268">
        <f>B68*160</f>
        <v>10400</v>
      </c>
      <c r="D68" s="271" t="s">
        <v>66</v>
      </c>
      <c r="E68" s="271" t="s">
        <v>66</v>
      </c>
      <c r="F68" s="271" t="s">
        <v>94</v>
      </c>
      <c r="G68" s="275">
        <v>0</v>
      </c>
      <c r="H68" s="275">
        <v>0.5</v>
      </c>
      <c r="I68" s="275">
        <v>0.5</v>
      </c>
      <c r="J68" s="275">
        <v>0.5</v>
      </c>
      <c r="K68" s="275">
        <v>0.5</v>
      </c>
      <c r="L68" s="275">
        <v>0.5</v>
      </c>
      <c r="M68" s="275">
        <v>0.5</v>
      </c>
      <c r="N68" s="275">
        <v>0</v>
      </c>
      <c r="O68" s="275">
        <v>0</v>
      </c>
      <c r="P68" s="275">
        <v>0</v>
      </c>
      <c r="Q68" s="275">
        <v>0</v>
      </c>
      <c r="R68" s="275">
        <v>0</v>
      </c>
      <c r="S68" s="275">
        <v>0</v>
      </c>
      <c r="T68" s="275">
        <v>0</v>
      </c>
      <c r="U68" s="275">
        <v>0</v>
      </c>
      <c r="V68" s="275">
        <v>0</v>
      </c>
      <c r="W68" s="275">
        <v>0</v>
      </c>
      <c r="X68" s="275">
        <v>0</v>
      </c>
      <c r="Y68" s="275">
        <v>0</v>
      </c>
      <c r="Z68" s="275">
        <v>0</v>
      </c>
      <c r="AA68" s="275">
        <v>0</v>
      </c>
      <c r="AB68" s="275">
        <v>0</v>
      </c>
      <c r="AC68" s="275">
        <v>0</v>
      </c>
      <c r="AD68" s="275">
        <v>0</v>
      </c>
      <c r="AE68" s="275">
        <v>0</v>
      </c>
      <c r="AF68" s="275">
        <v>0</v>
      </c>
      <c r="AG68" s="275">
        <v>0</v>
      </c>
      <c r="AH68" s="275">
        <v>0</v>
      </c>
      <c r="AI68" s="275">
        <v>0</v>
      </c>
      <c r="AJ68" s="275">
        <v>0</v>
      </c>
      <c r="AK68" s="275">
        <v>0</v>
      </c>
      <c r="AL68" s="275">
        <v>0</v>
      </c>
      <c r="AM68" s="275">
        <v>0</v>
      </c>
      <c r="AN68" s="275">
        <v>0</v>
      </c>
      <c r="AO68" s="275">
        <v>0</v>
      </c>
      <c r="AP68" s="275">
        <v>0</v>
      </c>
      <c r="AQ68" s="275">
        <v>0</v>
      </c>
      <c r="AR68" s="275">
        <v>0</v>
      </c>
      <c r="AS68" s="275">
        <v>0</v>
      </c>
      <c r="AT68" s="275">
        <v>0</v>
      </c>
      <c r="AU68" s="275">
        <v>0</v>
      </c>
      <c r="AV68" s="275">
        <v>0</v>
      </c>
      <c r="AW68" s="275">
        <v>0</v>
      </c>
      <c r="AX68" s="275">
        <v>0</v>
      </c>
      <c r="AY68" s="275">
        <v>0</v>
      </c>
      <c r="AZ68" s="275">
        <v>0</v>
      </c>
      <c r="BA68" s="275">
        <v>0</v>
      </c>
      <c r="BB68" s="275">
        <v>0</v>
      </c>
      <c r="BC68" s="275">
        <v>0</v>
      </c>
      <c r="BD68" s="275">
        <v>0</v>
      </c>
      <c r="BE68" s="275">
        <v>0</v>
      </c>
      <c r="BF68" s="275">
        <v>0</v>
      </c>
      <c r="BG68" s="275">
        <v>0</v>
      </c>
      <c r="BH68" s="275">
        <v>0</v>
      </c>
      <c r="BI68" s="275">
        <v>0</v>
      </c>
      <c r="BJ68" s="275">
        <v>0</v>
      </c>
      <c r="BK68" s="275">
        <v>0</v>
      </c>
      <c r="BL68" s="275">
        <v>0</v>
      </c>
      <c r="BM68" s="275">
        <v>0</v>
      </c>
      <c r="BN68" s="275">
        <v>0</v>
      </c>
      <c r="BO68" s="275">
        <v>0</v>
      </c>
      <c r="BP68" s="40"/>
    </row>
    <row r="69" spans="1:68" x14ac:dyDescent="0.15">
      <c r="B69" s="270"/>
      <c r="C69" s="269"/>
      <c r="D69" s="272"/>
      <c r="E69" s="272"/>
      <c r="F69" s="272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  <c r="AE69" s="275"/>
      <c r="AF69" s="275"/>
      <c r="AG69" s="275"/>
      <c r="AH69" s="275"/>
      <c r="AI69" s="275"/>
      <c r="AJ69" s="275"/>
      <c r="AK69" s="275"/>
      <c r="AL69" s="275"/>
      <c r="AM69" s="275"/>
      <c r="AN69" s="275"/>
      <c r="AO69" s="275"/>
      <c r="AP69" s="275"/>
      <c r="AQ69" s="275"/>
      <c r="AR69" s="275"/>
      <c r="AS69" s="275"/>
      <c r="AT69" s="275"/>
      <c r="AU69" s="275"/>
      <c r="AV69" s="275"/>
      <c r="AW69" s="275"/>
      <c r="AX69" s="275"/>
      <c r="AY69" s="275"/>
      <c r="AZ69" s="275"/>
      <c r="BA69" s="275"/>
      <c r="BB69" s="275"/>
      <c r="BC69" s="275"/>
      <c r="BD69" s="275"/>
      <c r="BE69" s="275"/>
      <c r="BF69" s="275"/>
      <c r="BG69" s="275"/>
      <c r="BH69" s="275"/>
      <c r="BI69" s="275"/>
      <c r="BJ69" s="275"/>
      <c r="BK69" s="275"/>
      <c r="BL69" s="275"/>
      <c r="BM69" s="275"/>
      <c r="BN69" s="275"/>
      <c r="BO69" s="275"/>
    </row>
    <row r="70" spans="1:68" x14ac:dyDescent="0.15">
      <c r="A70" s="35" t="s">
        <v>35</v>
      </c>
      <c r="B70" s="270">
        <v>90000</v>
      </c>
      <c r="C70" s="268">
        <f>B70/12</f>
        <v>7500</v>
      </c>
      <c r="D70" s="271" t="s">
        <v>66</v>
      </c>
      <c r="E70" s="271" t="s">
        <v>66</v>
      </c>
      <c r="F70" s="271" t="s">
        <v>66</v>
      </c>
      <c r="G70" s="275">
        <v>0</v>
      </c>
      <c r="H70" s="275">
        <v>0</v>
      </c>
      <c r="I70" s="275">
        <v>0</v>
      </c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>
        <v>1</v>
      </c>
      <c r="U70" s="275">
        <v>1</v>
      </c>
      <c r="V70" s="275">
        <v>1</v>
      </c>
      <c r="W70" s="275">
        <v>1</v>
      </c>
      <c r="X70" s="275">
        <v>1</v>
      </c>
      <c r="Y70" s="275">
        <v>1</v>
      </c>
      <c r="Z70" s="275">
        <v>1</v>
      </c>
      <c r="AA70" s="275">
        <v>1</v>
      </c>
      <c r="AB70" s="275">
        <v>1</v>
      </c>
      <c r="AC70" s="275">
        <v>1</v>
      </c>
      <c r="AD70" s="275">
        <v>1</v>
      </c>
      <c r="AE70" s="275">
        <v>1</v>
      </c>
      <c r="AF70" s="275">
        <v>1</v>
      </c>
      <c r="AG70" s="275">
        <v>1</v>
      </c>
      <c r="AH70" s="275">
        <v>1</v>
      </c>
      <c r="AI70" s="275">
        <v>1</v>
      </c>
      <c r="AJ70" s="275">
        <v>1</v>
      </c>
      <c r="AK70" s="275">
        <v>1</v>
      </c>
      <c r="AL70" s="275">
        <v>1</v>
      </c>
      <c r="AM70" s="275">
        <v>1</v>
      </c>
      <c r="AN70" s="275">
        <v>1</v>
      </c>
      <c r="AO70" s="275">
        <v>1</v>
      </c>
      <c r="AP70" s="275">
        <v>1</v>
      </c>
      <c r="AQ70" s="275">
        <v>1</v>
      </c>
      <c r="AR70" s="275">
        <v>1</v>
      </c>
      <c r="AS70" s="275">
        <v>1</v>
      </c>
      <c r="AT70" s="275">
        <v>1</v>
      </c>
      <c r="AU70" s="275">
        <v>1</v>
      </c>
      <c r="AV70" s="275">
        <v>1</v>
      </c>
      <c r="AW70" s="275">
        <v>1</v>
      </c>
      <c r="AX70" s="275">
        <v>1</v>
      </c>
      <c r="AY70" s="275">
        <v>1</v>
      </c>
      <c r="AZ70" s="275">
        <v>1</v>
      </c>
      <c r="BA70" s="275">
        <v>1</v>
      </c>
      <c r="BB70" s="275">
        <v>1</v>
      </c>
      <c r="BC70" s="275">
        <v>1</v>
      </c>
      <c r="BD70" s="275">
        <v>1</v>
      </c>
      <c r="BE70" s="275">
        <v>1</v>
      </c>
      <c r="BF70" s="275">
        <v>1</v>
      </c>
      <c r="BG70" s="275">
        <v>1</v>
      </c>
      <c r="BH70" s="275">
        <v>1</v>
      </c>
      <c r="BI70" s="275">
        <v>1</v>
      </c>
      <c r="BJ70" s="275">
        <v>1</v>
      </c>
      <c r="BK70" s="275">
        <v>1</v>
      </c>
      <c r="BL70" s="275">
        <v>1</v>
      </c>
      <c r="BM70" s="275">
        <v>1</v>
      </c>
      <c r="BN70" s="275">
        <v>1</v>
      </c>
      <c r="BO70" s="275">
        <v>1</v>
      </c>
    </row>
    <row r="71" spans="1:68" s="18" customFormat="1" x14ac:dyDescent="0.15">
      <c r="A71" s="35" t="s">
        <v>89</v>
      </c>
      <c r="B71" s="270">
        <v>65</v>
      </c>
      <c r="C71" s="268">
        <f>B71*160</f>
        <v>10400</v>
      </c>
      <c r="D71" s="271" t="s">
        <v>66</v>
      </c>
      <c r="E71" s="271" t="s">
        <v>66</v>
      </c>
      <c r="F71" s="271" t="s">
        <v>66</v>
      </c>
      <c r="G71" s="275">
        <v>0</v>
      </c>
      <c r="H71" s="275">
        <v>0</v>
      </c>
      <c r="I71" s="275">
        <v>0</v>
      </c>
      <c r="J71" s="275">
        <v>0</v>
      </c>
      <c r="K71" s="275">
        <v>0</v>
      </c>
      <c r="L71" s="275">
        <v>0</v>
      </c>
      <c r="M71" s="275">
        <v>0</v>
      </c>
      <c r="N71" s="275">
        <v>0</v>
      </c>
      <c r="O71" s="275">
        <v>0</v>
      </c>
      <c r="P71" s="275">
        <v>0</v>
      </c>
      <c r="Q71" s="275">
        <v>0</v>
      </c>
      <c r="R71" s="275">
        <v>0</v>
      </c>
      <c r="S71" s="275">
        <v>0</v>
      </c>
      <c r="T71" s="275">
        <v>0</v>
      </c>
      <c r="U71" s="275">
        <v>0</v>
      </c>
      <c r="V71" s="275">
        <v>0</v>
      </c>
      <c r="W71" s="275">
        <v>0</v>
      </c>
      <c r="X71" s="275">
        <v>0</v>
      </c>
      <c r="Y71" s="275">
        <v>0</v>
      </c>
      <c r="Z71" s="275">
        <v>0</v>
      </c>
      <c r="AA71" s="275">
        <v>0</v>
      </c>
      <c r="AB71" s="275">
        <v>0</v>
      </c>
      <c r="AC71" s="275">
        <v>0</v>
      </c>
      <c r="AD71" s="275">
        <v>0</v>
      </c>
      <c r="AE71" s="275">
        <v>0</v>
      </c>
      <c r="AF71" s="275">
        <v>0</v>
      </c>
      <c r="AG71" s="275">
        <v>0</v>
      </c>
      <c r="AH71" s="275">
        <v>0</v>
      </c>
      <c r="AI71" s="275">
        <v>0</v>
      </c>
      <c r="AJ71" s="275">
        <v>0</v>
      </c>
      <c r="AK71" s="275">
        <v>0</v>
      </c>
      <c r="AL71" s="275">
        <v>0</v>
      </c>
      <c r="AM71" s="275">
        <v>0</v>
      </c>
      <c r="AN71" s="275">
        <v>0</v>
      </c>
      <c r="AO71" s="275">
        <v>0</v>
      </c>
      <c r="AP71" s="275">
        <v>0</v>
      </c>
      <c r="AQ71" s="275">
        <v>0</v>
      </c>
      <c r="AR71" s="275">
        <v>0</v>
      </c>
      <c r="AS71" s="275">
        <v>0</v>
      </c>
      <c r="AT71" s="275">
        <v>0</v>
      </c>
      <c r="AU71" s="275">
        <v>0</v>
      </c>
      <c r="AV71" s="275">
        <v>0</v>
      </c>
      <c r="AW71" s="275">
        <v>0</v>
      </c>
      <c r="AX71" s="275">
        <v>0</v>
      </c>
      <c r="AY71" s="275">
        <v>0</v>
      </c>
      <c r="AZ71" s="275">
        <v>0</v>
      </c>
      <c r="BA71" s="275">
        <v>0</v>
      </c>
      <c r="BB71" s="275">
        <v>0</v>
      </c>
      <c r="BC71" s="275">
        <v>0</v>
      </c>
      <c r="BD71" s="275">
        <v>0</v>
      </c>
      <c r="BE71" s="275">
        <v>0</v>
      </c>
      <c r="BF71" s="275">
        <v>0</v>
      </c>
      <c r="BG71" s="275">
        <v>0</v>
      </c>
      <c r="BH71" s="275">
        <v>0</v>
      </c>
      <c r="BI71" s="275">
        <v>0</v>
      </c>
      <c r="BJ71" s="275">
        <v>0</v>
      </c>
      <c r="BK71" s="275">
        <v>0</v>
      </c>
      <c r="BL71" s="275">
        <v>0</v>
      </c>
      <c r="BM71" s="275">
        <v>0</v>
      </c>
      <c r="BN71" s="275">
        <v>0</v>
      </c>
      <c r="BO71" s="275">
        <v>0</v>
      </c>
      <c r="BP71" s="40"/>
    </row>
    <row r="72" spans="1:68" x14ac:dyDescent="0.15">
      <c r="B72" s="270"/>
      <c r="C72" s="269"/>
      <c r="D72" s="272"/>
      <c r="E72" s="272"/>
      <c r="F72" s="272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  <c r="AE72" s="275"/>
      <c r="AF72" s="275"/>
      <c r="AG72" s="275"/>
      <c r="AH72" s="275"/>
      <c r="AI72" s="275"/>
      <c r="AJ72" s="275"/>
      <c r="AK72" s="275"/>
      <c r="AL72" s="275"/>
      <c r="AM72" s="275"/>
      <c r="AN72" s="275"/>
      <c r="AO72" s="275"/>
      <c r="AP72" s="275"/>
      <c r="AQ72" s="275"/>
      <c r="AR72" s="275"/>
      <c r="AS72" s="275"/>
      <c r="AT72" s="275"/>
      <c r="AU72" s="275"/>
      <c r="AV72" s="275"/>
      <c r="AW72" s="275"/>
      <c r="AX72" s="275"/>
      <c r="AY72" s="275"/>
      <c r="AZ72" s="275"/>
      <c r="BA72" s="275"/>
      <c r="BB72" s="275"/>
      <c r="BC72" s="275"/>
      <c r="BD72" s="275"/>
      <c r="BE72" s="275"/>
      <c r="BF72" s="275"/>
      <c r="BG72" s="275"/>
      <c r="BH72" s="275"/>
      <c r="BI72" s="275"/>
      <c r="BJ72" s="275"/>
      <c r="BK72" s="275"/>
      <c r="BL72" s="275"/>
      <c r="BM72" s="275"/>
      <c r="BN72" s="275"/>
      <c r="BO72" s="275"/>
    </row>
    <row r="73" spans="1:68" x14ac:dyDescent="0.15">
      <c r="A73" s="35" t="s">
        <v>118</v>
      </c>
      <c r="B73" s="270">
        <v>50000</v>
      </c>
      <c r="C73" s="268">
        <f>B73/12</f>
        <v>4166.666666666667</v>
      </c>
      <c r="D73" s="271" t="s">
        <v>66</v>
      </c>
      <c r="E73" s="271" t="s">
        <v>66</v>
      </c>
      <c r="F73" s="271" t="s">
        <v>66</v>
      </c>
      <c r="G73" s="275">
        <v>0</v>
      </c>
      <c r="H73" s="275">
        <v>0</v>
      </c>
      <c r="I73" s="275">
        <v>0</v>
      </c>
      <c r="J73" s="275">
        <v>0</v>
      </c>
      <c r="K73" s="275">
        <v>0</v>
      </c>
      <c r="L73" s="275">
        <v>0</v>
      </c>
      <c r="M73" s="275">
        <v>0</v>
      </c>
      <c r="N73" s="275">
        <v>0</v>
      </c>
      <c r="O73" s="275">
        <v>0</v>
      </c>
      <c r="P73" s="275">
        <v>0</v>
      </c>
      <c r="Q73" s="275">
        <v>1</v>
      </c>
      <c r="R73" s="275">
        <v>1</v>
      </c>
      <c r="S73" s="275">
        <v>1</v>
      </c>
      <c r="T73" s="275">
        <v>1</v>
      </c>
      <c r="U73" s="275">
        <v>1</v>
      </c>
      <c r="V73" s="275">
        <v>1</v>
      </c>
      <c r="W73" s="275">
        <v>1</v>
      </c>
      <c r="X73" s="275">
        <v>1</v>
      </c>
      <c r="Y73" s="275">
        <v>1</v>
      </c>
      <c r="Z73" s="275">
        <v>1</v>
      </c>
      <c r="AA73" s="275">
        <v>1</v>
      </c>
      <c r="AB73" s="275">
        <v>1</v>
      </c>
      <c r="AC73" s="275">
        <v>1</v>
      </c>
      <c r="AD73" s="275">
        <v>1</v>
      </c>
      <c r="AE73" s="275">
        <v>1</v>
      </c>
      <c r="AF73" s="275">
        <v>2</v>
      </c>
      <c r="AG73" s="275">
        <v>2</v>
      </c>
      <c r="AH73" s="275">
        <v>2</v>
      </c>
      <c r="AI73" s="275">
        <v>2</v>
      </c>
      <c r="AJ73" s="275">
        <v>2</v>
      </c>
      <c r="AK73" s="275">
        <v>2</v>
      </c>
      <c r="AL73" s="275">
        <v>2</v>
      </c>
      <c r="AM73" s="275">
        <v>2</v>
      </c>
      <c r="AN73" s="275">
        <v>2</v>
      </c>
      <c r="AO73" s="275">
        <v>2</v>
      </c>
      <c r="AP73" s="275">
        <v>2</v>
      </c>
      <c r="AQ73" s="275">
        <v>2</v>
      </c>
      <c r="AR73" s="275">
        <v>4</v>
      </c>
      <c r="AS73" s="275">
        <v>4</v>
      </c>
      <c r="AT73" s="275">
        <v>4</v>
      </c>
      <c r="AU73" s="275">
        <v>4</v>
      </c>
      <c r="AV73" s="275">
        <v>4</v>
      </c>
      <c r="AW73" s="275">
        <v>4</v>
      </c>
      <c r="AX73" s="275">
        <v>4</v>
      </c>
      <c r="AY73" s="275">
        <v>4</v>
      </c>
      <c r="AZ73" s="275">
        <v>4</v>
      </c>
      <c r="BA73" s="275">
        <v>4</v>
      </c>
      <c r="BB73" s="275">
        <v>4</v>
      </c>
      <c r="BC73" s="275">
        <v>4</v>
      </c>
      <c r="BD73" s="275">
        <v>4</v>
      </c>
      <c r="BE73" s="275">
        <v>4</v>
      </c>
      <c r="BF73" s="275">
        <v>4</v>
      </c>
      <c r="BG73" s="275">
        <v>4</v>
      </c>
      <c r="BH73" s="275">
        <v>4</v>
      </c>
      <c r="BI73" s="275">
        <v>4</v>
      </c>
      <c r="BJ73" s="275">
        <v>4</v>
      </c>
      <c r="BK73" s="275">
        <v>4</v>
      </c>
      <c r="BL73" s="275">
        <v>4</v>
      </c>
      <c r="BM73" s="275">
        <v>4</v>
      </c>
      <c r="BN73" s="275">
        <v>4</v>
      </c>
      <c r="BO73" s="275">
        <v>4</v>
      </c>
    </row>
    <row r="74" spans="1:68" s="18" customFormat="1" x14ac:dyDescent="0.15">
      <c r="A74" s="35" t="s">
        <v>89</v>
      </c>
      <c r="B74" s="270">
        <v>35</v>
      </c>
      <c r="C74" s="268">
        <f>B74*160</f>
        <v>5600</v>
      </c>
      <c r="D74" s="271" t="s">
        <v>66</v>
      </c>
      <c r="E74" s="271" t="s">
        <v>66</v>
      </c>
      <c r="F74" s="271" t="s">
        <v>66</v>
      </c>
      <c r="G74" s="275">
        <v>0</v>
      </c>
      <c r="H74" s="275">
        <v>0</v>
      </c>
      <c r="I74" s="275">
        <v>0</v>
      </c>
      <c r="J74" s="275">
        <v>0</v>
      </c>
      <c r="K74" s="275">
        <v>0</v>
      </c>
      <c r="L74" s="275">
        <v>0</v>
      </c>
      <c r="M74" s="275">
        <v>0</v>
      </c>
      <c r="N74" s="275">
        <v>0</v>
      </c>
      <c r="O74" s="275">
        <v>0</v>
      </c>
      <c r="P74" s="275">
        <v>0</v>
      </c>
      <c r="Q74" s="275">
        <v>0</v>
      </c>
      <c r="R74" s="275">
        <v>0</v>
      </c>
      <c r="S74" s="275">
        <v>0</v>
      </c>
      <c r="T74" s="275">
        <v>0</v>
      </c>
      <c r="U74" s="275">
        <v>0</v>
      </c>
      <c r="V74" s="275">
        <v>0</v>
      </c>
      <c r="W74" s="275">
        <v>0</v>
      </c>
      <c r="X74" s="275">
        <v>0</v>
      </c>
      <c r="Y74" s="275">
        <v>0</v>
      </c>
      <c r="Z74" s="275">
        <v>0</v>
      </c>
      <c r="AA74" s="275">
        <v>0</v>
      </c>
      <c r="AB74" s="275">
        <v>0</v>
      </c>
      <c r="AC74" s="275">
        <v>0</v>
      </c>
      <c r="AD74" s="275">
        <v>0</v>
      </c>
      <c r="AE74" s="275">
        <v>0</v>
      </c>
      <c r="AF74" s="275">
        <v>0</v>
      </c>
      <c r="AG74" s="275">
        <v>0</v>
      </c>
      <c r="AH74" s="275">
        <v>0</v>
      </c>
      <c r="AI74" s="275">
        <v>0</v>
      </c>
      <c r="AJ74" s="275">
        <v>0</v>
      </c>
      <c r="AK74" s="275">
        <v>0</v>
      </c>
      <c r="AL74" s="275">
        <v>0</v>
      </c>
      <c r="AM74" s="275">
        <v>0</v>
      </c>
      <c r="AN74" s="275">
        <v>0</v>
      </c>
      <c r="AO74" s="275">
        <v>0</v>
      </c>
      <c r="AP74" s="275">
        <v>0</v>
      </c>
      <c r="AQ74" s="275">
        <v>0</v>
      </c>
      <c r="AR74" s="275">
        <v>0</v>
      </c>
      <c r="AS74" s="275">
        <v>0</v>
      </c>
      <c r="AT74" s="275">
        <v>0</v>
      </c>
      <c r="AU74" s="275">
        <v>0</v>
      </c>
      <c r="AV74" s="275">
        <v>0</v>
      </c>
      <c r="AW74" s="275">
        <v>0</v>
      </c>
      <c r="AX74" s="275">
        <v>0</v>
      </c>
      <c r="AY74" s="275">
        <v>0</v>
      </c>
      <c r="AZ74" s="275">
        <v>0</v>
      </c>
      <c r="BA74" s="275">
        <v>0</v>
      </c>
      <c r="BB74" s="275">
        <v>0</v>
      </c>
      <c r="BC74" s="275">
        <v>0</v>
      </c>
      <c r="BD74" s="275">
        <v>0</v>
      </c>
      <c r="BE74" s="275">
        <v>0</v>
      </c>
      <c r="BF74" s="275">
        <v>0</v>
      </c>
      <c r="BG74" s="275">
        <v>0</v>
      </c>
      <c r="BH74" s="275">
        <v>0</v>
      </c>
      <c r="BI74" s="275">
        <v>0</v>
      </c>
      <c r="BJ74" s="275">
        <v>0</v>
      </c>
      <c r="BK74" s="275">
        <v>0</v>
      </c>
      <c r="BL74" s="275">
        <v>0</v>
      </c>
      <c r="BM74" s="275">
        <v>0</v>
      </c>
      <c r="BN74" s="275">
        <v>0</v>
      </c>
      <c r="BO74" s="275">
        <v>0</v>
      </c>
      <c r="BP74" s="40"/>
    </row>
    <row r="75" spans="1:68" x14ac:dyDescent="0.15">
      <c r="B75" s="14"/>
      <c r="C75" s="20"/>
      <c r="D75" s="10"/>
      <c r="E75" s="10"/>
      <c r="F75" s="10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  <c r="AE75" s="275"/>
      <c r="AF75" s="275"/>
      <c r="AG75" s="275"/>
      <c r="AH75" s="275"/>
      <c r="AI75" s="275"/>
      <c r="AJ75" s="275"/>
      <c r="AK75" s="275"/>
      <c r="AL75" s="275"/>
      <c r="AM75" s="275"/>
      <c r="AN75" s="275"/>
      <c r="AO75" s="275"/>
      <c r="AP75" s="275"/>
      <c r="AQ75" s="275"/>
      <c r="AR75" s="275"/>
      <c r="AS75" s="275"/>
      <c r="AT75" s="275"/>
      <c r="AU75" s="275"/>
      <c r="AV75" s="275"/>
      <c r="AW75" s="275"/>
      <c r="AX75" s="275"/>
      <c r="AY75" s="275"/>
      <c r="AZ75" s="275"/>
      <c r="BA75" s="275"/>
      <c r="BB75" s="275"/>
      <c r="BC75" s="275"/>
      <c r="BD75" s="275"/>
      <c r="BE75" s="275"/>
      <c r="BF75" s="275"/>
      <c r="BG75" s="275"/>
      <c r="BH75" s="275"/>
      <c r="BI75" s="275"/>
      <c r="BJ75" s="275"/>
      <c r="BK75" s="275"/>
      <c r="BL75" s="275"/>
      <c r="BM75" s="275"/>
      <c r="BN75" s="275"/>
      <c r="BO75" s="275"/>
    </row>
    <row r="76" spans="1:68" s="14" customFormat="1" x14ac:dyDescent="0.15">
      <c r="A76" s="14" t="s">
        <v>134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x14ac:dyDescent="0.15">
      <c r="A77" s="20" t="s">
        <v>90</v>
      </c>
      <c r="D77" s="277"/>
      <c r="E77" s="277"/>
      <c r="F77" s="277"/>
      <c r="G77" s="278">
        <f t="shared" ref="G77:AL77" si="19">G59+G62+G65+G68+G71+G74</f>
        <v>0</v>
      </c>
      <c r="H77" s="278">
        <f t="shared" si="19"/>
        <v>1.25</v>
      </c>
      <c r="I77" s="278">
        <f t="shared" si="19"/>
        <v>1.25</v>
      </c>
      <c r="J77" s="278">
        <f t="shared" si="19"/>
        <v>1.25</v>
      </c>
      <c r="K77" s="278">
        <f t="shared" si="19"/>
        <v>1.25</v>
      </c>
      <c r="L77" s="278">
        <f t="shared" si="19"/>
        <v>1.25</v>
      </c>
      <c r="M77" s="278">
        <f t="shared" si="19"/>
        <v>1.25</v>
      </c>
      <c r="N77" s="278">
        <f t="shared" si="19"/>
        <v>0.75</v>
      </c>
      <c r="O77" s="278">
        <f t="shared" si="19"/>
        <v>0.75</v>
      </c>
      <c r="P77" s="278">
        <f t="shared" si="19"/>
        <v>0.75</v>
      </c>
      <c r="Q77" s="278">
        <f t="shared" si="19"/>
        <v>0.75</v>
      </c>
      <c r="R77" s="278">
        <f t="shared" si="19"/>
        <v>0.75</v>
      </c>
      <c r="S77" s="278">
        <f t="shared" si="19"/>
        <v>0.75</v>
      </c>
      <c r="T77" s="278">
        <f t="shared" si="19"/>
        <v>1</v>
      </c>
      <c r="U77" s="278">
        <f t="shared" si="19"/>
        <v>1</v>
      </c>
      <c r="V77" s="278">
        <f t="shared" si="19"/>
        <v>1</v>
      </c>
      <c r="W77" s="278">
        <f t="shared" si="19"/>
        <v>0.5</v>
      </c>
      <c r="X77" s="278">
        <f t="shared" si="19"/>
        <v>0.5</v>
      </c>
      <c r="Y77" s="278">
        <f t="shared" si="19"/>
        <v>0.5</v>
      </c>
      <c r="Z77" s="278">
        <f t="shared" si="19"/>
        <v>0.5</v>
      </c>
      <c r="AA77" s="278">
        <f t="shared" si="19"/>
        <v>0.5</v>
      </c>
      <c r="AB77" s="278">
        <f t="shared" si="19"/>
        <v>0.5</v>
      </c>
      <c r="AC77" s="278">
        <f t="shared" si="19"/>
        <v>0.5</v>
      </c>
      <c r="AD77" s="278">
        <f t="shared" si="19"/>
        <v>0.5</v>
      </c>
      <c r="AE77" s="278">
        <f t="shared" si="19"/>
        <v>0.5</v>
      </c>
      <c r="AF77" s="278">
        <f t="shared" si="19"/>
        <v>0</v>
      </c>
      <c r="AG77" s="278">
        <f t="shared" si="19"/>
        <v>0</v>
      </c>
      <c r="AH77" s="278">
        <f t="shared" si="19"/>
        <v>0</v>
      </c>
      <c r="AI77" s="278">
        <f t="shared" si="19"/>
        <v>0</v>
      </c>
      <c r="AJ77" s="278">
        <f t="shared" si="19"/>
        <v>0</v>
      </c>
      <c r="AK77" s="278">
        <f t="shared" si="19"/>
        <v>0</v>
      </c>
      <c r="AL77" s="278">
        <f t="shared" si="19"/>
        <v>0</v>
      </c>
      <c r="AM77" s="278">
        <f t="shared" ref="AM77:BO77" si="20">AM59+AM62+AM65+AM68+AM71+AM74</f>
        <v>0</v>
      </c>
      <c r="AN77" s="278">
        <f t="shared" si="20"/>
        <v>0</v>
      </c>
      <c r="AO77" s="278">
        <f t="shared" si="20"/>
        <v>0</v>
      </c>
      <c r="AP77" s="278">
        <f t="shared" si="20"/>
        <v>0</v>
      </c>
      <c r="AQ77" s="278">
        <f t="shared" si="20"/>
        <v>0</v>
      </c>
      <c r="AR77" s="278">
        <f t="shared" si="20"/>
        <v>0</v>
      </c>
      <c r="AS77" s="278">
        <f t="shared" si="20"/>
        <v>0</v>
      </c>
      <c r="AT77" s="278">
        <f t="shared" si="20"/>
        <v>0</v>
      </c>
      <c r="AU77" s="278">
        <f t="shared" si="20"/>
        <v>0</v>
      </c>
      <c r="AV77" s="278">
        <f t="shared" si="20"/>
        <v>0</v>
      </c>
      <c r="AW77" s="278">
        <f t="shared" si="20"/>
        <v>0</v>
      </c>
      <c r="AX77" s="278">
        <f t="shared" si="20"/>
        <v>0</v>
      </c>
      <c r="AY77" s="278">
        <f t="shared" si="20"/>
        <v>0</v>
      </c>
      <c r="AZ77" s="278">
        <f t="shared" si="20"/>
        <v>0</v>
      </c>
      <c r="BA77" s="278">
        <f t="shared" si="20"/>
        <v>0</v>
      </c>
      <c r="BB77" s="278">
        <f t="shared" si="20"/>
        <v>0</v>
      </c>
      <c r="BC77" s="278">
        <f t="shared" si="20"/>
        <v>0</v>
      </c>
      <c r="BD77" s="278">
        <f t="shared" si="20"/>
        <v>0</v>
      </c>
      <c r="BE77" s="278">
        <f t="shared" si="20"/>
        <v>0</v>
      </c>
      <c r="BF77" s="278">
        <f t="shared" si="20"/>
        <v>0</v>
      </c>
      <c r="BG77" s="278">
        <f t="shared" si="20"/>
        <v>0</v>
      </c>
      <c r="BH77" s="278">
        <f t="shared" si="20"/>
        <v>0</v>
      </c>
      <c r="BI77" s="278">
        <f t="shared" si="20"/>
        <v>0</v>
      </c>
      <c r="BJ77" s="278">
        <f t="shared" si="20"/>
        <v>0</v>
      </c>
      <c r="BK77" s="278">
        <f t="shared" si="20"/>
        <v>0</v>
      </c>
      <c r="BL77" s="278">
        <f t="shared" si="20"/>
        <v>0</v>
      </c>
      <c r="BM77" s="278">
        <f t="shared" si="20"/>
        <v>0</v>
      </c>
      <c r="BN77" s="278">
        <f t="shared" si="20"/>
        <v>0</v>
      </c>
      <c r="BO77" s="278">
        <f t="shared" si="20"/>
        <v>0</v>
      </c>
      <c r="BP77" s="279">
        <f>SUM(G77:BO77)</f>
        <v>19.5</v>
      </c>
    </row>
    <row r="78" spans="1:68" s="14" customFormat="1" x14ac:dyDescent="0.15">
      <c r="A78" s="14" t="s">
        <v>135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x14ac:dyDescent="0.15">
      <c r="A80" s="14" t="s">
        <v>72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x14ac:dyDescent="0.15">
      <c r="A81" s="14" t="s">
        <v>73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x14ac:dyDescent="0.15">
      <c r="A82" s="14" t="s">
        <v>74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66</v>
      </c>
      <c r="E87" s="271" t="s">
        <v>66</v>
      </c>
      <c r="F87" s="271" t="s">
        <v>66</v>
      </c>
      <c r="G87" s="275">
        <v>0</v>
      </c>
      <c r="H87" s="275">
        <v>0</v>
      </c>
      <c r="I87" s="275">
        <v>0</v>
      </c>
      <c r="J87" s="275">
        <v>0</v>
      </c>
      <c r="K87" s="275">
        <v>0</v>
      </c>
      <c r="L87" s="275">
        <v>0</v>
      </c>
      <c r="M87" s="275">
        <v>0</v>
      </c>
      <c r="N87" s="275">
        <v>0</v>
      </c>
      <c r="O87" s="275">
        <v>0</v>
      </c>
      <c r="P87" s="275">
        <v>0</v>
      </c>
      <c r="Q87" s="275">
        <v>0</v>
      </c>
      <c r="R87" s="275">
        <v>0</v>
      </c>
      <c r="S87" s="275">
        <v>0</v>
      </c>
      <c r="T87" s="275">
        <v>0</v>
      </c>
      <c r="U87" s="275">
        <v>0</v>
      </c>
      <c r="V87" s="275">
        <v>0</v>
      </c>
      <c r="W87" s="275">
        <v>0</v>
      </c>
      <c r="X87" s="275">
        <v>0</v>
      </c>
      <c r="Y87" s="275">
        <v>0</v>
      </c>
      <c r="Z87" s="275">
        <v>0</v>
      </c>
      <c r="AA87" s="275">
        <v>0</v>
      </c>
      <c r="AB87" s="275">
        <v>0</v>
      </c>
      <c r="AC87" s="275">
        <v>0</v>
      </c>
      <c r="AD87" s="275">
        <v>0</v>
      </c>
      <c r="AE87" s="275">
        <v>0</v>
      </c>
      <c r="AF87" s="275">
        <v>1</v>
      </c>
      <c r="AG87" s="275">
        <v>1</v>
      </c>
      <c r="AH87" s="275">
        <v>1</v>
      </c>
      <c r="AI87" s="275">
        <v>1</v>
      </c>
      <c r="AJ87" s="275">
        <v>1</v>
      </c>
      <c r="AK87" s="275">
        <v>1</v>
      </c>
      <c r="AL87" s="275">
        <v>1</v>
      </c>
      <c r="AM87" s="275">
        <v>1</v>
      </c>
      <c r="AN87" s="275">
        <v>1</v>
      </c>
      <c r="AO87" s="275">
        <v>1</v>
      </c>
      <c r="AP87" s="275">
        <v>1</v>
      </c>
      <c r="AQ87" s="275">
        <v>1</v>
      </c>
      <c r="AR87" s="275">
        <v>1</v>
      </c>
      <c r="AS87" s="275">
        <v>1</v>
      </c>
      <c r="AT87" s="275">
        <v>1</v>
      </c>
      <c r="AU87" s="275">
        <v>1</v>
      </c>
      <c r="AV87" s="275">
        <v>1</v>
      </c>
      <c r="AW87" s="275">
        <v>1</v>
      </c>
      <c r="AX87" s="275">
        <v>1</v>
      </c>
      <c r="AY87" s="275">
        <v>1</v>
      </c>
      <c r="AZ87" s="275">
        <v>1</v>
      </c>
      <c r="BA87" s="275">
        <v>1</v>
      </c>
      <c r="BB87" s="275">
        <v>1</v>
      </c>
      <c r="BC87" s="275">
        <v>1</v>
      </c>
      <c r="BD87" s="275">
        <v>1</v>
      </c>
      <c r="BE87" s="275">
        <v>1</v>
      </c>
      <c r="BF87" s="275">
        <v>1</v>
      </c>
      <c r="BG87" s="275">
        <v>1</v>
      </c>
      <c r="BH87" s="275">
        <v>1</v>
      </c>
      <c r="BI87" s="275">
        <v>1</v>
      </c>
      <c r="BJ87" s="275">
        <v>1</v>
      </c>
      <c r="BK87" s="275">
        <v>1</v>
      </c>
      <c r="BL87" s="275">
        <v>1</v>
      </c>
      <c r="BM87" s="275">
        <v>1</v>
      </c>
      <c r="BN87" s="275">
        <v>1</v>
      </c>
      <c r="BO87" s="275">
        <v>1</v>
      </c>
    </row>
    <row r="88" spans="1:68" s="18" customFormat="1" x14ac:dyDescent="0.15">
      <c r="A88" s="35" t="s">
        <v>89</v>
      </c>
      <c r="B88" s="270">
        <v>85</v>
      </c>
      <c r="C88" s="268">
        <f>B88*160</f>
        <v>13600</v>
      </c>
      <c r="D88" s="271" t="s">
        <v>66</v>
      </c>
      <c r="E88" s="271" t="s">
        <v>66</v>
      </c>
      <c r="F88" s="271" t="s">
        <v>66</v>
      </c>
      <c r="G88" s="275">
        <v>0</v>
      </c>
      <c r="H88" s="275">
        <v>0.25</v>
      </c>
      <c r="I88" s="275">
        <v>0.25</v>
      </c>
      <c r="J88" s="275">
        <v>0.25</v>
      </c>
      <c r="K88" s="275">
        <v>0.25</v>
      </c>
      <c r="L88" s="275">
        <v>0.25</v>
      </c>
      <c r="M88" s="275">
        <v>0.25</v>
      </c>
      <c r="N88" s="275">
        <v>0.25</v>
      </c>
      <c r="O88" s="275">
        <v>0.25</v>
      </c>
      <c r="P88" s="275">
        <v>0.25</v>
      </c>
      <c r="Q88" s="275">
        <v>0.25</v>
      </c>
      <c r="R88" s="275">
        <v>0.25</v>
      </c>
      <c r="S88" s="275">
        <v>0.25</v>
      </c>
      <c r="T88" s="275">
        <v>0.25</v>
      </c>
      <c r="U88" s="275">
        <v>0.25</v>
      </c>
      <c r="V88" s="275">
        <v>0.25</v>
      </c>
      <c r="W88" s="275">
        <v>0.25</v>
      </c>
      <c r="X88" s="275">
        <v>0.25</v>
      </c>
      <c r="Y88" s="275">
        <v>0.25</v>
      </c>
      <c r="Z88" s="275">
        <v>0.25</v>
      </c>
      <c r="AA88" s="275">
        <v>0.25</v>
      </c>
      <c r="AB88" s="275">
        <v>0.25</v>
      </c>
      <c r="AC88" s="275">
        <v>0.25</v>
      </c>
      <c r="AD88" s="275">
        <v>0.25</v>
      </c>
      <c r="AE88" s="275">
        <v>0.25</v>
      </c>
      <c r="AF88" s="275">
        <v>0</v>
      </c>
      <c r="AG88" s="275">
        <v>0</v>
      </c>
      <c r="AH88" s="275">
        <v>0</v>
      </c>
      <c r="AI88" s="275">
        <v>0</v>
      </c>
      <c r="AJ88" s="275">
        <v>0</v>
      </c>
      <c r="AK88" s="275">
        <v>0</v>
      </c>
      <c r="AL88" s="275">
        <v>0</v>
      </c>
      <c r="AM88" s="275">
        <v>0</v>
      </c>
      <c r="AN88" s="275">
        <v>0</v>
      </c>
      <c r="AO88" s="275">
        <v>0</v>
      </c>
      <c r="AP88" s="275">
        <v>0</v>
      </c>
      <c r="AQ88" s="275">
        <v>0</v>
      </c>
      <c r="AR88" s="275">
        <v>0</v>
      </c>
      <c r="AS88" s="275">
        <v>0</v>
      </c>
      <c r="AT88" s="275">
        <v>0</v>
      </c>
      <c r="AU88" s="275">
        <v>0</v>
      </c>
      <c r="AV88" s="275">
        <v>0</v>
      </c>
      <c r="AW88" s="275">
        <v>0</v>
      </c>
      <c r="AX88" s="275">
        <v>0</v>
      </c>
      <c r="AY88" s="275">
        <v>0</v>
      </c>
      <c r="AZ88" s="275">
        <v>0</v>
      </c>
      <c r="BA88" s="275">
        <v>0</v>
      </c>
      <c r="BB88" s="275">
        <v>0</v>
      </c>
      <c r="BC88" s="275">
        <v>0</v>
      </c>
      <c r="BD88" s="275">
        <v>0</v>
      </c>
      <c r="BE88" s="275">
        <v>0</v>
      </c>
      <c r="BF88" s="275">
        <v>0</v>
      </c>
      <c r="BG88" s="275">
        <v>0</v>
      </c>
      <c r="BH88" s="275">
        <v>0</v>
      </c>
      <c r="BI88" s="275">
        <v>0</v>
      </c>
      <c r="BJ88" s="275">
        <v>0</v>
      </c>
      <c r="BK88" s="275">
        <v>0</v>
      </c>
      <c r="BL88" s="275">
        <v>0</v>
      </c>
      <c r="BM88" s="275">
        <v>0</v>
      </c>
      <c r="BN88" s="275">
        <v>0</v>
      </c>
      <c r="BO88" s="275">
        <v>0</v>
      </c>
      <c r="BP88" s="40"/>
    </row>
    <row r="89" spans="1:68" x14ac:dyDescent="0.15">
      <c r="B89" s="270"/>
      <c r="C89" s="269"/>
      <c r="D89" s="272"/>
      <c r="E89" s="272"/>
      <c r="F89" s="272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5"/>
      <c r="AE89" s="275"/>
      <c r="AF89" s="275"/>
      <c r="AG89" s="275"/>
      <c r="AH89" s="275"/>
      <c r="AI89" s="275"/>
      <c r="AJ89" s="275"/>
      <c r="AK89" s="275"/>
      <c r="AL89" s="275"/>
      <c r="AM89" s="275"/>
      <c r="AN89" s="275"/>
      <c r="AO89" s="275"/>
      <c r="AP89" s="275"/>
      <c r="AQ89" s="275"/>
      <c r="AR89" s="275"/>
      <c r="AS89" s="275"/>
      <c r="AT89" s="275"/>
      <c r="AU89" s="275"/>
      <c r="AV89" s="275"/>
      <c r="AW89" s="275"/>
      <c r="AX89" s="275"/>
      <c r="AY89" s="275"/>
      <c r="AZ89" s="275"/>
      <c r="BA89" s="275"/>
      <c r="BB89" s="275"/>
      <c r="BC89" s="275"/>
      <c r="BD89" s="275"/>
      <c r="BE89" s="275"/>
      <c r="BF89" s="275"/>
      <c r="BG89" s="275"/>
      <c r="BH89" s="275"/>
      <c r="BI89" s="275"/>
      <c r="BJ89" s="275"/>
      <c r="BK89" s="275"/>
      <c r="BL89" s="275"/>
      <c r="BM89" s="275"/>
      <c r="BN89" s="275"/>
      <c r="BO89" s="275"/>
    </row>
    <row r="90" spans="1:68" x14ac:dyDescent="0.15">
      <c r="A90" s="35" t="s">
        <v>33</v>
      </c>
      <c r="B90" s="270">
        <v>65000</v>
      </c>
      <c r="C90" s="268">
        <f>B90/12</f>
        <v>5416.666666666667</v>
      </c>
      <c r="D90" s="271" t="s">
        <v>66</v>
      </c>
      <c r="E90" s="271" t="s">
        <v>66</v>
      </c>
      <c r="F90" s="271" t="s">
        <v>66</v>
      </c>
      <c r="G90" s="275">
        <v>0</v>
      </c>
      <c r="H90" s="275">
        <v>1</v>
      </c>
      <c r="I90" s="275">
        <v>1</v>
      </c>
      <c r="J90" s="275">
        <v>1</v>
      </c>
      <c r="K90" s="275">
        <v>1</v>
      </c>
      <c r="L90" s="275">
        <v>1</v>
      </c>
      <c r="M90" s="275">
        <v>1</v>
      </c>
      <c r="N90" s="275">
        <v>1</v>
      </c>
      <c r="O90" s="275">
        <v>1</v>
      </c>
      <c r="P90" s="275">
        <v>1</v>
      </c>
      <c r="Q90" s="275">
        <v>1</v>
      </c>
      <c r="R90" s="275">
        <v>1</v>
      </c>
      <c r="S90" s="275">
        <v>1</v>
      </c>
      <c r="T90" s="275">
        <v>1</v>
      </c>
      <c r="U90" s="275">
        <v>1</v>
      </c>
      <c r="V90" s="275">
        <v>1</v>
      </c>
      <c r="W90" s="275">
        <v>1</v>
      </c>
      <c r="X90" s="275">
        <v>1</v>
      </c>
      <c r="Y90" s="275">
        <v>1</v>
      </c>
      <c r="Z90" s="275">
        <v>1</v>
      </c>
      <c r="AA90" s="275">
        <v>1</v>
      </c>
      <c r="AB90" s="275">
        <v>1</v>
      </c>
      <c r="AC90" s="275">
        <v>1</v>
      </c>
      <c r="AD90" s="275">
        <v>1</v>
      </c>
      <c r="AE90" s="275">
        <v>1</v>
      </c>
      <c r="AF90" s="275">
        <v>1</v>
      </c>
      <c r="AG90" s="275">
        <v>1</v>
      </c>
      <c r="AH90" s="275">
        <v>1</v>
      </c>
      <c r="AI90" s="275">
        <v>1</v>
      </c>
      <c r="AJ90" s="275">
        <v>1</v>
      </c>
      <c r="AK90" s="275">
        <v>1</v>
      </c>
      <c r="AL90" s="275">
        <v>1</v>
      </c>
      <c r="AM90" s="275">
        <v>1</v>
      </c>
      <c r="AN90" s="275">
        <v>1</v>
      </c>
      <c r="AO90" s="275">
        <v>1</v>
      </c>
      <c r="AP90" s="275">
        <v>1</v>
      </c>
      <c r="AQ90" s="275">
        <v>1</v>
      </c>
      <c r="AR90" s="275">
        <v>1</v>
      </c>
      <c r="AS90" s="275">
        <v>1</v>
      </c>
      <c r="AT90" s="275">
        <v>1</v>
      </c>
      <c r="AU90" s="275">
        <v>1</v>
      </c>
      <c r="AV90" s="275">
        <v>1</v>
      </c>
      <c r="AW90" s="275">
        <v>1</v>
      </c>
      <c r="AX90" s="275">
        <v>1</v>
      </c>
      <c r="AY90" s="275">
        <v>1</v>
      </c>
      <c r="AZ90" s="275">
        <v>1</v>
      </c>
      <c r="BA90" s="275">
        <v>1</v>
      </c>
      <c r="BB90" s="275">
        <v>1</v>
      </c>
      <c r="BC90" s="275">
        <v>1</v>
      </c>
      <c r="BD90" s="275">
        <v>1</v>
      </c>
      <c r="BE90" s="275">
        <v>1</v>
      </c>
      <c r="BF90" s="275">
        <v>1</v>
      </c>
      <c r="BG90" s="275">
        <v>1</v>
      </c>
      <c r="BH90" s="275">
        <v>1</v>
      </c>
      <c r="BI90" s="275">
        <v>1</v>
      </c>
      <c r="BJ90" s="275">
        <v>1</v>
      </c>
      <c r="BK90" s="275">
        <v>1</v>
      </c>
      <c r="BL90" s="275">
        <v>1</v>
      </c>
      <c r="BM90" s="275">
        <v>1</v>
      </c>
      <c r="BN90" s="275">
        <v>1</v>
      </c>
      <c r="BO90" s="275">
        <v>1</v>
      </c>
    </row>
    <row r="91" spans="1:68" x14ac:dyDescent="0.15">
      <c r="A91" s="35" t="s">
        <v>89</v>
      </c>
      <c r="B91" s="270">
        <v>35</v>
      </c>
      <c r="C91" s="268">
        <f>B91*160</f>
        <v>5600</v>
      </c>
      <c r="D91" s="271" t="s">
        <v>66</v>
      </c>
      <c r="E91" s="271" t="s">
        <v>66</v>
      </c>
      <c r="F91" s="271" t="s">
        <v>66</v>
      </c>
      <c r="G91" s="275">
        <v>0.25</v>
      </c>
      <c r="H91" s="275">
        <v>0</v>
      </c>
      <c r="I91" s="275">
        <v>0</v>
      </c>
      <c r="J91" s="275">
        <v>0</v>
      </c>
      <c r="K91" s="275">
        <v>0</v>
      </c>
      <c r="L91" s="275">
        <v>0</v>
      </c>
      <c r="M91" s="275">
        <v>0</v>
      </c>
      <c r="N91" s="275">
        <v>0</v>
      </c>
      <c r="O91" s="275">
        <v>0</v>
      </c>
      <c r="P91" s="275">
        <v>0</v>
      </c>
      <c r="Q91" s="275">
        <v>0</v>
      </c>
      <c r="R91" s="275">
        <v>0</v>
      </c>
      <c r="S91" s="275">
        <v>0</v>
      </c>
      <c r="T91" s="275">
        <v>0</v>
      </c>
      <c r="U91" s="275">
        <v>0</v>
      </c>
      <c r="V91" s="275">
        <v>0</v>
      </c>
      <c r="W91" s="275">
        <v>0</v>
      </c>
      <c r="X91" s="275">
        <v>0</v>
      </c>
      <c r="Y91" s="275">
        <v>0</v>
      </c>
      <c r="Z91" s="275">
        <v>0</v>
      </c>
      <c r="AA91" s="275">
        <v>0</v>
      </c>
      <c r="AB91" s="275">
        <v>0</v>
      </c>
      <c r="AC91" s="275">
        <v>0</v>
      </c>
      <c r="AD91" s="275">
        <v>0</v>
      </c>
      <c r="AE91" s="275">
        <v>0</v>
      </c>
      <c r="AF91" s="275">
        <v>0</v>
      </c>
      <c r="AG91" s="275">
        <v>0</v>
      </c>
      <c r="AH91" s="275">
        <v>0</v>
      </c>
      <c r="AI91" s="275">
        <v>0</v>
      </c>
      <c r="AJ91" s="275">
        <v>0</v>
      </c>
      <c r="AK91" s="275">
        <v>0</v>
      </c>
      <c r="AL91" s="275">
        <v>0</v>
      </c>
      <c r="AM91" s="275">
        <v>0</v>
      </c>
      <c r="AN91" s="275">
        <v>0</v>
      </c>
      <c r="AO91" s="275">
        <v>0</v>
      </c>
      <c r="AP91" s="275">
        <v>0</v>
      </c>
      <c r="AQ91" s="275">
        <v>0</v>
      </c>
      <c r="AR91" s="275">
        <v>0</v>
      </c>
      <c r="AS91" s="275">
        <v>0</v>
      </c>
      <c r="AT91" s="275">
        <v>0</v>
      </c>
      <c r="AU91" s="275">
        <v>0</v>
      </c>
      <c r="AV91" s="275">
        <v>0</v>
      </c>
      <c r="AW91" s="275">
        <v>0</v>
      </c>
      <c r="AX91" s="275">
        <v>0</v>
      </c>
      <c r="AY91" s="275">
        <v>0</v>
      </c>
      <c r="AZ91" s="275">
        <v>0</v>
      </c>
      <c r="BA91" s="275">
        <v>0</v>
      </c>
      <c r="BB91" s="275">
        <v>0</v>
      </c>
      <c r="BC91" s="275">
        <v>0</v>
      </c>
      <c r="BD91" s="275">
        <v>0</v>
      </c>
      <c r="BE91" s="275">
        <v>0</v>
      </c>
      <c r="BF91" s="275">
        <v>0</v>
      </c>
      <c r="BG91" s="275">
        <v>0</v>
      </c>
      <c r="BH91" s="275">
        <v>0</v>
      </c>
      <c r="BI91" s="275">
        <v>0</v>
      </c>
      <c r="BJ91" s="275">
        <v>0</v>
      </c>
      <c r="BK91" s="275">
        <v>0</v>
      </c>
      <c r="BL91" s="275">
        <v>0</v>
      </c>
      <c r="BM91" s="275">
        <v>0</v>
      </c>
      <c r="BN91" s="275">
        <v>0</v>
      </c>
      <c r="BO91" s="275">
        <v>0</v>
      </c>
    </row>
    <row r="92" spans="1:68" x14ac:dyDescent="0.15">
      <c r="B92" s="270"/>
      <c r="C92" s="269"/>
      <c r="D92" s="272"/>
      <c r="E92" s="272"/>
      <c r="F92" s="272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275"/>
      <c r="AD92" s="275"/>
      <c r="AE92" s="275"/>
      <c r="AF92" s="275"/>
      <c r="AG92" s="275"/>
      <c r="AH92" s="275"/>
      <c r="AI92" s="275"/>
      <c r="AJ92" s="275"/>
      <c r="AK92" s="275"/>
      <c r="AL92" s="275"/>
      <c r="AM92" s="275"/>
      <c r="AN92" s="275"/>
      <c r="AO92" s="275"/>
      <c r="AP92" s="275"/>
      <c r="AQ92" s="275"/>
      <c r="AR92" s="275"/>
      <c r="AS92" s="275"/>
      <c r="AT92" s="275"/>
      <c r="AU92" s="275"/>
      <c r="AV92" s="275"/>
      <c r="AW92" s="275"/>
      <c r="AX92" s="275"/>
      <c r="AY92" s="275"/>
      <c r="AZ92" s="275"/>
      <c r="BA92" s="275"/>
      <c r="BB92" s="275"/>
      <c r="BC92" s="275"/>
      <c r="BD92" s="275"/>
      <c r="BE92" s="275"/>
      <c r="BF92" s="275"/>
      <c r="BG92" s="275"/>
      <c r="BH92" s="275"/>
      <c r="BI92" s="275"/>
      <c r="BJ92" s="275"/>
      <c r="BK92" s="275"/>
      <c r="BL92" s="275"/>
      <c r="BM92" s="275"/>
      <c r="BN92" s="275"/>
      <c r="BO92" s="275"/>
    </row>
    <row r="93" spans="1:68" x14ac:dyDescent="0.15">
      <c r="A93" s="35" t="s">
        <v>121</v>
      </c>
      <c r="B93" s="270">
        <v>110000</v>
      </c>
      <c r="C93" s="268">
        <f>B93/12</f>
        <v>9166.6666666666661</v>
      </c>
      <c r="D93" s="271" t="s">
        <v>66</v>
      </c>
      <c r="E93" s="271" t="s">
        <v>66</v>
      </c>
      <c r="F93" s="271" t="s">
        <v>66</v>
      </c>
      <c r="G93" s="275">
        <v>0</v>
      </c>
      <c r="H93" s="275">
        <v>0</v>
      </c>
      <c r="I93" s="275">
        <v>0</v>
      </c>
      <c r="J93" s="275">
        <v>0</v>
      </c>
      <c r="K93" s="275">
        <v>0</v>
      </c>
      <c r="L93" s="275">
        <v>0</v>
      </c>
      <c r="M93" s="275">
        <v>0</v>
      </c>
      <c r="N93" s="275">
        <v>0</v>
      </c>
      <c r="O93" s="275">
        <v>0</v>
      </c>
      <c r="P93" s="275">
        <v>0</v>
      </c>
      <c r="Q93" s="275">
        <v>0</v>
      </c>
      <c r="R93" s="275">
        <v>0</v>
      </c>
      <c r="S93" s="275">
        <v>0</v>
      </c>
      <c r="T93" s="275">
        <v>1</v>
      </c>
      <c r="U93" s="275">
        <v>1</v>
      </c>
      <c r="V93" s="275">
        <v>1</v>
      </c>
      <c r="W93" s="275">
        <v>1</v>
      </c>
      <c r="X93" s="275">
        <v>1</v>
      </c>
      <c r="Y93" s="275">
        <v>1</v>
      </c>
      <c r="Z93" s="275">
        <v>1</v>
      </c>
      <c r="AA93" s="275">
        <v>1</v>
      </c>
      <c r="AB93" s="275">
        <v>1</v>
      </c>
      <c r="AC93" s="275">
        <v>1</v>
      </c>
      <c r="AD93" s="275">
        <v>1</v>
      </c>
      <c r="AE93" s="275">
        <v>1</v>
      </c>
      <c r="AF93" s="275">
        <v>1</v>
      </c>
      <c r="AG93" s="275">
        <v>1</v>
      </c>
      <c r="AH93" s="275">
        <v>1</v>
      </c>
      <c r="AI93" s="275">
        <v>1</v>
      </c>
      <c r="AJ93" s="275">
        <v>1</v>
      </c>
      <c r="AK93" s="275">
        <v>1</v>
      </c>
      <c r="AL93" s="275">
        <v>1</v>
      </c>
      <c r="AM93" s="275">
        <v>1</v>
      </c>
      <c r="AN93" s="275">
        <v>1</v>
      </c>
      <c r="AO93" s="275">
        <v>1</v>
      </c>
      <c r="AP93" s="275">
        <v>1</v>
      </c>
      <c r="AQ93" s="275">
        <v>1</v>
      </c>
      <c r="AR93" s="275">
        <v>1</v>
      </c>
      <c r="AS93" s="275">
        <v>1</v>
      </c>
      <c r="AT93" s="275">
        <v>1</v>
      </c>
      <c r="AU93" s="275">
        <v>1</v>
      </c>
      <c r="AV93" s="275">
        <v>1</v>
      </c>
      <c r="AW93" s="275">
        <v>1</v>
      </c>
      <c r="AX93" s="275">
        <v>1</v>
      </c>
      <c r="AY93" s="275">
        <v>1</v>
      </c>
      <c r="AZ93" s="275">
        <v>1</v>
      </c>
      <c r="BA93" s="275">
        <v>1</v>
      </c>
      <c r="BB93" s="275">
        <v>1</v>
      </c>
      <c r="BC93" s="275">
        <v>1</v>
      </c>
      <c r="BD93" s="275">
        <v>1</v>
      </c>
      <c r="BE93" s="275">
        <v>1</v>
      </c>
      <c r="BF93" s="275">
        <v>1</v>
      </c>
      <c r="BG93" s="275">
        <v>1</v>
      </c>
      <c r="BH93" s="275">
        <v>1</v>
      </c>
      <c r="BI93" s="275">
        <v>1</v>
      </c>
      <c r="BJ93" s="275">
        <v>1</v>
      </c>
      <c r="BK93" s="275">
        <v>1</v>
      </c>
      <c r="BL93" s="275">
        <v>1</v>
      </c>
      <c r="BM93" s="275">
        <v>1</v>
      </c>
      <c r="BN93" s="275">
        <v>1</v>
      </c>
      <c r="BO93" s="275">
        <v>1</v>
      </c>
    </row>
    <row r="94" spans="1:68" s="18" customFormat="1" x14ac:dyDescent="0.15">
      <c r="A94" s="35" t="s">
        <v>89</v>
      </c>
      <c r="B94" s="270">
        <v>85</v>
      </c>
      <c r="C94" s="268">
        <f>B94*160</f>
        <v>13600</v>
      </c>
      <c r="D94" s="271" t="s">
        <v>94</v>
      </c>
      <c r="E94" s="271" t="s">
        <v>66</v>
      </c>
      <c r="F94" s="271" t="s">
        <v>66</v>
      </c>
      <c r="G94" s="275">
        <v>0</v>
      </c>
      <c r="H94" s="275">
        <v>0.5</v>
      </c>
      <c r="I94" s="275">
        <v>0.5</v>
      </c>
      <c r="J94" s="275">
        <v>0.5</v>
      </c>
      <c r="K94" s="275">
        <v>0.5</v>
      </c>
      <c r="L94" s="275">
        <v>0.5</v>
      </c>
      <c r="M94" s="275">
        <v>0.5</v>
      </c>
      <c r="N94" s="275">
        <v>0.5</v>
      </c>
      <c r="O94" s="275">
        <v>0.5</v>
      </c>
      <c r="P94" s="275">
        <v>0.5</v>
      </c>
      <c r="Q94" s="275">
        <v>0.5</v>
      </c>
      <c r="R94" s="275">
        <v>0.5</v>
      </c>
      <c r="S94" s="275">
        <v>0.5</v>
      </c>
      <c r="T94" s="275">
        <v>0</v>
      </c>
      <c r="U94" s="275">
        <v>0</v>
      </c>
      <c r="V94" s="275">
        <v>0</v>
      </c>
      <c r="W94" s="275">
        <v>0</v>
      </c>
      <c r="X94" s="275">
        <v>0</v>
      </c>
      <c r="Y94" s="275">
        <v>0</v>
      </c>
      <c r="Z94" s="275">
        <v>0</v>
      </c>
      <c r="AA94" s="275">
        <v>0</v>
      </c>
      <c r="AB94" s="275">
        <v>0</v>
      </c>
      <c r="AC94" s="275">
        <v>0</v>
      </c>
      <c r="AD94" s="275">
        <v>0</v>
      </c>
      <c r="AE94" s="275">
        <v>0</v>
      </c>
      <c r="AF94" s="275">
        <v>0</v>
      </c>
      <c r="AG94" s="275">
        <v>0</v>
      </c>
      <c r="AH94" s="275">
        <v>0</v>
      </c>
      <c r="AI94" s="275">
        <v>0</v>
      </c>
      <c r="AJ94" s="275">
        <v>0</v>
      </c>
      <c r="AK94" s="275">
        <v>0</v>
      </c>
      <c r="AL94" s="275">
        <v>0</v>
      </c>
      <c r="AM94" s="275">
        <v>0</v>
      </c>
      <c r="AN94" s="275">
        <v>0</v>
      </c>
      <c r="AO94" s="275">
        <v>0</v>
      </c>
      <c r="AP94" s="275">
        <v>0</v>
      </c>
      <c r="AQ94" s="275">
        <v>0</v>
      </c>
      <c r="AR94" s="275">
        <v>0</v>
      </c>
      <c r="AS94" s="275">
        <v>0</v>
      </c>
      <c r="AT94" s="275">
        <v>0</v>
      </c>
      <c r="AU94" s="275">
        <v>0</v>
      </c>
      <c r="AV94" s="275">
        <v>0</v>
      </c>
      <c r="AW94" s="275">
        <v>0</v>
      </c>
      <c r="AX94" s="275">
        <v>0</v>
      </c>
      <c r="AY94" s="275">
        <v>0</v>
      </c>
      <c r="AZ94" s="275">
        <v>0</v>
      </c>
      <c r="BA94" s="275">
        <v>0</v>
      </c>
      <c r="BB94" s="275">
        <v>0</v>
      </c>
      <c r="BC94" s="275">
        <v>0</v>
      </c>
      <c r="BD94" s="275">
        <v>0</v>
      </c>
      <c r="BE94" s="275">
        <v>0</v>
      </c>
      <c r="BF94" s="275">
        <v>0</v>
      </c>
      <c r="BG94" s="275">
        <v>0</v>
      </c>
      <c r="BH94" s="275">
        <v>0</v>
      </c>
      <c r="BI94" s="275">
        <v>0</v>
      </c>
      <c r="BJ94" s="275">
        <v>0</v>
      </c>
      <c r="BK94" s="275">
        <v>0</v>
      </c>
      <c r="BL94" s="275">
        <v>0</v>
      </c>
      <c r="BM94" s="275">
        <v>0</v>
      </c>
      <c r="BN94" s="275">
        <v>0</v>
      </c>
      <c r="BO94" s="275">
        <v>0</v>
      </c>
      <c r="BP94" s="40"/>
    </row>
    <row r="95" spans="1:68" x14ac:dyDescent="0.15">
      <c r="B95" s="270"/>
      <c r="C95" s="269"/>
      <c r="D95" s="272"/>
      <c r="E95" s="272"/>
      <c r="F95" s="272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275"/>
      <c r="W95" s="275"/>
      <c r="X95" s="275"/>
      <c r="Y95" s="275"/>
      <c r="Z95" s="275"/>
      <c r="AA95" s="275"/>
      <c r="AB95" s="275"/>
      <c r="AC95" s="275"/>
      <c r="AD95" s="275"/>
      <c r="AE95" s="275"/>
      <c r="AF95" s="275"/>
      <c r="AG95" s="275"/>
      <c r="AH95" s="275"/>
      <c r="AI95" s="275"/>
      <c r="AJ95" s="275"/>
      <c r="AK95" s="275"/>
      <c r="AL95" s="275"/>
      <c r="AM95" s="275"/>
      <c r="AN95" s="275"/>
      <c r="AO95" s="275"/>
      <c r="AP95" s="275"/>
      <c r="AQ95" s="275"/>
      <c r="AR95" s="275"/>
      <c r="AS95" s="275"/>
      <c r="AT95" s="275"/>
      <c r="AU95" s="275"/>
      <c r="AV95" s="275"/>
      <c r="AW95" s="275"/>
      <c r="AX95" s="275"/>
      <c r="AY95" s="275"/>
      <c r="AZ95" s="275"/>
      <c r="BA95" s="275"/>
      <c r="BB95" s="275"/>
      <c r="BC95" s="275"/>
      <c r="BD95" s="275"/>
      <c r="BE95" s="275"/>
      <c r="BF95" s="275"/>
      <c r="BG95" s="275"/>
      <c r="BH95" s="275"/>
      <c r="BI95" s="275"/>
      <c r="BJ95" s="275"/>
      <c r="BK95" s="275"/>
      <c r="BL95" s="275"/>
      <c r="BM95" s="275"/>
      <c r="BN95" s="275"/>
      <c r="BO95" s="275"/>
    </row>
    <row r="96" spans="1:68" x14ac:dyDescent="0.15">
      <c r="A96" s="35" t="s">
        <v>34</v>
      </c>
      <c r="B96" s="270">
        <v>65000</v>
      </c>
      <c r="C96" s="268">
        <f>B96/12</f>
        <v>5416.666666666667</v>
      </c>
      <c r="D96" s="271" t="s">
        <v>66</v>
      </c>
      <c r="E96" s="271" t="s">
        <v>66</v>
      </c>
      <c r="F96" s="271" t="s">
        <v>66</v>
      </c>
      <c r="G96" s="275">
        <v>0</v>
      </c>
      <c r="H96" s="275">
        <v>0</v>
      </c>
      <c r="I96" s="275">
        <v>0</v>
      </c>
      <c r="J96" s="275">
        <v>0</v>
      </c>
      <c r="K96" s="275">
        <v>0</v>
      </c>
      <c r="L96" s="275">
        <v>0</v>
      </c>
      <c r="M96" s="275">
        <v>0</v>
      </c>
      <c r="N96" s="275">
        <v>0</v>
      </c>
      <c r="O96" s="275">
        <v>1</v>
      </c>
      <c r="P96" s="275">
        <v>1</v>
      </c>
      <c r="Q96" s="275">
        <v>1</v>
      </c>
      <c r="R96" s="275">
        <v>1</v>
      </c>
      <c r="S96" s="275">
        <v>1</v>
      </c>
      <c r="T96" s="275">
        <v>1</v>
      </c>
      <c r="U96" s="275">
        <v>1</v>
      </c>
      <c r="V96" s="275">
        <v>1</v>
      </c>
      <c r="W96" s="275">
        <v>1</v>
      </c>
      <c r="X96" s="275">
        <v>1</v>
      </c>
      <c r="Y96" s="275">
        <v>1</v>
      </c>
      <c r="Z96" s="275">
        <v>1</v>
      </c>
      <c r="AA96" s="275">
        <v>1</v>
      </c>
      <c r="AB96" s="275">
        <v>1</v>
      </c>
      <c r="AC96" s="275">
        <v>1</v>
      </c>
      <c r="AD96" s="275">
        <v>1</v>
      </c>
      <c r="AE96" s="275">
        <v>1</v>
      </c>
      <c r="AF96" s="275">
        <v>1</v>
      </c>
      <c r="AG96" s="275">
        <v>1</v>
      </c>
      <c r="AH96" s="275">
        <v>1</v>
      </c>
      <c r="AI96" s="275">
        <v>1</v>
      </c>
      <c r="AJ96" s="275">
        <v>1</v>
      </c>
      <c r="AK96" s="275">
        <v>1</v>
      </c>
      <c r="AL96" s="275">
        <v>1</v>
      </c>
      <c r="AM96" s="275">
        <v>1</v>
      </c>
      <c r="AN96" s="275">
        <v>1</v>
      </c>
      <c r="AO96" s="275">
        <v>1</v>
      </c>
      <c r="AP96" s="275">
        <v>1</v>
      </c>
      <c r="AQ96" s="275">
        <v>1</v>
      </c>
      <c r="AR96" s="275">
        <v>2</v>
      </c>
      <c r="AS96" s="275">
        <v>2</v>
      </c>
      <c r="AT96" s="275">
        <v>2</v>
      </c>
      <c r="AU96" s="275">
        <v>2</v>
      </c>
      <c r="AV96" s="275">
        <v>2</v>
      </c>
      <c r="AW96" s="275">
        <v>2</v>
      </c>
      <c r="AX96" s="275">
        <v>2</v>
      </c>
      <c r="AY96" s="275">
        <v>2</v>
      </c>
      <c r="AZ96" s="275">
        <v>2</v>
      </c>
      <c r="BA96" s="275">
        <v>2</v>
      </c>
      <c r="BB96" s="275">
        <v>2</v>
      </c>
      <c r="BC96" s="275">
        <v>2</v>
      </c>
      <c r="BD96" s="275">
        <v>2</v>
      </c>
      <c r="BE96" s="275">
        <v>2</v>
      </c>
      <c r="BF96" s="275">
        <v>2</v>
      </c>
      <c r="BG96" s="275">
        <v>2</v>
      </c>
      <c r="BH96" s="275">
        <v>2</v>
      </c>
      <c r="BI96" s="275">
        <v>2</v>
      </c>
      <c r="BJ96" s="275">
        <v>2</v>
      </c>
      <c r="BK96" s="275">
        <v>2</v>
      </c>
      <c r="BL96" s="275">
        <v>2</v>
      </c>
      <c r="BM96" s="275">
        <v>2</v>
      </c>
      <c r="BN96" s="275">
        <v>2</v>
      </c>
      <c r="BO96" s="275">
        <v>2</v>
      </c>
    </row>
    <row r="97" spans="1:68" x14ac:dyDescent="0.15">
      <c r="A97" s="35" t="s">
        <v>89</v>
      </c>
      <c r="B97" s="270">
        <v>35</v>
      </c>
      <c r="C97" s="268">
        <f>B97*160</f>
        <v>5600</v>
      </c>
      <c r="D97" s="271" t="s">
        <v>94</v>
      </c>
      <c r="E97" s="271" t="s">
        <v>66</v>
      </c>
      <c r="F97" s="271" t="s">
        <v>94</v>
      </c>
      <c r="G97" s="275">
        <v>0.5</v>
      </c>
      <c r="H97" s="275">
        <v>0.5</v>
      </c>
      <c r="I97" s="275">
        <v>0.5</v>
      </c>
      <c r="J97" s="275">
        <v>0.5</v>
      </c>
      <c r="K97" s="275">
        <v>0.5</v>
      </c>
      <c r="L97" s="275">
        <v>0.5</v>
      </c>
      <c r="M97" s="275">
        <v>0.5</v>
      </c>
      <c r="N97" s="275">
        <v>0.5</v>
      </c>
      <c r="O97" s="275">
        <v>0.5</v>
      </c>
      <c r="P97" s="275">
        <v>0.5</v>
      </c>
      <c r="Q97" s="275">
        <v>0.5</v>
      </c>
      <c r="R97" s="275">
        <v>0.5</v>
      </c>
      <c r="S97" s="275">
        <v>0.5</v>
      </c>
      <c r="T97" s="275">
        <v>0</v>
      </c>
      <c r="U97" s="275">
        <v>0</v>
      </c>
      <c r="V97" s="275">
        <v>0</v>
      </c>
      <c r="W97" s="275">
        <v>0</v>
      </c>
      <c r="X97" s="275">
        <v>0</v>
      </c>
      <c r="Y97" s="275">
        <v>0</v>
      </c>
      <c r="Z97" s="275">
        <v>0</v>
      </c>
      <c r="AA97" s="275">
        <v>0</v>
      </c>
      <c r="AB97" s="275">
        <v>0</v>
      </c>
      <c r="AC97" s="275">
        <v>0</v>
      </c>
      <c r="AD97" s="275">
        <v>0</v>
      </c>
      <c r="AE97" s="275">
        <v>0</v>
      </c>
      <c r="AF97" s="275">
        <v>0</v>
      </c>
      <c r="AG97" s="275">
        <v>0</v>
      </c>
      <c r="AH97" s="275">
        <v>0</v>
      </c>
      <c r="AI97" s="275">
        <v>0</v>
      </c>
      <c r="AJ97" s="275">
        <v>0</v>
      </c>
      <c r="AK97" s="275">
        <v>0</v>
      </c>
      <c r="AL97" s="275">
        <v>0</v>
      </c>
      <c r="AM97" s="275">
        <v>0</v>
      </c>
      <c r="AN97" s="275">
        <v>0</v>
      </c>
      <c r="AO97" s="275">
        <v>0</v>
      </c>
      <c r="AP97" s="275">
        <v>0</v>
      </c>
      <c r="AQ97" s="275">
        <v>0</v>
      </c>
      <c r="AR97" s="275">
        <v>0</v>
      </c>
      <c r="AS97" s="275">
        <v>0</v>
      </c>
      <c r="AT97" s="275">
        <v>0</v>
      </c>
      <c r="AU97" s="275">
        <v>0</v>
      </c>
      <c r="AV97" s="275">
        <v>0</v>
      </c>
      <c r="AW97" s="275">
        <v>0</v>
      </c>
      <c r="AX97" s="275">
        <v>0</v>
      </c>
      <c r="AY97" s="275">
        <v>0</v>
      </c>
      <c r="AZ97" s="275">
        <v>0</v>
      </c>
      <c r="BA97" s="275">
        <v>0</v>
      </c>
      <c r="BB97" s="275">
        <v>0</v>
      </c>
      <c r="BC97" s="275">
        <v>0</v>
      </c>
      <c r="BD97" s="275">
        <v>0</v>
      </c>
      <c r="BE97" s="275">
        <v>0</v>
      </c>
      <c r="BF97" s="275">
        <v>0</v>
      </c>
      <c r="BG97" s="275">
        <v>0</v>
      </c>
      <c r="BH97" s="275">
        <v>0</v>
      </c>
      <c r="BI97" s="275">
        <v>0</v>
      </c>
      <c r="BJ97" s="275">
        <v>0</v>
      </c>
      <c r="BK97" s="275">
        <v>0</v>
      </c>
      <c r="BL97" s="275">
        <v>0</v>
      </c>
      <c r="BM97" s="275">
        <v>0</v>
      </c>
      <c r="BN97" s="275">
        <v>0</v>
      </c>
      <c r="BO97" s="275">
        <v>0</v>
      </c>
    </row>
    <row r="98" spans="1:68" x14ac:dyDescent="0.15">
      <c r="B98" s="270"/>
      <c r="C98" s="269"/>
      <c r="D98" s="272"/>
      <c r="E98" s="272"/>
      <c r="F98" s="272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  <c r="AE98" s="275"/>
      <c r="AF98" s="275"/>
      <c r="AG98" s="275"/>
      <c r="AH98" s="275"/>
      <c r="AI98" s="275"/>
      <c r="AJ98" s="275"/>
      <c r="AK98" s="275"/>
      <c r="AL98" s="275"/>
      <c r="AM98" s="275"/>
      <c r="AN98" s="275"/>
      <c r="AO98" s="275"/>
      <c r="AP98" s="275"/>
      <c r="AQ98" s="275"/>
      <c r="AR98" s="275"/>
      <c r="AS98" s="275"/>
      <c r="AT98" s="275"/>
      <c r="AU98" s="275"/>
      <c r="AV98" s="275"/>
      <c r="AW98" s="275"/>
      <c r="AX98" s="275"/>
      <c r="AY98" s="275"/>
      <c r="AZ98" s="275"/>
      <c r="BA98" s="275"/>
      <c r="BB98" s="275"/>
      <c r="BC98" s="275"/>
      <c r="BD98" s="275"/>
      <c r="BE98" s="275"/>
      <c r="BF98" s="275"/>
      <c r="BG98" s="275"/>
      <c r="BH98" s="275"/>
      <c r="BI98" s="275"/>
      <c r="BJ98" s="275"/>
      <c r="BK98" s="275"/>
      <c r="BL98" s="275"/>
      <c r="BM98" s="275"/>
      <c r="BN98" s="275"/>
      <c r="BO98" s="275"/>
    </row>
    <row r="99" spans="1:68" x14ac:dyDescent="0.15">
      <c r="A99" s="35" t="s">
        <v>31</v>
      </c>
      <c r="B99" s="270">
        <v>75000</v>
      </c>
      <c r="C99" s="268">
        <f>B99/12</f>
        <v>6250</v>
      </c>
      <c r="D99" s="271" t="s">
        <v>66</v>
      </c>
      <c r="E99" s="271" t="s">
        <v>66</v>
      </c>
      <c r="F99" s="271" t="s">
        <v>66</v>
      </c>
      <c r="G99" s="275">
        <v>0</v>
      </c>
      <c r="H99" s="275">
        <v>0</v>
      </c>
      <c r="I99" s="275">
        <v>0</v>
      </c>
      <c r="J99" s="275">
        <v>0</v>
      </c>
      <c r="K99" s="275">
        <v>0</v>
      </c>
      <c r="L99" s="275">
        <v>0</v>
      </c>
      <c r="M99" s="275">
        <v>0</v>
      </c>
      <c r="N99" s="275">
        <v>0</v>
      </c>
      <c r="O99" s="275">
        <v>0</v>
      </c>
      <c r="P99" s="275">
        <v>0</v>
      </c>
      <c r="Q99" s="275">
        <v>0</v>
      </c>
      <c r="R99" s="275">
        <v>0</v>
      </c>
      <c r="S99" s="275">
        <v>0</v>
      </c>
      <c r="T99" s="275">
        <v>1</v>
      </c>
      <c r="U99" s="275">
        <v>1</v>
      </c>
      <c r="V99" s="275">
        <v>1</v>
      </c>
      <c r="W99" s="275">
        <v>1</v>
      </c>
      <c r="X99" s="275">
        <v>1</v>
      </c>
      <c r="Y99" s="275">
        <v>1</v>
      </c>
      <c r="Z99" s="275">
        <v>1</v>
      </c>
      <c r="AA99" s="275">
        <v>1</v>
      </c>
      <c r="AB99" s="275">
        <v>1</v>
      </c>
      <c r="AC99" s="275">
        <v>1</v>
      </c>
      <c r="AD99" s="275">
        <v>1</v>
      </c>
      <c r="AE99" s="275">
        <v>1</v>
      </c>
      <c r="AF99" s="275">
        <v>1</v>
      </c>
      <c r="AG99" s="275">
        <v>1</v>
      </c>
      <c r="AH99" s="275">
        <v>1</v>
      </c>
      <c r="AI99" s="275">
        <v>1</v>
      </c>
      <c r="AJ99" s="275">
        <v>1</v>
      </c>
      <c r="AK99" s="275">
        <v>1</v>
      </c>
      <c r="AL99" s="275">
        <v>1</v>
      </c>
      <c r="AM99" s="275">
        <v>1</v>
      </c>
      <c r="AN99" s="275">
        <v>1</v>
      </c>
      <c r="AO99" s="275">
        <v>1</v>
      </c>
      <c r="AP99" s="275">
        <v>1</v>
      </c>
      <c r="AQ99" s="275">
        <v>1</v>
      </c>
      <c r="AR99" s="275">
        <v>1</v>
      </c>
      <c r="AS99" s="275">
        <v>1</v>
      </c>
      <c r="AT99" s="275">
        <v>1</v>
      </c>
      <c r="AU99" s="275">
        <v>1</v>
      </c>
      <c r="AV99" s="275">
        <v>1</v>
      </c>
      <c r="AW99" s="275">
        <v>1</v>
      </c>
      <c r="AX99" s="275">
        <v>1</v>
      </c>
      <c r="AY99" s="275">
        <v>1</v>
      </c>
      <c r="AZ99" s="275">
        <v>1</v>
      </c>
      <c r="BA99" s="275">
        <v>1</v>
      </c>
      <c r="BB99" s="275">
        <v>1</v>
      </c>
      <c r="BC99" s="275">
        <v>1</v>
      </c>
      <c r="BD99" s="275">
        <v>1</v>
      </c>
      <c r="BE99" s="275">
        <v>1</v>
      </c>
      <c r="BF99" s="275">
        <v>1</v>
      </c>
      <c r="BG99" s="275">
        <v>1</v>
      </c>
      <c r="BH99" s="275">
        <v>1</v>
      </c>
      <c r="BI99" s="275">
        <v>1</v>
      </c>
      <c r="BJ99" s="275">
        <v>1</v>
      </c>
      <c r="BK99" s="275">
        <v>1</v>
      </c>
      <c r="BL99" s="275">
        <v>1</v>
      </c>
      <c r="BM99" s="275">
        <v>1</v>
      </c>
      <c r="BN99" s="275">
        <v>1</v>
      </c>
      <c r="BO99" s="275">
        <v>1</v>
      </c>
    </row>
    <row r="100" spans="1:68" s="18" customFormat="1" x14ac:dyDescent="0.15">
      <c r="A100" s="35" t="s">
        <v>89</v>
      </c>
      <c r="B100" s="270">
        <v>65</v>
      </c>
      <c r="C100" s="268">
        <f>B100*160</f>
        <v>10400</v>
      </c>
      <c r="D100" s="271" t="s">
        <v>94</v>
      </c>
      <c r="E100" s="271" t="s">
        <v>66</v>
      </c>
      <c r="F100" s="271" t="s">
        <v>94</v>
      </c>
      <c r="G100" s="275">
        <v>0</v>
      </c>
      <c r="H100" s="275">
        <v>0.5</v>
      </c>
      <c r="I100" s="275">
        <v>0.5</v>
      </c>
      <c r="J100" s="275">
        <v>0.5</v>
      </c>
      <c r="K100" s="275">
        <v>0.5</v>
      </c>
      <c r="L100" s="275">
        <v>0.5</v>
      </c>
      <c r="M100" s="275">
        <v>0.5</v>
      </c>
      <c r="N100" s="275">
        <v>0.5</v>
      </c>
      <c r="O100" s="275">
        <v>0.5</v>
      </c>
      <c r="P100" s="275">
        <v>0.5</v>
      </c>
      <c r="Q100" s="275">
        <v>0.5</v>
      </c>
      <c r="R100" s="275">
        <v>0.5</v>
      </c>
      <c r="S100" s="275">
        <v>0.5</v>
      </c>
      <c r="T100" s="275">
        <v>0</v>
      </c>
      <c r="U100" s="275">
        <v>0</v>
      </c>
      <c r="V100" s="275">
        <v>0</v>
      </c>
      <c r="W100" s="275">
        <v>0</v>
      </c>
      <c r="X100" s="275">
        <v>0</v>
      </c>
      <c r="Y100" s="275">
        <v>0</v>
      </c>
      <c r="Z100" s="275">
        <v>0</v>
      </c>
      <c r="AA100" s="275">
        <v>0</v>
      </c>
      <c r="AB100" s="275">
        <v>0</v>
      </c>
      <c r="AC100" s="275">
        <v>0</v>
      </c>
      <c r="AD100" s="275">
        <v>0</v>
      </c>
      <c r="AE100" s="275">
        <v>0</v>
      </c>
      <c r="AF100" s="275">
        <v>0</v>
      </c>
      <c r="AG100" s="275">
        <v>0</v>
      </c>
      <c r="AH100" s="275">
        <v>0</v>
      </c>
      <c r="AI100" s="275">
        <v>0</v>
      </c>
      <c r="AJ100" s="275">
        <v>0</v>
      </c>
      <c r="AK100" s="275">
        <v>0</v>
      </c>
      <c r="AL100" s="275">
        <v>0</v>
      </c>
      <c r="AM100" s="275">
        <v>0</v>
      </c>
      <c r="AN100" s="275">
        <v>0</v>
      </c>
      <c r="AO100" s="275">
        <v>0</v>
      </c>
      <c r="AP100" s="275">
        <v>0</v>
      </c>
      <c r="AQ100" s="275">
        <v>0</v>
      </c>
      <c r="AR100" s="275">
        <v>0</v>
      </c>
      <c r="AS100" s="275">
        <v>0</v>
      </c>
      <c r="AT100" s="275">
        <v>0</v>
      </c>
      <c r="AU100" s="275">
        <v>0</v>
      </c>
      <c r="AV100" s="275">
        <v>0</v>
      </c>
      <c r="AW100" s="275">
        <v>0</v>
      </c>
      <c r="AX100" s="275">
        <v>0</v>
      </c>
      <c r="AY100" s="275">
        <v>0</v>
      </c>
      <c r="AZ100" s="275">
        <v>0</v>
      </c>
      <c r="BA100" s="275">
        <v>0</v>
      </c>
      <c r="BB100" s="275">
        <v>0</v>
      </c>
      <c r="BC100" s="275">
        <v>0</v>
      </c>
      <c r="BD100" s="275">
        <v>0</v>
      </c>
      <c r="BE100" s="275">
        <v>0</v>
      </c>
      <c r="BF100" s="275">
        <v>0</v>
      </c>
      <c r="BG100" s="275">
        <v>0</v>
      </c>
      <c r="BH100" s="275">
        <v>0</v>
      </c>
      <c r="BI100" s="275">
        <v>0</v>
      </c>
      <c r="BJ100" s="275">
        <v>0</v>
      </c>
      <c r="BK100" s="275">
        <v>0</v>
      </c>
      <c r="BL100" s="275">
        <v>0</v>
      </c>
      <c r="BM100" s="275">
        <v>0</v>
      </c>
      <c r="BN100" s="275">
        <v>0</v>
      </c>
      <c r="BO100" s="275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5"/>
      <c r="H101" s="275"/>
      <c r="I101" s="275"/>
      <c r="J101" s="275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  <c r="AE101" s="275"/>
      <c r="AF101" s="275"/>
      <c r="AG101" s="275"/>
      <c r="AH101" s="275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275"/>
      <c r="AT101" s="275"/>
      <c r="AU101" s="275"/>
      <c r="AV101" s="275"/>
      <c r="AW101" s="275"/>
      <c r="AX101" s="275"/>
      <c r="AY101" s="275"/>
      <c r="AZ101" s="275"/>
      <c r="BA101" s="275"/>
      <c r="BB101" s="275"/>
      <c r="BC101" s="275"/>
      <c r="BD101" s="275"/>
      <c r="BE101" s="275"/>
      <c r="BF101" s="275"/>
      <c r="BG101" s="275"/>
      <c r="BH101" s="275"/>
      <c r="BI101" s="275"/>
      <c r="BJ101" s="275"/>
      <c r="BK101" s="275"/>
      <c r="BL101" s="275"/>
      <c r="BM101" s="275"/>
      <c r="BN101" s="275"/>
      <c r="BO101" s="275"/>
    </row>
    <row r="102" spans="1:68" x14ac:dyDescent="0.15">
      <c r="A102" s="35" t="s">
        <v>32</v>
      </c>
      <c r="B102" s="270">
        <v>50000</v>
      </c>
      <c r="C102" s="268">
        <f>B102/12</f>
        <v>4166.666666666667</v>
      </c>
      <c r="D102" s="271" t="s">
        <v>66</v>
      </c>
      <c r="E102" s="271" t="s">
        <v>66</v>
      </c>
      <c r="F102" s="271" t="s">
        <v>66</v>
      </c>
      <c r="G102" s="275">
        <v>0</v>
      </c>
      <c r="H102" s="275">
        <v>0</v>
      </c>
      <c r="I102" s="275">
        <v>0</v>
      </c>
      <c r="J102" s="275">
        <v>0</v>
      </c>
      <c r="K102" s="275">
        <v>0</v>
      </c>
      <c r="L102" s="275">
        <v>0</v>
      </c>
      <c r="M102" s="275">
        <v>0</v>
      </c>
      <c r="N102" s="275">
        <v>0</v>
      </c>
      <c r="O102" s="275">
        <v>0</v>
      </c>
      <c r="P102" s="275">
        <v>0</v>
      </c>
      <c r="Q102" s="275">
        <v>0</v>
      </c>
      <c r="R102" s="275">
        <v>0</v>
      </c>
      <c r="S102" s="275">
        <v>0</v>
      </c>
      <c r="T102" s="275">
        <v>0</v>
      </c>
      <c r="U102" s="275">
        <v>0</v>
      </c>
      <c r="V102" s="275">
        <v>0</v>
      </c>
      <c r="W102" s="275">
        <v>0</v>
      </c>
      <c r="X102" s="275">
        <v>0</v>
      </c>
      <c r="Y102" s="275">
        <v>0</v>
      </c>
      <c r="Z102" s="275">
        <v>0</v>
      </c>
      <c r="AA102" s="275">
        <v>0</v>
      </c>
      <c r="AB102" s="275">
        <v>0</v>
      </c>
      <c r="AC102" s="275">
        <v>0</v>
      </c>
      <c r="AD102" s="275">
        <v>0</v>
      </c>
      <c r="AE102" s="275">
        <v>0</v>
      </c>
      <c r="AF102" s="275">
        <v>1</v>
      </c>
      <c r="AG102" s="275">
        <v>1</v>
      </c>
      <c r="AH102" s="275">
        <v>1</v>
      </c>
      <c r="AI102" s="275">
        <v>1</v>
      </c>
      <c r="AJ102" s="275">
        <v>1</v>
      </c>
      <c r="AK102" s="275">
        <v>1</v>
      </c>
      <c r="AL102" s="275">
        <v>1</v>
      </c>
      <c r="AM102" s="275">
        <v>1</v>
      </c>
      <c r="AN102" s="275">
        <v>1</v>
      </c>
      <c r="AO102" s="275">
        <v>1</v>
      </c>
      <c r="AP102" s="275">
        <v>1</v>
      </c>
      <c r="AQ102" s="275">
        <v>1</v>
      </c>
      <c r="AR102" s="275">
        <v>1</v>
      </c>
      <c r="AS102" s="275">
        <v>1</v>
      </c>
      <c r="AT102" s="275">
        <v>1</v>
      </c>
      <c r="AU102" s="275">
        <v>1</v>
      </c>
      <c r="AV102" s="275">
        <v>1</v>
      </c>
      <c r="AW102" s="275">
        <v>1</v>
      </c>
      <c r="AX102" s="275">
        <v>1</v>
      </c>
      <c r="AY102" s="275">
        <v>1</v>
      </c>
      <c r="AZ102" s="275">
        <v>1</v>
      </c>
      <c r="BA102" s="275">
        <v>1</v>
      </c>
      <c r="BB102" s="275">
        <v>1</v>
      </c>
      <c r="BC102" s="275">
        <v>1</v>
      </c>
      <c r="BD102" s="275">
        <v>1</v>
      </c>
      <c r="BE102" s="275">
        <v>1</v>
      </c>
      <c r="BF102" s="275">
        <v>1</v>
      </c>
      <c r="BG102" s="275">
        <v>1</v>
      </c>
      <c r="BH102" s="275">
        <v>1</v>
      </c>
      <c r="BI102" s="275">
        <v>1</v>
      </c>
      <c r="BJ102" s="275">
        <v>1</v>
      </c>
      <c r="BK102" s="275">
        <v>1</v>
      </c>
      <c r="BL102" s="275">
        <v>1</v>
      </c>
      <c r="BM102" s="275">
        <v>1</v>
      </c>
      <c r="BN102" s="275">
        <v>1</v>
      </c>
      <c r="BO102" s="275">
        <v>1</v>
      </c>
    </row>
    <row r="103" spans="1:68" x14ac:dyDescent="0.15">
      <c r="A103" s="35" t="s">
        <v>89</v>
      </c>
      <c r="B103" s="270">
        <v>40</v>
      </c>
      <c r="C103" s="268">
        <f>B103*160</f>
        <v>6400</v>
      </c>
      <c r="D103" s="271" t="s">
        <v>94</v>
      </c>
      <c r="E103" s="271" t="s">
        <v>66</v>
      </c>
      <c r="F103" s="271" t="s">
        <v>94</v>
      </c>
      <c r="G103" s="275">
        <v>0</v>
      </c>
      <c r="H103" s="275">
        <v>0</v>
      </c>
      <c r="I103" s="275">
        <v>0</v>
      </c>
      <c r="J103" s="275">
        <v>0</v>
      </c>
      <c r="K103" s="275">
        <v>0</v>
      </c>
      <c r="L103" s="275">
        <v>0</v>
      </c>
      <c r="M103" s="275">
        <v>0</v>
      </c>
      <c r="N103" s="275">
        <v>0</v>
      </c>
      <c r="O103" s="275">
        <v>0</v>
      </c>
      <c r="P103" s="275">
        <v>0</v>
      </c>
      <c r="Q103" s="275">
        <v>0</v>
      </c>
      <c r="R103" s="275">
        <v>0</v>
      </c>
      <c r="S103" s="275">
        <v>0</v>
      </c>
      <c r="T103" s="275">
        <v>0</v>
      </c>
      <c r="U103" s="275">
        <v>0</v>
      </c>
      <c r="V103" s="275">
        <v>0</v>
      </c>
      <c r="W103" s="275">
        <v>0</v>
      </c>
      <c r="X103" s="275">
        <v>0</v>
      </c>
      <c r="Y103" s="275">
        <v>0</v>
      </c>
      <c r="Z103" s="275">
        <v>0</v>
      </c>
      <c r="AA103" s="275">
        <v>0</v>
      </c>
      <c r="AB103" s="275">
        <v>0</v>
      </c>
      <c r="AC103" s="275">
        <v>0</v>
      </c>
      <c r="AD103" s="275">
        <v>0</v>
      </c>
      <c r="AE103" s="275">
        <v>0</v>
      </c>
      <c r="AF103" s="275">
        <v>0</v>
      </c>
      <c r="AG103" s="275">
        <v>0</v>
      </c>
      <c r="AH103" s="275">
        <v>0</v>
      </c>
      <c r="AI103" s="275">
        <v>0</v>
      </c>
      <c r="AJ103" s="275">
        <v>0</v>
      </c>
      <c r="AK103" s="275">
        <v>0</v>
      </c>
      <c r="AL103" s="275">
        <v>0</v>
      </c>
      <c r="AM103" s="275">
        <v>0</v>
      </c>
      <c r="AN103" s="275">
        <v>0</v>
      </c>
      <c r="AO103" s="275">
        <v>0</v>
      </c>
      <c r="AP103" s="275">
        <v>0</v>
      </c>
      <c r="AQ103" s="275">
        <v>0</v>
      </c>
      <c r="AR103" s="275">
        <v>0</v>
      </c>
      <c r="AS103" s="275">
        <v>0</v>
      </c>
      <c r="AT103" s="275">
        <v>0</v>
      </c>
      <c r="AU103" s="275">
        <v>0</v>
      </c>
      <c r="AV103" s="275">
        <v>0</v>
      </c>
      <c r="AW103" s="275">
        <v>0</v>
      </c>
      <c r="AX103" s="275">
        <v>0</v>
      </c>
      <c r="AY103" s="275">
        <v>0</v>
      </c>
      <c r="AZ103" s="275">
        <v>0</v>
      </c>
      <c r="BA103" s="275">
        <v>0</v>
      </c>
      <c r="BB103" s="275">
        <v>0</v>
      </c>
      <c r="BC103" s="275">
        <v>0</v>
      </c>
      <c r="BD103" s="275">
        <v>0</v>
      </c>
      <c r="BE103" s="275">
        <v>0</v>
      </c>
      <c r="BF103" s="275">
        <v>0</v>
      </c>
      <c r="BG103" s="275">
        <v>0</v>
      </c>
      <c r="BH103" s="275">
        <v>0</v>
      </c>
      <c r="BI103" s="275">
        <v>0</v>
      </c>
      <c r="BJ103" s="275">
        <v>0</v>
      </c>
      <c r="BK103" s="275">
        <v>0</v>
      </c>
      <c r="BL103" s="275">
        <v>0</v>
      </c>
      <c r="BM103" s="275">
        <v>0</v>
      </c>
      <c r="BN103" s="275">
        <v>0</v>
      </c>
      <c r="BO103" s="275">
        <v>0</v>
      </c>
    </row>
    <row r="104" spans="1:68" x14ac:dyDescent="0.15">
      <c r="B104" s="270"/>
      <c r="C104" s="269"/>
      <c r="D104" s="272"/>
      <c r="E104" s="272"/>
      <c r="F104" s="272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275"/>
      <c r="V104" s="275"/>
      <c r="W104" s="275"/>
      <c r="X104" s="275"/>
      <c r="Y104" s="275"/>
      <c r="Z104" s="275"/>
      <c r="AA104" s="275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</row>
    <row r="105" spans="1:68" x14ac:dyDescent="0.15">
      <c r="A105" s="35" t="s">
        <v>122</v>
      </c>
      <c r="B105" s="270">
        <v>110000</v>
      </c>
      <c r="C105" s="268">
        <f>B105/12</f>
        <v>9166.6666666666661</v>
      </c>
      <c r="D105" s="271" t="s">
        <v>66</v>
      </c>
      <c r="E105" s="271" t="s">
        <v>66</v>
      </c>
      <c r="F105" s="271" t="s">
        <v>66</v>
      </c>
      <c r="G105" s="275">
        <v>0</v>
      </c>
      <c r="H105" s="275">
        <v>1</v>
      </c>
      <c r="I105" s="275">
        <v>1</v>
      </c>
      <c r="J105" s="275">
        <v>1</v>
      </c>
      <c r="K105" s="275">
        <v>1</v>
      </c>
      <c r="L105" s="275">
        <v>1</v>
      </c>
      <c r="M105" s="275">
        <v>1</v>
      </c>
      <c r="N105" s="275">
        <v>1</v>
      </c>
      <c r="O105" s="275">
        <v>1</v>
      </c>
      <c r="P105" s="275">
        <v>1</v>
      </c>
      <c r="Q105" s="275">
        <v>1</v>
      </c>
      <c r="R105" s="275">
        <v>1</v>
      </c>
      <c r="S105" s="275">
        <v>1</v>
      </c>
      <c r="T105" s="275">
        <v>1</v>
      </c>
      <c r="U105" s="275">
        <v>1</v>
      </c>
      <c r="V105" s="275">
        <v>1</v>
      </c>
      <c r="W105" s="275">
        <v>1</v>
      </c>
      <c r="X105" s="275">
        <v>1</v>
      </c>
      <c r="Y105" s="275">
        <v>1</v>
      </c>
      <c r="Z105" s="275">
        <v>1</v>
      </c>
      <c r="AA105" s="275">
        <v>1</v>
      </c>
      <c r="AB105" s="275">
        <v>1</v>
      </c>
      <c r="AC105" s="275">
        <v>1</v>
      </c>
      <c r="AD105" s="275">
        <v>1</v>
      </c>
      <c r="AE105" s="275">
        <v>1</v>
      </c>
      <c r="AF105" s="275">
        <v>1</v>
      </c>
      <c r="AG105" s="275">
        <v>1</v>
      </c>
      <c r="AH105" s="275">
        <v>1</v>
      </c>
      <c r="AI105" s="275">
        <v>1</v>
      </c>
      <c r="AJ105" s="275">
        <v>1</v>
      </c>
      <c r="AK105" s="275">
        <v>1</v>
      </c>
      <c r="AL105" s="275">
        <v>1</v>
      </c>
      <c r="AM105" s="275">
        <v>1</v>
      </c>
      <c r="AN105" s="275">
        <v>1</v>
      </c>
      <c r="AO105" s="275">
        <v>1</v>
      </c>
      <c r="AP105" s="275">
        <v>1</v>
      </c>
      <c r="AQ105" s="275">
        <v>1</v>
      </c>
      <c r="AR105" s="275">
        <v>1</v>
      </c>
      <c r="AS105" s="275">
        <v>1</v>
      </c>
      <c r="AT105" s="275">
        <v>1</v>
      </c>
      <c r="AU105" s="275">
        <v>1</v>
      </c>
      <c r="AV105" s="275">
        <v>1</v>
      </c>
      <c r="AW105" s="275">
        <v>1</v>
      </c>
      <c r="AX105" s="275">
        <v>1</v>
      </c>
      <c r="AY105" s="275">
        <v>1</v>
      </c>
      <c r="AZ105" s="275">
        <v>1</v>
      </c>
      <c r="BA105" s="275">
        <v>1</v>
      </c>
      <c r="BB105" s="275">
        <v>1</v>
      </c>
      <c r="BC105" s="275">
        <v>1</v>
      </c>
      <c r="BD105" s="275">
        <v>1</v>
      </c>
      <c r="BE105" s="275">
        <v>1</v>
      </c>
      <c r="BF105" s="275">
        <v>1</v>
      </c>
      <c r="BG105" s="275">
        <v>1</v>
      </c>
      <c r="BH105" s="275">
        <v>1</v>
      </c>
      <c r="BI105" s="275">
        <v>1</v>
      </c>
      <c r="BJ105" s="275">
        <v>1</v>
      </c>
      <c r="BK105" s="275">
        <v>1</v>
      </c>
      <c r="BL105" s="275">
        <v>1</v>
      </c>
      <c r="BM105" s="275">
        <v>1</v>
      </c>
      <c r="BN105" s="275">
        <v>1</v>
      </c>
      <c r="BO105" s="275">
        <v>1</v>
      </c>
    </row>
    <row r="106" spans="1:68" s="18" customFormat="1" x14ac:dyDescent="0.15">
      <c r="A106" s="35" t="s">
        <v>89</v>
      </c>
      <c r="B106" s="270">
        <v>85</v>
      </c>
      <c r="C106" s="268">
        <f>B106*160</f>
        <v>13600</v>
      </c>
      <c r="D106" s="271" t="s">
        <v>94</v>
      </c>
      <c r="E106" s="271" t="s">
        <v>66</v>
      </c>
      <c r="F106" s="271" t="s">
        <v>66</v>
      </c>
      <c r="G106" s="275">
        <v>0.5</v>
      </c>
      <c r="H106" s="275">
        <v>0</v>
      </c>
      <c r="I106" s="275">
        <v>0</v>
      </c>
      <c r="J106" s="275">
        <v>0</v>
      </c>
      <c r="K106" s="275">
        <v>0</v>
      </c>
      <c r="L106" s="275">
        <v>0</v>
      </c>
      <c r="M106" s="275">
        <v>0</v>
      </c>
      <c r="N106" s="275">
        <v>0</v>
      </c>
      <c r="O106" s="275">
        <v>0</v>
      </c>
      <c r="P106" s="275">
        <v>0</v>
      </c>
      <c r="Q106" s="275">
        <v>0</v>
      </c>
      <c r="R106" s="275">
        <v>0</v>
      </c>
      <c r="S106" s="275">
        <v>0</v>
      </c>
      <c r="T106" s="275">
        <v>0</v>
      </c>
      <c r="U106" s="275">
        <v>0</v>
      </c>
      <c r="V106" s="275">
        <v>0</v>
      </c>
      <c r="W106" s="275">
        <v>0</v>
      </c>
      <c r="X106" s="275">
        <v>0</v>
      </c>
      <c r="Y106" s="275">
        <v>0</v>
      </c>
      <c r="Z106" s="275">
        <v>0</v>
      </c>
      <c r="AA106" s="275">
        <v>0</v>
      </c>
      <c r="AB106" s="275">
        <v>0</v>
      </c>
      <c r="AC106" s="275">
        <v>0</v>
      </c>
      <c r="AD106" s="275">
        <v>0</v>
      </c>
      <c r="AE106" s="275">
        <v>0</v>
      </c>
      <c r="AF106" s="275">
        <v>0</v>
      </c>
      <c r="AG106" s="275">
        <v>0</v>
      </c>
      <c r="AH106" s="275">
        <v>0</v>
      </c>
      <c r="AI106" s="275">
        <v>0</v>
      </c>
      <c r="AJ106" s="275">
        <v>0</v>
      </c>
      <c r="AK106" s="275">
        <v>0</v>
      </c>
      <c r="AL106" s="275">
        <v>0</v>
      </c>
      <c r="AM106" s="275">
        <v>0</v>
      </c>
      <c r="AN106" s="275">
        <v>0</v>
      </c>
      <c r="AO106" s="275">
        <v>0</v>
      </c>
      <c r="AP106" s="275">
        <v>0</v>
      </c>
      <c r="AQ106" s="275">
        <v>0</v>
      </c>
      <c r="AR106" s="275">
        <v>0</v>
      </c>
      <c r="AS106" s="275">
        <v>0</v>
      </c>
      <c r="AT106" s="275">
        <v>0</v>
      </c>
      <c r="AU106" s="275">
        <v>0</v>
      </c>
      <c r="AV106" s="275">
        <v>0</v>
      </c>
      <c r="AW106" s="275">
        <v>0</v>
      </c>
      <c r="AX106" s="275">
        <v>0</v>
      </c>
      <c r="AY106" s="275">
        <v>0</v>
      </c>
      <c r="AZ106" s="275">
        <v>0</v>
      </c>
      <c r="BA106" s="275">
        <v>0</v>
      </c>
      <c r="BB106" s="275">
        <v>0</v>
      </c>
      <c r="BC106" s="275">
        <v>0</v>
      </c>
      <c r="BD106" s="275">
        <v>0</v>
      </c>
      <c r="BE106" s="275">
        <v>0</v>
      </c>
      <c r="BF106" s="275">
        <v>0</v>
      </c>
      <c r="BG106" s="275">
        <v>0</v>
      </c>
      <c r="BH106" s="275">
        <v>0</v>
      </c>
      <c r="BI106" s="275">
        <v>0</v>
      </c>
      <c r="BJ106" s="275">
        <v>0</v>
      </c>
      <c r="BK106" s="275">
        <v>0</v>
      </c>
      <c r="BL106" s="275">
        <v>0</v>
      </c>
      <c r="BM106" s="275">
        <v>0</v>
      </c>
      <c r="BN106" s="275">
        <v>0</v>
      </c>
      <c r="BO106" s="275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5"/>
      <c r="H107" s="275"/>
      <c r="I107" s="275"/>
      <c r="J107" s="275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5"/>
      <c r="V107" s="275"/>
      <c r="W107" s="275"/>
      <c r="X107" s="275"/>
      <c r="Y107" s="275"/>
      <c r="Z107" s="275"/>
      <c r="AA107" s="275"/>
      <c r="AB107" s="275"/>
      <c r="AC107" s="275"/>
      <c r="AD107" s="275"/>
      <c r="AE107" s="275"/>
      <c r="AF107" s="275"/>
      <c r="AG107" s="275"/>
      <c r="AH107" s="275"/>
      <c r="AI107" s="275"/>
      <c r="AJ107" s="275"/>
      <c r="AK107" s="275"/>
      <c r="AL107" s="275"/>
      <c r="AM107" s="275"/>
      <c r="AN107" s="275"/>
      <c r="AO107" s="275"/>
      <c r="AP107" s="275"/>
      <c r="AQ107" s="275"/>
      <c r="AR107" s="275"/>
      <c r="AS107" s="275"/>
      <c r="AT107" s="275"/>
      <c r="AU107" s="275"/>
      <c r="AV107" s="275"/>
      <c r="AW107" s="275"/>
      <c r="AX107" s="275"/>
      <c r="AY107" s="275"/>
      <c r="AZ107" s="275"/>
      <c r="BA107" s="275"/>
      <c r="BB107" s="275"/>
      <c r="BC107" s="275"/>
      <c r="BD107" s="275"/>
      <c r="BE107" s="275"/>
      <c r="BF107" s="275"/>
      <c r="BG107" s="275"/>
      <c r="BH107" s="275"/>
      <c r="BI107" s="275"/>
      <c r="BJ107" s="275"/>
      <c r="BK107" s="275"/>
      <c r="BL107" s="275"/>
      <c r="BM107" s="275"/>
      <c r="BN107" s="275"/>
      <c r="BO107" s="275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66</v>
      </c>
      <c r="E108" s="271" t="s">
        <v>66</v>
      </c>
      <c r="F108" s="271" t="s">
        <v>66</v>
      </c>
      <c r="G108" s="275">
        <v>0</v>
      </c>
      <c r="H108" s="275">
        <v>0</v>
      </c>
      <c r="I108" s="275">
        <v>0</v>
      </c>
      <c r="J108" s="275">
        <v>0</v>
      </c>
      <c r="K108" s="275">
        <v>0</v>
      </c>
      <c r="L108" s="275">
        <v>0</v>
      </c>
      <c r="M108" s="275">
        <v>0</v>
      </c>
      <c r="N108" s="275">
        <v>0</v>
      </c>
      <c r="O108" s="275">
        <v>0</v>
      </c>
      <c r="P108" s="275">
        <v>0</v>
      </c>
      <c r="Q108" s="275">
        <v>0</v>
      </c>
      <c r="R108" s="275">
        <v>0</v>
      </c>
      <c r="S108" s="275">
        <v>0</v>
      </c>
      <c r="T108" s="275">
        <v>1</v>
      </c>
      <c r="U108" s="275">
        <v>1</v>
      </c>
      <c r="V108" s="275">
        <v>1</v>
      </c>
      <c r="W108" s="275">
        <v>1</v>
      </c>
      <c r="X108" s="275">
        <v>1</v>
      </c>
      <c r="Y108" s="275">
        <v>1</v>
      </c>
      <c r="Z108" s="275">
        <v>1</v>
      </c>
      <c r="AA108" s="275">
        <v>1</v>
      </c>
      <c r="AB108" s="275">
        <v>1</v>
      </c>
      <c r="AC108" s="275">
        <v>1</v>
      </c>
      <c r="AD108" s="275">
        <v>1</v>
      </c>
      <c r="AE108" s="275">
        <v>1</v>
      </c>
      <c r="AF108" s="275">
        <v>1</v>
      </c>
      <c r="AG108" s="275">
        <v>1</v>
      </c>
      <c r="AH108" s="275">
        <v>1</v>
      </c>
      <c r="AI108" s="275">
        <v>1</v>
      </c>
      <c r="AJ108" s="275">
        <v>1</v>
      </c>
      <c r="AK108" s="275">
        <v>1</v>
      </c>
      <c r="AL108" s="275">
        <v>1</v>
      </c>
      <c r="AM108" s="275">
        <v>1</v>
      </c>
      <c r="AN108" s="275">
        <v>1</v>
      </c>
      <c r="AO108" s="275">
        <v>1</v>
      </c>
      <c r="AP108" s="275">
        <v>1</v>
      </c>
      <c r="AQ108" s="275">
        <v>1</v>
      </c>
      <c r="AR108" s="275">
        <v>2</v>
      </c>
      <c r="AS108" s="275">
        <v>2</v>
      </c>
      <c r="AT108" s="275">
        <v>2</v>
      </c>
      <c r="AU108" s="275">
        <v>2</v>
      </c>
      <c r="AV108" s="275">
        <v>2</v>
      </c>
      <c r="AW108" s="275">
        <v>2</v>
      </c>
      <c r="AX108" s="275">
        <v>2</v>
      </c>
      <c r="AY108" s="275">
        <v>2</v>
      </c>
      <c r="AZ108" s="275">
        <v>2</v>
      </c>
      <c r="BA108" s="275">
        <v>2</v>
      </c>
      <c r="BB108" s="275">
        <v>2</v>
      </c>
      <c r="BC108" s="275">
        <v>2</v>
      </c>
      <c r="BD108" s="275">
        <v>2</v>
      </c>
      <c r="BE108" s="275">
        <v>2</v>
      </c>
      <c r="BF108" s="275">
        <v>2</v>
      </c>
      <c r="BG108" s="275">
        <v>2</v>
      </c>
      <c r="BH108" s="275">
        <v>2</v>
      </c>
      <c r="BI108" s="275">
        <v>2</v>
      </c>
      <c r="BJ108" s="275">
        <v>2</v>
      </c>
      <c r="BK108" s="275">
        <v>2</v>
      </c>
      <c r="BL108" s="275">
        <v>2</v>
      </c>
      <c r="BM108" s="275">
        <v>2</v>
      </c>
      <c r="BN108" s="275">
        <v>2</v>
      </c>
      <c r="BO108" s="275">
        <v>2</v>
      </c>
    </row>
    <row r="109" spans="1:68" s="18" customFormat="1" x14ac:dyDescent="0.15">
      <c r="A109" s="35" t="s">
        <v>89</v>
      </c>
      <c r="B109" s="270">
        <v>35</v>
      </c>
      <c r="C109" s="268">
        <f>B109*160</f>
        <v>5600</v>
      </c>
      <c r="D109" s="271" t="s">
        <v>94</v>
      </c>
      <c r="E109" s="271" t="s">
        <v>94</v>
      </c>
      <c r="F109" s="271" t="s">
        <v>94</v>
      </c>
      <c r="G109" s="275">
        <v>0</v>
      </c>
      <c r="H109" s="275">
        <v>0</v>
      </c>
      <c r="I109" s="275">
        <v>0</v>
      </c>
      <c r="J109" s="275">
        <v>0</v>
      </c>
      <c r="K109" s="275">
        <v>0</v>
      </c>
      <c r="L109" s="275">
        <v>0</v>
      </c>
      <c r="M109" s="275">
        <v>0</v>
      </c>
      <c r="N109" s="275">
        <v>0</v>
      </c>
      <c r="O109" s="275">
        <v>0</v>
      </c>
      <c r="P109" s="275">
        <v>0</v>
      </c>
      <c r="Q109" s="275">
        <v>0</v>
      </c>
      <c r="R109" s="275">
        <v>0</v>
      </c>
      <c r="S109" s="275">
        <v>0</v>
      </c>
      <c r="T109" s="275">
        <v>0</v>
      </c>
      <c r="U109" s="275">
        <v>0</v>
      </c>
      <c r="V109" s="275">
        <v>0</v>
      </c>
      <c r="W109" s="275">
        <v>0</v>
      </c>
      <c r="X109" s="275">
        <v>0</v>
      </c>
      <c r="Y109" s="275">
        <v>0</v>
      </c>
      <c r="Z109" s="275">
        <v>0</v>
      </c>
      <c r="AA109" s="275">
        <v>0</v>
      </c>
      <c r="AB109" s="275">
        <v>0</v>
      </c>
      <c r="AC109" s="275">
        <v>0</v>
      </c>
      <c r="AD109" s="275">
        <v>0</v>
      </c>
      <c r="AE109" s="275">
        <v>0</v>
      </c>
      <c r="AF109" s="275">
        <v>0</v>
      </c>
      <c r="AG109" s="275">
        <v>0</v>
      </c>
      <c r="AH109" s="275">
        <v>0</v>
      </c>
      <c r="AI109" s="275">
        <v>0</v>
      </c>
      <c r="AJ109" s="275">
        <v>0</v>
      </c>
      <c r="AK109" s="275">
        <v>0</v>
      </c>
      <c r="AL109" s="275">
        <v>0</v>
      </c>
      <c r="AM109" s="275">
        <v>0</v>
      </c>
      <c r="AN109" s="275">
        <v>0</v>
      </c>
      <c r="AO109" s="275">
        <v>0</v>
      </c>
      <c r="AP109" s="275">
        <v>0</v>
      </c>
      <c r="AQ109" s="275">
        <v>0</v>
      </c>
      <c r="AR109" s="275">
        <v>0</v>
      </c>
      <c r="AS109" s="275">
        <v>0</v>
      </c>
      <c r="AT109" s="275">
        <v>0</v>
      </c>
      <c r="AU109" s="275">
        <v>0</v>
      </c>
      <c r="AV109" s="275">
        <v>0</v>
      </c>
      <c r="AW109" s="275">
        <v>0</v>
      </c>
      <c r="AX109" s="275">
        <v>0</v>
      </c>
      <c r="AY109" s="275">
        <v>0</v>
      </c>
      <c r="AZ109" s="275">
        <v>0</v>
      </c>
      <c r="BA109" s="275">
        <v>0</v>
      </c>
      <c r="BB109" s="275">
        <v>0</v>
      </c>
      <c r="BC109" s="275">
        <v>0</v>
      </c>
      <c r="BD109" s="275">
        <v>0</v>
      </c>
      <c r="BE109" s="275">
        <v>0</v>
      </c>
      <c r="BF109" s="275">
        <v>0</v>
      </c>
      <c r="BG109" s="275">
        <v>0</v>
      </c>
      <c r="BH109" s="275">
        <v>0</v>
      </c>
      <c r="BI109" s="275">
        <v>0</v>
      </c>
      <c r="BJ109" s="275">
        <v>0</v>
      </c>
      <c r="BK109" s="275">
        <v>0</v>
      </c>
      <c r="BL109" s="275">
        <v>0</v>
      </c>
      <c r="BM109" s="275">
        <v>0</v>
      </c>
      <c r="BN109" s="275">
        <v>0</v>
      </c>
      <c r="BO109" s="275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5"/>
      <c r="H110" s="275"/>
      <c r="I110" s="275"/>
      <c r="J110" s="275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  <c r="AE110" s="275"/>
      <c r="AF110" s="275"/>
      <c r="AG110" s="275"/>
      <c r="AH110" s="275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275"/>
      <c r="AT110" s="275"/>
      <c r="AU110" s="275"/>
      <c r="AV110" s="275"/>
      <c r="AW110" s="275"/>
      <c r="AX110" s="275"/>
      <c r="AY110" s="275"/>
      <c r="AZ110" s="275"/>
      <c r="BA110" s="275"/>
      <c r="BB110" s="275"/>
      <c r="BC110" s="275"/>
      <c r="BD110" s="275"/>
      <c r="BE110" s="275"/>
      <c r="BF110" s="275"/>
      <c r="BG110" s="275"/>
      <c r="BH110" s="275"/>
      <c r="BI110" s="275"/>
      <c r="BJ110" s="275"/>
      <c r="BK110" s="275"/>
      <c r="BL110" s="275"/>
      <c r="BM110" s="275"/>
      <c r="BN110" s="275"/>
      <c r="BO110" s="275"/>
    </row>
    <row r="111" spans="1:68" x14ac:dyDescent="0.15">
      <c r="A111" s="35" t="s">
        <v>57</v>
      </c>
      <c r="B111" s="270">
        <v>75000</v>
      </c>
      <c r="C111" s="268">
        <f>B111/12</f>
        <v>6250</v>
      </c>
      <c r="D111" s="271" t="s">
        <v>66</v>
      </c>
      <c r="E111" s="271" t="s">
        <v>66</v>
      </c>
      <c r="F111" s="271" t="s">
        <v>66</v>
      </c>
      <c r="G111" s="275">
        <v>0.5</v>
      </c>
      <c r="H111" s="275">
        <v>1</v>
      </c>
      <c r="I111" s="275">
        <v>1</v>
      </c>
      <c r="J111" s="275">
        <v>1</v>
      </c>
      <c r="K111" s="275">
        <v>1</v>
      </c>
      <c r="L111" s="275">
        <v>1</v>
      </c>
      <c r="M111" s="275">
        <v>1</v>
      </c>
      <c r="N111" s="275">
        <v>1</v>
      </c>
      <c r="O111" s="275">
        <v>1</v>
      </c>
      <c r="P111" s="275">
        <v>1</v>
      </c>
      <c r="Q111" s="275">
        <v>1</v>
      </c>
      <c r="R111" s="275">
        <v>1</v>
      </c>
      <c r="S111" s="275">
        <v>1</v>
      </c>
      <c r="T111" s="275">
        <v>1</v>
      </c>
      <c r="U111" s="275">
        <v>1</v>
      </c>
      <c r="V111" s="275">
        <v>1</v>
      </c>
      <c r="W111" s="275">
        <v>1</v>
      </c>
      <c r="X111" s="275">
        <v>1</v>
      </c>
      <c r="Y111" s="275">
        <v>1</v>
      </c>
      <c r="Z111" s="275">
        <v>1</v>
      </c>
      <c r="AA111" s="275">
        <v>1</v>
      </c>
      <c r="AB111" s="275">
        <v>1</v>
      </c>
      <c r="AC111" s="275">
        <v>1</v>
      </c>
      <c r="AD111" s="275">
        <v>1</v>
      </c>
      <c r="AE111" s="275">
        <v>1</v>
      </c>
      <c r="AF111" s="275">
        <v>1</v>
      </c>
      <c r="AG111" s="275">
        <v>1</v>
      </c>
      <c r="AH111" s="275">
        <v>1</v>
      </c>
      <c r="AI111" s="275">
        <v>1</v>
      </c>
      <c r="AJ111" s="275">
        <v>1</v>
      </c>
      <c r="AK111" s="275">
        <v>1</v>
      </c>
      <c r="AL111" s="275">
        <v>1</v>
      </c>
      <c r="AM111" s="275">
        <v>1</v>
      </c>
      <c r="AN111" s="275">
        <v>1</v>
      </c>
      <c r="AO111" s="275">
        <v>1</v>
      </c>
      <c r="AP111" s="275">
        <v>1</v>
      </c>
      <c r="AQ111" s="275">
        <v>1</v>
      </c>
      <c r="AR111" s="275">
        <v>1</v>
      </c>
      <c r="AS111" s="275">
        <v>1</v>
      </c>
      <c r="AT111" s="275">
        <v>1</v>
      </c>
      <c r="AU111" s="275">
        <v>1</v>
      </c>
      <c r="AV111" s="275">
        <v>1</v>
      </c>
      <c r="AW111" s="275">
        <v>1</v>
      </c>
      <c r="AX111" s="275">
        <v>1</v>
      </c>
      <c r="AY111" s="275">
        <v>1</v>
      </c>
      <c r="AZ111" s="275">
        <v>1</v>
      </c>
      <c r="BA111" s="275">
        <v>1</v>
      </c>
      <c r="BB111" s="275">
        <v>1</v>
      </c>
      <c r="BC111" s="275">
        <v>1</v>
      </c>
      <c r="BD111" s="275">
        <v>1</v>
      </c>
      <c r="BE111" s="275">
        <v>1</v>
      </c>
      <c r="BF111" s="275">
        <v>1</v>
      </c>
      <c r="BG111" s="275">
        <v>1</v>
      </c>
      <c r="BH111" s="275">
        <v>1</v>
      </c>
      <c r="BI111" s="275">
        <v>1</v>
      </c>
      <c r="BJ111" s="275">
        <v>1</v>
      </c>
      <c r="BK111" s="275">
        <v>1</v>
      </c>
      <c r="BL111" s="275">
        <v>1</v>
      </c>
      <c r="BM111" s="275">
        <v>1</v>
      </c>
      <c r="BN111" s="275">
        <v>1</v>
      </c>
      <c r="BO111" s="275">
        <v>1</v>
      </c>
    </row>
    <row r="112" spans="1:68" x14ac:dyDescent="0.15">
      <c r="A112" s="35" t="s">
        <v>89</v>
      </c>
      <c r="B112" s="270">
        <v>50</v>
      </c>
      <c r="C112" s="268">
        <f>B112*160</f>
        <v>8000</v>
      </c>
      <c r="D112" s="271" t="s">
        <v>94</v>
      </c>
      <c r="E112" s="271" t="s">
        <v>94</v>
      </c>
      <c r="F112" s="271" t="s">
        <v>94</v>
      </c>
      <c r="G112" s="275">
        <v>0</v>
      </c>
      <c r="H112" s="275">
        <v>1</v>
      </c>
      <c r="I112" s="275">
        <v>1</v>
      </c>
      <c r="J112" s="275">
        <v>1</v>
      </c>
      <c r="K112" s="275">
        <v>1</v>
      </c>
      <c r="L112" s="275">
        <v>1</v>
      </c>
      <c r="M112" s="275">
        <v>1</v>
      </c>
      <c r="N112" s="275">
        <v>1</v>
      </c>
      <c r="O112" s="275">
        <v>1</v>
      </c>
      <c r="P112" s="275">
        <v>1</v>
      </c>
      <c r="Q112" s="275">
        <v>1</v>
      </c>
      <c r="R112" s="275">
        <v>1</v>
      </c>
      <c r="S112" s="275">
        <v>1</v>
      </c>
      <c r="T112" s="275">
        <v>0</v>
      </c>
      <c r="U112" s="275">
        <v>0</v>
      </c>
      <c r="V112" s="275">
        <v>0</v>
      </c>
      <c r="W112" s="275">
        <v>0</v>
      </c>
      <c r="X112" s="275">
        <v>0</v>
      </c>
      <c r="Y112" s="275">
        <v>0</v>
      </c>
      <c r="Z112" s="275">
        <v>0</v>
      </c>
      <c r="AA112" s="275">
        <v>0</v>
      </c>
      <c r="AB112" s="275">
        <v>0</v>
      </c>
      <c r="AC112" s="275">
        <v>0</v>
      </c>
      <c r="AD112" s="275">
        <v>0</v>
      </c>
      <c r="AE112" s="275">
        <v>0</v>
      </c>
      <c r="AF112" s="275">
        <v>0</v>
      </c>
      <c r="AG112" s="275">
        <v>0</v>
      </c>
      <c r="AH112" s="275">
        <v>0</v>
      </c>
      <c r="AI112" s="275">
        <v>0</v>
      </c>
      <c r="AJ112" s="275">
        <v>0</v>
      </c>
      <c r="AK112" s="275">
        <v>0</v>
      </c>
      <c r="AL112" s="275">
        <v>0</v>
      </c>
      <c r="AM112" s="275">
        <v>0</v>
      </c>
      <c r="AN112" s="275">
        <v>0</v>
      </c>
      <c r="AO112" s="275">
        <v>0</v>
      </c>
      <c r="AP112" s="275">
        <v>0</v>
      </c>
      <c r="AQ112" s="275">
        <v>0</v>
      </c>
      <c r="AR112" s="275">
        <v>0</v>
      </c>
      <c r="AS112" s="275">
        <v>0</v>
      </c>
      <c r="AT112" s="275">
        <v>0</v>
      </c>
      <c r="AU112" s="275">
        <v>0</v>
      </c>
      <c r="AV112" s="275">
        <v>0</v>
      </c>
      <c r="AW112" s="275">
        <v>0</v>
      </c>
      <c r="AX112" s="275">
        <v>0</v>
      </c>
      <c r="AY112" s="275">
        <v>0</v>
      </c>
      <c r="AZ112" s="275">
        <v>0</v>
      </c>
      <c r="BA112" s="275">
        <v>0</v>
      </c>
      <c r="BB112" s="275">
        <v>0</v>
      </c>
      <c r="BC112" s="275">
        <v>0</v>
      </c>
      <c r="BD112" s="275">
        <v>0</v>
      </c>
      <c r="BE112" s="275">
        <v>0</v>
      </c>
      <c r="BF112" s="275">
        <v>0</v>
      </c>
      <c r="BG112" s="275">
        <v>0</v>
      </c>
      <c r="BH112" s="275">
        <v>0</v>
      </c>
      <c r="BI112" s="275">
        <v>0</v>
      </c>
      <c r="BJ112" s="275">
        <v>0</v>
      </c>
      <c r="BK112" s="275">
        <v>0</v>
      </c>
      <c r="BL112" s="275">
        <v>0</v>
      </c>
      <c r="BM112" s="275">
        <v>0</v>
      </c>
      <c r="BN112" s="275">
        <v>0</v>
      </c>
      <c r="BO112" s="275">
        <v>0</v>
      </c>
    </row>
    <row r="113" spans="1:68" x14ac:dyDescent="0.15">
      <c r="B113" s="270"/>
      <c r="C113" s="269"/>
      <c r="D113" s="272"/>
      <c r="E113" s="272"/>
      <c r="F113" s="272"/>
      <c r="G113" s="275"/>
      <c r="H113" s="275"/>
      <c r="I113" s="275"/>
      <c r="J113" s="275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D113" s="275"/>
      <c r="AE113" s="275"/>
      <c r="AF113" s="275"/>
      <c r="AG113" s="275"/>
      <c r="AH113" s="275"/>
      <c r="AI113" s="275"/>
      <c r="AJ113" s="275"/>
      <c r="AK113" s="275"/>
      <c r="AL113" s="275"/>
      <c r="AM113" s="275"/>
      <c r="AN113" s="275"/>
      <c r="AO113" s="275"/>
      <c r="AP113" s="275"/>
      <c r="AQ113" s="275"/>
      <c r="AR113" s="275"/>
      <c r="AS113" s="275"/>
      <c r="AT113" s="275"/>
      <c r="AU113" s="275"/>
      <c r="AV113" s="275"/>
      <c r="AW113" s="275"/>
      <c r="AX113" s="275"/>
      <c r="AY113" s="275"/>
      <c r="AZ113" s="275"/>
      <c r="BA113" s="275"/>
      <c r="BB113" s="275"/>
      <c r="BC113" s="275"/>
      <c r="BD113" s="275"/>
      <c r="BE113" s="275"/>
      <c r="BF113" s="275"/>
      <c r="BG113" s="275"/>
      <c r="BH113" s="275"/>
      <c r="BI113" s="275"/>
      <c r="BJ113" s="275"/>
      <c r="BK113" s="275"/>
      <c r="BL113" s="275"/>
      <c r="BM113" s="275"/>
      <c r="BN113" s="275"/>
      <c r="BO113" s="275"/>
    </row>
    <row r="114" spans="1:68" x14ac:dyDescent="0.15">
      <c r="A114" s="35" t="s">
        <v>123</v>
      </c>
      <c r="B114" s="270">
        <v>120000</v>
      </c>
      <c r="C114" s="268">
        <f>B114/12</f>
        <v>10000</v>
      </c>
      <c r="D114" s="271" t="s">
        <v>66</v>
      </c>
      <c r="E114" s="271" t="s">
        <v>66</v>
      </c>
      <c r="F114" s="271" t="s">
        <v>66</v>
      </c>
      <c r="G114" s="275">
        <v>0</v>
      </c>
      <c r="H114" s="275">
        <v>1</v>
      </c>
      <c r="I114" s="275">
        <v>1</v>
      </c>
      <c r="J114" s="275">
        <v>1</v>
      </c>
      <c r="K114" s="275">
        <v>1</v>
      </c>
      <c r="L114" s="275">
        <v>1</v>
      </c>
      <c r="M114" s="275">
        <v>1</v>
      </c>
      <c r="N114" s="275">
        <v>1</v>
      </c>
      <c r="O114" s="275">
        <v>1</v>
      </c>
      <c r="P114" s="275">
        <v>1</v>
      </c>
      <c r="Q114" s="275">
        <v>1</v>
      </c>
      <c r="R114" s="275">
        <v>1</v>
      </c>
      <c r="S114" s="275">
        <v>1</v>
      </c>
      <c r="T114" s="275">
        <v>1</v>
      </c>
      <c r="U114" s="275">
        <v>1</v>
      </c>
      <c r="V114" s="275">
        <v>1</v>
      </c>
      <c r="W114" s="275">
        <v>1</v>
      </c>
      <c r="X114" s="275">
        <v>1</v>
      </c>
      <c r="Y114" s="275">
        <v>1</v>
      </c>
      <c r="Z114" s="275">
        <v>1</v>
      </c>
      <c r="AA114" s="275">
        <v>1</v>
      </c>
      <c r="AB114" s="275">
        <v>1</v>
      </c>
      <c r="AC114" s="275">
        <v>1</v>
      </c>
      <c r="AD114" s="275">
        <v>1</v>
      </c>
      <c r="AE114" s="275">
        <v>1</v>
      </c>
      <c r="AF114" s="275">
        <v>1</v>
      </c>
      <c r="AG114" s="275">
        <v>1</v>
      </c>
      <c r="AH114" s="275">
        <v>1</v>
      </c>
      <c r="AI114" s="275">
        <v>1</v>
      </c>
      <c r="AJ114" s="275">
        <v>1</v>
      </c>
      <c r="AK114" s="275">
        <v>1</v>
      </c>
      <c r="AL114" s="275">
        <v>1</v>
      </c>
      <c r="AM114" s="275">
        <v>1</v>
      </c>
      <c r="AN114" s="275">
        <v>1</v>
      </c>
      <c r="AO114" s="275">
        <v>1</v>
      </c>
      <c r="AP114" s="275">
        <v>1</v>
      </c>
      <c r="AQ114" s="275">
        <v>1</v>
      </c>
      <c r="AR114" s="275">
        <v>1</v>
      </c>
      <c r="AS114" s="275">
        <v>1</v>
      </c>
      <c r="AT114" s="275">
        <v>1</v>
      </c>
      <c r="AU114" s="275">
        <v>1</v>
      </c>
      <c r="AV114" s="275">
        <v>1</v>
      </c>
      <c r="AW114" s="275">
        <v>1</v>
      </c>
      <c r="AX114" s="275">
        <v>1</v>
      </c>
      <c r="AY114" s="275">
        <v>1</v>
      </c>
      <c r="AZ114" s="275">
        <v>1</v>
      </c>
      <c r="BA114" s="275">
        <v>1</v>
      </c>
      <c r="BB114" s="275">
        <v>1</v>
      </c>
      <c r="BC114" s="275">
        <v>1</v>
      </c>
      <c r="BD114" s="275">
        <v>1</v>
      </c>
      <c r="BE114" s="275">
        <v>1</v>
      </c>
      <c r="BF114" s="275">
        <v>1</v>
      </c>
      <c r="BG114" s="275">
        <v>1</v>
      </c>
      <c r="BH114" s="275">
        <v>1</v>
      </c>
      <c r="BI114" s="275">
        <v>1</v>
      </c>
      <c r="BJ114" s="275">
        <v>1</v>
      </c>
      <c r="BK114" s="275">
        <v>1</v>
      </c>
      <c r="BL114" s="275">
        <v>1</v>
      </c>
      <c r="BM114" s="275">
        <v>1</v>
      </c>
      <c r="BN114" s="275">
        <v>1</v>
      </c>
      <c r="BO114" s="275">
        <v>1</v>
      </c>
    </row>
    <row r="115" spans="1:68" s="18" customFormat="1" x14ac:dyDescent="0.15">
      <c r="A115" s="35" t="s">
        <v>89</v>
      </c>
      <c r="B115" s="270">
        <v>100</v>
      </c>
      <c r="C115" s="268">
        <f>B115*160</f>
        <v>16000</v>
      </c>
      <c r="D115" s="271" t="s">
        <v>94</v>
      </c>
      <c r="E115" s="271" t="s">
        <v>66</v>
      </c>
      <c r="F115" s="271" t="s">
        <v>66</v>
      </c>
      <c r="G115" s="275">
        <v>0.5</v>
      </c>
      <c r="H115" s="275">
        <v>0.5</v>
      </c>
      <c r="I115" s="275">
        <v>0.5</v>
      </c>
      <c r="J115" s="275">
        <v>0.5</v>
      </c>
      <c r="K115" s="275">
        <v>0.5</v>
      </c>
      <c r="L115" s="275">
        <v>0.5</v>
      </c>
      <c r="M115" s="275">
        <v>0.5</v>
      </c>
      <c r="N115" s="275">
        <v>0.5</v>
      </c>
      <c r="O115" s="275">
        <v>0.5</v>
      </c>
      <c r="P115" s="275">
        <v>0.5</v>
      </c>
      <c r="Q115" s="275">
        <v>0.5</v>
      </c>
      <c r="R115" s="275">
        <v>0.5</v>
      </c>
      <c r="S115" s="275">
        <v>0.5</v>
      </c>
      <c r="T115" s="275">
        <v>0</v>
      </c>
      <c r="U115" s="275">
        <v>0</v>
      </c>
      <c r="V115" s="275">
        <v>0</v>
      </c>
      <c r="W115" s="275">
        <v>0</v>
      </c>
      <c r="X115" s="275">
        <v>0</v>
      </c>
      <c r="Y115" s="275">
        <v>0</v>
      </c>
      <c r="Z115" s="275">
        <v>0</v>
      </c>
      <c r="AA115" s="275">
        <v>0</v>
      </c>
      <c r="AB115" s="275">
        <v>0</v>
      </c>
      <c r="AC115" s="275">
        <v>0</v>
      </c>
      <c r="AD115" s="275">
        <v>0</v>
      </c>
      <c r="AE115" s="275">
        <v>0</v>
      </c>
      <c r="AF115" s="275">
        <v>0</v>
      </c>
      <c r="AG115" s="275">
        <v>0</v>
      </c>
      <c r="AH115" s="275">
        <v>0</v>
      </c>
      <c r="AI115" s="275">
        <v>0</v>
      </c>
      <c r="AJ115" s="275">
        <v>0</v>
      </c>
      <c r="AK115" s="275">
        <v>0</v>
      </c>
      <c r="AL115" s="275">
        <v>0</v>
      </c>
      <c r="AM115" s="275">
        <v>0</v>
      </c>
      <c r="AN115" s="275">
        <v>0</v>
      </c>
      <c r="AO115" s="275">
        <v>0</v>
      </c>
      <c r="AP115" s="275">
        <v>0</v>
      </c>
      <c r="AQ115" s="275">
        <v>0</v>
      </c>
      <c r="AR115" s="275">
        <v>0</v>
      </c>
      <c r="AS115" s="275">
        <v>0</v>
      </c>
      <c r="AT115" s="275">
        <v>0</v>
      </c>
      <c r="AU115" s="275">
        <v>0</v>
      </c>
      <c r="AV115" s="275">
        <v>0</v>
      </c>
      <c r="AW115" s="275">
        <v>0</v>
      </c>
      <c r="AX115" s="275">
        <v>0</v>
      </c>
      <c r="AY115" s="275">
        <v>0</v>
      </c>
      <c r="AZ115" s="275">
        <v>0</v>
      </c>
      <c r="BA115" s="275">
        <v>0</v>
      </c>
      <c r="BB115" s="275">
        <v>0</v>
      </c>
      <c r="BC115" s="275">
        <v>0</v>
      </c>
      <c r="BD115" s="275">
        <v>0</v>
      </c>
      <c r="BE115" s="275">
        <v>0</v>
      </c>
      <c r="BF115" s="275">
        <v>0</v>
      </c>
      <c r="BG115" s="275">
        <v>0</v>
      </c>
      <c r="BH115" s="275">
        <v>0</v>
      </c>
      <c r="BI115" s="275">
        <v>0</v>
      </c>
      <c r="BJ115" s="275">
        <v>0</v>
      </c>
      <c r="BK115" s="275">
        <v>0</v>
      </c>
      <c r="BL115" s="275">
        <v>0</v>
      </c>
      <c r="BM115" s="275">
        <v>0</v>
      </c>
      <c r="BN115" s="275">
        <v>0</v>
      </c>
      <c r="BO115" s="275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5"/>
      <c r="H116" s="275"/>
      <c r="I116" s="275"/>
      <c r="J116" s="275"/>
      <c r="K116" s="275"/>
      <c r="L116" s="275"/>
      <c r="M116" s="275"/>
      <c r="N116" s="275"/>
      <c r="O116" s="275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D116" s="275"/>
      <c r="AE116" s="275"/>
      <c r="AF116" s="275"/>
      <c r="AG116" s="275"/>
      <c r="AH116" s="275"/>
      <c r="AI116" s="275"/>
      <c r="AJ116" s="275"/>
      <c r="AK116" s="275"/>
      <c r="AL116" s="275"/>
      <c r="AM116" s="275"/>
      <c r="AN116" s="275"/>
      <c r="AO116" s="275"/>
      <c r="AP116" s="275"/>
      <c r="AQ116" s="275"/>
      <c r="AR116" s="275"/>
      <c r="AS116" s="275"/>
      <c r="AT116" s="275"/>
      <c r="AU116" s="275"/>
      <c r="AV116" s="275"/>
      <c r="AW116" s="275"/>
      <c r="AX116" s="275"/>
      <c r="AY116" s="275"/>
      <c r="AZ116" s="275"/>
      <c r="BA116" s="275"/>
      <c r="BB116" s="275"/>
      <c r="BC116" s="275"/>
      <c r="BD116" s="275"/>
      <c r="BE116" s="275"/>
      <c r="BF116" s="275"/>
      <c r="BG116" s="275"/>
      <c r="BH116" s="275"/>
      <c r="BI116" s="275"/>
      <c r="BJ116" s="275"/>
      <c r="BK116" s="275"/>
      <c r="BL116" s="275"/>
      <c r="BM116" s="275"/>
      <c r="BN116" s="275"/>
      <c r="BO116" s="275"/>
    </row>
    <row r="117" spans="1:68" x14ac:dyDescent="0.15">
      <c r="A117" s="35" t="s">
        <v>58</v>
      </c>
      <c r="B117" s="270">
        <v>75000</v>
      </c>
      <c r="C117" s="268">
        <f>B117/12</f>
        <v>6250</v>
      </c>
      <c r="D117" s="271" t="s">
        <v>66</v>
      </c>
      <c r="E117" s="271" t="s">
        <v>66</v>
      </c>
      <c r="F117" s="271" t="s">
        <v>66</v>
      </c>
      <c r="G117" s="275">
        <v>0</v>
      </c>
      <c r="H117" s="275">
        <v>1</v>
      </c>
      <c r="I117" s="275">
        <v>1</v>
      </c>
      <c r="J117" s="275">
        <v>1</v>
      </c>
      <c r="K117" s="275">
        <v>1</v>
      </c>
      <c r="L117" s="275">
        <v>1</v>
      </c>
      <c r="M117" s="275">
        <v>1</v>
      </c>
      <c r="N117" s="275">
        <v>1</v>
      </c>
      <c r="O117" s="275">
        <v>1</v>
      </c>
      <c r="P117" s="275">
        <v>1</v>
      </c>
      <c r="Q117" s="275">
        <v>1</v>
      </c>
      <c r="R117" s="275">
        <v>1</v>
      </c>
      <c r="S117" s="275">
        <v>1</v>
      </c>
      <c r="T117" s="275">
        <v>1</v>
      </c>
      <c r="U117" s="275">
        <v>1</v>
      </c>
      <c r="V117" s="275">
        <v>1</v>
      </c>
      <c r="W117" s="275">
        <v>1</v>
      </c>
      <c r="X117" s="275">
        <v>1</v>
      </c>
      <c r="Y117" s="275">
        <v>1</v>
      </c>
      <c r="Z117" s="275">
        <v>1</v>
      </c>
      <c r="AA117" s="275">
        <v>1</v>
      </c>
      <c r="AB117" s="275">
        <v>1</v>
      </c>
      <c r="AC117" s="275">
        <v>1</v>
      </c>
      <c r="AD117" s="275">
        <v>1</v>
      </c>
      <c r="AE117" s="275">
        <v>1</v>
      </c>
      <c r="AF117" s="275">
        <v>1</v>
      </c>
      <c r="AG117" s="275">
        <v>1</v>
      </c>
      <c r="AH117" s="275">
        <v>1</v>
      </c>
      <c r="AI117" s="275">
        <v>1</v>
      </c>
      <c r="AJ117" s="275">
        <v>1</v>
      </c>
      <c r="AK117" s="275">
        <v>1</v>
      </c>
      <c r="AL117" s="275">
        <v>1</v>
      </c>
      <c r="AM117" s="275">
        <v>1</v>
      </c>
      <c r="AN117" s="275">
        <v>1</v>
      </c>
      <c r="AO117" s="275">
        <v>1</v>
      </c>
      <c r="AP117" s="275">
        <v>1</v>
      </c>
      <c r="AQ117" s="275">
        <v>1</v>
      </c>
      <c r="AR117" s="275">
        <v>1</v>
      </c>
      <c r="AS117" s="275">
        <v>1</v>
      </c>
      <c r="AT117" s="275">
        <v>1</v>
      </c>
      <c r="AU117" s="275">
        <v>1</v>
      </c>
      <c r="AV117" s="275">
        <v>1</v>
      </c>
      <c r="AW117" s="275">
        <v>1</v>
      </c>
      <c r="AX117" s="275">
        <v>1</v>
      </c>
      <c r="AY117" s="275">
        <v>1</v>
      </c>
      <c r="AZ117" s="275">
        <v>1</v>
      </c>
      <c r="BA117" s="275">
        <v>1</v>
      </c>
      <c r="BB117" s="275">
        <v>1</v>
      </c>
      <c r="BC117" s="275">
        <v>1</v>
      </c>
      <c r="BD117" s="275">
        <v>1</v>
      </c>
      <c r="BE117" s="275">
        <v>1</v>
      </c>
      <c r="BF117" s="275">
        <v>1</v>
      </c>
      <c r="BG117" s="275">
        <v>1</v>
      </c>
      <c r="BH117" s="275">
        <v>1</v>
      </c>
      <c r="BI117" s="275">
        <v>1</v>
      </c>
      <c r="BJ117" s="275">
        <v>1</v>
      </c>
      <c r="BK117" s="275">
        <v>1</v>
      </c>
      <c r="BL117" s="275">
        <v>1</v>
      </c>
      <c r="BM117" s="275">
        <v>1</v>
      </c>
      <c r="BN117" s="275">
        <v>1</v>
      </c>
      <c r="BO117" s="275">
        <v>1</v>
      </c>
    </row>
    <row r="118" spans="1:68" x14ac:dyDescent="0.15">
      <c r="A118" s="35" t="s">
        <v>89</v>
      </c>
      <c r="B118" s="270">
        <v>65</v>
      </c>
      <c r="C118" s="268">
        <f>B118*160</f>
        <v>10400</v>
      </c>
      <c r="D118" s="271" t="s">
        <v>94</v>
      </c>
      <c r="E118" s="271" t="s">
        <v>66</v>
      </c>
      <c r="F118" s="271" t="s">
        <v>94</v>
      </c>
      <c r="G118" s="275">
        <v>0</v>
      </c>
      <c r="H118" s="275">
        <v>0.5</v>
      </c>
      <c r="I118" s="275">
        <v>0.5</v>
      </c>
      <c r="J118" s="275">
        <v>0.5</v>
      </c>
      <c r="K118" s="275">
        <v>0.5</v>
      </c>
      <c r="L118" s="275">
        <v>0.5</v>
      </c>
      <c r="M118" s="275">
        <v>0.5</v>
      </c>
      <c r="N118" s="275">
        <v>0.5</v>
      </c>
      <c r="O118" s="275">
        <v>0.5</v>
      </c>
      <c r="P118" s="275">
        <v>0.5</v>
      </c>
      <c r="Q118" s="275">
        <v>0.5</v>
      </c>
      <c r="R118" s="275">
        <v>0.5</v>
      </c>
      <c r="S118" s="275">
        <v>0.5</v>
      </c>
      <c r="T118" s="275">
        <v>0</v>
      </c>
      <c r="U118" s="275">
        <v>0</v>
      </c>
      <c r="V118" s="275">
        <v>0</v>
      </c>
      <c r="W118" s="275">
        <v>0</v>
      </c>
      <c r="X118" s="275">
        <v>0</v>
      </c>
      <c r="Y118" s="275">
        <v>0</v>
      </c>
      <c r="Z118" s="275">
        <v>0</v>
      </c>
      <c r="AA118" s="275">
        <v>0</v>
      </c>
      <c r="AB118" s="275">
        <v>0</v>
      </c>
      <c r="AC118" s="275">
        <v>0</v>
      </c>
      <c r="AD118" s="275">
        <v>0</v>
      </c>
      <c r="AE118" s="275">
        <v>0</v>
      </c>
      <c r="AF118" s="275">
        <v>0</v>
      </c>
      <c r="AG118" s="275">
        <v>0</v>
      </c>
      <c r="AH118" s="275">
        <v>0</v>
      </c>
      <c r="AI118" s="275">
        <v>0</v>
      </c>
      <c r="AJ118" s="275">
        <v>0</v>
      </c>
      <c r="AK118" s="275">
        <v>0</v>
      </c>
      <c r="AL118" s="275">
        <v>0</v>
      </c>
      <c r="AM118" s="275">
        <v>0</v>
      </c>
      <c r="AN118" s="275">
        <v>0</v>
      </c>
      <c r="AO118" s="275">
        <v>0</v>
      </c>
      <c r="AP118" s="275">
        <v>0</v>
      </c>
      <c r="AQ118" s="275">
        <v>0</v>
      </c>
      <c r="AR118" s="275">
        <v>0</v>
      </c>
      <c r="AS118" s="275">
        <v>0</v>
      </c>
      <c r="AT118" s="275">
        <v>0</v>
      </c>
      <c r="AU118" s="275">
        <v>0</v>
      </c>
      <c r="AV118" s="275">
        <v>0</v>
      </c>
      <c r="AW118" s="275">
        <v>0</v>
      </c>
      <c r="AX118" s="275">
        <v>0</v>
      </c>
      <c r="AY118" s="275">
        <v>0</v>
      </c>
      <c r="AZ118" s="275">
        <v>0</v>
      </c>
      <c r="BA118" s="275">
        <v>0</v>
      </c>
      <c r="BB118" s="275">
        <v>0</v>
      </c>
      <c r="BC118" s="275">
        <v>0</v>
      </c>
      <c r="BD118" s="275">
        <v>0</v>
      </c>
      <c r="BE118" s="275">
        <v>0</v>
      </c>
      <c r="BF118" s="275">
        <v>0</v>
      </c>
      <c r="BG118" s="275">
        <v>0</v>
      </c>
      <c r="BH118" s="275">
        <v>0</v>
      </c>
      <c r="BI118" s="275">
        <v>0</v>
      </c>
      <c r="BJ118" s="275">
        <v>0</v>
      </c>
      <c r="BK118" s="275">
        <v>0</v>
      </c>
      <c r="BL118" s="275">
        <v>0</v>
      </c>
      <c r="BM118" s="275">
        <v>0</v>
      </c>
      <c r="BN118" s="275">
        <v>0</v>
      </c>
      <c r="BO118" s="275">
        <v>0</v>
      </c>
    </row>
    <row r="119" spans="1:68" x14ac:dyDescent="0.15">
      <c r="B119" s="270"/>
      <c r="C119" s="269"/>
      <c r="D119" s="272"/>
      <c r="E119" s="272"/>
      <c r="F119" s="272"/>
      <c r="G119" s="275"/>
      <c r="H119" s="275"/>
      <c r="I119" s="275"/>
      <c r="J119" s="275"/>
      <c r="K119" s="275"/>
      <c r="L119" s="275"/>
      <c r="M119" s="275"/>
      <c r="N119" s="275"/>
      <c r="O119" s="275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D119" s="275"/>
      <c r="AE119" s="275"/>
      <c r="AF119" s="275"/>
      <c r="AG119" s="275"/>
      <c r="AH119" s="275"/>
      <c r="AI119" s="275"/>
      <c r="AJ119" s="275"/>
      <c r="AK119" s="275"/>
      <c r="AL119" s="275"/>
      <c r="AM119" s="275"/>
      <c r="AN119" s="275"/>
      <c r="AO119" s="275"/>
      <c r="AP119" s="275"/>
      <c r="AQ119" s="275"/>
      <c r="AR119" s="275"/>
      <c r="AS119" s="275"/>
      <c r="AT119" s="275"/>
      <c r="AU119" s="275"/>
      <c r="AV119" s="275"/>
      <c r="AW119" s="275"/>
      <c r="AX119" s="275"/>
      <c r="AY119" s="275"/>
      <c r="AZ119" s="275"/>
      <c r="BA119" s="275"/>
      <c r="BB119" s="275"/>
      <c r="BC119" s="275"/>
      <c r="BD119" s="275"/>
      <c r="BE119" s="275"/>
      <c r="BF119" s="275"/>
      <c r="BG119" s="275"/>
      <c r="BH119" s="275"/>
      <c r="BI119" s="275"/>
      <c r="BJ119" s="275"/>
      <c r="BK119" s="275"/>
      <c r="BL119" s="275"/>
      <c r="BM119" s="275"/>
      <c r="BN119" s="275"/>
      <c r="BO119" s="275"/>
    </row>
    <row r="120" spans="1:68" x14ac:dyDescent="0.15">
      <c r="A120" s="35" t="s">
        <v>59</v>
      </c>
      <c r="B120" s="270">
        <v>85000</v>
      </c>
      <c r="C120" s="268">
        <f>B120/12</f>
        <v>7083.333333333333</v>
      </c>
      <c r="D120" s="271" t="s">
        <v>66</v>
      </c>
      <c r="E120" s="271" t="s">
        <v>66</v>
      </c>
      <c r="F120" s="271" t="s">
        <v>66</v>
      </c>
      <c r="G120" s="275">
        <v>0.5</v>
      </c>
      <c r="H120" s="275">
        <v>1</v>
      </c>
      <c r="I120" s="275">
        <v>1</v>
      </c>
      <c r="J120" s="275">
        <v>1</v>
      </c>
      <c r="K120" s="275">
        <v>1</v>
      </c>
      <c r="L120" s="275">
        <v>1</v>
      </c>
      <c r="M120" s="275">
        <v>1</v>
      </c>
      <c r="N120" s="275">
        <v>1</v>
      </c>
      <c r="O120" s="275">
        <v>1</v>
      </c>
      <c r="P120" s="275">
        <v>1</v>
      </c>
      <c r="Q120" s="275">
        <v>1</v>
      </c>
      <c r="R120" s="275">
        <v>1</v>
      </c>
      <c r="S120" s="275">
        <v>1</v>
      </c>
      <c r="T120" s="275">
        <v>1</v>
      </c>
      <c r="U120" s="275">
        <v>1</v>
      </c>
      <c r="V120" s="275">
        <v>1</v>
      </c>
      <c r="W120" s="275">
        <v>1</v>
      </c>
      <c r="X120" s="275">
        <v>1</v>
      </c>
      <c r="Y120" s="275">
        <v>1</v>
      </c>
      <c r="Z120" s="275">
        <v>1</v>
      </c>
      <c r="AA120" s="275">
        <v>1</v>
      </c>
      <c r="AB120" s="275">
        <v>1</v>
      </c>
      <c r="AC120" s="275">
        <v>1</v>
      </c>
      <c r="AD120" s="275">
        <v>1</v>
      </c>
      <c r="AE120" s="275">
        <v>1</v>
      </c>
      <c r="AF120" s="275">
        <v>1</v>
      </c>
      <c r="AG120" s="275">
        <v>1</v>
      </c>
      <c r="AH120" s="275">
        <v>1</v>
      </c>
      <c r="AI120" s="275">
        <v>1</v>
      </c>
      <c r="AJ120" s="275">
        <v>1</v>
      </c>
      <c r="AK120" s="275">
        <v>1</v>
      </c>
      <c r="AL120" s="275">
        <v>1</v>
      </c>
      <c r="AM120" s="275">
        <v>1</v>
      </c>
      <c r="AN120" s="275">
        <v>1</v>
      </c>
      <c r="AO120" s="275">
        <v>1</v>
      </c>
      <c r="AP120" s="275">
        <v>1</v>
      </c>
      <c r="AQ120" s="275">
        <v>1</v>
      </c>
      <c r="AR120" s="275">
        <v>1</v>
      </c>
      <c r="AS120" s="275">
        <v>1</v>
      </c>
      <c r="AT120" s="275">
        <v>1</v>
      </c>
      <c r="AU120" s="275">
        <v>1</v>
      </c>
      <c r="AV120" s="275">
        <v>1</v>
      </c>
      <c r="AW120" s="275">
        <v>1</v>
      </c>
      <c r="AX120" s="275">
        <v>1</v>
      </c>
      <c r="AY120" s="275">
        <v>1</v>
      </c>
      <c r="AZ120" s="275">
        <v>1</v>
      </c>
      <c r="BA120" s="275">
        <v>1</v>
      </c>
      <c r="BB120" s="275">
        <v>1</v>
      </c>
      <c r="BC120" s="275">
        <v>1</v>
      </c>
      <c r="BD120" s="275">
        <v>1</v>
      </c>
      <c r="BE120" s="275">
        <v>1</v>
      </c>
      <c r="BF120" s="275">
        <v>1</v>
      </c>
      <c r="BG120" s="275">
        <v>1</v>
      </c>
      <c r="BH120" s="275">
        <v>1</v>
      </c>
      <c r="BI120" s="275">
        <v>1</v>
      </c>
      <c r="BJ120" s="275">
        <v>1</v>
      </c>
      <c r="BK120" s="275">
        <v>1</v>
      </c>
      <c r="BL120" s="275">
        <v>1</v>
      </c>
      <c r="BM120" s="275">
        <v>1</v>
      </c>
      <c r="BN120" s="275">
        <v>1</v>
      </c>
      <c r="BO120" s="275">
        <v>1</v>
      </c>
    </row>
    <row r="121" spans="1:68" s="18" customFormat="1" x14ac:dyDescent="0.15">
      <c r="A121" s="35" t="s">
        <v>89</v>
      </c>
      <c r="B121" s="270">
        <v>85</v>
      </c>
      <c r="C121" s="268">
        <f>B121*160</f>
        <v>13600</v>
      </c>
      <c r="D121" s="271" t="s">
        <v>94</v>
      </c>
      <c r="E121" s="271" t="s">
        <v>66</v>
      </c>
      <c r="F121" s="271" t="s">
        <v>94</v>
      </c>
      <c r="G121" s="275">
        <v>0</v>
      </c>
      <c r="H121" s="275">
        <v>0.5</v>
      </c>
      <c r="I121" s="275">
        <v>0.5</v>
      </c>
      <c r="J121" s="275">
        <v>0.5</v>
      </c>
      <c r="K121" s="275">
        <v>0.5</v>
      </c>
      <c r="L121" s="275">
        <v>0.5</v>
      </c>
      <c r="M121" s="275">
        <v>0.5</v>
      </c>
      <c r="N121" s="275">
        <v>0.5</v>
      </c>
      <c r="O121" s="275">
        <v>0.5</v>
      </c>
      <c r="P121" s="275">
        <v>0.5</v>
      </c>
      <c r="Q121" s="275">
        <v>0.5</v>
      </c>
      <c r="R121" s="275">
        <v>0.5</v>
      </c>
      <c r="S121" s="275">
        <v>0.5</v>
      </c>
      <c r="T121" s="275">
        <v>0</v>
      </c>
      <c r="U121" s="275">
        <v>0</v>
      </c>
      <c r="V121" s="275">
        <v>0</v>
      </c>
      <c r="W121" s="275">
        <v>0</v>
      </c>
      <c r="X121" s="275">
        <v>0</v>
      </c>
      <c r="Y121" s="275">
        <v>0</v>
      </c>
      <c r="Z121" s="275">
        <v>0</v>
      </c>
      <c r="AA121" s="275">
        <v>0</v>
      </c>
      <c r="AB121" s="275">
        <v>0</v>
      </c>
      <c r="AC121" s="275">
        <v>0</v>
      </c>
      <c r="AD121" s="275">
        <v>0</v>
      </c>
      <c r="AE121" s="275">
        <v>0</v>
      </c>
      <c r="AF121" s="275">
        <v>0</v>
      </c>
      <c r="AG121" s="275">
        <v>0</v>
      </c>
      <c r="AH121" s="275">
        <v>0</v>
      </c>
      <c r="AI121" s="275">
        <v>0</v>
      </c>
      <c r="AJ121" s="275">
        <v>0</v>
      </c>
      <c r="AK121" s="275">
        <v>0</v>
      </c>
      <c r="AL121" s="275">
        <v>0</v>
      </c>
      <c r="AM121" s="275">
        <v>0</v>
      </c>
      <c r="AN121" s="275">
        <v>0</v>
      </c>
      <c r="AO121" s="275">
        <v>0</v>
      </c>
      <c r="AP121" s="275">
        <v>0</v>
      </c>
      <c r="AQ121" s="275">
        <v>0</v>
      </c>
      <c r="AR121" s="275">
        <v>0</v>
      </c>
      <c r="AS121" s="275">
        <v>0</v>
      </c>
      <c r="AT121" s="275">
        <v>0</v>
      </c>
      <c r="AU121" s="275">
        <v>0</v>
      </c>
      <c r="AV121" s="275">
        <v>0</v>
      </c>
      <c r="AW121" s="275">
        <v>0</v>
      </c>
      <c r="AX121" s="275">
        <v>0</v>
      </c>
      <c r="AY121" s="275">
        <v>0</v>
      </c>
      <c r="AZ121" s="275">
        <v>0</v>
      </c>
      <c r="BA121" s="275">
        <v>0</v>
      </c>
      <c r="BB121" s="275">
        <v>0</v>
      </c>
      <c r="BC121" s="275">
        <v>0</v>
      </c>
      <c r="BD121" s="275">
        <v>0</v>
      </c>
      <c r="BE121" s="275">
        <v>0</v>
      </c>
      <c r="BF121" s="275">
        <v>0</v>
      </c>
      <c r="BG121" s="275">
        <v>0</v>
      </c>
      <c r="BH121" s="275">
        <v>0</v>
      </c>
      <c r="BI121" s="275">
        <v>0</v>
      </c>
      <c r="BJ121" s="275">
        <v>0</v>
      </c>
      <c r="BK121" s="275">
        <v>0</v>
      </c>
      <c r="BL121" s="275">
        <v>0</v>
      </c>
      <c r="BM121" s="275">
        <v>0</v>
      </c>
      <c r="BN121" s="275">
        <v>0</v>
      </c>
      <c r="BO121" s="275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275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275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</row>
    <row r="123" spans="1:68" x14ac:dyDescent="0.15">
      <c r="A123" s="35" t="s">
        <v>124</v>
      </c>
      <c r="B123" s="270">
        <v>90000</v>
      </c>
      <c r="C123" s="268">
        <f>B123/12</f>
        <v>7500</v>
      </c>
      <c r="D123" s="271" t="s">
        <v>66</v>
      </c>
      <c r="E123" s="271" t="s">
        <v>66</v>
      </c>
      <c r="F123" s="271" t="s">
        <v>66</v>
      </c>
      <c r="G123" s="275">
        <v>0</v>
      </c>
      <c r="H123" s="275">
        <v>0</v>
      </c>
      <c r="I123" s="275">
        <v>0</v>
      </c>
      <c r="J123" s="275">
        <v>0</v>
      </c>
      <c r="K123" s="275">
        <v>0</v>
      </c>
      <c r="L123" s="275">
        <v>0</v>
      </c>
      <c r="M123" s="275">
        <v>0</v>
      </c>
      <c r="N123" s="275">
        <v>0</v>
      </c>
      <c r="O123" s="275">
        <v>0</v>
      </c>
      <c r="P123" s="275">
        <v>0</v>
      </c>
      <c r="Q123" s="275">
        <v>0</v>
      </c>
      <c r="R123" s="275">
        <v>0</v>
      </c>
      <c r="S123" s="275">
        <v>0</v>
      </c>
      <c r="T123" s="275">
        <v>1</v>
      </c>
      <c r="U123" s="275">
        <v>1</v>
      </c>
      <c r="V123" s="275">
        <v>1</v>
      </c>
      <c r="W123" s="275">
        <v>1</v>
      </c>
      <c r="X123" s="275">
        <v>1</v>
      </c>
      <c r="Y123" s="275">
        <v>1</v>
      </c>
      <c r="Z123" s="275">
        <v>1</v>
      </c>
      <c r="AA123" s="275">
        <v>1</v>
      </c>
      <c r="AB123" s="275">
        <v>1</v>
      </c>
      <c r="AC123" s="275">
        <v>1</v>
      </c>
      <c r="AD123" s="275">
        <v>1</v>
      </c>
      <c r="AE123" s="275">
        <v>1</v>
      </c>
      <c r="AF123" s="275">
        <v>1</v>
      </c>
      <c r="AG123" s="275">
        <v>1</v>
      </c>
      <c r="AH123" s="275">
        <v>1</v>
      </c>
      <c r="AI123" s="275">
        <v>1</v>
      </c>
      <c r="AJ123" s="275">
        <v>1</v>
      </c>
      <c r="AK123" s="275">
        <v>1</v>
      </c>
      <c r="AL123" s="275">
        <v>1</v>
      </c>
      <c r="AM123" s="275">
        <v>1</v>
      </c>
      <c r="AN123" s="275">
        <v>1</v>
      </c>
      <c r="AO123" s="275">
        <v>1</v>
      </c>
      <c r="AP123" s="275">
        <v>1</v>
      </c>
      <c r="AQ123" s="275">
        <v>1</v>
      </c>
      <c r="AR123" s="275">
        <v>1</v>
      </c>
      <c r="AS123" s="275">
        <v>1</v>
      </c>
      <c r="AT123" s="275">
        <v>1</v>
      </c>
      <c r="AU123" s="275">
        <v>1</v>
      </c>
      <c r="AV123" s="275">
        <v>1</v>
      </c>
      <c r="AW123" s="275">
        <v>1</v>
      </c>
      <c r="AX123" s="275">
        <v>1</v>
      </c>
      <c r="AY123" s="275">
        <v>1</v>
      </c>
      <c r="AZ123" s="275">
        <v>1</v>
      </c>
      <c r="BA123" s="275">
        <v>1</v>
      </c>
      <c r="BB123" s="275">
        <v>1</v>
      </c>
      <c r="BC123" s="275">
        <v>1</v>
      </c>
      <c r="BD123" s="275">
        <v>1</v>
      </c>
      <c r="BE123" s="275">
        <v>1</v>
      </c>
      <c r="BF123" s="275">
        <v>1</v>
      </c>
      <c r="BG123" s="275">
        <v>1</v>
      </c>
      <c r="BH123" s="275">
        <v>1</v>
      </c>
      <c r="BI123" s="275">
        <v>1</v>
      </c>
      <c r="BJ123" s="275">
        <v>1</v>
      </c>
      <c r="BK123" s="275">
        <v>1</v>
      </c>
      <c r="BL123" s="275">
        <v>1</v>
      </c>
      <c r="BM123" s="275">
        <v>1</v>
      </c>
      <c r="BN123" s="275">
        <v>1</v>
      </c>
      <c r="BO123" s="275">
        <v>1</v>
      </c>
    </row>
    <row r="124" spans="1:68" s="18" customFormat="1" x14ac:dyDescent="0.15">
      <c r="A124" s="35" t="s">
        <v>89</v>
      </c>
      <c r="B124" s="270">
        <v>65</v>
      </c>
      <c r="C124" s="268">
        <f>B124*160</f>
        <v>10400</v>
      </c>
      <c r="D124" s="271" t="s">
        <v>94</v>
      </c>
      <c r="E124" s="271" t="s">
        <v>66</v>
      </c>
      <c r="F124" s="271" t="s">
        <v>94</v>
      </c>
      <c r="G124" s="275">
        <v>0</v>
      </c>
      <c r="H124" s="275">
        <v>0</v>
      </c>
      <c r="I124" s="275">
        <v>0</v>
      </c>
      <c r="J124" s="275">
        <v>0</v>
      </c>
      <c r="K124" s="275">
        <v>0</v>
      </c>
      <c r="L124" s="275">
        <v>0</v>
      </c>
      <c r="M124" s="275">
        <v>0</v>
      </c>
      <c r="N124" s="275">
        <v>0</v>
      </c>
      <c r="O124" s="275">
        <v>0</v>
      </c>
      <c r="P124" s="275">
        <v>0</v>
      </c>
      <c r="Q124" s="275">
        <v>0</v>
      </c>
      <c r="R124" s="275">
        <v>0</v>
      </c>
      <c r="S124" s="275">
        <v>0</v>
      </c>
      <c r="T124" s="275">
        <v>0</v>
      </c>
      <c r="U124" s="275">
        <v>0</v>
      </c>
      <c r="V124" s="275">
        <v>0</v>
      </c>
      <c r="W124" s="275">
        <v>0</v>
      </c>
      <c r="X124" s="275">
        <v>0</v>
      </c>
      <c r="Y124" s="275">
        <v>0</v>
      </c>
      <c r="Z124" s="275">
        <v>0</v>
      </c>
      <c r="AA124" s="275">
        <v>0</v>
      </c>
      <c r="AB124" s="275">
        <v>0</v>
      </c>
      <c r="AC124" s="275">
        <v>0</v>
      </c>
      <c r="AD124" s="275">
        <v>0</v>
      </c>
      <c r="AE124" s="275">
        <v>0</v>
      </c>
      <c r="AF124" s="275">
        <v>0</v>
      </c>
      <c r="AG124" s="275">
        <v>0</v>
      </c>
      <c r="AH124" s="275">
        <v>0</v>
      </c>
      <c r="AI124" s="275">
        <v>0</v>
      </c>
      <c r="AJ124" s="275">
        <v>0</v>
      </c>
      <c r="AK124" s="275">
        <v>0</v>
      </c>
      <c r="AL124" s="275">
        <v>0</v>
      </c>
      <c r="AM124" s="275">
        <v>0</v>
      </c>
      <c r="AN124" s="275">
        <v>0</v>
      </c>
      <c r="AO124" s="275">
        <v>0</v>
      </c>
      <c r="AP124" s="275">
        <v>0</v>
      </c>
      <c r="AQ124" s="275">
        <v>0</v>
      </c>
      <c r="AR124" s="275">
        <v>0</v>
      </c>
      <c r="AS124" s="275">
        <v>0</v>
      </c>
      <c r="AT124" s="275">
        <v>0</v>
      </c>
      <c r="AU124" s="275">
        <v>0</v>
      </c>
      <c r="AV124" s="275">
        <v>0</v>
      </c>
      <c r="AW124" s="275">
        <v>0</v>
      </c>
      <c r="AX124" s="275">
        <v>0</v>
      </c>
      <c r="AY124" s="275">
        <v>0</v>
      </c>
      <c r="AZ124" s="275">
        <v>0</v>
      </c>
      <c r="BA124" s="275">
        <v>0</v>
      </c>
      <c r="BB124" s="275">
        <v>0</v>
      </c>
      <c r="BC124" s="275">
        <v>0</v>
      </c>
      <c r="BD124" s="275">
        <v>0</v>
      </c>
      <c r="BE124" s="275">
        <v>0</v>
      </c>
      <c r="BF124" s="275">
        <v>0</v>
      </c>
      <c r="BG124" s="275">
        <v>0</v>
      </c>
      <c r="BH124" s="275">
        <v>0</v>
      </c>
      <c r="BI124" s="275">
        <v>0</v>
      </c>
      <c r="BJ124" s="275">
        <v>0</v>
      </c>
      <c r="BK124" s="275">
        <v>0</v>
      </c>
      <c r="BL124" s="275">
        <v>0</v>
      </c>
      <c r="BM124" s="275">
        <v>0</v>
      </c>
      <c r="BN124" s="275">
        <v>0</v>
      </c>
      <c r="BO124" s="275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275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275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</row>
    <row r="126" spans="1:68" x14ac:dyDescent="0.15">
      <c r="A126" s="35" t="s">
        <v>60</v>
      </c>
      <c r="B126" s="270">
        <v>65000</v>
      </c>
      <c r="C126" s="268">
        <f>B126/12</f>
        <v>5416.666666666667</v>
      </c>
      <c r="D126" s="271" t="s">
        <v>66</v>
      </c>
      <c r="E126" s="271" t="s">
        <v>66</v>
      </c>
      <c r="F126" s="271" t="s">
        <v>66</v>
      </c>
      <c r="G126" s="275">
        <v>0</v>
      </c>
      <c r="H126" s="275">
        <v>0</v>
      </c>
      <c r="I126" s="275">
        <v>0</v>
      </c>
      <c r="J126" s="275">
        <v>0</v>
      </c>
      <c r="K126" s="275">
        <v>0</v>
      </c>
      <c r="L126" s="275">
        <v>0</v>
      </c>
      <c r="M126" s="275">
        <v>0</v>
      </c>
      <c r="N126" s="275">
        <v>0</v>
      </c>
      <c r="O126" s="275">
        <v>0</v>
      </c>
      <c r="P126" s="275">
        <v>0</v>
      </c>
      <c r="Q126" s="275">
        <v>0</v>
      </c>
      <c r="R126" s="275">
        <v>0</v>
      </c>
      <c r="S126" s="275">
        <v>0</v>
      </c>
      <c r="T126" s="275">
        <v>1</v>
      </c>
      <c r="U126" s="275">
        <v>1</v>
      </c>
      <c r="V126" s="275">
        <v>1</v>
      </c>
      <c r="W126" s="275">
        <v>1</v>
      </c>
      <c r="X126" s="275">
        <v>1</v>
      </c>
      <c r="Y126" s="275">
        <v>1</v>
      </c>
      <c r="Z126" s="275">
        <v>1</v>
      </c>
      <c r="AA126" s="275">
        <v>1</v>
      </c>
      <c r="AB126" s="275">
        <v>1</v>
      </c>
      <c r="AC126" s="275">
        <v>1</v>
      </c>
      <c r="AD126" s="275">
        <v>1</v>
      </c>
      <c r="AE126" s="275">
        <v>1</v>
      </c>
      <c r="AF126" s="275">
        <v>1</v>
      </c>
      <c r="AG126" s="275">
        <v>1</v>
      </c>
      <c r="AH126" s="275">
        <v>1</v>
      </c>
      <c r="AI126" s="275">
        <v>1</v>
      </c>
      <c r="AJ126" s="275">
        <v>1</v>
      </c>
      <c r="AK126" s="275">
        <v>1</v>
      </c>
      <c r="AL126" s="275">
        <v>1</v>
      </c>
      <c r="AM126" s="275">
        <v>1</v>
      </c>
      <c r="AN126" s="275">
        <v>1</v>
      </c>
      <c r="AO126" s="275">
        <v>1</v>
      </c>
      <c r="AP126" s="275">
        <v>1</v>
      </c>
      <c r="AQ126" s="275">
        <v>1</v>
      </c>
      <c r="AR126" s="275">
        <v>1</v>
      </c>
      <c r="AS126" s="275">
        <v>1</v>
      </c>
      <c r="AT126" s="275">
        <v>1</v>
      </c>
      <c r="AU126" s="275">
        <v>1</v>
      </c>
      <c r="AV126" s="275">
        <v>1</v>
      </c>
      <c r="AW126" s="275">
        <v>1</v>
      </c>
      <c r="AX126" s="275">
        <v>1</v>
      </c>
      <c r="AY126" s="275">
        <v>1</v>
      </c>
      <c r="AZ126" s="275">
        <v>1</v>
      </c>
      <c r="BA126" s="275">
        <v>1</v>
      </c>
      <c r="BB126" s="275">
        <v>1</v>
      </c>
      <c r="BC126" s="275">
        <v>1</v>
      </c>
      <c r="BD126" s="275">
        <v>1</v>
      </c>
      <c r="BE126" s="275">
        <v>1</v>
      </c>
      <c r="BF126" s="275">
        <v>1</v>
      </c>
      <c r="BG126" s="275">
        <v>1</v>
      </c>
      <c r="BH126" s="275">
        <v>1</v>
      </c>
      <c r="BI126" s="275">
        <v>1</v>
      </c>
      <c r="BJ126" s="275">
        <v>1</v>
      </c>
      <c r="BK126" s="275">
        <v>1</v>
      </c>
      <c r="BL126" s="275">
        <v>1</v>
      </c>
      <c r="BM126" s="275">
        <v>1</v>
      </c>
      <c r="BN126" s="275">
        <v>1</v>
      </c>
      <c r="BO126" s="275">
        <v>1</v>
      </c>
    </row>
    <row r="127" spans="1:68" s="18" customFormat="1" x14ac:dyDescent="0.15">
      <c r="A127" s="35" t="s">
        <v>89</v>
      </c>
      <c r="B127" s="270">
        <v>50</v>
      </c>
      <c r="C127" s="268">
        <f>B127*160</f>
        <v>8000</v>
      </c>
      <c r="D127" s="271" t="s">
        <v>94</v>
      </c>
      <c r="E127" s="271" t="s">
        <v>66</v>
      </c>
      <c r="F127" s="271" t="s">
        <v>66</v>
      </c>
      <c r="G127" s="275">
        <v>0</v>
      </c>
      <c r="H127" s="275">
        <v>0</v>
      </c>
      <c r="I127" s="275">
        <v>0</v>
      </c>
      <c r="J127" s="275">
        <v>0</v>
      </c>
      <c r="K127" s="275">
        <v>0</v>
      </c>
      <c r="L127" s="275">
        <v>0</v>
      </c>
      <c r="M127" s="275">
        <v>0</v>
      </c>
      <c r="N127" s="275">
        <v>0</v>
      </c>
      <c r="O127" s="275">
        <v>0</v>
      </c>
      <c r="P127" s="275">
        <v>0</v>
      </c>
      <c r="Q127" s="275">
        <v>0</v>
      </c>
      <c r="R127" s="275">
        <v>0</v>
      </c>
      <c r="S127" s="275">
        <v>0</v>
      </c>
      <c r="T127" s="275">
        <v>0</v>
      </c>
      <c r="U127" s="275">
        <v>0</v>
      </c>
      <c r="V127" s="275">
        <v>0</v>
      </c>
      <c r="W127" s="275">
        <v>0</v>
      </c>
      <c r="X127" s="275">
        <v>0</v>
      </c>
      <c r="Y127" s="275">
        <v>0</v>
      </c>
      <c r="Z127" s="275">
        <v>0</v>
      </c>
      <c r="AA127" s="275">
        <v>0</v>
      </c>
      <c r="AB127" s="275">
        <v>0</v>
      </c>
      <c r="AC127" s="275">
        <v>0</v>
      </c>
      <c r="AD127" s="275">
        <v>0</v>
      </c>
      <c r="AE127" s="275">
        <v>0</v>
      </c>
      <c r="AF127" s="275">
        <v>0</v>
      </c>
      <c r="AG127" s="275">
        <v>0</v>
      </c>
      <c r="AH127" s="275">
        <v>0</v>
      </c>
      <c r="AI127" s="275">
        <v>0</v>
      </c>
      <c r="AJ127" s="275">
        <v>0</v>
      </c>
      <c r="AK127" s="275">
        <v>0</v>
      </c>
      <c r="AL127" s="275">
        <v>0</v>
      </c>
      <c r="AM127" s="275">
        <v>0</v>
      </c>
      <c r="AN127" s="275">
        <v>0</v>
      </c>
      <c r="AO127" s="275">
        <v>0</v>
      </c>
      <c r="AP127" s="275">
        <v>0</v>
      </c>
      <c r="AQ127" s="275">
        <v>0</v>
      </c>
      <c r="AR127" s="275">
        <v>0</v>
      </c>
      <c r="AS127" s="275">
        <v>0</v>
      </c>
      <c r="AT127" s="275">
        <v>0</v>
      </c>
      <c r="AU127" s="275">
        <v>0</v>
      </c>
      <c r="AV127" s="275">
        <v>0</v>
      </c>
      <c r="AW127" s="275">
        <v>0</v>
      </c>
      <c r="AX127" s="275">
        <v>0</v>
      </c>
      <c r="AY127" s="275">
        <v>0</v>
      </c>
      <c r="AZ127" s="275">
        <v>0</v>
      </c>
      <c r="BA127" s="275">
        <v>0</v>
      </c>
      <c r="BB127" s="275">
        <v>0</v>
      </c>
      <c r="BC127" s="275">
        <v>0</v>
      </c>
      <c r="BD127" s="275">
        <v>0</v>
      </c>
      <c r="BE127" s="275">
        <v>0</v>
      </c>
      <c r="BF127" s="275">
        <v>0</v>
      </c>
      <c r="BG127" s="275">
        <v>0</v>
      </c>
      <c r="BH127" s="275">
        <v>0</v>
      </c>
      <c r="BI127" s="275">
        <v>0</v>
      </c>
      <c r="BJ127" s="275">
        <v>0</v>
      </c>
      <c r="BK127" s="275">
        <v>0</v>
      </c>
      <c r="BL127" s="275">
        <v>0</v>
      </c>
      <c r="BM127" s="275">
        <v>0</v>
      </c>
      <c r="BN127" s="275">
        <v>0</v>
      </c>
      <c r="BO127" s="275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  <c r="BG128" s="275"/>
      <c r="BH128" s="275"/>
      <c r="BI128" s="275"/>
      <c r="BJ128" s="275"/>
      <c r="BK128" s="275"/>
      <c r="BL128" s="275"/>
      <c r="BM128" s="275"/>
      <c r="BN128" s="275"/>
      <c r="BO128" s="275"/>
    </row>
    <row r="129" spans="1:68" x14ac:dyDescent="0.15">
      <c r="A129" s="35" t="s">
        <v>61</v>
      </c>
      <c r="B129" s="270">
        <v>80000</v>
      </c>
      <c r="C129" s="268">
        <f>B129/12</f>
        <v>6666.666666666667</v>
      </c>
      <c r="D129" s="271" t="s">
        <v>66</v>
      </c>
      <c r="E129" s="271" t="s">
        <v>66</v>
      </c>
      <c r="F129" s="271" t="s">
        <v>66</v>
      </c>
      <c r="G129" s="275">
        <v>0</v>
      </c>
      <c r="H129" s="275">
        <v>0</v>
      </c>
      <c r="I129" s="275">
        <v>0</v>
      </c>
      <c r="J129" s="275">
        <v>0</v>
      </c>
      <c r="K129" s="275">
        <v>1</v>
      </c>
      <c r="L129" s="275">
        <v>1</v>
      </c>
      <c r="M129" s="275">
        <v>1</v>
      </c>
      <c r="N129" s="275">
        <v>1</v>
      </c>
      <c r="O129" s="275">
        <v>1</v>
      </c>
      <c r="P129" s="275">
        <v>1</v>
      </c>
      <c r="Q129" s="275">
        <v>1</v>
      </c>
      <c r="R129" s="275">
        <v>1</v>
      </c>
      <c r="S129" s="275">
        <v>1</v>
      </c>
      <c r="T129" s="275">
        <v>1</v>
      </c>
      <c r="U129" s="275">
        <v>1</v>
      </c>
      <c r="V129" s="275">
        <v>1</v>
      </c>
      <c r="W129" s="275">
        <v>1</v>
      </c>
      <c r="X129" s="275">
        <v>1</v>
      </c>
      <c r="Y129" s="275">
        <v>1</v>
      </c>
      <c r="Z129" s="275">
        <v>1</v>
      </c>
      <c r="AA129" s="275">
        <v>1</v>
      </c>
      <c r="AB129" s="275">
        <v>1</v>
      </c>
      <c r="AC129" s="275">
        <v>1</v>
      </c>
      <c r="AD129" s="275">
        <v>1</v>
      </c>
      <c r="AE129" s="275">
        <v>1</v>
      </c>
      <c r="AF129" s="275">
        <v>1</v>
      </c>
      <c r="AG129" s="275">
        <v>1</v>
      </c>
      <c r="AH129" s="275">
        <v>1</v>
      </c>
      <c r="AI129" s="275">
        <v>1</v>
      </c>
      <c r="AJ129" s="275">
        <v>1</v>
      </c>
      <c r="AK129" s="275">
        <v>1</v>
      </c>
      <c r="AL129" s="275">
        <v>1</v>
      </c>
      <c r="AM129" s="275">
        <v>1</v>
      </c>
      <c r="AN129" s="275">
        <v>1</v>
      </c>
      <c r="AO129" s="275">
        <v>1</v>
      </c>
      <c r="AP129" s="275">
        <v>1</v>
      </c>
      <c r="AQ129" s="275">
        <v>1</v>
      </c>
      <c r="AR129" s="275">
        <v>1</v>
      </c>
      <c r="AS129" s="275">
        <v>1</v>
      </c>
      <c r="AT129" s="275">
        <v>1</v>
      </c>
      <c r="AU129" s="275">
        <v>1</v>
      </c>
      <c r="AV129" s="275">
        <v>1</v>
      </c>
      <c r="AW129" s="275">
        <v>1</v>
      </c>
      <c r="AX129" s="275">
        <v>1</v>
      </c>
      <c r="AY129" s="275">
        <v>1</v>
      </c>
      <c r="AZ129" s="275">
        <v>1</v>
      </c>
      <c r="BA129" s="275">
        <v>1</v>
      </c>
      <c r="BB129" s="275">
        <v>1</v>
      </c>
      <c r="BC129" s="275">
        <v>1</v>
      </c>
      <c r="BD129" s="275">
        <v>1</v>
      </c>
      <c r="BE129" s="275">
        <v>1</v>
      </c>
      <c r="BF129" s="275">
        <v>1</v>
      </c>
      <c r="BG129" s="275">
        <v>1</v>
      </c>
      <c r="BH129" s="275">
        <v>1</v>
      </c>
      <c r="BI129" s="275">
        <v>1</v>
      </c>
      <c r="BJ129" s="275">
        <v>1</v>
      </c>
      <c r="BK129" s="275">
        <v>1</v>
      </c>
      <c r="BL129" s="275">
        <v>1</v>
      </c>
      <c r="BM129" s="275">
        <v>1</v>
      </c>
      <c r="BN129" s="275">
        <v>1</v>
      </c>
      <c r="BO129" s="275">
        <v>1</v>
      </c>
    </row>
    <row r="130" spans="1:68" x14ac:dyDescent="0.15">
      <c r="A130" s="35" t="s">
        <v>89</v>
      </c>
      <c r="B130" s="270">
        <v>65</v>
      </c>
      <c r="C130" s="268">
        <f>B130*160</f>
        <v>10400</v>
      </c>
      <c r="D130" s="271" t="s">
        <v>94</v>
      </c>
      <c r="E130" s="271" t="s">
        <v>66</v>
      </c>
      <c r="F130" s="271" t="s">
        <v>66</v>
      </c>
      <c r="G130" s="275">
        <v>0</v>
      </c>
      <c r="H130" s="275">
        <v>0</v>
      </c>
      <c r="I130" s="275">
        <v>0</v>
      </c>
      <c r="J130" s="275">
        <v>0</v>
      </c>
      <c r="K130" s="275">
        <v>0</v>
      </c>
      <c r="L130" s="275">
        <v>0</v>
      </c>
      <c r="M130" s="275">
        <v>0</v>
      </c>
      <c r="N130" s="275">
        <v>0</v>
      </c>
      <c r="O130" s="275">
        <v>0</v>
      </c>
      <c r="P130" s="275">
        <v>0</v>
      </c>
      <c r="Q130" s="275">
        <v>0</v>
      </c>
      <c r="R130" s="275">
        <v>0</v>
      </c>
      <c r="S130" s="275">
        <v>0</v>
      </c>
      <c r="T130" s="275">
        <v>0</v>
      </c>
      <c r="U130" s="275">
        <v>0</v>
      </c>
      <c r="V130" s="275">
        <v>0</v>
      </c>
      <c r="W130" s="275">
        <v>0</v>
      </c>
      <c r="X130" s="275">
        <v>0</v>
      </c>
      <c r="Y130" s="275">
        <v>0</v>
      </c>
      <c r="Z130" s="275">
        <v>0</v>
      </c>
      <c r="AA130" s="275">
        <v>0</v>
      </c>
      <c r="AB130" s="275">
        <v>0</v>
      </c>
      <c r="AC130" s="275">
        <v>0</v>
      </c>
      <c r="AD130" s="275">
        <v>0</v>
      </c>
      <c r="AE130" s="275">
        <v>0</v>
      </c>
      <c r="AF130" s="275">
        <v>0</v>
      </c>
      <c r="AG130" s="275">
        <v>0</v>
      </c>
      <c r="AH130" s="275">
        <v>0</v>
      </c>
      <c r="AI130" s="275">
        <v>0</v>
      </c>
      <c r="AJ130" s="275">
        <v>0</v>
      </c>
      <c r="AK130" s="275">
        <v>0</v>
      </c>
      <c r="AL130" s="275">
        <v>0</v>
      </c>
      <c r="AM130" s="275">
        <v>0</v>
      </c>
      <c r="AN130" s="275">
        <v>0</v>
      </c>
      <c r="AO130" s="275">
        <v>0</v>
      </c>
      <c r="AP130" s="275">
        <v>0</v>
      </c>
      <c r="AQ130" s="275">
        <v>0</v>
      </c>
      <c r="AR130" s="275">
        <v>0</v>
      </c>
      <c r="AS130" s="275">
        <v>0</v>
      </c>
      <c r="AT130" s="275">
        <v>0</v>
      </c>
      <c r="AU130" s="275">
        <v>0</v>
      </c>
      <c r="AV130" s="275">
        <v>0</v>
      </c>
      <c r="AW130" s="275">
        <v>0</v>
      </c>
      <c r="AX130" s="275">
        <v>0</v>
      </c>
      <c r="AY130" s="275">
        <v>0</v>
      </c>
      <c r="AZ130" s="275">
        <v>0</v>
      </c>
      <c r="BA130" s="275">
        <v>0</v>
      </c>
      <c r="BB130" s="275">
        <v>0</v>
      </c>
      <c r="BC130" s="275">
        <v>0</v>
      </c>
      <c r="BD130" s="275">
        <v>0</v>
      </c>
      <c r="BE130" s="275">
        <v>0</v>
      </c>
      <c r="BF130" s="275">
        <v>0</v>
      </c>
      <c r="BG130" s="275">
        <v>0</v>
      </c>
      <c r="BH130" s="275">
        <v>0</v>
      </c>
      <c r="BI130" s="275">
        <v>0</v>
      </c>
      <c r="BJ130" s="275">
        <v>0</v>
      </c>
      <c r="BK130" s="275">
        <v>0</v>
      </c>
      <c r="BL130" s="275">
        <v>0</v>
      </c>
      <c r="BM130" s="275">
        <v>0</v>
      </c>
      <c r="BN130" s="275">
        <v>0</v>
      </c>
      <c r="BO130" s="275">
        <v>0</v>
      </c>
    </row>
    <row r="131" spans="1:68" x14ac:dyDescent="0.15">
      <c r="B131" s="270"/>
      <c r="C131" s="269"/>
      <c r="D131" s="272"/>
      <c r="E131" s="272"/>
      <c r="F131" s="272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</row>
    <row r="132" spans="1:68" x14ac:dyDescent="0.15">
      <c r="A132" s="35" t="s">
        <v>62</v>
      </c>
      <c r="B132" s="270">
        <v>50000</v>
      </c>
      <c r="C132" s="268">
        <f>B132/12</f>
        <v>4166.666666666667</v>
      </c>
      <c r="D132" s="271" t="s">
        <v>66</v>
      </c>
      <c r="E132" s="271" t="s">
        <v>66</v>
      </c>
      <c r="F132" s="271" t="s">
        <v>66</v>
      </c>
      <c r="G132" s="275">
        <v>0</v>
      </c>
      <c r="H132" s="275">
        <v>0</v>
      </c>
      <c r="I132" s="275">
        <v>0</v>
      </c>
      <c r="J132" s="275">
        <v>0</v>
      </c>
      <c r="K132" s="275">
        <v>0</v>
      </c>
      <c r="L132" s="275">
        <v>1</v>
      </c>
      <c r="M132" s="275">
        <v>1</v>
      </c>
      <c r="N132" s="275">
        <v>1</v>
      </c>
      <c r="O132" s="275">
        <v>1</v>
      </c>
      <c r="P132" s="275">
        <v>1</v>
      </c>
      <c r="Q132" s="275">
        <v>1</v>
      </c>
      <c r="R132" s="275">
        <v>1</v>
      </c>
      <c r="S132" s="275">
        <v>1</v>
      </c>
      <c r="T132" s="275">
        <v>1</v>
      </c>
      <c r="U132" s="275">
        <v>1</v>
      </c>
      <c r="V132" s="275">
        <v>1</v>
      </c>
      <c r="W132" s="275">
        <v>1</v>
      </c>
      <c r="X132" s="275">
        <v>1</v>
      </c>
      <c r="Y132" s="275">
        <v>1</v>
      </c>
      <c r="Z132" s="275">
        <v>1</v>
      </c>
      <c r="AA132" s="275">
        <v>1</v>
      </c>
      <c r="AB132" s="275">
        <v>1</v>
      </c>
      <c r="AC132" s="275">
        <v>1</v>
      </c>
      <c r="AD132" s="275">
        <v>1</v>
      </c>
      <c r="AE132" s="275">
        <v>1</v>
      </c>
      <c r="AF132" s="275">
        <v>1</v>
      </c>
      <c r="AG132" s="275">
        <v>1</v>
      </c>
      <c r="AH132" s="275">
        <v>1</v>
      </c>
      <c r="AI132" s="275">
        <v>1</v>
      </c>
      <c r="AJ132" s="275">
        <v>1</v>
      </c>
      <c r="AK132" s="275">
        <v>1</v>
      </c>
      <c r="AL132" s="275">
        <v>1</v>
      </c>
      <c r="AM132" s="275">
        <v>1</v>
      </c>
      <c r="AN132" s="275">
        <v>1</v>
      </c>
      <c r="AO132" s="275">
        <v>1</v>
      </c>
      <c r="AP132" s="275">
        <v>1</v>
      </c>
      <c r="AQ132" s="275">
        <v>1</v>
      </c>
      <c r="AR132" s="275">
        <v>1</v>
      </c>
      <c r="AS132" s="275">
        <v>1</v>
      </c>
      <c r="AT132" s="275">
        <v>1</v>
      </c>
      <c r="AU132" s="275">
        <v>1</v>
      </c>
      <c r="AV132" s="275">
        <v>1</v>
      </c>
      <c r="AW132" s="275">
        <v>1</v>
      </c>
      <c r="AX132" s="275">
        <v>1</v>
      </c>
      <c r="AY132" s="275">
        <v>1</v>
      </c>
      <c r="AZ132" s="275">
        <v>1</v>
      </c>
      <c r="BA132" s="275">
        <v>1</v>
      </c>
      <c r="BB132" s="275">
        <v>1</v>
      </c>
      <c r="BC132" s="275">
        <v>1</v>
      </c>
      <c r="BD132" s="275">
        <v>1</v>
      </c>
      <c r="BE132" s="275">
        <v>1</v>
      </c>
      <c r="BF132" s="275">
        <v>1</v>
      </c>
      <c r="BG132" s="275">
        <v>1</v>
      </c>
      <c r="BH132" s="275">
        <v>1</v>
      </c>
      <c r="BI132" s="275">
        <v>1</v>
      </c>
      <c r="BJ132" s="275">
        <v>1</v>
      </c>
      <c r="BK132" s="275">
        <v>1</v>
      </c>
      <c r="BL132" s="275">
        <v>1</v>
      </c>
      <c r="BM132" s="275">
        <v>1</v>
      </c>
      <c r="BN132" s="275">
        <v>1</v>
      </c>
      <c r="BO132" s="275">
        <v>1</v>
      </c>
    </row>
    <row r="133" spans="1:68" s="18" customFormat="1" x14ac:dyDescent="0.15">
      <c r="A133" s="35" t="s">
        <v>89</v>
      </c>
      <c r="B133" s="270">
        <v>35</v>
      </c>
      <c r="C133" s="268">
        <f>B133*160</f>
        <v>5600</v>
      </c>
      <c r="D133" s="271" t="s">
        <v>66</v>
      </c>
      <c r="E133" s="271" t="s">
        <v>66</v>
      </c>
      <c r="F133" s="271" t="s">
        <v>66</v>
      </c>
      <c r="G133" s="275">
        <v>0</v>
      </c>
      <c r="H133" s="275">
        <v>0</v>
      </c>
      <c r="I133" s="275">
        <v>0</v>
      </c>
      <c r="J133" s="275">
        <v>0</v>
      </c>
      <c r="K133" s="275">
        <v>0</v>
      </c>
      <c r="L133" s="275">
        <v>0</v>
      </c>
      <c r="M133" s="275">
        <v>0</v>
      </c>
      <c r="N133" s="275">
        <v>0</v>
      </c>
      <c r="O133" s="275">
        <v>0</v>
      </c>
      <c r="P133" s="275">
        <v>0</v>
      </c>
      <c r="Q133" s="275">
        <v>0</v>
      </c>
      <c r="R133" s="275">
        <v>0</v>
      </c>
      <c r="S133" s="275">
        <v>0</v>
      </c>
      <c r="T133" s="275">
        <v>0</v>
      </c>
      <c r="U133" s="275">
        <v>0</v>
      </c>
      <c r="V133" s="275">
        <v>0</v>
      </c>
      <c r="W133" s="275">
        <v>0</v>
      </c>
      <c r="X133" s="275">
        <v>0</v>
      </c>
      <c r="Y133" s="275">
        <v>0</v>
      </c>
      <c r="Z133" s="275">
        <v>0</v>
      </c>
      <c r="AA133" s="275">
        <v>0</v>
      </c>
      <c r="AB133" s="275">
        <v>0</v>
      </c>
      <c r="AC133" s="275">
        <v>0</v>
      </c>
      <c r="AD133" s="275">
        <v>0</v>
      </c>
      <c r="AE133" s="275">
        <v>0</v>
      </c>
      <c r="AF133" s="275">
        <v>0</v>
      </c>
      <c r="AG133" s="275">
        <v>0</v>
      </c>
      <c r="AH133" s="275">
        <v>0</v>
      </c>
      <c r="AI133" s="275">
        <v>0</v>
      </c>
      <c r="AJ133" s="275">
        <v>0</v>
      </c>
      <c r="AK133" s="275">
        <v>0</v>
      </c>
      <c r="AL133" s="275">
        <v>0</v>
      </c>
      <c r="AM133" s="275">
        <v>0</v>
      </c>
      <c r="AN133" s="275">
        <v>0</v>
      </c>
      <c r="AO133" s="275">
        <v>0</v>
      </c>
      <c r="AP133" s="275">
        <v>0</v>
      </c>
      <c r="AQ133" s="275">
        <v>0</v>
      </c>
      <c r="AR133" s="275">
        <v>0</v>
      </c>
      <c r="AS133" s="275">
        <v>0</v>
      </c>
      <c r="AT133" s="275">
        <v>0</v>
      </c>
      <c r="AU133" s="275">
        <v>0</v>
      </c>
      <c r="AV133" s="275">
        <v>0</v>
      </c>
      <c r="AW133" s="275">
        <v>0</v>
      </c>
      <c r="AX133" s="275">
        <v>0</v>
      </c>
      <c r="AY133" s="275">
        <v>0</v>
      </c>
      <c r="AZ133" s="275">
        <v>0</v>
      </c>
      <c r="BA133" s="275">
        <v>0</v>
      </c>
      <c r="BB133" s="275">
        <v>0</v>
      </c>
      <c r="BC133" s="275">
        <v>0</v>
      </c>
      <c r="BD133" s="275">
        <v>0</v>
      </c>
      <c r="BE133" s="275">
        <v>0</v>
      </c>
      <c r="BF133" s="275">
        <v>0</v>
      </c>
      <c r="BG133" s="275">
        <v>0</v>
      </c>
      <c r="BH133" s="275">
        <v>0</v>
      </c>
      <c r="BI133" s="275">
        <v>0</v>
      </c>
      <c r="BJ133" s="275">
        <v>0</v>
      </c>
      <c r="BK133" s="275">
        <v>0</v>
      </c>
      <c r="BL133" s="275">
        <v>0</v>
      </c>
      <c r="BM133" s="275">
        <v>0</v>
      </c>
      <c r="BN133" s="275">
        <v>0</v>
      </c>
      <c r="BO133" s="275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54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90</v>
      </c>
      <c r="D136" s="277"/>
      <c r="E136" s="277"/>
      <c r="F136" s="277"/>
      <c r="G136" s="278">
        <f t="shared" ref="G136:AL136" si="28">G88+G91+G94+G97+G100+G103+G106+G109+G112+G115+G118+G121+G124+G127+G130+G133</f>
        <v>1.75</v>
      </c>
      <c r="H136" s="278">
        <f t="shared" si="28"/>
        <v>4.25</v>
      </c>
      <c r="I136" s="278">
        <f t="shared" si="28"/>
        <v>4.25</v>
      </c>
      <c r="J136" s="278">
        <f t="shared" si="28"/>
        <v>4.25</v>
      </c>
      <c r="K136" s="278">
        <f t="shared" si="28"/>
        <v>4.25</v>
      </c>
      <c r="L136" s="278">
        <f t="shared" si="28"/>
        <v>4.25</v>
      </c>
      <c r="M136" s="278">
        <f t="shared" si="28"/>
        <v>4.25</v>
      </c>
      <c r="N136" s="278">
        <f t="shared" si="28"/>
        <v>4.25</v>
      </c>
      <c r="O136" s="278">
        <f t="shared" si="28"/>
        <v>4.25</v>
      </c>
      <c r="P136" s="278">
        <f t="shared" si="28"/>
        <v>4.25</v>
      </c>
      <c r="Q136" s="278">
        <f t="shared" si="28"/>
        <v>4.25</v>
      </c>
      <c r="R136" s="278">
        <f t="shared" si="28"/>
        <v>4.25</v>
      </c>
      <c r="S136" s="278">
        <f t="shared" si="28"/>
        <v>4.25</v>
      </c>
      <c r="T136" s="278">
        <f t="shared" si="28"/>
        <v>0.25</v>
      </c>
      <c r="U136" s="278">
        <f t="shared" si="28"/>
        <v>0.25</v>
      </c>
      <c r="V136" s="278">
        <f t="shared" si="28"/>
        <v>0.25</v>
      </c>
      <c r="W136" s="278">
        <f t="shared" si="28"/>
        <v>0.25</v>
      </c>
      <c r="X136" s="278">
        <f t="shared" si="28"/>
        <v>0.25</v>
      </c>
      <c r="Y136" s="278">
        <f t="shared" si="28"/>
        <v>0.25</v>
      </c>
      <c r="Z136" s="278">
        <f t="shared" si="28"/>
        <v>0.25</v>
      </c>
      <c r="AA136" s="278">
        <f t="shared" si="28"/>
        <v>0.25</v>
      </c>
      <c r="AB136" s="278">
        <f t="shared" si="28"/>
        <v>0.25</v>
      </c>
      <c r="AC136" s="278">
        <f t="shared" si="28"/>
        <v>0.25</v>
      </c>
      <c r="AD136" s="278">
        <f t="shared" si="28"/>
        <v>0.25</v>
      </c>
      <c r="AE136" s="278">
        <f t="shared" si="28"/>
        <v>0.25</v>
      </c>
      <c r="AF136" s="278">
        <f t="shared" si="28"/>
        <v>0</v>
      </c>
      <c r="AG136" s="278">
        <f t="shared" si="28"/>
        <v>0</v>
      </c>
      <c r="AH136" s="278">
        <f t="shared" si="28"/>
        <v>0</v>
      </c>
      <c r="AI136" s="278">
        <f t="shared" si="28"/>
        <v>0</v>
      </c>
      <c r="AJ136" s="278">
        <f t="shared" si="28"/>
        <v>0</v>
      </c>
      <c r="AK136" s="278">
        <f t="shared" si="28"/>
        <v>0</v>
      </c>
      <c r="AL136" s="278">
        <f t="shared" si="28"/>
        <v>0</v>
      </c>
      <c r="AM136" s="278">
        <f t="shared" ref="AM136:BO136" si="29">AM88+AM91+AM94+AM97+AM100+AM103+AM106+AM109+AM112+AM115+AM118+AM121+AM124+AM127+AM130+AM133</f>
        <v>0</v>
      </c>
      <c r="AN136" s="278">
        <f t="shared" si="29"/>
        <v>0</v>
      </c>
      <c r="AO136" s="278">
        <f t="shared" si="29"/>
        <v>0</v>
      </c>
      <c r="AP136" s="278">
        <f t="shared" si="29"/>
        <v>0</v>
      </c>
      <c r="AQ136" s="278">
        <f t="shared" si="29"/>
        <v>0</v>
      </c>
      <c r="AR136" s="278">
        <f t="shared" si="29"/>
        <v>0</v>
      </c>
      <c r="AS136" s="278">
        <f t="shared" si="29"/>
        <v>0</v>
      </c>
      <c r="AT136" s="278">
        <f t="shared" si="29"/>
        <v>0</v>
      </c>
      <c r="AU136" s="278">
        <f t="shared" si="29"/>
        <v>0</v>
      </c>
      <c r="AV136" s="278">
        <f t="shared" si="29"/>
        <v>0</v>
      </c>
      <c r="AW136" s="278">
        <f t="shared" si="29"/>
        <v>0</v>
      </c>
      <c r="AX136" s="278">
        <f t="shared" si="29"/>
        <v>0</v>
      </c>
      <c r="AY136" s="278">
        <f t="shared" si="29"/>
        <v>0</v>
      </c>
      <c r="AZ136" s="278">
        <f t="shared" si="29"/>
        <v>0</v>
      </c>
      <c r="BA136" s="278">
        <f t="shared" si="29"/>
        <v>0</v>
      </c>
      <c r="BB136" s="278">
        <f t="shared" si="29"/>
        <v>0</v>
      </c>
      <c r="BC136" s="278">
        <f t="shared" si="29"/>
        <v>0</v>
      </c>
      <c r="BD136" s="278">
        <f t="shared" si="29"/>
        <v>0</v>
      </c>
      <c r="BE136" s="278">
        <f t="shared" si="29"/>
        <v>0</v>
      </c>
      <c r="BF136" s="278">
        <f t="shared" si="29"/>
        <v>0</v>
      </c>
      <c r="BG136" s="278">
        <f t="shared" si="29"/>
        <v>0</v>
      </c>
      <c r="BH136" s="278">
        <f t="shared" si="29"/>
        <v>0</v>
      </c>
      <c r="BI136" s="278">
        <f t="shared" si="29"/>
        <v>0</v>
      </c>
      <c r="BJ136" s="278">
        <f t="shared" si="29"/>
        <v>0</v>
      </c>
      <c r="BK136" s="278">
        <f t="shared" si="29"/>
        <v>0</v>
      </c>
      <c r="BL136" s="278">
        <f t="shared" si="29"/>
        <v>0</v>
      </c>
      <c r="BM136" s="278">
        <f t="shared" si="29"/>
        <v>0</v>
      </c>
      <c r="BN136" s="278">
        <f t="shared" si="29"/>
        <v>0</v>
      </c>
      <c r="BO136" s="278">
        <f t="shared" si="29"/>
        <v>0</v>
      </c>
    </row>
    <row r="137" spans="1:68" s="14" customFormat="1" x14ac:dyDescent="0.15">
      <c r="A137" s="14" t="s">
        <v>97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72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73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74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125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100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91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76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98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77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85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63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92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86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88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87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126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95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126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78</v>
      </c>
      <c r="G165" s="27">
        <f t="shared" ref="G165:AL165" si="55">G10*$C10</f>
        <v>7291.666666666667</v>
      </c>
      <c r="H165" s="27">
        <f t="shared" si="55"/>
        <v>14583.333333333334</v>
      </c>
      <c r="I165" s="27">
        <f t="shared" si="55"/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64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79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774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65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89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119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78</v>
      </c>
      <c r="G174" s="27">
        <f t="shared" ref="G174:AL174" si="63">G13*$C13</f>
        <v>0</v>
      </c>
      <c r="H174" s="27">
        <f t="shared" si="63"/>
        <v>0</v>
      </c>
      <c r="I174" s="27">
        <f t="shared" si="63"/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64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79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774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65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89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143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78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64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79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774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65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89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36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78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64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79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774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65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89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127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78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64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79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774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65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14" t="s">
        <v>90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128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79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774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65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66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90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66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130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66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84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66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93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66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136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66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120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78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64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79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774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65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89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78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64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79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774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65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89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78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64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79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774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65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89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80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78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64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79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774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65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89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55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79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774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65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66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90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66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108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66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84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66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93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66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137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66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131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132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78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64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79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65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89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133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78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64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79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65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89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56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78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64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79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65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89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81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78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64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79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65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89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35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78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64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79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65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89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80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118</v>
      </c>
      <c r="C348" s="280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78</v>
      </c>
      <c r="C349" s="280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64</v>
      </c>
      <c r="C350" s="280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79</v>
      </c>
      <c r="C351" s="280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65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89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134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79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65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66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90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66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109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66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84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66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93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66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138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66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78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64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79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774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65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89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33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78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64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79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774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65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89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82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78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64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79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774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65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89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34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78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64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79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774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65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89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31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78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64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79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774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65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89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83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78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64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79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774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65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89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122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78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64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79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774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65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89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78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64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79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774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65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89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57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78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64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79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774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65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89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123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78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64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79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774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65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89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58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78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64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79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774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65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89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59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78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64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79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774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65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89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124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78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64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79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774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65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89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60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78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64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79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774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65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89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61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78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64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79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774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65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89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62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78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64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79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774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65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89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79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774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65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66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90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66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776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66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84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66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93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66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139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66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1077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1078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1079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66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116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164</v>
      </c>
      <c r="C1" s="150" t="s">
        <v>37</v>
      </c>
      <c r="D1" s="150" t="s">
        <v>38</v>
      </c>
      <c r="E1" s="150" t="s">
        <v>39</v>
      </c>
      <c r="F1" s="150" t="s">
        <v>40</v>
      </c>
      <c r="G1" s="150" t="s">
        <v>41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4" t="s">
        <v>177</v>
      </c>
      <c r="B3" s="304"/>
      <c r="C3" s="304"/>
      <c r="D3" s="304"/>
      <c r="E3" s="304"/>
      <c r="F3" s="304"/>
      <c r="G3" s="304"/>
    </row>
    <row r="4" spans="1:7" ht="14" x14ac:dyDescent="0.15">
      <c r="A4" s="149" t="s">
        <v>148</v>
      </c>
      <c r="B4" s="149"/>
    </row>
    <row r="6" spans="1:7" ht="14" x14ac:dyDescent="0.15">
      <c r="A6" s="151" t="s">
        <v>149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150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157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151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152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158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153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154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160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155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156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159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161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162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163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140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89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8" customFormat="1" ht="14" x14ac:dyDescent="0.15">
      <c r="A30" s="288" t="s">
        <v>144</v>
      </c>
      <c r="B30" s="289">
        <v>0.6</v>
      </c>
      <c r="C30" s="289">
        <v>0.6</v>
      </c>
      <c r="D30" s="289">
        <v>0.7</v>
      </c>
      <c r="E30" s="289">
        <v>0.8</v>
      </c>
      <c r="F30" s="289">
        <v>0.9</v>
      </c>
      <c r="G30" s="289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142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89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8" customFormat="1" ht="14" x14ac:dyDescent="0.15">
      <c r="A34" s="288" t="s">
        <v>144</v>
      </c>
      <c r="B34" s="290"/>
      <c r="C34" s="290"/>
      <c r="D34" s="290"/>
      <c r="E34" s="289"/>
      <c r="F34" s="289">
        <v>0.9</v>
      </c>
      <c r="G34" s="289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143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89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8" customFormat="1" ht="14" x14ac:dyDescent="0.15">
      <c r="A38" s="288" t="s">
        <v>144</v>
      </c>
      <c r="B38" s="290"/>
      <c r="C38" s="289"/>
      <c r="D38" s="289"/>
      <c r="E38" s="289">
        <v>0.9</v>
      </c>
      <c r="F38" s="289">
        <v>0.9</v>
      </c>
      <c r="G38" s="289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36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89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8" customFormat="1" ht="14" x14ac:dyDescent="0.15">
      <c r="A42" s="288" t="s">
        <v>144</v>
      </c>
      <c r="B42" s="289">
        <v>0.6</v>
      </c>
      <c r="C42" s="289">
        <v>0.6</v>
      </c>
      <c r="D42" s="289">
        <v>0.7</v>
      </c>
      <c r="E42" s="289">
        <v>0.8</v>
      </c>
      <c r="F42" s="289">
        <v>0.9</v>
      </c>
      <c r="G42" s="289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127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89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8" customFormat="1" ht="14" x14ac:dyDescent="0.15">
      <c r="A46" s="288" t="s">
        <v>144</v>
      </c>
      <c r="B46" s="289"/>
      <c r="C46" s="289"/>
      <c r="D46" s="289"/>
      <c r="E46" s="289">
        <v>1</v>
      </c>
      <c r="F46" s="289">
        <v>1</v>
      </c>
      <c r="G46" s="289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128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90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128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141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89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8" customFormat="1" ht="14" x14ac:dyDescent="0.15">
      <c r="A56" s="288" t="s">
        <v>144</v>
      </c>
      <c r="B56" s="289"/>
      <c r="C56" s="289"/>
      <c r="D56" s="289"/>
      <c r="E56" s="289">
        <v>0.8</v>
      </c>
      <c r="F56" s="289">
        <v>0.9</v>
      </c>
      <c r="G56" s="289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89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8" customFormat="1" ht="14" x14ac:dyDescent="0.15">
      <c r="A60" s="288" t="s">
        <v>144</v>
      </c>
      <c r="B60" s="289"/>
      <c r="C60" s="289"/>
      <c r="D60" s="289">
        <v>0.8</v>
      </c>
      <c r="E60" s="289">
        <v>0.8</v>
      </c>
      <c r="F60" s="289">
        <v>0.9</v>
      </c>
      <c r="G60" s="289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89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8" customFormat="1" ht="14" x14ac:dyDescent="0.15">
      <c r="A64" s="288" t="s">
        <v>144</v>
      </c>
      <c r="B64" s="289"/>
      <c r="C64" s="289"/>
      <c r="D64" s="289">
        <v>1</v>
      </c>
      <c r="E64" s="289">
        <v>1</v>
      </c>
      <c r="F64" s="289">
        <v>1</v>
      </c>
      <c r="G64" s="289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75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89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8" customFormat="1" ht="14" x14ac:dyDescent="0.15">
      <c r="A68" s="288" t="s">
        <v>144</v>
      </c>
      <c r="B68" s="289"/>
      <c r="C68" s="289"/>
      <c r="D68" s="289"/>
      <c r="E68" s="289"/>
      <c r="F68" s="289">
        <v>0.6</v>
      </c>
      <c r="G68" s="289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145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90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145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146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132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89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8" customFormat="1" ht="14" x14ac:dyDescent="0.15">
      <c r="A78" s="288" t="s">
        <v>144</v>
      </c>
      <c r="B78" s="289"/>
      <c r="C78" s="289"/>
      <c r="D78" s="289">
        <v>0.7</v>
      </c>
      <c r="E78" s="289">
        <v>0.8</v>
      </c>
      <c r="F78" s="289">
        <v>0.9</v>
      </c>
      <c r="G78" s="289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133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89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8" customFormat="1" ht="14" x14ac:dyDescent="0.15">
      <c r="A82" s="288" t="s">
        <v>144</v>
      </c>
      <c r="B82" s="289"/>
      <c r="C82" s="289"/>
      <c r="D82" s="289"/>
      <c r="E82" s="289">
        <v>0.8</v>
      </c>
      <c r="F82" s="289">
        <v>0.9</v>
      </c>
      <c r="G82" s="289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56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89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8" customFormat="1" ht="14" x14ac:dyDescent="0.15">
      <c r="A86" s="288" t="s">
        <v>144</v>
      </c>
      <c r="B86" s="289"/>
      <c r="C86" s="289">
        <v>0.6</v>
      </c>
      <c r="D86" s="289">
        <v>0.8</v>
      </c>
      <c r="E86" s="289">
        <v>0.9</v>
      </c>
      <c r="F86" s="289">
        <v>1</v>
      </c>
      <c r="G86" s="289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117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89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8" customFormat="1" ht="14" x14ac:dyDescent="0.15">
      <c r="A90" s="288" t="s">
        <v>144</v>
      </c>
      <c r="B90" s="289"/>
      <c r="C90" s="289">
        <v>0.8</v>
      </c>
      <c r="D90" s="289">
        <v>0.8</v>
      </c>
      <c r="E90" s="289">
        <v>0.9</v>
      </c>
      <c r="F90" s="289">
        <v>1</v>
      </c>
      <c r="G90" s="289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35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89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8" customFormat="1" ht="14" x14ac:dyDescent="0.15">
      <c r="A94" s="288" t="s">
        <v>144</v>
      </c>
      <c r="B94" s="289"/>
      <c r="C94" s="289"/>
      <c r="D94" s="289">
        <v>0.8</v>
      </c>
      <c r="E94" s="289">
        <v>0.9</v>
      </c>
      <c r="F94" s="289">
        <v>1</v>
      </c>
      <c r="G94" s="289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118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89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8" customFormat="1" ht="14" x14ac:dyDescent="0.15">
      <c r="A98" s="288" t="s">
        <v>144</v>
      </c>
      <c r="B98" s="289"/>
      <c r="C98" s="289">
        <v>1</v>
      </c>
      <c r="D98" s="289">
        <v>1</v>
      </c>
      <c r="E98" s="289">
        <v>1</v>
      </c>
      <c r="F98" s="289">
        <v>1</v>
      </c>
      <c r="G98" s="289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134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90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135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147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89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8" customFormat="1" ht="14" x14ac:dyDescent="0.15">
      <c r="A109" s="288" t="s">
        <v>144</v>
      </c>
      <c r="B109" s="289"/>
      <c r="C109" s="289"/>
      <c r="D109" s="289"/>
      <c r="E109" s="289">
        <v>0.8</v>
      </c>
      <c r="F109" s="289">
        <v>0.9</v>
      </c>
      <c r="G109" s="289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33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89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8" customFormat="1" ht="14" x14ac:dyDescent="0.15">
      <c r="A113" s="288" t="s">
        <v>144</v>
      </c>
      <c r="B113" s="289"/>
      <c r="C113" s="289">
        <v>1</v>
      </c>
      <c r="D113" s="289">
        <v>1</v>
      </c>
      <c r="E113" s="289">
        <v>1</v>
      </c>
      <c r="F113" s="289">
        <v>1</v>
      </c>
      <c r="G113" s="289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121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89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8" customFormat="1" ht="14" x14ac:dyDescent="0.15">
      <c r="A117" s="288" t="s">
        <v>144</v>
      </c>
      <c r="B117" s="289"/>
      <c r="C117" s="289"/>
      <c r="D117" s="289">
        <v>0.8</v>
      </c>
      <c r="E117" s="289">
        <v>0.8</v>
      </c>
      <c r="F117" s="289">
        <v>0.9</v>
      </c>
      <c r="G117" s="289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34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89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8" customFormat="1" ht="14" x14ac:dyDescent="0.15">
      <c r="A121" s="288" t="s">
        <v>144</v>
      </c>
      <c r="B121" s="289"/>
      <c r="C121" s="289">
        <v>0.8</v>
      </c>
      <c r="D121" s="289">
        <v>0.8</v>
      </c>
      <c r="E121" s="289">
        <v>0.8</v>
      </c>
      <c r="F121" s="289">
        <v>0.9</v>
      </c>
      <c r="G121" s="289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31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89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8" customFormat="1" ht="14" x14ac:dyDescent="0.15">
      <c r="A125" s="288" t="s">
        <v>144</v>
      </c>
      <c r="B125" s="289"/>
      <c r="C125" s="289"/>
      <c r="D125" s="289">
        <v>0.9</v>
      </c>
      <c r="E125" s="289">
        <v>0.9</v>
      </c>
      <c r="F125" s="289">
        <v>1</v>
      </c>
      <c r="G125" s="289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32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89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8" customFormat="1" ht="14" x14ac:dyDescent="0.15">
      <c r="A129" s="288" t="s">
        <v>144</v>
      </c>
      <c r="B129" s="289"/>
      <c r="C129" s="289"/>
      <c r="D129" s="289"/>
      <c r="E129" s="289">
        <v>0.8</v>
      </c>
      <c r="F129" s="289">
        <v>0.8</v>
      </c>
      <c r="G129" s="289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122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89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8" customFormat="1" ht="14" x14ac:dyDescent="0.15">
      <c r="A133" s="288" t="s">
        <v>144</v>
      </c>
      <c r="B133" s="289"/>
      <c r="C133" s="289">
        <v>0.7</v>
      </c>
      <c r="D133" s="289">
        <v>0.8</v>
      </c>
      <c r="E133" s="289">
        <v>0.9</v>
      </c>
      <c r="F133" s="289">
        <v>0.9</v>
      </c>
      <c r="G133" s="289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89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8" customFormat="1" ht="14" x14ac:dyDescent="0.15">
      <c r="A137" s="288" t="s">
        <v>144</v>
      </c>
      <c r="B137" s="289"/>
      <c r="C137" s="289"/>
      <c r="D137" s="289">
        <v>0.8</v>
      </c>
      <c r="E137" s="289">
        <v>0.8</v>
      </c>
      <c r="F137" s="289">
        <v>0.9</v>
      </c>
      <c r="G137" s="289">
        <v>1</v>
      </c>
    </row>
    <row r="139" spans="1:7" ht="14" x14ac:dyDescent="0.15">
      <c r="A139" s="151" t="s">
        <v>57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89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8" customFormat="1" ht="14" x14ac:dyDescent="0.15">
      <c r="A141" s="288" t="s">
        <v>144</v>
      </c>
      <c r="B141" s="289">
        <v>0.8</v>
      </c>
      <c r="C141" s="289">
        <v>0.8</v>
      </c>
      <c r="D141" s="289">
        <v>0.9</v>
      </c>
      <c r="E141" s="289">
        <v>0.9</v>
      </c>
      <c r="F141" s="289">
        <v>0.9</v>
      </c>
      <c r="G141" s="289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123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89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8" customFormat="1" ht="14" x14ac:dyDescent="0.15">
      <c r="A145" s="288" t="s">
        <v>144</v>
      </c>
      <c r="B145" s="289"/>
      <c r="C145" s="289">
        <v>0.9</v>
      </c>
      <c r="D145" s="289">
        <v>0.9</v>
      </c>
      <c r="E145" s="289">
        <v>1</v>
      </c>
      <c r="F145" s="289">
        <v>1</v>
      </c>
      <c r="G145" s="289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58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89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8" customFormat="1" ht="14" x14ac:dyDescent="0.15">
      <c r="A149" s="288" t="s">
        <v>144</v>
      </c>
      <c r="B149" s="289"/>
      <c r="C149" s="289">
        <v>0.9</v>
      </c>
      <c r="D149" s="289">
        <v>0.9</v>
      </c>
      <c r="E149" s="289">
        <v>1</v>
      </c>
      <c r="F149" s="289">
        <v>1</v>
      </c>
      <c r="G149" s="289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59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89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8" customFormat="1" ht="14" x14ac:dyDescent="0.15">
      <c r="A153" s="288" t="s">
        <v>144</v>
      </c>
      <c r="B153" s="289">
        <v>0.9</v>
      </c>
      <c r="C153" s="289">
        <v>0.9</v>
      </c>
      <c r="D153" s="289">
        <v>0.9</v>
      </c>
      <c r="E153" s="289">
        <v>1</v>
      </c>
      <c r="F153" s="289">
        <v>1</v>
      </c>
      <c r="G153" s="289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124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89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8" customFormat="1" ht="14" x14ac:dyDescent="0.15">
      <c r="A157" s="288" t="s">
        <v>144</v>
      </c>
      <c r="D157" s="289">
        <v>0.7</v>
      </c>
      <c r="E157" s="289">
        <v>0.8</v>
      </c>
      <c r="F157" s="289">
        <v>0.9</v>
      </c>
      <c r="G157" s="289">
        <v>1</v>
      </c>
    </row>
    <row r="159" spans="1:7" ht="14" x14ac:dyDescent="0.15">
      <c r="A159" s="151" t="s">
        <v>60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89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8" customFormat="1" ht="14" x14ac:dyDescent="0.15">
      <c r="A161" s="288" t="s">
        <v>144</v>
      </c>
      <c r="D161" s="289">
        <v>0.7</v>
      </c>
      <c r="E161" s="289">
        <v>0.8</v>
      </c>
      <c r="F161" s="289">
        <v>0.9</v>
      </c>
      <c r="G161" s="289">
        <v>1</v>
      </c>
    </row>
    <row r="163" spans="1:7" ht="14" x14ac:dyDescent="0.15">
      <c r="A163" s="151" t="s">
        <v>61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89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8" customFormat="1" ht="14" x14ac:dyDescent="0.15">
      <c r="A165" s="288" t="s">
        <v>144</v>
      </c>
      <c r="B165" s="289"/>
      <c r="C165" s="289">
        <v>0.8</v>
      </c>
      <c r="D165" s="289">
        <v>0.9</v>
      </c>
      <c r="E165" s="289">
        <v>0.9</v>
      </c>
      <c r="F165" s="289">
        <v>1</v>
      </c>
      <c r="G165" s="289">
        <v>1</v>
      </c>
    </row>
    <row r="167" spans="1:7" ht="14" x14ac:dyDescent="0.15">
      <c r="A167" s="151" t="s">
        <v>62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89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8" customFormat="1" ht="14" x14ac:dyDescent="0.15">
      <c r="A169" s="288" t="s">
        <v>144</v>
      </c>
      <c r="B169" s="289"/>
      <c r="C169" s="289">
        <v>0.8</v>
      </c>
      <c r="D169" s="289">
        <v>0.9</v>
      </c>
      <c r="E169" s="289">
        <v>0.9</v>
      </c>
      <c r="F169" s="289">
        <v>1</v>
      </c>
      <c r="G169" s="289">
        <v>1</v>
      </c>
    </row>
    <row r="171" spans="1:7" ht="14" x14ac:dyDescent="0.15">
      <c r="A171" s="149" t="s">
        <v>54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90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97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166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102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107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105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106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103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104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37</v>
      </c>
      <c r="C1" s="11" t="s">
        <v>38</v>
      </c>
      <c r="D1" s="10" t="s">
        <v>39</v>
      </c>
      <c r="E1" s="11" t="s">
        <v>40</v>
      </c>
      <c r="F1" s="10" t="s">
        <v>41</v>
      </c>
    </row>
    <row r="2" spans="1:102" x14ac:dyDescent="0.15">
      <c r="A2" s="2" t="s">
        <v>111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2" t="s">
        <v>112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2" t="s">
        <v>113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114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115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44" t="s">
        <v>37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38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39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40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41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8" t="s">
        <v>42</v>
      </c>
      <c r="D2" s="28" t="s">
        <v>43</v>
      </c>
      <c r="E2" s="28" t="s">
        <v>44</v>
      </c>
      <c r="F2" s="10" t="s">
        <v>45</v>
      </c>
      <c r="G2" s="10" t="s">
        <v>46</v>
      </c>
      <c r="H2" s="10" t="s">
        <v>47</v>
      </c>
      <c r="I2" s="10" t="s">
        <v>48</v>
      </c>
      <c r="J2" s="10" t="s">
        <v>49</v>
      </c>
      <c r="K2" s="10" t="s">
        <v>50</v>
      </c>
      <c r="L2" s="10" t="s">
        <v>51</v>
      </c>
      <c r="M2" s="10" t="s">
        <v>52</v>
      </c>
      <c r="N2" s="10" t="s">
        <v>53</v>
      </c>
      <c r="O2" s="28" t="s">
        <v>42</v>
      </c>
      <c r="P2" s="28" t="s">
        <v>43</v>
      </c>
      <c r="Q2" s="28" t="s">
        <v>44</v>
      </c>
      <c r="R2" s="10" t="s">
        <v>45</v>
      </c>
      <c r="S2" s="10" t="s">
        <v>46</v>
      </c>
      <c r="T2" s="10" t="s">
        <v>47</v>
      </c>
      <c r="U2" s="10" t="s">
        <v>48</v>
      </c>
      <c r="V2" s="10" t="s">
        <v>49</v>
      </c>
      <c r="W2" s="10" t="s">
        <v>50</v>
      </c>
      <c r="X2" s="10" t="s">
        <v>51</v>
      </c>
      <c r="Y2" s="10" t="s">
        <v>52</v>
      </c>
      <c r="Z2" s="10" t="s">
        <v>53</v>
      </c>
      <c r="AA2" s="28" t="s">
        <v>42</v>
      </c>
      <c r="AB2" s="28" t="s">
        <v>43</v>
      </c>
      <c r="AC2" s="28" t="s">
        <v>44</v>
      </c>
      <c r="AD2" s="10" t="s">
        <v>45</v>
      </c>
      <c r="AE2" s="10" t="s">
        <v>46</v>
      </c>
      <c r="AF2" s="10" t="s">
        <v>47</v>
      </c>
      <c r="AG2" s="10" t="s">
        <v>48</v>
      </c>
      <c r="AH2" s="10" t="s">
        <v>49</v>
      </c>
      <c r="AI2" s="10" t="s">
        <v>50</v>
      </c>
      <c r="AJ2" s="10" t="s">
        <v>51</v>
      </c>
      <c r="AK2" s="10" t="s">
        <v>52</v>
      </c>
      <c r="AL2" s="10" t="s">
        <v>53</v>
      </c>
      <c r="AM2" s="28" t="s">
        <v>42</v>
      </c>
      <c r="AN2" s="28" t="s">
        <v>43</v>
      </c>
      <c r="AO2" s="28" t="s">
        <v>44</v>
      </c>
      <c r="AP2" s="10" t="s">
        <v>45</v>
      </c>
      <c r="AQ2" s="10" t="s">
        <v>46</v>
      </c>
      <c r="AR2" s="10" t="s">
        <v>47</v>
      </c>
      <c r="AS2" s="10" t="s">
        <v>48</v>
      </c>
      <c r="AT2" s="10" t="s">
        <v>49</v>
      </c>
      <c r="AU2" s="10" t="s">
        <v>50</v>
      </c>
      <c r="AV2" s="10" t="s">
        <v>51</v>
      </c>
      <c r="AW2" s="10" t="s">
        <v>52</v>
      </c>
      <c r="AX2" s="10" t="s">
        <v>53</v>
      </c>
      <c r="AY2" s="28" t="s">
        <v>42</v>
      </c>
      <c r="AZ2" s="28" t="s">
        <v>43</v>
      </c>
      <c r="BA2" s="28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</row>
    <row r="3" spans="1:63" x14ac:dyDescent="0.15">
      <c r="A3" s="14" t="s">
        <v>167</v>
      </c>
      <c r="B3" s="14"/>
    </row>
    <row r="4" spans="1:63" x14ac:dyDescent="0.15">
      <c r="A4" s="10"/>
      <c r="B4" s="10"/>
    </row>
    <row r="5" spans="1:63" x14ac:dyDescent="0.15">
      <c r="A5" s="344" t="s">
        <v>168</v>
      </c>
      <c r="B5" s="344"/>
    </row>
    <row r="6" spans="1:63" x14ac:dyDescent="0.15">
      <c r="C6" s="344" t="s">
        <v>37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38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39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40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41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8" t="s">
        <v>42</v>
      </c>
      <c r="D7" s="28" t="s">
        <v>43</v>
      </c>
      <c r="E7" s="28" t="s">
        <v>44</v>
      </c>
      <c r="F7" s="10" t="s">
        <v>45</v>
      </c>
      <c r="G7" s="10" t="s">
        <v>46</v>
      </c>
      <c r="H7" s="10" t="s">
        <v>47</v>
      </c>
      <c r="I7" s="10" t="s">
        <v>48</v>
      </c>
      <c r="J7" s="10" t="s">
        <v>49</v>
      </c>
      <c r="K7" s="10" t="s">
        <v>50</v>
      </c>
      <c r="L7" s="10" t="s">
        <v>51</v>
      </c>
      <c r="M7" s="10" t="s">
        <v>52</v>
      </c>
      <c r="N7" s="10" t="s">
        <v>53</v>
      </c>
      <c r="O7" s="28" t="s">
        <v>42</v>
      </c>
      <c r="P7" s="28" t="s">
        <v>43</v>
      </c>
      <c r="Q7" s="28" t="s">
        <v>44</v>
      </c>
      <c r="R7" s="10" t="s">
        <v>45</v>
      </c>
      <c r="S7" s="10" t="s">
        <v>46</v>
      </c>
      <c r="T7" s="10" t="s">
        <v>47</v>
      </c>
      <c r="U7" s="10" t="s">
        <v>48</v>
      </c>
      <c r="V7" s="10" t="s">
        <v>49</v>
      </c>
      <c r="W7" s="10" t="s">
        <v>50</v>
      </c>
      <c r="X7" s="10" t="s">
        <v>51</v>
      </c>
      <c r="Y7" s="10" t="s">
        <v>52</v>
      </c>
      <c r="Z7" s="10" t="s">
        <v>53</v>
      </c>
      <c r="AA7" s="28" t="s">
        <v>42</v>
      </c>
      <c r="AB7" s="28" t="s">
        <v>43</v>
      </c>
      <c r="AC7" s="28" t="s">
        <v>44</v>
      </c>
      <c r="AD7" s="10" t="s">
        <v>45</v>
      </c>
      <c r="AE7" s="10" t="s">
        <v>46</v>
      </c>
      <c r="AF7" s="10" t="s">
        <v>47</v>
      </c>
      <c r="AG7" s="10" t="s">
        <v>48</v>
      </c>
      <c r="AH7" s="10" t="s">
        <v>49</v>
      </c>
      <c r="AI7" s="10" t="s">
        <v>50</v>
      </c>
      <c r="AJ7" s="10" t="s">
        <v>51</v>
      </c>
      <c r="AK7" s="10" t="s">
        <v>52</v>
      </c>
      <c r="AL7" s="10" t="s">
        <v>53</v>
      </c>
      <c r="AM7" s="28" t="s">
        <v>42</v>
      </c>
      <c r="AN7" s="28" t="s">
        <v>43</v>
      </c>
      <c r="AO7" s="28" t="s">
        <v>44</v>
      </c>
      <c r="AP7" s="10" t="s">
        <v>45</v>
      </c>
      <c r="AQ7" s="10" t="s">
        <v>46</v>
      </c>
      <c r="AR7" s="10" t="s">
        <v>47</v>
      </c>
      <c r="AS7" s="10" t="s">
        <v>48</v>
      </c>
      <c r="AT7" s="10" t="s">
        <v>49</v>
      </c>
      <c r="AU7" s="10" t="s">
        <v>50</v>
      </c>
      <c r="AV7" s="10" t="s">
        <v>51</v>
      </c>
      <c r="AW7" s="10" t="s">
        <v>52</v>
      </c>
      <c r="AX7" s="10" t="s">
        <v>53</v>
      </c>
      <c r="AY7" s="28" t="s">
        <v>42</v>
      </c>
      <c r="AZ7" s="28" t="s">
        <v>43</v>
      </c>
      <c r="BA7" s="28" t="s">
        <v>44</v>
      </c>
      <c r="BB7" s="10" t="s">
        <v>45</v>
      </c>
      <c r="BC7" s="10" t="s">
        <v>46</v>
      </c>
      <c r="BD7" s="10" t="s">
        <v>47</v>
      </c>
      <c r="BE7" s="10" t="s">
        <v>48</v>
      </c>
      <c r="BF7" s="10" t="s">
        <v>49</v>
      </c>
      <c r="BG7" s="10" t="s">
        <v>50</v>
      </c>
      <c r="BH7" s="10" t="s">
        <v>51</v>
      </c>
      <c r="BI7" s="10" t="s">
        <v>52</v>
      </c>
      <c r="BJ7" s="10" t="s">
        <v>53</v>
      </c>
    </row>
    <row r="8" spans="1:63" x14ac:dyDescent="0.15">
      <c r="B8" s="35" t="s">
        <v>170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301">
        <f>COLUMNS(C8:BJ8)</f>
        <v>60</v>
      </c>
    </row>
    <row r="9" spans="1:63" x14ac:dyDescent="0.15">
      <c r="B9" s="35" t="s">
        <v>1080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1081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169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171</v>
      </c>
      <c r="B13" s="344"/>
    </row>
    <row r="14" spans="1:63" x14ac:dyDescent="0.15">
      <c r="C14" s="344" t="s">
        <v>37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38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39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40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41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8" t="s">
        <v>42</v>
      </c>
      <c r="D15" s="28" t="s">
        <v>43</v>
      </c>
      <c r="E15" s="28" t="s">
        <v>44</v>
      </c>
      <c r="F15" s="10" t="s">
        <v>45</v>
      </c>
      <c r="G15" s="10" t="s">
        <v>46</v>
      </c>
      <c r="H15" s="10" t="s">
        <v>47</v>
      </c>
      <c r="I15" s="10" t="s">
        <v>48</v>
      </c>
      <c r="J15" s="10" t="s">
        <v>49</v>
      </c>
      <c r="K15" s="10" t="s">
        <v>50</v>
      </c>
      <c r="L15" s="10" t="s">
        <v>51</v>
      </c>
      <c r="M15" s="10" t="s">
        <v>52</v>
      </c>
      <c r="N15" s="10" t="s">
        <v>53</v>
      </c>
      <c r="O15" s="28" t="s">
        <v>42</v>
      </c>
      <c r="P15" s="28" t="s">
        <v>43</v>
      </c>
      <c r="Q15" s="28" t="s">
        <v>44</v>
      </c>
      <c r="R15" s="10" t="s">
        <v>45</v>
      </c>
      <c r="S15" s="10" t="s">
        <v>46</v>
      </c>
      <c r="T15" s="10" t="s">
        <v>47</v>
      </c>
      <c r="U15" s="10" t="s">
        <v>48</v>
      </c>
      <c r="V15" s="10" t="s">
        <v>49</v>
      </c>
      <c r="W15" s="10" t="s">
        <v>50</v>
      </c>
      <c r="X15" s="10" t="s">
        <v>51</v>
      </c>
      <c r="Y15" s="10" t="s">
        <v>52</v>
      </c>
      <c r="Z15" s="10" t="s">
        <v>53</v>
      </c>
      <c r="AA15" s="28" t="s">
        <v>42</v>
      </c>
      <c r="AB15" s="28" t="s">
        <v>43</v>
      </c>
      <c r="AC15" s="28" t="s">
        <v>44</v>
      </c>
      <c r="AD15" s="10" t="s">
        <v>45</v>
      </c>
      <c r="AE15" s="10" t="s">
        <v>46</v>
      </c>
      <c r="AF15" s="10" t="s">
        <v>47</v>
      </c>
      <c r="AG15" s="10" t="s">
        <v>48</v>
      </c>
      <c r="AH15" s="10" t="s">
        <v>49</v>
      </c>
      <c r="AI15" s="10" t="s">
        <v>50</v>
      </c>
      <c r="AJ15" s="10" t="s">
        <v>51</v>
      </c>
      <c r="AK15" s="10" t="s">
        <v>52</v>
      </c>
      <c r="AL15" s="10" t="s">
        <v>53</v>
      </c>
      <c r="AM15" s="28" t="s">
        <v>42</v>
      </c>
      <c r="AN15" s="28" t="s">
        <v>43</v>
      </c>
      <c r="AO15" s="28" t="s">
        <v>44</v>
      </c>
      <c r="AP15" s="10" t="s">
        <v>45</v>
      </c>
      <c r="AQ15" s="10" t="s">
        <v>46</v>
      </c>
      <c r="AR15" s="10" t="s">
        <v>47</v>
      </c>
      <c r="AS15" s="10" t="s">
        <v>48</v>
      </c>
      <c r="AT15" s="10" t="s">
        <v>49</v>
      </c>
      <c r="AU15" s="10" t="s">
        <v>50</v>
      </c>
      <c r="AV15" s="10" t="s">
        <v>51</v>
      </c>
      <c r="AW15" s="10" t="s">
        <v>52</v>
      </c>
      <c r="AX15" s="10" t="s">
        <v>53</v>
      </c>
      <c r="AY15" s="28" t="s">
        <v>42</v>
      </c>
      <c r="AZ15" s="28" t="s">
        <v>43</v>
      </c>
      <c r="BA15" s="28" t="s">
        <v>44</v>
      </c>
      <c r="BB15" s="10" t="s">
        <v>45</v>
      </c>
      <c r="BC15" s="10" t="s">
        <v>46</v>
      </c>
      <c r="BD15" s="10" t="s">
        <v>47</v>
      </c>
      <c r="BE15" s="10" t="s">
        <v>48</v>
      </c>
      <c r="BF15" s="10" t="s">
        <v>49</v>
      </c>
      <c r="BG15" s="10" t="s">
        <v>50</v>
      </c>
      <c r="BH15" s="10" t="s">
        <v>51</v>
      </c>
      <c r="BI15" s="10" t="s">
        <v>52</v>
      </c>
      <c r="BJ15" s="10" t="s">
        <v>53</v>
      </c>
    </row>
    <row r="16" spans="1:63" x14ac:dyDescent="0.15">
      <c r="B16" s="35" t="s">
        <v>172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175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173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176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174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8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2023-04-04T21:58:00Z</dcterms:modified>
</cp:coreProperties>
</file>