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47242F1-C4EA-AB4D-85E1-489E56F6ED34}" xr6:coauthVersionLast="47" xr6:coauthVersionMax="47" xr10:uidLastSave="{00000000-0000-0000-0000-000000000000}"/>
  <bookViews>
    <workbookView xWindow="8760" yWindow="500" windowWidth="24840" windowHeight="2050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6" i="82" l="1"/>
  <c r="A18" i="82"/>
  <c r="BJ30" i="82"/>
  <c r="BI30" i="82"/>
  <c r="BH30" i="82"/>
  <c r="BG30" i="82"/>
  <c r="BF30" i="82"/>
  <c r="BE30" i="82"/>
  <c r="BD30" i="82"/>
  <c r="BC30" i="82"/>
  <c r="BB30" i="82"/>
  <c r="BA30" i="82"/>
  <c r="AZ30" i="82"/>
  <c r="AY30" i="82"/>
  <c r="AX30" i="82"/>
  <c r="AW30" i="82"/>
  <c r="AV30" i="82"/>
  <c r="AU30" i="82"/>
  <c r="AT30" i="82"/>
  <c r="AS30" i="82"/>
  <c r="AR30" i="82"/>
  <c r="AQ30" i="82"/>
  <c r="AP30" i="82"/>
  <c r="AO30" i="82"/>
  <c r="AN30" i="82"/>
  <c r="AM30" i="82"/>
  <c r="AL30" i="82"/>
  <c r="AK30" i="82"/>
  <c r="AJ30" i="82"/>
  <c r="AI30" i="82"/>
  <c r="AH30" i="82"/>
  <c r="AG30" i="82"/>
  <c r="AF30" i="82"/>
  <c r="AE30" i="82"/>
  <c r="AD30" i="82"/>
  <c r="AC30" i="82"/>
  <c r="AB30" i="82"/>
  <c r="AA30" i="82"/>
  <c r="Z30" i="82"/>
  <c r="Y30" i="82"/>
  <c r="X30" i="82"/>
  <c r="W30" i="82"/>
  <c r="V30" i="82"/>
  <c r="U30" i="82"/>
  <c r="T30" i="82"/>
  <c r="S30" i="82"/>
  <c r="R30" i="82"/>
  <c r="Q30" i="82"/>
  <c r="P30" i="82"/>
  <c r="O30" i="82"/>
  <c r="N30" i="82"/>
  <c r="M30" i="82"/>
  <c r="L30" i="82"/>
  <c r="K30" i="82"/>
  <c r="J30" i="82"/>
  <c r="I30" i="82"/>
  <c r="H30" i="82"/>
  <c r="G30" i="82"/>
  <c r="F30" i="82"/>
  <c r="E30" i="82"/>
  <c r="D30" i="82"/>
  <c r="BJ22" i="82"/>
  <c r="BI22" i="82"/>
  <c r="BH22" i="82"/>
  <c r="BG22" i="82"/>
  <c r="BF22" i="82"/>
  <c r="BE22" i="82"/>
  <c r="BD22" i="82"/>
  <c r="BC22" i="82"/>
  <c r="BB22" i="82"/>
  <c r="BA22" i="82"/>
  <c r="AZ22" i="82"/>
  <c r="AY22" i="82"/>
  <c r="AX22" i="82"/>
  <c r="AW22" i="82"/>
  <c r="AV22" i="82"/>
  <c r="AU22" i="82"/>
  <c r="AT22" i="82"/>
  <c r="AS22" i="82"/>
  <c r="AR22" i="82"/>
  <c r="AQ22" i="82"/>
  <c r="AP22" i="82"/>
  <c r="AO22" i="82"/>
  <c r="AN22" i="82"/>
  <c r="AM22" i="82"/>
  <c r="AL22" i="82"/>
  <c r="AK22" i="82"/>
  <c r="AJ22" i="82"/>
  <c r="AI22" i="82"/>
  <c r="AH22" i="82"/>
  <c r="AG22" i="82"/>
  <c r="AF22" i="82"/>
  <c r="AE22" i="82"/>
  <c r="AD22" i="82"/>
  <c r="AC22" i="82"/>
  <c r="AB22" i="82"/>
  <c r="AA22" i="82"/>
  <c r="Z22" i="82"/>
  <c r="Y22" i="82"/>
  <c r="X22" i="82"/>
  <c r="W22" i="82"/>
  <c r="V22" i="82"/>
  <c r="U22" i="82"/>
  <c r="T22" i="82"/>
  <c r="S22" i="82"/>
  <c r="R22" i="82"/>
  <c r="Q22" i="82"/>
  <c r="P22" i="82"/>
  <c r="O22" i="82"/>
  <c r="N22" i="82"/>
  <c r="M22" i="82"/>
  <c r="L22" i="82"/>
  <c r="K22" i="82"/>
  <c r="J22" i="82"/>
  <c r="I22" i="82"/>
  <c r="H22" i="82"/>
  <c r="G22" i="82"/>
  <c r="F22" i="82"/>
  <c r="E22" i="82"/>
  <c r="D22" i="82"/>
  <c r="C30" i="82"/>
  <c r="C22" i="82"/>
  <c r="BJ29" i="82"/>
  <c r="BI29" i="82"/>
  <c r="BH29" i="82"/>
  <c r="BG29" i="82"/>
  <c r="BF29" i="82"/>
  <c r="BE29" i="82"/>
  <c r="BD29" i="82"/>
  <c r="BC29" i="82"/>
  <c r="BB29" i="82"/>
  <c r="BA29" i="82"/>
  <c r="AZ29" i="82"/>
  <c r="AY29" i="82"/>
  <c r="AX29" i="82"/>
  <c r="AW29" i="82"/>
  <c r="AV29" i="82"/>
  <c r="AU29" i="82"/>
  <c r="AT29" i="82"/>
  <c r="AS29" i="82"/>
  <c r="AR29" i="82"/>
  <c r="AQ29" i="82"/>
  <c r="AP29" i="82"/>
  <c r="AO29" i="82"/>
  <c r="AN29" i="82"/>
  <c r="AM29" i="82"/>
  <c r="AL29" i="82"/>
  <c r="AK29" i="82"/>
  <c r="AJ29" i="82"/>
  <c r="AI29" i="82"/>
  <c r="AH29" i="82"/>
  <c r="AG29" i="82"/>
  <c r="AF29" i="82"/>
  <c r="AE29" i="82"/>
  <c r="AD29" i="82"/>
  <c r="AC29" i="82"/>
  <c r="AB29" i="82"/>
  <c r="AA29" i="82"/>
  <c r="Z29" i="82"/>
  <c r="Y29" i="82"/>
  <c r="X29" i="82"/>
  <c r="W29" i="82"/>
  <c r="V29" i="82"/>
  <c r="U29" i="82"/>
  <c r="T29" i="82"/>
  <c r="S29" i="82"/>
  <c r="R29" i="82"/>
  <c r="Q29" i="82"/>
  <c r="P29" i="82"/>
  <c r="O29" i="82"/>
  <c r="N29" i="82"/>
  <c r="M29" i="82"/>
  <c r="L29" i="82"/>
  <c r="K29" i="82"/>
  <c r="J29" i="82"/>
  <c r="I29" i="82"/>
  <c r="H29" i="82"/>
  <c r="G29" i="82"/>
  <c r="F29" i="82"/>
  <c r="E29" i="82"/>
  <c r="D29" i="82"/>
  <c r="BJ28" i="82"/>
  <c r="BI28" i="82"/>
  <c r="BH28" i="82"/>
  <c r="BG28" i="82"/>
  <c r="BF28" i="82"/>
  <c r="BE28" i="82"/>
  <c r="BD28" i="82"/>
  <c r="BC28" i="82"/>
  <c r="BB28" i="82"/>
  <c r="BA28" i="82"/>
  <c r="AZ28" i="82"/>
  <c r="AY28" i="82"/>
  <c r="AX28" i="82"/>
  <c r="AW28" i="82"/>
  <c r="AV28" i="82"/>
  <c r="AU28" i="82"/>
  <c r="AT28" i="82"/>
  <c r="AS28" i="82"/>
  <c r="AR28" i="82"/>
  <c r="AQ28" i="82"/>
  <c r="AP28" i="82"/>
  <c r="AO28" i="82"/>
  <c r="AN28" i="82"/>
  <c r="AM28" i="82"/>
  <c r="AL28" i="82"/>
  <c r="AK28" i="82"/>
  <c r="AJ28" i="82"/>
  <c r="AI28" i="82"/>
  <c r="AH28" i="82"/>
  <c r="AG28" i="82"/>
  <c r="AF28" i="82"/>
  <c r="AE28" i="82"/>
  <c r="AD28" i="82"/>
  <c r="AC28" i="82"/>
  <c r="AB28" i="82"/>
  <c r="AA28" i="82"/>
  <c r="Z28" i="82"/>
  <c r="Y28" i="82"/>
  <c r="X28" i="82"/>
  <c r="W28" i="82"/>
  <c r="V28" i="82"/>
  <c r="U28" i="82"/>
  <c r="T28" i="82"/>
  <c r="S28" i="82"/>
  <c r="R28" i="82"/>
  <c r="Q28" i="82"/>
  <c r="P28" i="82"/>
  <c r="O28" i="82"/>
  <c r="N28" i="82"/>
  <c r="M28" i="82"/>
  <c r="L28" i="82"/>
  <c r="K28" i="82"/>
  <c r="J28" i="82"/>
  <c r="I28" i="82"/>
  <c r="H28" i="82"/>
  <c r="G28" i="82"/>
  <c r="F28" i="82"/>
  <c r="E28" i="82"/>
  <c r="D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W27" i="82"/>
  <c r="V27" i="82"/>
  <c r="U27" i="82"/>
  <c r="T27" i="82"/>
  <c r="S27" i="82"/>
  <c r="R27" i="82"/>
  <c r="Q27" i="82"/>
  <c r="P27" i="82"/>
  <c r="O27" i="82"/>
  <c r="N27" i="82"/>
  <c r="M27" i="82"/>
  <c r="L27" i="82"/>
  <c r="K27" i="82"/>
  <c r="J27" i="82"/>
  <c r="I27" i="82"/>
  <c r="H27" i="82"/>
  <c r="G27" i="82"/>
  <c r="F27" i="82"/>
  <c r="E27" i="82"/>
  <c r="C29" i="82"/>
  <c r="C28" i="82"/>
  <c r="D20" i="82"/>
  <c r="C20" i="82"/>
  <c r="D27" i="82"/>
  <c r="C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W19" i="82"/>
  <c r="V19" i="82"/>
  <c r="U19" i="82"/>
  <c r="T19" i="82"/>
  <c r="S19" i="82"/>
  <c r="R19" i="82"/>
  <c r="Q19" i="82"/>
  <c r="P19" i="82"/>
  <c r="O19" i="82"/>
  <c r="N19" i="82"/>
  <c r="M19" i="82"/>
  <c r="L19" i="82"/>
  <c r="K19" i="82"/>
  <c r="J19" i="82"/>
  <c r="I19" i="82"/>
  <c r="H19" i="82"/>
  <c r="G19" i="82"/>
  <c r="F19" i="82"/>
  <c r="E19" i="82"/>
  <c r="D19" i="82"/>
  <c r="C19" i="82"/>
  <c r="C5" i="82"/>
  <c r="C4" i="82"/>
  <c r="C3" i="82"/>
  <c r="BJ133" i="82"/>
  <c r="BI133" i="82"/>
  <c r="BH133" i="82"/>
  <c r="BG133" i="82"/>
  <c r="BF133" i="82"/>
  <c r="BE133" i="82"/>
  <c r="BD133" i="82"/>
  <c r="BC133" i="82"/>
  <c r="BB133" i="82"/>
  <c r="BA133" i="82"/>
  <c r="AZ133" i="82"/>
  <c r="AY133" i="82"/>
  <c r="AX133" i="82"/>
  <c r="AW133" i="82"/>
  <c r="AV133" i="82"/>
  <c r="AU133" i="82"/>
  <c r="AT133" i="82"/>
  <c r="AS133" i="82"/>
  <c r="AR133" i="82"/>
  <c r="AQ133" i="82"/>
  <c r="AP133" i="82"/>
  <c r="AO133" i="82"/>
  <c r="AN133" i="82"/>
  <c r="AM133" i="82"/>
  <c r="AL133" i="82"/>
  <c r="AK133" i="82"/>
  <c r="AJ133" i="82"/>
  <c r="AI133" i="82"/>
  <c r="AH133" i="82"/>
  <c r="AG133" i="82"/>
  <c r="AF133" i="82"/>
  <c r="AE133" i="82"/>
  <c r="AD133" i="82"/>
  <c r="AC133" i="82"/>
  <c r="AB133" i="82"/>
  <c r="AA133" i="82"/>
  <c r="Z133" i="82"/>
  <c r="Y133" i="82"/>
  <c r="X133" i="82"/>
  <c r="W133" i="82"/>
  <c r="V133" i="82"/>
  <c r="U133" i="82"/>
  <c r="T133" i="82"/>
  <c r="S133" i="82"/>
  <c r="R133" i="82"/>
  <c r="Q133" i="82"/>
  <c r="P133" i="82"/>
  <c r="O133" i="82"/>
  <c r="N133" i="82"/>
  <c r="M133" i="82"/>
  <c r="L133" i="82"/>
  <c r="K133" i="82"/>
  <c r="J133" i="82"/>
  <c r="I133" i="82"/>
  <c r="H133" i="82"/>
  <c r="G133" i="82"/>
  <c r="F133" i="82"/>
  <c r="E133" i="82"/>
  <c r="D133" i="82"/>
  <c r="C133" i="82"/>
  <c r="BJ132" i="82"/>
  <c r="BI132" i="82"/>
  <c r="BH132" i="82"/>
  <c r="BG132" i="82"/>
  <c r="BF132" i="82"/>
  <c r="BE132" i="82"/>
  <c r="BD132" i="82"/>
  <c r="BC132" i="82"/>
  <c r="BB132" i="82"/>
  <c r="BA132" i="82"/>
  <c r="AZ132" i="82"/>
  <c r="AY132" i="82"/>
  <c r="AX132" i="82"/>
  <c r="AW132" i="82"/>
  <c r="AV132" i="82"/>
  <c r="AU132" i="82"/>
  <c r="AT132" i="82"/>
  <c r="AS132" i="82"/>
  <c r="AR132" i="82"/>
  <c r="AQ132" i="82"/>
  <c r="AP132" i="82"/>
  <c r="AO132" i="82"/>
  <c r="AN132" i="82"/>
  <c r="AM132" i="82"/>
  <c r="AL132" i="82"/>
  <c r="AK132" i="82"/>
  <c r="AJ132" i="82"/>
  <c r="AI132" i="82"/>
  <c r="AH132" i="82"/>
  <c r="AG132" i="82"/>
  <c r="AF132" i="82"/>
  <c r="AE132" i="82"/>
  <c r="AD132" i="82"/>
  <c r="AC132" i="82"/>
  <c r="AB132" i="82"/>
  <c r="AA132" i="82"/>
  <c r="Z132" i="82"/>
  <c r="Y132" i="82"/>
  <c r="X132" i="82"/>
  <c r="W132" i="82"/>
  <c r="V132" i="82"/>
  <c r="U132" i="82"/>
  <c r="T132" i="82"/>
  <c r="S132" i="82"/>
  <c r="R132" i="82"/>
  <c r="Q132" i="82"/>
  <c r="P132" i="82"/>
  <c r="O132" i="82"/>
  <c r="N132" i="82"/>
  <c r="M132" i="82"/>
  <c r="L132" i="82"/>
  <c r="K132" i="82"/>
  <c r="J132" i="82"/>
  <c r="I132" i="82"/>
  <c r="H132" i="82"/>
  <c r="G132" i="82"/>
  <c r="F132" i="82"/>
  <c r="E132" i="82"/>
  <c r="D132" i="82"/>
  <c r="C132" i="82"/>
  <c r="O114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1" i="82"/>
  <c r="A120" i="82"/>
  <c r="A119" i="82"/>
  <c r="A116" i="82"/>
  <c r="A115" i="82"/>
  <c r="A114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71" i="48"/>
  <c r="C60" i="48"/>
  <c r="AN108" i="82"/>
  <c r="O104" i="82"/>
  <c r="A102" i="82"/>
  <c r="A101" i="82"/>
  <c r="A59" i="48"/>
  <c r="A58" i="48"/>
  <c r="O94" i="82"/>
  <c r="O103" i="82" s="1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51" i="48"/>
  <c r="A90" i="82"/>
  <c r="A48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A125" i="82"/>
  <c r="A118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Z114" i="82"/>
  <c r="Y114" i="82"/>
  <c r="X114" i="82"/>
  <c r="W114" i="82"/>
  <c r="V114" i="82"/>
  <c r="U114" i="82"/>
  <c r="T114" i="82"/>
  <c r="S114" i="82"/>
  <c r="R114" i="82"/>
  <c r="Q114" i="82"/>
  <c r="P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A10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G106" i="82" s="1"/>
  <c r="AF102" i="82"/>
  <c r="AE102" i="82"/>
  <c r="AD102" i="82"/>
  <c r="AC102" i="82"/>
  <c r="AB102" i="82"/>
  <c r="AA102" i="82"/>
  <c r="AL101" i="82"/>
  <c r="AK101" i="82"/>
  <c r="AJ101" i="82"/>
  <c r="AJ106" i="82" s="1"/>
  <c r="AI101" i="82"/>
  <c r="AH101" i="82"/>
  <c r="AG101" i="82"/>
  <c r="AF101" i="82"/>
  <c r="AE101" i="82"/>
  <c r="AD101" i="82"/>
  <c r="AC101" i="82"/>
  <c r="AB101" i="82"/>
  <c r="AB106" i="82" s="1"/>
  <c r="AA101" i="82"/>
  <c r="Z101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 s="1"/>
  <c r="BI92" i="82"/>
  <c r="BI101" i="82" s="1"/>
  <c r="BH92" i="82"/>
  <c r="BH101" i="82" s="1"/>
  <c r="BG92" i="82"/>
  <c r="BG96" i="82" s="1"/>
  <c r="BF92" i="82"/>
  <c r="BF96" i="82" s="1"/>
  <c r="BE92" i="82"/>
  <c r="BE101" i="82" s="1"/>
  <c r="BD92" i="82"/>
  <c r="BD103" i="82" s="1"/>
  <c r="BC92" i="82"/>
  <c r="BC93" i="82" s="1"/>
  <c r="BB92" i="82"/>
  <c r="BB93" i="82" s="1"/>
  <c r="BA92" i="82"/>
  <c r="BA96" i="82" s="1"/>
  <c r="AZ92" i="82"/>
  <c r="AZ96" i="82" s="1"/>
  <c r="AY92" i="82"/>
  <c r="AY104" i="82" s="1"/>
  <c r="AX92" i="82"/>
  <c r="AX96" i="82" s="1"/>
  <c r="AW92" i="82"/>
  <c r="AW96" i="82" s="1"/>
  <c r="AV92" i="82"/>
  <c r="AV96" i="82" s="1"/>
  <c r="AU92" i="82"/>
  <c r="AU102" i="82" s="1"/>
  <c r="AT92" i="82"/>
  <c r="AT96" i="82" s="1"/>
  <c r="AS92" i="82"/>
  <c r="AS96" i="82" s="1"/>
  <c r="AR92" i="82"/>
  <c r="AR96" i="82" s="1"/>
  <c r="AQ92" i="82"/>
  <c r="AQ96" i="82" s="1"/>
  <c r="AP92" i="82"/>
  <c r="AP96" i="82" s="1"/>
  <c r="AO92" i="82"/>
  <c r="AO96" i="82" s="1"/>
  <c r="AN92" i="82"/>
  <c r="AN96" i="82" s="1"/>
  <c r="AM92" i="82"/>
  <c r="AM102" i="82" s="1"/>
  <c r="AL92" i="82"/>
  <c r="AL96" i="82" s="1"/>
  <c r="AK92" i="82"/>
  <c r="AK96" i="82" s="1"/>
  <c r="AJ92" i="82"/>
  <c r="AJ96" i="82" s="1"/>
  <c r="AI92" i="82"/>
  <c r="AI93" i="82" s="1"/>
  <c r="AH92" i="82"/>
  <c r="AH108" i="82" s="1"/>
  <c r="AG92" i="82"/>
  <c r="AG93" i="82" s="1"/>
  <c r="AF92" i="82"/>
  <c r="AF93" i="82" s="1"/>
  <c r="AE92" i="82"/>
  <c r="AE93" i="82" s="1"/>
  <c r="AD92" i="82"/>
  <c r="AD96" i="82" s="1"/>
  <c r="AC92" i="82"/>
  <c r="AC96" i="82" s="1"/>
  <c r="AB92" i="82"/>
  <c r="AB96" i="82" s="1"/>
  <c r="AA92" i="82"/>
  <c r="Z92" i="82"/>
  <c r="Z103" i="82" s="1"/>
  <c r="Y92" i="82"/>
  <c r="Y96" i="82" s="1"/>
  <c r="X92" i="82"/>
  <c r="X93" i="82" s="1"/>
  <c r="W92" i="82"/>
  <c r="W101" i="82" s="1"/>
  <c r="V92" i="82"/>
  <c r="V93" i="82" s="1"/>
  <c r="U92" i="82"/>
  <c r="U96" i="82" s="1"/>
  <c r="T92" i="82"/>
  <c r="T96" i="82" s="1"/>
  <c r="S92" i="82"/>
  <c r="S102" i="82" s="1"/>
  <c r="R92" i="82"/>
  <c r="R101" i="82" s="1"/>
  <c r="Q92" i="82"/>
  <c r="Q96" i="82" s="1"/>
  <c r="P92" i="82"/>
  <c r="P93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74" i="82"/>
  <c r="A73" i="82"/>
  <c r="A71" i="82"/>
  <c r="A63" i="82"/>
  <c r="A62" i="82"/>
  <c r="A61" i="82"/>
  <c r="A60" i="82"/>
  <c r="C14" i="48"/>
  <c r="P108" i="82" l="1"/>
  <c r="AU108" i="82"/>
  <c r="AF106" i="82"/>
  <c r="V108" i="82"/>
  <c r="AV108" i="82"/>
  <c r="BC108" i="82"/>
  <c r="AL106" i="82"/>
  <c r="X108" i="82"/>
  <c r="AE106" i="82"/>
  <c r="AA106" i="82"/>
  <c r="AI106" i="82"/>
  <c r="AM103" i="82"/>
  <c r="AE108" i="82"/>
  <c r="AK106" i="82"/>
  <c r="W108" i="82"/>
  <c r="AH106" i="82"/>
  <c r="BD108" i="82"/>
  <c r="AF108" i="82"/>
  <c r="AC106" i="82"/>
  <c r="AD106" i="82"/>
  <c r="AM108" i="82"/>
  <c r="AG108" i="82"/>
  <c r="U108" i="82"/>
  <c r="AD108" i="82"/>
  <c r="AL108" i="82"/>
  <c r="AT108" i="82"/>
  <c r="BB108" i="82"/>
  <c r="BJ108" i="82"/>
  <c r="Q108" i="82"/>
  <c r="Y108" i="82"/>
  <c r="AX108" i="82"/>
  <c r="AW108" i="82"/>
  <c r="AO103" i="82"/>
  <c r="R108" i="82"/>
  <c r="Z108" i="82"/>
  <c r="AI108" i="82"/>
  <c r="AQ108" i="82"/>
  <c r="AY108" i="82"/>
  <c r="BG108" i="82"/>
  <c r="BE108" i="82"/>
  <c r="BF108" i="82"/>
  <c r="S108" i="82"/>
  <c r="AB108" i="82"/>
  <c r="AJ108" i="82"/>
  <c r="AR108" i="82"/>
  <c r="AZ108" i="82"/>
  <c r="BH108" i="82"/>
  <c r="AO108" i="82"/>
  <c r="AP108" i="82"/>
  <c r="T108" i="82"/>
  <c r="AC108" i="82"/>
  <c r="AK108" i="82"/>
  <c r="AS108" i="82"/>
  <c r="BA108" i="82"/>
  <c r="BI108" i="82"/>
  <c r="BC97" i="82"/>
  <c r="BC102" i="82"/>
  <c r="BE103" i="82"/>
  <c r="AE97" i="82"/>
  <c r="W103" i="82"/>
  <c r="AH116" i="82"/>
  <c r="AH126" i="82" s="1"/>
  <c r="AH128" i="82" s="1"/>
  <c r="AU93" i="82"/>
  <c r="AU97" i="82" s="1"/>
  <c r="AU96" i="82"/>
  <c r="AM93" i="82"/>
  <c r="AM97" i="82" s="1"/>
  <c r="Y103" i="82"/>
  <c r="BJ116" i="82"/>
  <c r="BJ126" i="82" s="1"/>
  <c r="BJ128" i="82" s="1"/>
  <c r="P97" i="82"/>
  <c r="X97" i="82"/>
  <c r="AF97" i="82"/>
  <c r="AO93" i="82"/>
  <c r="AO97" i="82" s="1"/>
  <c r="AO101" i="82"/>
  <c r="AD116" i="82"/>
  <c r="AD126" i="82" s="1"/>
  <c r="AD128" i="82" s="1"/>
  <c r="AG97" i="82"/>
  <c r="AT93" i="82"/>
  <c r="AT97" i="82" s="1"/>
  <c r="AM96" i="82"/>
  <c r="AI97" i="82"/>
  <c r="AD93" i="82"/>
  <c r="AD97" i="82" s="1"/>
  <c r="AE96" i="82"/>
  <c r="V97" i="82"/>
  <c r="BB97" i="82"/>
  <c r="BJ93" i="82"/>
  <c r="BJ97" i="82" s="1"/>
  <c r="Q102" i="82"/>
  <c r="Q93" i="82"/>
  <c r="Q97" i="82" s="1"/>
  <c r="Y101" i="82"/>
  <c r="V96" i="82"/>
  <c r="BC96" i="82"/>
  <c r="Y93" i="82"/>
  <c r="Y97" i="82" s="1"/>
  <c r="BI96" i="82"/>
  <c r="BD93" i="82"/>
  <c r="BD97" i="82" s="1"/>
  <c r="AX104" i="82"/>
  <c r="R96" i="82"/>
  <c r="Z96" i="82"/>
  <c r="AI96" i="82"/>
  <c r="AY96" i="82"/>
  <c r="W93" i="82"/>
  <c r="W97" i="82" s="1"/>
  <c r="AN93" i="82"/>
  <c r="AN97" i="82" s="1"/>
  <c r="BE93" i="82"/>
  <c r="BE97" i="82" s="1"/>
  <c r="Q101" i="82"/>
  <c r="BF103" i="82"/>
  <c r="AZ116" i="82"/>
  <c r="AZ126" i="82" s="1"/>
  <c r="AZ128" i="82" s="1"/>
  <c r="S96" i="82"/>
  <c r="BH96" i="82"/>
  <c r="BK122" i="82"/>
  <c r="S101" i="82"/>
  <c r="AP101" i="82"/>
  <c r="X103" i="82"/>
  <c r="AN103" i="82"/>
  <c r="Z104" i="82"/>
  <c r="BB96" i="82"/>
  <c r="BJ96" i="82"/>
  <c r="AV93" i="82"/>
  <c r="AV97" i="82" s="1"/>
  <c r="AP103" i="82"/>
  <c r="W96" i="82"/>
  <c r="AF96" i="82"/>
  <c r="BD96" i="82"/>
  <c r="AW93" i="82"/>
  <c r="AW97" i="82" s="1"/>
  <c r="BC103" i="82"/>
  <c r="AH115" i="82"/>
  <c r="AH119" i="82" s="1"/>
  <c r="AH121" i="82" s="1"/>
  <c r="AH123" i="82" s="1"/>
  <c r="P96" i="82"/>
  <c r="X96" i="82"/>
  <c r="AG96" i="82"/>
  <c r="BE96" i="82"/>
  <c r="AH96" i="82"/>
  <c r="AA116" i="82"/>
  <c r="AA126" i="82" s="1"/>
  <c r="AA128" i="82" s="1"/>
  <c r="AA93" i="82"/>
  <c r="AA97" i="82" s="1"/>
  <c r="AQ103" i="82"/>
  <c r="AQ102" i="82"/>
  <c r="AQ104" i="82"/>
  <c r="AQ116" i="82"/>
  <c r="AQ126" i="82" s="1"/>
  <c r="AQ128" i="82" s="1"/>
  <c r="AQ93" i="82"/>
  <c r="AQ97" i="82" s="1"/>
  <c r="BG103" i="82"/>
  <c r="BG102" i="82"/>
  <c r="BG104" i="82"/>
  <c r="BG116" i="82"/>
  <c r="BG126" i="82" s="1"/>
  <c r="BG128" i="82" s="1"/>
  <c r="BG93" i="82"/>
  <c r="BG97" i="82" s="1"/>
  <c r="BG101" i="82"/>
  <c r="T103" i="82"/>
  <c r="T104" i="82"/>
  <c r="T93" i="82"/>
  <c r="T97" i="82" s="1"/>
  <c r="T101" i="82"/>
  <c r="T106" i="82" s="1"/>
  <c r="AZ103" i="82"/>
  <c r="AZ93" i="82"/>
  <c r="AZ97" i="82" s="1"/>
  <c r="T116" i="82"/>
  <c r="T126" i="82" s="1"/>
  <c r="T128" i="82" s="1"/>
  <c r="U103" i="82"/>
  <c r="U101" i="82"/>
  <c r="U116" i="82"/>
  <c r="U126" i="82" s="1"/>
  <c r="U128" i="82" s="1"/>
  <c r="U104" i="82"/>
  <c r="U93" i="82"/>
  <c r="U97" i="82" s="1"/>
  <c r="AC116" i="82"/>
  <c r="AC126" i="82" s="1"/>
  <c r="AC128" i="82" s="1"/>
  <c r="AC93" i="82"/>
  <c r="AC97" i="82" s="1"/>
  <c r="AS103" i="82"/>
  <c r="AS102" i="82"/>
  <c r="AS116" i="82"/>
  <c r="AS126" i="82" s="1"/>
  <c r="AS128" i="82" s="1"/>
  <c r="AS93" i="82"/>
  <c r="AS97" i="82" s="1"/>
  <c r="BA103" i="82"/>
  <c r="BA116" i="82"/>
  <c r="BA126" i="82" s="1"/>
  <c r="BA128" i="82" s="1"/>
  <c r="BA104" i="82"/>
  <c r="BA93" i="82"/>
  <c r="BA97" i="82" s="1"/>
  <c r="BI103" i="82"/>
  <c r="BI102" i="82"/>
  <c r="BI116" i="82"/>
  <c r="BI126" i="82" s="1"/>
  <c r="BI128" i="82" s="1"/>
  <c r="BI93" i="82"/>
  <c r="BI97" i="82" s="1"/>
  <c r="AS101" i="82"/>
  <c r="BB101" i="82"/>
  <c r="BI104" i="82"/>
  <c r="AY116" i="82"/>
  <c r="AY126" i="82" s="1"/>
  <c r="AY128" i="82" s="1"/>
  <c r="S103" i="82"/>
  <c r="S104" i="82"/>
  <c r="S93" i="82"/>
  <c r="S97" i="82" s="1"/>
  <c r="AJ93" i="82"/>
  <c r="AJ97" i="82" s="1"/>
  <c r="BA102" i="82"/>
  <c r="AY101" i="82"/>
  <c r="U102" i="82"/>
  <c r="BB102" i="82"/>
  <c r="AI116" i="82"/>
  <c r="AI126" i="82" s="1"/>
  <c r="AI128" i="82" s="1"/>
  <c r="AQ101" i="82"/>
  <c r="AB116" i="82"/>
  <c r="AB126" i="82" s="1"/>
  <c r="AB128" i="82" s="1"/>
  <c r="AB93" i="82"/>
  <c r="AB97" i="82" s="1"/>
  <c r="AR103" i="82"/>
  <c r="AR116" i="82"/>
  <c r="AR126" i="82" s="1"/>
  <c r="AR128" i="82" s="1"/>
  <c r="AR93" i="82"/>
  <c r="AR97" i="82" s="1"/>
  <c r="AR102" i="82"/>
  <c r="AR104" i="82"/>
  <c r="BH103" i="82"/>
  <c r="BH116" i="82"/>
  <c r="BH126" i="82" s="1"/>
  <c r="BH128" i="82" s="1"/>
  <c r="BH93" i="82"/>
  <c r="BH97" i="82" s="1"/>
  <c r="BH102" i="82"/>
  <c r="BH104" i="82"/>
  <c r="AK116" i="82"/>
  <c r="AK126" i="82" s="1"/>
  <c r="AK128" i="82" s="1"/>
  <c r="AK93" i="82"/>
  <c r="AS104" i="82"/>
  <c r="AL116" i="82"/>
  <c r="AL126" i="82" s="1"/>
  <c r="AL128" i="82" s="1"/>
  <c r="AL93" i="82"/>
  <c r="AZ101" i="82"/>
  <c r="AY103" i="82"/>
  <c r="AY102" i="82"/>
  <c r="AY93" i="82"/>
  <c r="AY97" i="82" s="1"/>
  <c r="S116" i="82"/>
  <c r="S126" i="82" s="1"/>
  <c r="S128" i="82" s="1"/>
  <c r="AR101" i="82"/>
  <c r="AZ102" i="82"/>
  <c r="T102" i="82"/>
  <c r="V104" i="82"/>
  <c r="V103" i="82"/>
  <c r="V101" i="82"/>
  <c r="V106" i="82" s="1"/>
  <c r="V116" i="82"/>
  <c r="V126" i="82" s="1"/>
  <c r="V128" i="82" s="1"/>
  <c r="V102" i="82"/>
  <c r="AD115" i="82"/>
  <c r="AD119" i="82" s="1"/>
  <c r="AD121" i="82" s="1"/>
  <c r="AD123" i="82" s="1"/>
  <c r="AT104" i="82"/>
  <c r="AT103" i="82"/>
  <c r="AT102" i="82"/>
  <c r="AT101" i="82"/>
  <c r="BB104" i="82"/>
  <c r="BB103" i="82"/>
  <c r="BB116" i="82"/>
  <c r="BB126" i="82" s="1"/>
  <c r="BB128" i="82" s="1"/>
  <c r="BJ115" i="82"/>
  <c r="BJ119" i="82" s="1"/>
  <c r="BJ121" i="82" s="1"/>
  <c r="BJ123" i="82" s="1"/>
  <c r="BJ104" i="82"/>
  <c r="BJ103" i="82"/>
  <c r="BJ102" i="82"/>
  <c r="BJ106" i="82" s="1"/>
  <c r="AJ116" i="82"/>
  <c r="AJ126" i="82" s="1"/>
  <c r="AJ128" i="82" s="1"/>
  <c r="BA101" i="82"/>
  <c r="BA106" i="82" s="1"/>
  <c r="AZ104" i="82"/>
  <c r="AT116" i="82"/>
  <c r="AT126" i="82" s="1"/>
  <c r="AT128" i="82" s="1"/>
  <c r="R102" i="82"/>
  <c r="R106" i="82" s="1"/>
  <c r="R116" i="82"/>
  <c r="Z102" i="82"/>
  <c r="Z116" i="82"/>
  <c r="Z126" i="82" s="1"/>
  <c r="Z128" i="82" s="1"/>
  <c r="AP102" i="82"/>
  <c r="AP116" i="82"/>
  <c r="AP126" i="82" s="1"/>
  <c r="AP128" i="82" s="1"/>
  <c r="AX102" i="82"/>
  <c r="AX116" i="82"/>
  <c r="BF102" i="82"/>
  <c r="BF116" i="82"/>
  <c r="BF126" i="82" s="1"/>
  <c r="BF128" i="82" s="1"/>
  <c r="AX101" i="82"/>
  <c r="R103" i="82"/>
  <c r="AX103" i="82"/>
  <c r="BK127" i="82"/>
  <c r="W104" i="82"/>
  <c r="W116" i="82"/>
  <c r="W126" i="82" s="1"/>
  <c r="W128" i="82" s="1"/>
  <c r="AU104" i="82"/>
  <c r="AU116" i="82"/>
  <c r="AU126" i="82" s="1"/>
  <c r="AU128" i="82" s="1"/>
  <c r="Z93" i="82"/>
  <c r="Z97" i="82" s="1"/>
  <c r="BF93" i="82"/>
  <c r="BF97" i="82" s="1"/>
  <c r="AU103" i="82"/>
  <c r="R104" i="82"/>
  <c r="AM104" i="82"/>
  <c r="AM116" i="82"/>
  <c r="AM126" i="82" s="1"/>
  <c r="AM128" i="82" s="1"/>
  <c r="BC104" i="82"/>
  <c r="BC116" i="82"/>
  <c r="BC126" i="82" s="1"/>
  <c r="BC128" i="82" s="1"/>
  <c r="R93" i="82"/>
  <c r="R97" i="82" s="1"/>
  <c r="AH93" i="82"/>
  <c r="AX93" i="82"/>
  <c r="AX97" i="82" s="1"/>
  <c r="BC101" i="82"/>
  <c r="P104" i="82"/>
  <c r="P101" i="82"/>
  <c r="P106" i="82" s="1"/>
  <c r="P116" i="82"/>
  <c r="P126" i="82" s="1"/>
  <c r="P128" i="82" s="1"/>
  <c r="P102" i="82"/>
  <c r="X104" i="82"/>
  <c r="X101" i="82"/>
  <c r="X116" i="82"/>
  <c r="X126" i="82" s="1"/>
  <c r="X128" i="82" s="1"/>
  <c r="X102" i="82"/>
  <c r="AF116" i="82"/>
  <c r="AF126" i="82" s="1"/>
  <c r="AF128" i="82" s="1"/>
  <c r="AN104" i="82"/>
  <c r="AN101" i="82"/>
  <c r="AN116" i="82"/>
  <c r="AN126" i="82" s="1"/>
  <c r="AN128" i="82" s="1"/>
  <c r="AN102" i="82"/>
  <c r="AV104" i="82"/>
  <c r="AV101" i="82"/>
  <c r="AV116" i="82"/>
  <c r="AV126" i="82" s="1"/>
  <c r="AV128" i="82" s="1"/>
  <c r="AV102" i="82"/>
  <c r="AV115" i="82"/>
  <c r="AV119" i="82" s="1"/>
  <c r="AV121" i="82" s="1"/>
  <c r="AV123" i="82" s="1"/>
  <c r="BD104" i="82"/>
  <c r="BD101" i="82"/>
  <c r="BD116" i="82"/>
  <c r="BD126" i="82" s="1"/>
  <c r="BD128" i="82" s="1"/>
  <c r="BD102" i="82"/>
  <c r="AU101" i="82"/>
  <c r="W102" i="82"/>
  <c r="P103" i="82"/>
  <c r="AV103" i="82"/>
  <c r="AP104" i="82"/>
  <c r="BF104" i="82"/>
  <c r="AE116" i="82"/>
  <c r="AE126" i="82" s="1"/>
  <c r="AE128" i="82" s="1"/>
  <c r="AP93" i="82"/>
  <c r="AP97" i="82" s="1"/>
  <c r="Q116" i="82"/>
  <c r="Q104" i="82"/>
  <c r="Y116" i="82"/>
  <c r="Y126" i="82" s="1"/>
  <c r="Y128" i="82" s="1"/>
  <c r="Y104" i="82"/>
  <c r="AG116" i="82"/>
  <c r="AO116" i="82"/>
  <c r="AO126" i="82" s="1"/>
  <c r="AO128" i="82" s="1"/>
  <c r="AO102" i="82"/>
  <c r="AO104" i="82"/>
  <c r="AW116" i="82"/>
  <c r="AW102" i="82"/>
  <c r="AW104" i="82"/>
  <c r="BE116" i="82"/>
  <c r="BE126" i="82" s="1"/>
  <c r="BE128" i="82" s="1"/>
  <c r="BE102" i="82"/>
  <c r="BE106" i="82" s="1"/>
  <c r="BE104" i="82"/>
  <c r="AM101" i="82"/>
  <c r="AW101" i="82"/>
  <c r="BF101" i="82"/>
  <c r="Y102" i="82"/>
  <c r="Q103" i="82"/>
  <c r="AW103" i="82"/>
  <c r="H47" i="82"/>
  <c r="I47" i="82"/>
  <c r="F47" i="82"/>
  <c r="N47" i="82"/>
  <c r="C47" i="82"/>
  <c r="G47" i="82"/>
  <c r="O47" i="82"/>
  <c r="J47" i="82"/>
  <c r="K47" i="82"/>
  <c r="E47" i="82"/>
  <c r="M47" i="82"/>
  <c r="L47" i="82"/>
  <c r="D47" i="82"/>
  <c r="W106" i="82" l="1"/>
  <c r="BI106" i="82"/>
  <c r="AU106" i="82"/>
  <c r="AT106" i="82"/>
  <c r="BH106" i="82"/>
  <c r="AS106" i="82"/>
  <c r="AS109" i="82" s="1"/>
  <c r="AS110" i="82" s="1"/>
  <c r="BC106" i="82"/>
  <c r="BC109" i="82" s="1"/>
  <c r="BC110" i="82" s="1"/>
  <c r="BL128" i="82"/>
  <c r="BF106" i="82"/>
  <c r="AN106" i="82"/>
  <c r="AR106" i="82"/>
  <c r="W109" i="82"/>
  <c r="W110" i="82" s="1"/>
  <c r="V109" i="82"/>
  <c r="V110" i="82" s="1"/>
  <c r="AO106" i="82"/>
  <c r="AO109" i="82" s="1"/>
  <c r="AO110" i="82" s="1"/>
  <c r="BA109" i="82"/>
  <c r="BA110" i="82" s="1"/>
  <c r="AC109" i="82"/>
  <c r="AC110" i="82" s="1"/>
  <c r="AU109" i="82"/>
  <c r="AU110" i="82" s="1"/>
  <c r="AR109" i="82"/>
  <c r="AR110" i="82" s="1"/>
  <c r="AA108" i="82"/>
  <c r="AA109" i="82"/>
  <c r="AA110" i="82" s="1"/>
  <c r="AD109" i="82"/>
  <c r="AD110" i="82" s="1"/>
  <c r="AF109" i="82"/>
  <c r="AF110" i="82" s="1"/>
  <c r="AY106" i="82"/>
  <c r="AY109" i="82" s="1"/>
  <c r="AY110" i="82" s="1"/>
  <c r="BB106" i="82"/>
  <c r="BB109" i="82" s="1"/>
  <c r="BB110" i="82" s="1"/>
  <c r="Y106" i="82"/>
  <c r="Y109" i="82" s="1"/>
  <c r="Y110" i="82" s="1"/>
  <c r="AI109" i="82"/>
  <c r="AI110" i="82" s="1"/>
  <c r="T109" i="82"/>
  <c r="T110" i="82" s="1"/>
  <c r="P109" i="82"/>
  <c r="P110" i="82" s="1"/>
  <c r="AE109" i="82"/>
  <c r="AE110" i="82" s="1"/>
  <c r="AW106" i="82"/>
  <c r="AW109" i="82" s="1"/>
  <c r="AW110" i="82" s="1"/>
  <c r="X106" i="82"/>
  <c r="X109" i="82" s="1"/>
  <c r="X110" i="82" s="1"/>
  <c r="BF109" i="82"/>
  <c r="BF110" i="82" s="1"/>
  <c r="AZ106" i="82"/>
  <c r="AZ109" i="82" s="1"/>
  <c r="AZ110" i="82" s="1"/>
  <c r="BH109" i="82"/>
  <c r="BH110" i="82" s="1"/>
  <c r="AB109" i="82"/>
  <c r="AB110" i="82" s="1"/>
  <c r="AJ109" i="82"/>
  <c r="AJ110" i="82" s="1"/>
  <c r="BI110" i="82"/>
  <c r="BI109" i="82"/>
  <c r="Q106" i="82"/>
  <c r="Q109" i="82" s="1"/>
  <c r="Q110" i="82" s="1"/>
  <c r="AT109" i="82"/>
  <c r="AT110" i="82" s="1"/>
  <c r="AM106" i="82"/>
  <c r="AM109" i="82" s="1"/>
  <c r="AM110" i="82" s="1"/>
  <c r="R110" i="82"/>
  <c r="R109" i="82"/>
  <c r="AX106" i="82"/>
  <c r="AX109" i="82" s="1"/>
  <c r="AX110" i="82" s="1"/>
  <c r="Z106" i="82"/>
  <c r="Z109" i="82" s="1"/>
  <c r="Z110" i="82" s="1"/>
  <c r="U106" i="82"/>
  <c r="U109" i="82" s="1"/>
  <c r="U110" i="82" s="1"/>
  <c r="AP106" i="82"/>
  <c r="AP109" i="82" s="1"/>
  <c r="AP110" i="82" s="1"/>
  <c r="BE109" i="82"/>
  <c r="BE110" i="82" s="1"/>
  <c r="BJ109" i="82"/>
  <c r="BJ110" i="82" s="1"/>
  <c r="AG110" i="82"/>
  <c r="AG109" i="82"/>
  <c r="AV106" i="82"/>
  <c r="AV109" i="82" s="1"/>
  <c r="AV110" i="82" s="1"/>
  <c r="BD106" i="82"/>
  <c r="BD109" i="82" s="1"/>
  <c r="BD110" i="82" s="1"/>
  <c r="AQ106" i="82"/>
  <c r="AQ109" i="82" s="1"/>
  <c r="AQ110" i="82" s="1"/>
  <c r="BG106" i="82"/>
  <c r="BG109" i="82" s="1"/>
  <c r="BG110" i="82" s="1"/>
  <c r="S106" i="82"/>
  <c r="S109" i="82" s="1"/>
  <c r="S110" i="82" s="1"/>
  <c r="AN109" i="82"/>
  <c r="AN110" i="82" s="1"/>
  <c r="AP115" i="82"/>
  <c r="AP119" i="82" s="1"/>
  <c r="AP121" i="82" s="1"/>
  <c r="AP123" i="82" s="1"/>
  <c r="P115" i="82"/>
  <c r="P119" i="82" s="1"/>
  <c r="P121" i="82" s="1"/>
  <c r="P123" i="82" s="1"/>
  <c r="AA96" i="82"/>
  <c r="AF115" i="82"/>
  <c r="AF119" i="82" s="1"/>
  <c r="AF121" i="82" s="1"/>
  <c r="AF123" i="82" s="1"/>
  <c r="V115" i="82"/>
  <c r="V119" i="82" s="1"/>
  <c r="V121" i="82" s="1"/>
  <c r="V123" i="82" s="1"/>
  <c r="BG115" i="82"/>
  <c r="BG119" i="82" s="1"/>
  <c r="BG121" i="82" s="1"/>
  <c r="BG123" i="82" s="1"/>
  <c r="BD115" i="82"/>
  <c r="BD119" i="82" s="1"/>
  <c r="BD121" i="82" s="1"/>
  <c r="BD123" i="82" s="1"/>
  <c r="E46" i="82"/>
  <c r="E51" i="82" s="1"/>
  <c r="E92" i="82"/>
  <c r="H46" i="82"/>
  <c r="H51" i="82" s="1"/>
  <c r="H92" i="82"/>
  <c r="M46" i="82"/>
  <c r="M51" i="82" s="1"/>
  <c r="M92" i="82"/>
  <c r="F46" i="82"/>
  <c r="F51" i="82" s="1"/>
  <c r="F92" i="82"/>
  <c r="AB115" i="82"/>
  <c r="AB119" i="82" s="1"/>
  <c r="AB121" i="82" s="1"/>
  <c r="AB123" i="82" s="1"/>
  <c r="BA115" i="82"/>
  <c r="BA119" i="82" s="1"/>
  <c r="BA121" i="82" s="1"/>
  <c r="BA123" i="82" s="1"/>
  <c r="S115" i="82"/>
  <c r="S119" i="82" s="1"/>
  <c r="S121" i="82" s="1"/>
  <c r="S123" i="82" s="1"/>
  <c r="AK97" i="82"/>
  <c r="K46" i="82"/>
  <c r="K51" i="82" s="1"/>
  <c r="K92" i="82"/>
  <c r="J46" i="82"/>
  <c r="J51" i="82" s="1"/>
  <c r="J92" i="82"/>
  <c r="O46" i="82"/>
  <c r="O92" i="82"/>
  <c r="AU115" i="82"/>
  <c r="AU119" i="82" s="1"/>
  <c r="AU121" i="82" s="1"/>
  <c r="AU123" i="82" s="1"/>
  <c r="G46" i="82"/>
  <c r="G51" i="82" s="1"/>
  <c r="G92" i="82"/>
  <c r="BF115" i="82"/>
  <c r="BF119" i="82" s="1"/>
  <c r="BF121" i="82" s="1"/>
  <c r="BF123" i="82" s="1"/>
  <c r="AH97" i="82"/>
  <c r="BE115" i="82"/>
  <c r="BE119" i="82" s="1"/>
  <c r="BE121" i="82" s="1"/>
  <c r="BE123" i="82" s="1"/>
  <c r="AT115" i="82"/>
  <c r="AT119" i="82" s="1"/>
  <c r="AT121" i="82" s="1"/>
  <c r="AT123" i="82" s="1"/>
  <c r="AJ115" i="82"/>
  <c r="AJ119" i="82" s="1"/>
  <c r="AJ121" i="82" s="1"/>
  <c r="AJ123" i="82" s="1"/>
  <c r="AS115" i="82"/>
  <c r="AS119" i="82" s="1"/>
  <c r="AS121" i="82" s="1"/>
  <c r="AS123" i="82" s="1"/>
  <c r="U115" i="82"/>
  <c r="U119" i="82" s="1"/>
  <c r="U121" i="82" s="1"/>
  <c r="U123" i="82" s="1"/>
  <c r="I46" i="82"/>
  <c r="I51" i="82" s="1"/>
  <c r="I92" i="82"/>
  <c r="D46" i="82"/>
  <c r="D51" i="82" s="1"/>
  <c r="D92" i="82"/>
  <c r="C46" i="82"/>
  <c r="C51" i="82" s="1"/>
  <c r="C92" i="82"/>
  <c r="AL97" i="82"/>
  <c r="AZ115" i="82"/>
  <c r="AZ119" i="82" s="1"/>
  <c r="AZ121" i="82" s="1"/>
  <c r="AZ123" i="82" s="1"/>
  <c r="L46" i="82"/>
  <c r="L51" i="82" s="1"/>
  <c r="L92" i="82"/>
  <c r="N46" i="82"/>
  <c r="N51" i="82" s="1"/>
  <c r="N92" i="82"/>
  <c r="Q126" i="82"/>
  <c r="Q128" i="82" s="1"/>
  <c r="Q115" i="82"/>
  <c r="Q119" i="82" s="1"/>
  <c r="Q121" i="82" s="1"/>
  <c r="Q123" i="82" s="1"/>
  <c r="BH115" i="82"/>
  <c r="BH119" i="82" s="1"/>
  <c r="BH121" i="82" s="1"/>
  <c r="BH123" i="82" s="1"/>
  <c r="AQ115" i="82"/>
  <c r="AQ119" i="82" s="1"/>
  <c r="AQ121" i="82" s="1"/>
  <c r="AQ123" i="82" s="1"/>
  <c r="AL115" i="82"/>
  <c r="AL119" i="82" s="1"/>
  <c r="AL121" i="82" s="1"/>
  <c r="AL123" i="82" s="1"/>
  <c r="Z115" i="82"/>
  <c r="Z119" i="82" s="1"/>
  <c r="Z121" i="82" s="1"/>
  <c r="Z123" i="82" s="1"/>
  <c r="W115" i="82"/>
  <c r="W119" i="82" s="1"/>
  <c r="W121" i="82" s="1"/>
  <c r="W123" i="82" s="1"/>
  <c r="BB115" i="82"/>
  <c r="BB119" i="82" s="1"/>
  <c r="BB121" i="82" s="1"/>
  <c r="BB123" i="82" s="1"/>
  <c r="AK115" i="82"/>
  <c r="AK119" i="82" s="1"/>
  <c r="AK121" i="82" s="1"/>
  <c r="AK123" i="82" s="1"/>
  <c r="AA115" i="82"/>
  <c r="AA119" i="82" s="1"/>
  <c r="AA121" i="82" s="1"/>
  <c r="AA123" i="82" s="1"/>
  <c r="AW126" i="82"/>
  <c r="AW128" i="82" s="1"/>
  <c r="AW115" i="82"/>
  <c r="AW119" i="82" s="1"/>
  <c r="AW121" i="82" s="1"/>
  <c r="AW123" i="82" s="1"/>
  <c r="BC115" i="82"/>
  <c r="BC119" i="82" s="1"/>
  <c r="BC121" i="82" s="1"/>
  <c r="BC123" i="82" s="1"/>
  <c r="AY115" i="82"/>
  <c r="AY119" i="82" s="1"/>
  <c r="AY121" i="82" s="1"/>
  <c r="AY123" i="82" s="1"/>
  <c r="AI115" i="82"/>
  <c r="AI119" i="82" s="1"/>
  <c r="AI121" i="82" s="1"/>
  <c r="AI123" i="82" s="1"/>
  <c r="AG126" i="82"/>
  <c r="AG128" i="82" s="1"/>
  <c r="AG115" i="82"/>
  <c r="AG119" i="82" s="1"/>
  <c r="AG121" i="82" s="1"/>
  <c r="AG123" i="82" s="1"/>
  <c r="AX126" i="82"/>
  <c r="AX128" i="82" s="1"/>
  <c r="AX115" i="82"/>
  <c r="AX119" i="82" s="1"/>
  <c r="AX121" i="82" s="1"/>
  <c r="AX123" i="82" s="1"/>
  <c r="AO115" i="82"/>
  <c r="AO119" i="82" s="1"/>
  <c r="AO121" i="82" s="1"/>
  <c r="AO123" i="82" s="1"/>
  <c r="BI115" i="82"/>
  <c r="BI119" i="82" s="1"/>
  <c r="BI121" i="82" s="1"/>
  <c r="BI123" i="82" s="1"/>
  <c r="R126" i="82"/>
  <c r="R128" i="82" s="1"/>
  <c r="R115" i="82"/>
  <c r="R119" i="82" s="1"/>
  <c r="R121" i="82" s="1"/>
  <c r="R123" i="82" s="1"/>
  <c r="AC115" i="82"/>
  <c r="AC119" i="82" s="1"/>
  <c r="AC121" i="82" s="1"/>
  <c r="AC123" i="82" s="1"/>
  <c r="X115" i="82"/>
  <c r="X119" i="82" s="1"/>
  <c r="X121" i="82" s="1"/>
  <c r="X123" i="82" s="1"/>
  <c r="AM115" i="82"/>
  <c r="AM119" i="82" s="1"/>
  <c r="AM121" i="82" s="1"/>
  <c r="AM123" i="82" s="1"/>
  <c r="AR115" i="82"/>
  <c r="AR119" i="82" s="1"/>
  <c r="AR121" i="82" s="1"/>
  <c r="AR123" i="82" s="1"/>
  <c r="AE115" i="82"/>
  <c r="AE119" i="82" s="1"/>
  <c r="AE121" i="82" s="1"/>
  <c r="AE123" i="82" s="1"/>
  <c r="AN115" i="82"/>
  <c r="AN119" i="82" s="1"/>
  <c r="AN121" i="82" s="1"/>
  <c r="AN123" i="82" s="1"/>
  <c r="Y115" i="82"/>
  <c r="Y119" i="82" s="1"/>
  <c r="Y121" i="82" s="1"/>
  <c r="Y123" i="82" s="1"/>
  <c r="T115" i="82"/>
  <c r="T119" i="82" s="1"/>
  <c r="T121" i="82" s="1"/>
  <c r="T123" i="82" s="1"/>
  <c r="AK109" i="82" l="1"/>
  <c r="AK110" i="82" s="1"/>
  <c r="H103" i="82"/>
  <c r="H101" i="82"/>
  <c r="H102" i="82"/>
  <c r="H104" i="82"/>
  <c r="AL109" i="82"/>
  <c r="AL110" i="82" s="1"/>
  <c r="C104" i="82"/>
  <c r="C102" i="82"/>
  <c r="C108" i="82"/>
  <c r="C103" i="82"/>
  <c r="C101" i="82"/>
  <c r="E104" i="82"/>
  <c r="E102" i="82"/>
  <c r="E101" i="82"/>
  <c r="E108" i="82"/>
  <c r="E103" i="82"/>
  <c r="N101" i="82"/>
  <c r="N102" i="82"/>
  <c r="N103" i="82"/>
  <c r="N104" i="82"/>
  <c r="D104" i="82"/>
  <c r="BK104" i="82" s="1"/>
  <c r="D101" i="82"/>
  <c r="D103" i="82"/>
  <c r="D108" i="82"/>
  <c r="D102" i="82"/>
  <c r="J101" i="82"/>
  <c r="J102" i="82"/>
  <c r="J103" i="82"/>
  <c r="J104" i="82"/>
  <c r="F101" i="82"/>
  <c r="F103" i="82"/>
  <c r="F104" i="82"/>
  <c r="F102" i="82"/>
  <c r="AH109" i="82"/>
  <c r="AH110" i="82" s="1"/>
  <c r="L103" i="82"/>
  <c r="L104" i="82"/>
  <c r="L101" i="82"/>
  <c r="L102" i="82"/>
  <c r="I102" i="82"/>
  <c r="I101" i="82"/>
  <c r="I103" i="82"/>
  <c r="I104" i="82"/>
  <c r="K102" i="82"/>
  <c r="K103" i="82"/>
  <c r="K104" i="82"/>
  <c r="K101" i="82"/>
  <c r="M104" i="82"/>
  <c r="M101" i="82"/>
  <c r="M103" i="82"/>
  <c r="M102" i="82"/>
  <c r="G103" i="82"/>
  <c r="G102" i="82"/>
  <c r="G104" i="82"/>
  <c r="G101" i="82"/>
  <c r="O101" i="82"/>
  <c r="L93" i="82"/>
  <c r="L116" i="82"/>
  <c r="L126" i="82" s="1"/>
  <c r="L128" i="82" s="1"/>
  <c r="D96" i="82"/>
  <c r="D116" i="82"/>
  <c r="D126" i="82" s="1"/>
  <c r="D128" i="82" s="1"/>
  <c r="D93" i="82"/>
  <c r="O93" i="82"/>
  <c r="O116" i="82"/>
  <c r="M93" i="82"/>
  <c r="M116" i="82"/>
  <c r="M126" i="82" s="1"/>
  <c r="M128" i="82" s="1"/>
  <c r="I93" i="82"/>
  <c r="I116" i="82"/>
  <c r="I126" i="82" s="1"/>
  <c r="I128" i="82" s="1"/>
  <c r="J93" i="82"/>
  <c r="J116" i="82"/>
  <c r="J126" i="82" s="1"/>
  <c r="J128" i="82" s="1"/>
  <c r="H93" i="82"/>
  <c r="H116" i="82"/>
  <c r="H126" i="82" s="1"/>
  <c r="H128" i="82" s="1"/>
  <c r="K93" i="82"/>
  <c r="K116" i="82"/>
  <c r="K126" i="82" s="1"/>
  <c r="K128" i="82" s="1"/>
  <c r="G93" i="82"/>
  <c r="G116" i="82"/>
  <c r="G126" i="82" s="1"/>
  <c r="G128" i="82" s="1"/>
  <c r="N93" i="82"/>
  <c r="N116" i="82"/>
  <c r="N126" i="82" s="1"/>
  <c r="N128" i="82" s="1"/>
  <c r="C96" i="82"/>
  <c r="C93" i="82"/>
  <c r="C116" i="82"/>
  <c r="C126" i="82" s="1"/>
  <c r="C128" i="82" s="1"/>
  <c r="BK92" i="82"/>
  <c r="E96" i="82"/>
  <c r="E93" i="82"/>
  <c r="E116" i="82"/>
  <c r="E126" i="82" s="1"/>
  <c r="E128" i="82" s="1"/>
  <c r="F93" i="82"/>
  <c r="F116" i="82"/>
  <c r="F126" i="82" s="1"/>
  <c r="F128" i="82" s="1"/>
  <c r="I115" i="82" l="1"/>
  <c r="C106" i="82"/>
  <c r="G115" i="82"/>
  <c r="E97" i="82"/>
  <c r="E106" i="82"/>
  <c r="N115" i="82"/>
  <c r="K97" i="82"/>
  <c r="K106" i="82"/>
  <c r="O97" i="82"/>
  <c r="O102" i="82"/>
  <c r="O106" i="82" s="1"/>
  <c r="N97" i="82"/>
  <c r="N109" i="82" s="1"/>
  <c r="N106" i="82"/>
  <c r="I97" i="82"/>
  <c r="I106" i="82"/>
  <c r="F97" i="82"/>
  <c r="F106" i="82"/>
  <c r="D97" i="82"/>
  <c r="D106" i="82"/>
  <c r="H97" i="82"/>
  <c r="H109" i="82" s="1"/>
  <c r="H106" i="82"/>
  <c r="M97" i="82"/>
  <c r="M106" i="82"/>
  <c r="G97" i="82"/>
  <c r="G106" i="82"/>
  <c r="J97" i="82"/>
  <c r="J106" i="82"/>
  <c r="L97" i="82"/>
  <c r="L109" i="82" s="1"/>
  <c r="L106" i="82"/>
  <c r="C97" i="82"/>
  <c r="C109" i="82" s="1"/>
  <c r="BK93" i="82"/>
  <c r="D115" i="82"/>
  <c r="K115" i="82"/>
  <c r="F115" i="82"/>
  <c r="O126" i="82"/>
  <c r="O128" i="82" s="1"/>
  <c r="O115" i="82"/>
  <c r="O119" i="82" s="1"/>
  <c r="O121" i="82" s="1"/>
  <c r="O123" i="82" s="1"/>
  <c r="E115" i="82"/>
  <c r="M115" i="82"/>
  <c r="L115" i="82"/>
  <c r="BK101" i="82"/>
  <c r="C115" i="82"/>
  <c r="C119" i="82" s="1"/>
  <c r="BK116" i="82"/>
  <c r="H115" i="82"/>
  <c r="J115" i="82"/>
  <c r="G109" i="82" l="1"/>
  <c r="F109" i="82"/>
  <c r="F110" i="82" s="1"/>
  <c r="K109" i="82"/>
  <c r="M109" i="82"/>
  <c r="K119" i="82"/>
  <c r="K121" i="82" s="1"/>
  <c r="K123" i="82" s="1"/>
  <c r="D119" i="82"/>
  <c r="D121" i="82" s="1"/>
  <c r="D123" i="82" s="1"/>
  <c r="L119" i="82"/>
  <c r="L121" i="82" s="1"/>
  <c r="L123" i="82" s="1"/>
  <c r="N121" i="82"/>
  <c r="N123" i="82" s="1"/>
  <c r="N119" i="82"/>
  <c r="M119" i="82"/>
  <c r="M121" i="82" s="1"/>
  <c r="M123" i="82" s="1"/>
  <c r="I109" i="82"/>
  <c r="E119" i="82"/>
  <c r="E121" i="82" s="1"/>
  <c r="E123" i="82" s="1"/>
  <c r="E109" i="82"/>
  <c r="E110" i="82" s="1"/>
  <c r="J119" i="82"/>
  <c r="J121" i="82" s="1"/>
  <c r="J123" i="82" s="1"/>
  <c r="G119" i="82"/>
  <c r="G121" i="82" s="1"/>
  <c r="G123" i="82" s="1"/>
  <c r="H119" i="82"/>
  <c r="H121" i="82" s="1"/>
  <c r="H123" i="82" s="1"/>
  <c r="F119" i="82"/>
  <c r="F121" i="82" s="1"/>
  <c r="F123" i="82" s="1"/>
  <c r="J108" i="82"/>
  <c r="J109" i="82"/>
  <c r="J110" i="82" s="1"/>
  <c r="D109" i="82"/>
  <c r="D110" i="82" s="1"/>
  <c r="O109" i="82"/>
  <c r="I119" i="82"/>
  <c r="I121" i="82" s="1"/>
  <c r="I123" i="82" s="1"/>
  <c r="G108" i="82"/>
  <c r="F108" i="82"/>
  <c r="K108" i="82"/>
  <c r="O108" i="82"/>
  <c r="M108" i="82"/>
  <c r="I108" i="82"/>
  <c r="L108" i="82"/>
  <c r="H108" i="82"/>
  <c r="N108" i="82"/>
  <c r="BK106" i="82"/>
  <c r="J96" i="82"/>
  <c r="O96" i="82"/>
  <c r="O110" i="82"/>
  <c r="G96" i="82"/>
  <c r="G110" i="82"/>
  <c r="F96" i="82"/>
  <c r="K96" i="82"/>
  <c r="K110" i="82"/>
  <c r="C110" i="82"/>
  <c r="M96" i="82"/>
  <c r="M110" i="82"/>
  <c r="I96" i="82"/>
  <c r="I110" i="82"/>
  <c r="L96" i="82"/>
  <c r="L110" i="82"/>
  <c r="H96" i="82"/>
  <c r="H110" i="82"/>
  <c r="N96" i="82"/>
  <c r="N110" i="82"/>
  <c r="BK102" i="82"/>
  <c r="BK97" i="82"/>
  <c r="BK126" i="82"/>
  <c r="BK115" i="82"/>
  <c r="BK109" i="82" l="1"/>
  <c r="C121" i="82"/>
  <c r="BK119" i="82"/>
  <c r="BK121" i="82" l="1"/>
  <c r="C123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77" i="48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74" i="82"/>
  <c r="Y114" i="59"/>
  <c r="W7" i="52"/>
  <c r="R20" i="82"/>
  <c r="Q74" i="82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86" i="82"/>
  <c r="O74" i="82"/>
  <c r="O79" i="82" s="1"/>
  <c r="R114" i="59"/>
  <c r="P7" i="52"/>
  <c r="S74" i="82"/>
  <c r="S86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74" i="82"/>
  <c r="AC75" i="82"/>
  <c r="AC52" i="82"/>
  <c r="AC56" i="82" s="1"/>
  <c r="AC62" i="82"/>
  <c r="AC60" i="82"/>
  <c r="AC61" i="82"/>
  <c r="AC63" i="82"/>
  <c r="R86" i="82"/>
  <c r="AB15" i="92"/>
  <c r="AC111" i="59"/>
  <c r="AB38" i="50"/>
  <c r="AA35" i="48"/>
  <c r="AA44" i="48" s="1"/>
  <c r="AA21" i="71"/>
  <c r="AB25" i="50"/>
  <c r="W34" i="48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X67" i="82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G7" i="59"/>
  <c r="AI55" i="82"/>
  <c r="Z38" i="48"/>
  <c r="Z40" i="48" s="1"/>
  <c r="D28" i="49"/>
  <c r="AK86" i="82"/>
  <c r="AK74" i="82"/>
  <c r="AA86" i="82"/>
  <c r="D31" i="49"/>
  <c r="AC38" i="48"/>
  <c r="AC40" i="48" s="1"/>
  <c r="AI86" i="82"/>
  <c r="AI74" i="82"/>
  <c r="AE86" i="82"/>
  <c r="P67" i="82"/>
  <c r="P68" i="82"/>
  <c r="P69" i="82" s="1"/>
  <c r="S79" i="82"/>
  <c r="S81" i="82" s="1"/>
  <c r="AJ79" i="82"/>
  <c r="AJ81" i="82" s="1"/>
  <c r="AD114" i="59"/>
  <c r="AB7" i="52"/>
  <c r="D104" i="49"/>
  <c r="AG86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86" i="82"/>
  <c r="AB39" i="50"/>
  <c r="F12" i="50"/>
  <c r="R36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A65" i="82"/>
  <c r="AA67" i="82" s="1"/>
  <c r="D27" i="49"/>
  <c r="Y38" i="48"/>
  <c r="Y40" i="48" s="1"/>
  <c r="F3" i="97"/>
  <c r="F3" i="91"/>
  <c r="G27" i="51"/>
  <c r="Z67" i="82"/>
  <c r="O81" i="82"/>
  <c r="Q125" i="59"/>
  <c r="O10" i="52"/>
  <c r="D110" i="49"/>
  <c r="AK7" i="52"/>
  <c r="AM114" i="59"/>
  <c r="AJ47" i="50"/>
  <c r="AK30" i="50" s="1"/>
  <c r="R125" i="59"/>
  <c r="P10" i="52"/>
  <c r="Y67" i="82"/>
  <c r="Y68" i="82"/>
  <c r="Y69" i="82" s="1"/>
  <c r="Q68" i="82"/>
  <c r="Q69" i="82" s="1"/>
  <c r="Q67" i="82"/>
  <c r="AB86" i="82"/>
  <c r="T79" i="82"/>
  <c r="T81" i="82" s="1"/>
  <c r="Y47" i="50"/>
  <c r="Z30" i="50" s="1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K55" i="82"/>
  <c r="W125" i="59"/>
  <c r="U10" i="52"/>
  <c r="Y116" i="59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AH26" i="48"/>
  <c r="AJ115" i="59" s="1"/>
  <c r="Q79" i="82"/>
  <c r="Q81" i="82" s="1"/>
  <c r="D105" i="49"/>
  <c r="Q115" i="59"/>
  <c r="AH86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AG47" i="50"/>
  <c r="F3" i="50"/>
  <c r="AA47" i="50"/>
  <c r="AA17" i="48"/>
  <c r="Y79" i="82"/>
  <c r="Y81" i="82" s="1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D87" i="49"/>
  <c r="D26" i="48"/>
  <c r="F115" i="59" s="1"/>
  <c r="N7" i="52"/>
  <c r="P114" i="59"/>
  <c r="D84" i="49"/>
  <c r="D39" i="50"/>
  <c r="D12" i="50"/>
  <c r="I74" i="82"/>
  <c r="I79" i="82" s="1"/>
  <c r="I81" i="82" s="1"/>
  <c r="K7" i="52"/>
  <c r="M114" i="59"/>
  <c r="G7" i="52"/>
  <c r="I114" i="59"/>
  <c r="N65" i="82"/>
  <c r="N67" i="82" s="1"/>
  <c r="E28" i="51"/>
  <c r="H74" i="82"/>
  <c r="H79" i="82" s="1"/>
  <c r="H81" i="82" s="1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D40" i="48"/>
  <c r="D79" i="49"/>
  <c r="J65" i="82"/>
  <c r="L114" i="59"/>
  <c r="J7" i="52"/>
  <c r="I40" i="48"/>
  <c r="C26" i="48"/>
  <c r="E27" i="51"/>
  <c r="K47" i="50"/>
  <c r="H65" i="82"/>
  <c r="F7" i="52"/>
  <c r="H114" i="59"/>
  <c r="M47" i="50"/>
  <c r="L40" i="48"/>
  <c r="F114" i="59"/>
  <c r="D7" i="5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M65" i="82"/>
  <c r="M67" i="82" s="1"/>
  <c r="L26" i="48"/>
  <c r="N115" i="59" s="1"/>
  <c r="E30" i="51"/>
  <c r="C47" i="50"/>
  <c r="D3" i="50"/>
  <c r="H47" i="50"/>
  <c r="I30" i="50" s="1"/>
  <c r="D80" i="49"/>
  <c r="M40" i="48"/>
  <c r="L47" i="50"/>
  <c r="M30" i="50" s="1"/>
  <c r="N114" i="59"/>
  <c r="L7" i="52"/>
  <c r="E7" i="59"/>
  <c r="J26" i="48"/>
  <c r="L115" i="59" s="1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K20" i="82" l="1"/>
  <c r="AF114" i="59"/>
  <c r="D38" i="49"/>
  <c r="AF38" i="48"/>
  <c r="AF40" i="48" s="1"/>
  <c r="G24" i="51"/>
  <c r="C74" i="82"/>
  <c r="C79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H68" i="82"/>
  <c r="H69" i="82" s="1"/>
  <c r="H67" i="82"/>
  <c r="J68" i="82"/>
  <c r="J69" i="82" s="1"/>
  <c r="J67" i="82"/>
  <c r="K67" i="82"/>
  <c r="K21" i="82" s="1"/>
  <c r="F67" i="82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20" i="82"/>
  <c r="BG36" i="52" s="1"/>
  <c r="BF47" i="50"/>
  <c r="BG30" i="50" s="1"/>
  <c r="AD67" i="82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37" i="82"/>
  <c r="BG38" i="48"/>
  <c r="D61" i="49"/>
  <c r="BJ61" i="49" s="1"/>
  <c r="BN61" i="49" s="1"/>
  <c r="AY79" i="82"/>
  <c r="AY81" i="82" s="1"/>
  <c r="AY20" i="82"/>
  <c r="AY36" i="52" s="1"/>
  <c r="BJ20" i="82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74" i="82"/>
  <c r="BD55" i="82"/>
  <c r="V120" i="59"/>
  <c r="T8" i="5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K20" i="82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86" i="82"/>
  <c r="BI74" i="82"/>
  <c r="AZ27" i="49"/>
  <c r="AB27" i="49"/>
  <c r="BL27" i="49"/>
  <c r="BN27" i="49" s="1"/>
  <c r="AN27" i="49"/>
  <c r="AI125" i="59"/>
  <c r="AG10" i="52"/>
  <c r="BE86" i="82"/>
  <c r="K75" i="52"/>
  <c r="AU51" i="82"/>
  <c r="AA10" i="52"/>
  <c r="G47" i="51"/>
  <c r="G13" i="51" s="1"/>
  <c r="AC125" i="59"/>
  <c r="BB86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AH120" i="59"/>
  <c r="AF8" i="52"/>
  <c r="AG67" i="82"/>
  <c r="AC10" i="52"/>
  <c r="AE125" i="59"/>
  <c r="AI79" i="82"/>
  <c r="AI81" i="82" s="1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74" i="82"/>
  <c r="BH86" i="82"/>
  <c r="AY86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D28" i="48"/>
  <c r="AJ34" i="50"/>
  <c r="AI28" i="48"/>
  <c r="AW51" i="82"/>
  <c r="M75" i="5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D125" i="59"/>
  <c r="AB10" i="52"/>
  <c r="AX25" i="49"/>
  <c r="AL25" i="49"/>
  <c r="BJ25" i="49"/>
  <c r="BN25" i="49" s="1"/>
  <c r="Z25" i="49"/>
  <c r="BD74" i="82"/>
  <c r="BD86" i="82"/>
  <c r="U35" i="82"/>
  <c r="U21" i="82"/>
  <c r="U20" i="82"/>
  <c r="U36" i="52" s="1"/>
  <c r="Q21" i="82"/>
  <c r="Q20" i="82"/>
  <c r="Q35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P21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35" i="82"/>
  <c r="W83" i="49"/>
  <c r="W139" i="49" s="1"/>
  <c r="W141" i="49" s="1"/>
  <c r="AU83" i="49"/>
  <c r="BG83" i="49"/>
  <c r="AI83" i="49"/>
  <c r="K83" i="49"/>
  <c r="K139" i="49" s="1"/>
  <c r="K141" i="49" s="1"/>
  <c r="H125" i="59"/>
  <c r="F10" i="52"/>
  <c r="E114" i="59"/>
  <c r="C7" i="52"/>
  <c r="C28" i="48"/>
  <c r="D14" i="49"/>
  <c r="J28" i="48"/>
  <c r="D6" i="49"/>
  <c r="J9" i="49"/>
  <c r="J66" i="49" s="1"/>
  <c r="J68" i="49" s="1"/>
  <c r="V9" i="49"/>
  <c r="K10" i="52"/>
  <c r="M125" i="59"/>
  <c r="N10" i="52"/>
  <c r="P125" i="59"/>
  <c r="F34" i="50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N28" i="48"/>
  <c r="H34" i="50"/>
  <c r="D15" i="49"/>
  <c r="C65" i="82"/>
  <c r="M10" i="52"/>
  <c r="O125" i="59"/>
  <c r="D35" i="82"/>
  <c r="D21" i="82"/>
  <c r="E28" i="48"/>
  <c r="D16" i="49"/>
  <c r="H8" i="52"/>
  <c r="J120" i="59"/>
  <c r="L120" i="59"/>
  <c r="J8" i="52"/>
  <c r="AF80" i="49"/>
  <c r="T80" i="49"/>
  <c r="BD80" i="49"/>
  <c r="AR80" i="49"/>
  <c r="H80" i="49"/>
  <c r="H139" i="49" s="1"/>
  <c r="H141" i="49" s="1"/>
  <c r="D30" i="50"/>
  <c r="D6" i="50" s="1"/>
  <c r="C34" i="50"/>
  <c r="C56" i="82"/>
  <c r="P88" i="49"/>
  <c r="P139" i="49" s="1"/>
  <c r="P141" i="49" s="1"/>
  <c r="AZ88" i="49"/>
  <c r="BL88" i="49"/>
  <c r="AN88" i="49"/>
  <c r="AB88" i="49"/>
  <c r="AB139" i="49" s="1"/>
  <c r="AB141" i="49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K103" i="82" l="1"/>
  <c r="J41" i="48"/>
  <c r="J82" i="82"/>
  <c r="J83" i="82" s="1"/>
  <c r="G41" i="48"/>
  <c r="G82" i="82"/>
  <c r="G83" i="82" s="1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37" i="82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37" i="82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30" i="50"/>
  <c r="BH34" i="50" s="1"/>
  <c r="BG34" i="50"/>
  <c r="BB68" i="82"/>
  <c r="BB69" i="82" s="1"/>
  <c r="BB67" i="82"/>
  <c r="Z37" i="82"/>
  <c r="Z37" i="52"/>
  <c r="I38" i="51"/>
  <c r="BC38" i="48"/>
  <c r="BC40" i="48" s="1"/>
  <c r="D57" i="49"/>
  <c r="BF57" i="49" s="1"/>
  <c r="BN57" i="49" s="1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36" i="82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36" i="82"/>
  <c r="AI21" i="82"/>
  <c r="AI20" i="82"/>
  <c r="AI36" i="52" s="1"/>
  <c r="AI35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I125" i="59"/>
  <c r="BG10" i="52"/>
  <c r="BI34" i="50"/>
  <c r="BJ30" i="50"/>
  <c r="BJ34" i="50" s="1"/>
  <c r="V36" i="52"/>
  <c r="V36" i="82"/>
  <c r="AQ30" i="49"/>
  <c r="BC30" i="49"/>
  <c r="BN30" i="49" s="1"/>
  <c r="AE30" i="49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79" i="82"/>
  <c r="BA81" i="82" s="1"/>
  <c r="AF42" i="50"/>
  <c r="AF35" i="50"/>
  <c r="BB30" i="50"/>
  <c r="BB34" i="50" s="1"/>
  <c r="P37" i="52"/>
  <c r="P37" i="82"/>
  <c r="BE67" i="82"/>
  <c r="BE68" i="82"/>
  <c r="BE69" i="82" s="1"/>
  <c r="AZ8" i="52"/>
  <c r="BB120" i="59"/>
  <c r="K29" i="48"/>
  <c r="M117" i="59" s="1"/>
  <c r="AD139" i="49"/>
  <c r="AD141" i="49" s="1"/>
  <c r="BJ36" i="82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F83" i="82" s="1"/>
  <c r="F12" i="82" s="1"/>
  <c r="K41" i="48"/>
  <c r="K91" i="48" s="1"/>
  <c r="K82" i="82"/>
  <c r="D41" i="48"/>
  <c r="D90" i="48" s="1"/>
  <c r="D82" i="82"/>
  <c r="H41" i="48"/>
  <c r="H82" i="82"/>
  <c r="H83" i="82" s="1"/>
  <c r="N41" i="48"/>
  <c r="N86" i="48" s="1"/>
  <c r="N92" i="48" s="1"/>
  <c r="N82" i="82"/>
  <c r="N83" i="82" s="1"/>
  <c r="N12" i="82" s="1"/>
  <c r="M41" i="48"/>
  <c r="M82" i="82"/>
  <c r="I41" i="48"/>
  <c r="I87" i="48" s="1"/>
  <c r="I93" i="48" s="1"/>
  <c r="I82" i="82"/>
  <c r="E41" i="48"/>
  <c r="E82" i="82"/>
  <c r="E83" i="82" s="1"/>
  <c r="K88" i="82"/>
  <c r="H88" i="82"/>
  <c r="E88" i="82"/>
  <c r="J88" i="82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90" i="48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36" i="82"/>
  <c r="C37" i="82"/>
  <c r="AD66" i="50"/>
  <c r="AF68" i="50" s="1"/>
  <c r="BG37" i="82"/>
  <c r="BH8" i="52"/>
  <c r="BI120" i="59"/>
  <c r="BF42" i="50"/>
  <c r="AC87" i="82"/>
  <c r="AC88" i="82" s="1"/>
  <c r="T82" i="82"/>
  <c r="T83" i="82" s="1"/>
  <c r="T13" i="82" s="1"/>
  <c r="T28" i="52" s="1"/>
  <c r="AL45" i="48"/>
  <c r="AL90" i="48" s="1"/>
  <c r="AF87" i="82"/>
  <c r="AF88" i="82" s="1"/>
  <c r="AE87" i="82"/>
  <c r="AE88" i="82" s="1"/>
  <c r="AD45" i="48"/>
  <c r="AE82" i="82"/>
  <c r="AE83" i="82" s="1"/>
  <c r="AJ45" i="48"/>
  <c r="AJ90" i="48" s="1"/>
  <c r="AG45" i="48"/>
  <c r="AK45" i="48"/>
  <c r="AB45" i="48"/>
  <c r="S82" i="82"/>
  <c r="S83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37" i="82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79" i="82"/>
  <c r="AV81" i="82" s="1"/>
  <c r="D49" i="49"/>
  <c r="AU38" i="48"/>
  <c r="AU40" i="48" s="1"/>
  <c r="AS79" i="82"/>
  <c r="AS81" i="82" s="1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86" i="82"/>
  <c r="G13" i="59"/>
  <c r="F23" i="116" s="1"/>
  <c r="F22" i="116"/>
  <c r="AQ7" i="52"/>
  <c r="AS114" i="59"/>
  <c r="BB8" i="52"/>
  <c r="BD120" i="59"/>
  <c r="AW86" i="82"/>
  <c r="G12" i="50"/>
  <c r="AN39" i="50"/>
  <c r="AZ114" i="59"/>
  <c r="AX7" i="52"/>
  <c r="BE120" i="59"/>
  <c r="BC8" i="52"/>
  <c r="AO86" i="82"/>
  <c r="D123" i="49"/>
  <c r="AV44" i="48"/>
  <c r="H21" i="51"/>
  <c r="J21" i="51" s="1"/>
  <c r="AM17" i="48"/>
  <c r="BK14" i="48"/>
  <c r="AW38" i="48"/>
  <c r="AW40" i="48" s="1"/>
  <c r="D51" i="49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N79" i="82"/>
  <c r="AN81" i="82" s="1"/>
  <c r="D122" i="49"/>
  <c r="AU44" i="48"/>
  <c r="AD37" i="82"/>
  <c r="AD37" i="52"/>
  <c r="BK63" i="82"/>
  <c r="BI21" i="82"/>
  <c r="BI35" i="82"/>
  <c r="BI20" i="82"/>
  <c r="BI36" i="52" s="1"/>
  <c r="AR79" i="82"/>
  <c r="AR81" i="82" s="1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86" i="82"/>
  <c r="AC36" i="82"/>
  <c r="AE66" i="50"/>
  <c r="AG68" i="50" s="1"/>
  <c r="AE50" i="52"/>
  <c r="AE43" i="50"/>
  <c r="AE40" i="64" s="1"/>
  <c r="AX86" i="82"/>
  <c r="AY29" i="48"/>
  <c r="BA117" i="59" s="1"/>
  <c r="I33" i="51"/>
  <c r="I34" i="51" s="1"/>
  <c r="AA37" i="52"/>
  <c r="AA37" i="82"/>
  <c r="AP47" i="50"/>
  <c r="AQ30" i="50" s="1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N7" i="52"/>
  <c r="AP114" i="59"/>
  <c r="AX65" i="82"/>
  <c r="AX67" i="82" s="1"/>
  <c r="AS86" i="82"/>
  <c r="AO142" i="49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H11" i="52"/>
  <c r="AJ126" i="59"/>
  <c r="AJ127" i="59" s="1"/>
  <c r="E6" i="51"/>
  <c r="Y82" i="82"/>
  <c r="Y83" i="82" s="1"/>
  <c r="J121" i="59"/>
  <c r="J122" i="59" s="1"/>
  <c r="H9" i="52"/>
  <c r="D31" i="116"/>
  <c r="N43" i="50"/>
  <c r="N40" i="64" s="1"/>
  <c r="N66" i="50"/>
  <c r="P68" i="50" s="1"/>
  <c r="N50" i="52"/>
  <c r="L83" i="82"/>
  <c r="L12" i="82" s="1"/>
  <c r="K83" i="82"/>
  <c r="M83" i="82"/>
  <c r="M12" i="82" s="1"/>
  <c r="O126" i="59"/>
  <c r="O127" i="59" s="1"/>
  <c r="M11" i="52"/>
  <c r="T11" i="52"/>
  <c r="V126" i="59"/>
  <c r="V127" i="59" s="1"/>
  <c r="K126" i="59"/>
  <c r="K127" i="59" s="1"/>
  <c r="I11" i="5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2" i="82" s="1"/>
  <c r="D20" i="116"/>
  <c r="O82" i="82"/>
  <c r="O83" i="82" s="1"/>
  <c r="W82" i="82"/>
  <c r="W83" i="82" s="1"/>
  <c r="P126" i="59"/>
  <c r="P127" i="59" s="1"/>
  <c r="N11" i="5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BN13" i="49"/>
  <c r="AH9" i="52"/>
  <c r="AJ121" i="59"/>
  <c r="AJ122" i="59" s="1"/>
  <c r="U82" i="82"/>
  <c r="U83" i="82" s="1"/>
  <c r="U12" i="82" s="1"/>
  <c r="C87" i="82"/>
  <c r="C45" i="48"/>
  <c r="C90" i="48" s="1"/>
  <c r="Q143" i="49"/>
  <c r="E9" i="52"/>
  <c r="G121" i="59"/>
  <c r="G122" i="59" s="1"/>
  <c r="G12" i="82"/>
  <c r="G13" i="82"/>
  <c r="G28" i="52" s="1"/>
  <c r="BN14" i="49"/>
  <c r="H43" i="50"/>
  <c r="H40" i="64" s="1"/>
  <c r="H66" i="50"/>
  <c r="J68" i="50" s="1"/>
  <c r="H50" i="52"/>
  <c r="K11" i="52"/>
  <c r="M126" i="59"/>
  <c r="M127" i="59" s="1"/>
  <c r="AI82" i="82"/>
  <c r="AI83" i="82" s="1"/>
  <c r="AI12" i="82" s="1"/>
  <c r="D83" i="82"/>
  <c r="J50" i="52"/>
  <c r="J66" i="50"/>
  <c r="L68" i="50" s="1"/>
  <c r="J43" i="50"/>
  <c r="J40" i="64" s="1"/>
  <c r="F37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2" i="82" s="1"/>
  <c r="G11" i="52"/>
  <c r="I126" i="59"/>
  <c r="I127" i="59" s="1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E34" i="51"/>
  <c r="K66" i="50"/>
  <c r="M68" i="50" s="1"/>
  <c r="K50" i="52"/>
  <c r="K43" i="50"/>
  <c r="K40" i="64" s="1"/>
  <c r="L126" i="59"/>
  <c r="L127" i="59" s="1"/>
  <c r="J11" i="52"/>
  <c r="BN16" i="49"/>
  <c r="F50" i="52"/>
  <c r="F43" i="50"/>
  <c r="F40" i="64" s="1"/>
  <c r="F66" i="50"/>
  <c r="H68" i="50" s="1"/>
  <c r="BN15" i="49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2" i="82"/>
  <c r="J32" i="52" s="1"/>
  <c r="H13" i="82"/>
  <c r="H28" i="52" s="1"/>
  <c r="AA90" i="48"/>
  <c r="AH82" i="82"/>
  <c r="AH83" i="82" s="1"/>
  <c r="AH39" i="52" s="1"/>
  <c r="AL86" i="48"/>
  <c r="AL92" i="48" s="1"/>
  <c r="AL87" i="48"/>
  <c r="AL93" i="48" s="1"/>
  <c r="AL91" i="48"/>
  <c r="AF82" i="82"/>
  <c r="AF83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3" i="82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38" i="82"/>
  <c r="AJ82" i="82"/>
  <c r="AJ83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3" i="82" s="1"/>
  <c r="AD28" i="52" s="1"/>
  <c r="W66" i="50"/>
  <c r="Y68" i="50" s="1"/>
  <c r="W50" i="52"/>
  <c r="W43" i="50"/>
  <c r="W40" i="64" s="1"/>
  <c r="H12" i="82"/>
  <c r="H32" i="52" s="1"/>
  <c r="H23" i="82"/>
  <c r="H15" i="82" s="1"/>
  <c r="H29" i="52" s="1"/>
  <c r="AA82" i="82"/>
  <c r="AA83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3" i="82"/>
  <c r="E28" i="52" s="1"/>
  <c r="E12" i="82"/>
  <c r="E14" i="82" s="1"/>
  <c r="E31" i="52" s="1"/>
  <c r="AK82" i="82"/>
  <c r="AK83" i="82" s="1"/>
  <c r="AK12" i="82" s="1"/>
  <c r="AK41" i="48"/>
  <c r="AL11" i="52"/>
  <c r="T39" i="52"/>
  <c r="T12" i="82"/>
  <c r="T32" i="52" s="1"/>
  <c r="AT28" i="48"/>
  <c r="G32" i="82"/>
  <c r="AT68" i="82"/>
  <c r="AT69" i="82" s="1"/>
  <c r="AF126" i="59"/>
  <c r="AF127" i="59" s="1"/>
  <c r="AF129" i="59" s="1"/>
  <c r="S13" i="82"/>
  <c r="S28" i="52" s="1"/>
  <c r="AE12" i="82"/>
  <c r="AE32" i="52" s="1"/>
  <c r="AE23" i="82"/>
  <c r="AE13" i="82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38" i="82"/>
  <c r="AD126" i="59"/>
  <c r="AD127" i="59" s="1"/>
  <c r="AV68" i="82"/>
  <c r="AV69" i="82" s="1"/>
  <c r="AQ68" i="82"/>
  <c r="AQ69" i="82" s="1"/>
  <c r="BA36" i="82"/>
  <c r="AG82" i="82"/>
  <c r="AG83" i="82" s="1"/>
  <c r="AG12" i="82" s="1"/>
  <c r="AG32" i="52" s="1"/>
  <c r="AW34" i="50"/>
  <c r="AW35" i="50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W67" i="82"/>
  <c r="AB82" i="82"/>
  <c r="AB83" i="82" s="1"/>
  <c r="AB13" i="82" s="1"/>
  <c r="AB28" i="52" s="1"/>
  <c r="AO28" i="48"/>
  <c r="AP116" i="59"/>
  <c r="AR67" i="82"/>
  <c r="AR21" i="82" s="1"/>
  <c r="T12" i="52"/>
  <c r="AX116" i="59"/>
  <c r="AU68" i="82"/>
  <c r="AU69" i="82" s="1"/>
  <c r="AO70" i="49"/>
  <c r="BD36" i="82"/>
  <c r="K29" i="51"/>
  <c r="M49" i="68"/>
  <c r="M50" i="68" s="1"/>
  <c r="AZ36" i="82"/>
  <c r="K20" i="92"/>
  <c r="AO67" i="82"/>
  <c r="H38" i="51"/>
  <c r="J38" i="51" s="1"/>
  <c r="AQ116" i="59"/>
  <c r="AX35" i="50"/>
  <c r="AX42" i="50"/>
  <c r="AS117" i="49"/>
  <c r="AS139" i="49" s="1"/>
  <c r="AS141" i="49" s="1"/>
  <c r="BE117" i="49"/>
  <c r="K30" i="51"/>
  <c r="AW79" i="82"/>
  <c r="AW81" i="82" s="1"/>
  <c r="AW120" i="59"/>
  <c r="AU8" i="52"/>
  <c r="AQ125" i="59"/>
  <c r="AO10" i="52"/>
  <c r="AM67" i="82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79" i="82"/>
  <c r="AQ81" i="82" s="1"/>
  <c r="BA120" i="59"/>
  <c r="I16" i="59" s="1"/>
  <c r="H26" i="116" s="1"/>
  <c r="AY8" i="52"/>
  <c r="I44" i="51"/>
  <c r="I9" i="51" s="1"/>
  <c r="K39" i="51"/>
  <c r="BH37" i="52"/>
  <c r="BH37" i="82"/>
  <c r="AR28" i="48"/>
  <c r="AN68" i="82"/>
  <c r="AN69" i="82" s="1"/>
  <c r="BA37" i="82"/>
  <c r="BA37" i="52"/>
  <c r="AM68" i="82"/>
  <c r="AM55" i="82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8" i="52"/>
  <c r="AS120" i="59"/>
  <c r="BA125" i="49"/>
  <c r="BA139" i="49" s="1"/>
  <c r="BA141" i="49" s="1"/>
  <c r="BM125" i="49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BK74" i="82"/>
  <c r="BJ43" i="50"/>
  <c r="BJ40" i="64" s="1"/>
  <c r="BJ50" i="52"/>
  <c r="BJ66" i="50"/>
  <c r="BL68" i="50" s="1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BB114" i="49"/>
  <c r="AP114" i="49"/>
  <c r="AP139" i="49" s="1"/>
  <c r="AL30" i="50"/>
  <c r="AL34" i="50" s="1"/>
  <c r="AK34" i="50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3" i="82"/>
  <c r="W28" i="52" s="1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3" i="82"/>
  <c r="AL28" i="52" s="1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13" i="82"/>
  <c r="Z28" i="52" s="1"/>
  <c r="H14" i="67"/>
  <c r="H17" i="67" s="1"/>
  <c r="H19" i="92"/>
  <c r="G22" i="71"/>
  <c r="AC121" i="59"/>
  <c r="AA9" i="52"/>
  <c r="E24" i="82"/>
  <c r="E38" i="82"/>
  <c r="E23" i="82"/>
  <c r="D13" i="82"/>
  <c r="D28" i="52" s="1"/>
  <c r="AI13" i="82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13" i="82"/>
  <c r="M28" i="52" s="1"/>
  <c r="L13" i="82"/>
  <c r="L28" i="52" s="1"/>
  <c r="W12" i="82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3" i="82"/>
  <c r="P28" i="52" s="1"/>
  <c r="O12" i="82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13" i="82"/>
  <c r="AG31" i="82"/>
  <c r="AG16" i="82" s="1"/>
  <c r="AG30" i="52" s="1"/>
  <c r="K13" i="82"/>
  <c r="K28" i="52" s="1"/>
  <c r="W31" i="82"/>
  <c r="W16" i="82" s="1"/>
  <c r="W30" i="52" s="1"/>
  <c r="Y13" i="82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3" i="82"/>
  <c r="U28" i="52" s="1"/>
  <c r="K12" i="82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13" i="82"/>
  <c r="I28" i="52" s="1"/>
  <c r="P12" i="82"/>
  <c r="Y12" i="82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2" i="82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N13" i="82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G38" i="82"/>
  <c r="G23" i="82"/>
  <c r="G24" i="82" s="1"/>
  <c r="T129" i="59"/>
  <c r="H26" i="92"/>
  <c r="H28" i="92" s="1"/>
  <c r="H20" i="92"/>
  <c r="J49" i="68"/>
  <c r="D12" i="82"/>
  <c r="K49" i="68"/>
  <c r="I26" i="92"/>
  <c r="I28" i="92" s="1"/>
  <c r="I20" i="9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38" i="82" l="1"/>
  <c r="H24" i="82"/>
  <c r="F23" i="82"/>
  <c r="AH12" i="82"/>
  <c r="AH32" i="52" s="1"/>
  <c r="V23" i="82"/>
  <c r="V24" i="82" s="1"/>
  <c r="V38" i="52" s="1"/>
  <c r="AH13" i="82"/>
  <c r="AH28" i="52" s="1"/>
  <c r="AH23" i="82"/>
  <c r="AH42" i="52" s="1"/>
  <c r="F14" i="82"/>
  <c r="F31" i="52" s="1"/>
  <c r="AH38" i="82"/>
  <c r="V13" i="82"/>
  <c r="V28" i="52" s="1"/>
  <c r="AH22" i="71"/>
  <c r="AF38" i="82"/>
  <c r="AI19" i="92"/>
  <c r="AF13" i="82"/>
  <c r="AF28" i="52" s="1"/>
  <c r="AF12" i="82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2" i="82"/>
  <c r="R32" i="52" s="1"/>
  <c r="S20" i="92"/>
  <c r="R38" i="82"/>
  <c r="V22" i="71"/>
  <c r="R39" i="52"/>
  <c r="AJ23" i="82"/>
  <c r="AJ24" i="82" s="1"/>
  <c r="AJ38" i="52" s="1"/>
  <c r="W14" i="67"/>
  <c r="W17" i="67" s="1"/>
  <c r="X18" i="67" s="1"/>
  <c r="Z121" i="59"/>
  <c r="Z122" i="59" s="1"/>
  <c r="Z129" i="59" s="1"/>
  <c r="X20" i="52" s="1"/>
  <c r="X13" i="82"/>
  <c r="X28" i="52" s="1"/>
  <c r="R13" i="82"/>
  <c r="R28" i="52" s="1"/>
  <c r="Y49" i="68"/>
  <c r="W20" i="92"/>
  <c r="X23" i="82"/>
  <c r="X24" i="82" s="1"/>
  <c r="X38" i="52" s="1"/>
  <c r="AJ13" i="82"/>
  <c r="AJ28" i="52" s="1"/>
  <c r="AC22" i="71"/>
  <c r="AD19" i="92"/>
  <c r="F24" i="82"/>
  <c r="AD26" i="92"/>
  <c r="AD28" i="92" s="1"/>
  <c r="AA38" i="82"/>
  <c r="D10" i="64"/>
  <c r="D125" i="116" s="1"/>
  <c r="AC38" i="82"/>
  <c r="AC39" i="52"/>
  <c r="AF49" i="68"/>
  <c r="AF51" i="68" s="1"/>
  <c r="E56" i="50"/>
  <c r="Q11" i="52"/>
  <c r="S126" i="59"/>
  <c r="S127" i="59" s="1"/>
  <c r="AC13" i="82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2" i="82"/>
  <c r="AC32" i="52" s="1"/>
  <c r="Q41" i="48"/>
  <c r="Q82" i="82"/>
  <c r="Q83" i="82" s="1"/>
  <c r="AC70" i="49"/>
  <c r="AD23" i="82"/>
  <c r="AD42" i="52" s="1"/>
  <c r="AD12" i="82"/>
  <c r="AD32" i="52" s="1"/>
  <c r="AA13" i="82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3" i="82"/>
  <c r="AK28" i="52" s="1"/>
  <c r="AK23" i="82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3" i="82"/>
  <c r="AG28" i="52" s="1"/>
  <c r="AB12" i="82"/>
  <c r="AB14" i="82" s="1"/>
  <c r="AB31" i="52" s="1"/>
  <c r="AG23" i="82"/>
  <c r="AW42" i="50"/>
  <c r="AR37" i="82"/>
  <c r="AE20" i="52"/>
  <c r="AS35" i="50"/>
  <c r="AS50" i="52" s="1"/>
  <c r="AG7" i="92"/>
  <c r="AB39" i="52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1" i="82" s="1"/>
  <c r="AV16" i="82" s="1"/>
  <c r="AV30" i="52" s="1"/>
  <c r="AV45" i="48"/>
  <c r="AM35" i="50"/>
  <c r="AM42" i="50"/>
  <c r="AU87" i="82"/>
  <c r="AU88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5" i="82" l="1"/>
  <c r="V29" i="52" s="1"/>
  <c r="AH15" i="82"/>
  <c r="AH29" i="52" s="1"/>
  <c r="V39" i="82"/>
  <c r="V42" i="52"/>
  <c r="V39" i="52"/>
  <c r="AH24" i="82"/>
  <c r="AH38" i="52" s="1"/>
  <c r="AH14" i="82"/>
  <c r="AH31" i="52" s="1"/>
  <c r="V38" i="82"/>
  <c r="V14" i="82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2" i="82"/>
  <c r="Q13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2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1" i="82" s="1"/>
  <c r="BE16" i="82" s="1"/>
  <c r="BE30" i="52" s="1"/>
  <c r="AQ12" i="82"/>
  <c r="AN11" i="52"/>
  <c r="AP126" i="59"/>
  <c r="AP127" i="59" s="1"/>
  <c r="BA87" i="82"/>
  <c r="BA88" i="82" s="1"/>
  <c r="BA45" i="48"/>
  <c r="AR82" i="82"/>
  <c r="AR83" i="82" s="1"/>
  <c r="AR12" i="82" s="1"/>
  <c r="H34" i="51"/>
  <c r="J33" i="51"/>
  <c r="K33" i="51" s="1"/>
  <c r="AS126" i="59"/>
  <c r="AS127" i="59" s="1"/>
  <c r="AQ11" i="5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2" i="82" s="1"/>
  <c r="G18" i="50"/>
  <c r="H6" i="50" s="1"/>
  <c r="H18" i="50" s="1"/>
  <c r="AP23" i="82"/>
  <c r="AP13" i="82"/>
  <c r="AP28" i="52" s="1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2" i="82"/>
  <c r="AW13" i="82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1" i="82" s="1"/>
  <c r="BH16" i="82" s="1"/>
  <c r="BH30" i="52" s="1"/>
  <c r="AU12" i="82"/>
  <c r="AU13" i="82"/>
  <c r="AU28" i="52" s="1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Q23" i="82"/>
  <c r="AQ13" i="82"/>
  <c r="AQ28" i="52" s="1"/>
  <c r="H12" i="59"/>
  <c r="BM116" i="59"/>
  <c r="AU9" i="52"/>
  <c r="AW121" i="59"/>
  <c r="AW122" i="59" s="1"/>
  <c r="AX37" i="52"/>
  <c r="AX37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2" i="82" s="1"/>
  <c r="AO13" i="82"/>
  <c r="AO28" i="52" s="1"/>
  <c r="BA82" i="82"/>
  <c r="BA83" i="82" s="1"/>
  <c r="BA12" i="82" s="1"/>
  <c r="BD11" i="52"/>
  <c r="BF126" i="59"/>
  <c r="BF127" i="59" s="1"/>
  <c r="AM11" i="52"/>
  <c r="H48" i="51"/>
  <c r="AO126" i="59"/>
  <c r="BB11" i="52"/>
  <c r="BD126" i="59"/>
  <c r="BD127" i="59" s="1"/>
  <c r="BC13" i="82"/>
  <c r="BC28" i="52" s="1"/>
  <c r="F10" i="64"/>
  <c r="F125" i="116" s="1"/>
  <c r="AR20" i="92"/>
  <c r="AT49" i="68"/>
  <c r="AR26" i="92"/>
  <c r="AR28" i="92" s="1"/>
  <c r="AR129" i="59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3" i="82"/>
  <c r="AN28" i="52" s="1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2" i="82"/>
  <c r="H13" i="59"/>
  <c r="G23" i="116" s="1"/>
  <c r="G22" i="116"/>
  <c r="J12" i="59"/>
  <c r="K12" i="59" s="1"/>
  <c r="BG12" i="82"/>
  <c r="BB126" i="59"/>
  <c r="BB127" i="59" s="1"/>
  <c r="AZ11" i="52"/>
  <c r="BI12" i="82"/>
  <c r="BI13" i="82"/>
  <c r="BI28" i="52" s="1"/>
  <c r="BC12" i="82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13" i="82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2" i="82"/>
  <c r="AV13" i="82"/>
  <c r="AV28" i="52" s="1"/>
  <c r="AT13" i="82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2" i="82" s="1"/>
  <c r="AM88" i="82"/>
  <c r="BB13" i="82"/>
  <c r="BB28" i="52" s="1"/>
  <c r="AX12" i="82"/>
  <c r="AX13" i="82"/>
  <c r="AX28" i="52" s="1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2" i="82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E82" i="82"/>
  <c r="BE83" i="82" s="1"/>
  <c r="AV26" i="92"/>
  <c r="AV28" i="92" s="1"/>
  <c r="AV20" i="92"/>
  <c r="AX49" i="68"/>
  <c r="BG13" i="82"/>
  <c r="BG28" i="52" s="1"/>
  <c r="AT31" i="82"/>
  <c r="AT16" i="82" s="1"/>
  <c r="AT30" i="52" s="1"/>
  <c r="BH126" i="59"/>
  <c r="BH127" i="59" s="1"/>
  <c r="BF11" i="52"/>
  <c r="BE32" i="82"/>
  <c r="AQ39" i="52"/>
  <c r="AQ38" i="82"/>
  <c r="AQ24" i="82"/>
  <c r="AQ38" i="52" s="1"/>
  <c r="BB12" i="82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13" i="82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6" i="82" s="1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13" i="82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13" i="82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3" i="82"/>
  <c r="BA28" i="52" s="1"/>
  <c r="AS39" i="52"/>
  <c r="AS38" i="82"/>
  <c r="AS23" i="82"/>
  <c r="BF31" i="82"/>
  <c r="BF16" i="82" s="1"/>
  <c r="BF30" i="52" s="1"/>
  <c r="BG39" i="52"/>
  <c r="BG38" i="82"/>
  <c r="BG23" i="82"/>
  <c r="BE12" i="82"/>
  <c r="BE13" i="82"/>
  <c r="BE28" i="52" s="1"/>
  <c r="AS22" i="71"/>
  <c r="AT14" i="67"/>
  <c r="AT17" i="67" s="1"/>
  <c r="AT19" i="92"/>
  <c r="AW14" i="67"/>
  <c r="AW17" i="67" s="1"/>
  <c r="AW19" i="92"/>
  <c r="AV22" i="71"/>
  <c r="AY13" i="82"/>
  <c r="BC32" i="52"/>
  <c r="BC14" i="82"/>
  <c r="BC31" i="52" s="1"/>
  <c r="AY12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2" i="82"/>
  <c r="BH13" i="82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2" i="82"/>
  <c r="BJ13" i="82"/>
  <c r="BJ28" i="52" s="1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2" i="82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3" i="82"/>
  <c r="BF28" i="52" s="1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42" i="52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32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32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33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<sst xmlns="http://schemas.openxmlformats.org/spreadsheetml/2006/main" count="7632" uniqueCount="1246">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</sst>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1" fontId="1" fillId="0" borderId="0" xfId="1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-240756310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282480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-240850470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1" t="s">
        <v>807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1068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0" t="s">
        <v>451</v>
      </c>
      <c r="H47" s="370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3" t="s">
        <v>846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702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A27" sqref="A27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1221</v>
      </c>
    </row>
    <row r="54" spans="1:7" hidden="1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1222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1223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1226</v>
      </c>
    </row>
    <row r="78" spans="1:7" hidden="1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1223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1221</v>
      </c>
    </row>
    <row r="104" spans="1:7" hidden="1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1226</v>
      </c>
    </row>
    <row r="128" spans="1:7" hidden="1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abSelected="1" workbookViewId="0">
      <pane ySplit="11880" topLeftCell="A23"/>
      <selection activeCell="A23" sqref="A23"/>
      <selection pane="bottomLeft" activeCell="C132" sqref="C132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4" width="11.33203125" style="33" customWidth="1"/>
    <col min="5" max="5" width="13.6640625" style="33" bestFit="1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 t="e">
        <f>SUM(O12:Z12)</f>
        <v>#VALUE!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 t="e">
        <f>SUM(O13:Z13)</f>
        <v>#VALUE!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 t="e">
        <f>E4/E3</f>
        <v>#VALUE!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C6/C3</f>
        <v>0.15454587219185004</v>
      </c>
      <c r="E6" s="63">
        <f>SUM(O15:Z15)</f>
        <v>282480</v>
      </c>
      <c r="F6" s="96" t="e">
        <f>E6/E3</f>
        <v>#VALUE!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C7/C3</f>
        <v>0.16514295340040736</v>
      </c>
      <c r="E7" s="63">
        <f>SUM(O16:Z16)</f>
        <v>-240850470</v>
      </c>
      <c r="F7" s="96" t="e">
        <f>E7/E3</f>
        <v>#VALUE!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>C132</f>
        <v>0</v>
      </c>
      <c r="D12" s="63">
        <f>D132</f>
        <v>0</v>
      </c>
      <c r="E12" s="63">
        <f>E132</f>
        <v>0</v>
      </c>
      <c r="F12" s="63">
        <f>F132</f>
        <v>152190</v>
      </c>
      <c r="G12" s="63">
        <f>G132</f>
        <v>168570</v>
      </c>
      <c r="H12" s="63">
        <f>H132</f>
        <v>184950</v>
      </c>
      <c r="I12" s="63">
        <f>I132</f>
        <v>152190</v>
      </c>
      <c r="J12" s="63">
        <f>J132</f>
        <v>168570</v>
      </c>
      <c r="K12" s="63">
        <f>K132</f>
        <v>133310</v>
      </c>
      <c r="L12" s="63">
        <f>L132</f>
        <v>133310</v>
      </c>
      <c r="M12" s="63">
        <f t="shared" ref="M12:AH12" si="0">M132</f>
        <v>133310</v>
      </c>
      <c r="N12" s="63">
        <f t="shared" si="0"/>
        <v>79620</v>
      </c>
      <c r="O12" s="63">
        <f t="shared" si="0"/>
        <v>1230690</v>
      </c>
      <c r="P12" s="63" t="e">
        <f t="shared" si="0"/>
        <v>#VALUE!</v>
      </c>
      <c r="Q12" s="63" t="e">
        <f t="shared" si="0"/>
        <v>#VALUE!</v>
      </c>
      <c r="R12" s="63" t="e">
        <f t="shared" si="0"/>
        <v>#VALUE!</v>
      </c>
      <c r="S12" s="63" t="e">
        <f t="shared" si="0"/>
        <v>#VALUE!</v>
      </c>
      <c r="T12" s="63" t="e">
        <f t="shared" si="0"/>
        <v>#VALUE!</v>
      </c>
      <c r="U12" s="63" t="e">
        <f t="shared" si="0"/>
        <v>#VALUE!</v>
      </c>
      <c r="V12" s="63" t="e">
        <f t="shared" si="0"/>
        <v>#VALUE!</v>
      </c>
      <c r="W12" s="63" t="e">
        <f t="shared" si="0"/>
        <v>#VALUE!</v>
      </c>
      <c r="X12" s="63" t="e">
        <f t="shared" si="0"/>
        <v>#VALUE!</v>
      </c>
      <c r="Y12" s="63" t="e">
        <f t="shared" si="0"/>
        <v>#VALUE!</v>
      </c>
      <c r="Z12" s="63" t="e">
        <f t="shared" si="0"/>
        <v>#VALUE!</v>
      </c>
      <c r="AA12" s="63" t="e">
        <f t="shared" si="0"/>
        <v>#VALUE!</v>
      </c>
      <c r="AB12" s="63" t="e">
        <f t="shared" si="0"/>
        <v>#VALUE!</v>
      </c>
      <c r="AC12" s="63" t="e">
        <f t="shared" si="0"/>
        <v>#VALUE!</v>
      </c>
      <c r="AD12" s="63" t="e">
        <f t="shared" si="0"/>
        <v>#VALUE!</v>
      </c>
      <c r="AE12" s="63" t="e">
        <f t="shared" si="0"/>
        <v>#VALUE!</v>
      </c>
      <c r="AF12" s="63" t="e">
        <f t="shared" si="0"/>
        <v>#VALUE!</v>
      </c>
      <c r="AG12" s="63" t="e">
        <f t="shared" si="0"/>
        <v>#VALUE!</v>
      </c>
      <c r="AH12" s="63" t="e">
        <f t="shared" si="0"/>
        <v>#VALUE!</v>
      </c>
      <c r="AI12" s="63" t="e">
        <f t="shared" ref="AI12:BJ12" si="1">AI132</f>
        <v>#VALUE!</v>
      </c>
      <c r="AJ12" s="63" t="e">
        <f t="shared" si="1"/>
        <v>#VALUE!</v>
      </c>
      <c r="AK12" s="63" t="e">
        <f t="shared" si="1"/>
        <v>#VALUE!</v>
      </c>
      <c r="AL12" s="63" t="e">
        <f t="shared" si="1"/>
        <v>#VALUE!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1239</v>
      </c>
      <c r="B13" s="75"/>
      <c r="C13" s="63">
        <f>C133</f>
        <v>0</v>
      </c>
      <c r="D13" s="63">
        <f>D133</f>
        <v>0</v>
      </c>
      <c r="E13" s="63">
        <f>E133</f>
        <v>0</v>
      </c>
      <c r="F13" s="63">
        <f>F133</f>
        <v>49190</v>
      </c>
      <c r="G13" s="63">
        <f>G133</f>
        <v>53070</v>
      </c>
      <c r="H13" s="63">
        <f>H133</f>
        <v>56950</v>
      </c>
      <c r="I13" s="63">
        <f>I133</f>
        <v>49190</v>
      </c>
      <c r="J13" s="63">
        <f>J133</f>
        <v>53070</v>
      </c>
      <c r="K13" s="63">
        <f>K133</f>
        <v>42810</v>
      </c>
      <c r="L13" s="63">
        <f>L133</f>
        <v>42810</v>
      </c>
      <c r="M13" s="63">
        <f t="shared" ref="M13:AH13" si="2">M133</f>
        <v>42810</v>
      </c>
      <c r="N13" s="63">
        <f t="shared" si="2"/>
        <v>27620</v>
      </c>
      <c r="O13" s="63">
        <f t="shared" si="2"/>
        <v>-240756310</v>
      </c>
      <c r="P13" s="63" t="e">
        <f t="shared" si="2"/>
        <v>#VALUE!</v>
      </c>
      <c r="Q13" s="63" t="e">
        <f t="shared" si="2"/>
        <v>#VALUE!</v>
      </c>
      <c r="R13" s="63" t="e">
        <f t="shared" si="2"/>
        <v>#VALUE!</v>
      </c>
      <c r="S13" s="63" t="e">
        <f t="shared" si="2"/>
        <v>#VALUE!</v>
      </c>
      <c r="T13" s="63" t="e">
        <f t="shared" si="2"/>
        <v>#VALUE!</v>
      </c>
      <c r="U13" s="63" t="e">
        <f t="shared" si="2"/>
        <v>#VALUE!</v>
      </c>
      <c r="V13" s="63" t="e">
        <f t="shared" si="2"/>
        <v>#VALUE!</v>
      </c>
      <c r="W13" s="63" t="e">
        <f t="shared" si="2"/>
        <v>#VALUE!</v>
      </c>
      <c r="X13" s="63" t="e">
        <f t="shared" si="2"/>
        <v>#VALUE!</v>
      </c>
      <c r="Y13" s="63" t="e">
        <f t="shared" si="2"/>
        <v>#VALUE!</v>
      </c>
      <c r="Z13" s="63" t="e">
        <f t="shared" si="2"/>
        <v>#VALUE!</v>
      </c>
      <c r="AA13" s="63" t="e">
        <f t="shared" si="2"/>
        <v>#VALUE!</v>
      </c>
      <c r="AB13" s="63" t="e">
        <f t="shared" si="2"/>
        <v>#VALUE!</v>
      </c>
      <c r="AC13" s="63" t="e">
        <f t="shared" si="2"/>
        <v>#VALUE!</v>
      </c>
      <c r="AD13" s="63" t="e">
        <f t="shared" si="2"/>
        <v>#VALUE!</v>
      </c>
      <c r="AE13" s="63" t="e">
        <f t="shared" si="2"/>
        <v>#VALUE!</v>
      </c>
      <c r="AF13" s="63" t="e">
        <f t="shared" si="2"/>
        <v>#VALUE!</v>
      </c>
      <c r="AG13" s="63" t="e">
        <f t="shared" si="2"/>
        <v>#VALUE!</v>
      </c>
      <c r="AH13" s="63" t="e">
        <f t="shared" si="2"/>
        <v>#VALUE!</v>
      </c>
      <c r="AI13" s="63" t="e">
        <f t="shared" ref="AI13:BJ13" si="3">AI133</f>
        <v>#VALUE!</v>
      </c>
      <c r="AJ13" s="63" t="e">
        <f t="shared" si="3"/>
        <v>#VALUE!</v>
      </c>
      <c r="AK13" s="63" t="e">
        <f t="shared" si="3"/>
        <v>#VALUE!</v>
      </c>
      <c r="AL13" s="63" t="e">
        <f t="shared" si="3"/>
        <v>#VALUE!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4">IF(H12&gt;0,H13/H12,0)</f>
        <v>0.30792105974587725</v>
      </c>
      <c r="I14" s="96">
        <f t="shared" si="4"/>
        <v>0.32321440304882054</v>
      </c>
      <c r="J14" s="96">
        <f t="shared" si="4"/>
        <v>0.31482470190425343</v>
      </c>
      <c r="K14" s="96">
        <f t="shared" si="4"/>
        <v>0.32113119795964296</v>
      </c>
      <c r="L14" s="96">
        <f t="shared" si="4"/>
        <v>0.32113119795964296</v>
      </c>
      <c r="M14" s="96">
        <f t="shared" si="4"/>
        <v>0.32113119795964296</v>
      </c>
      <c r="N14" s="96">
        <f t="shared" si="4"/>
        <v>0.34689776438080883</v>
      </c>
      <c r="O14" s="96">
        <f t="shared" si="4"/>
        <v>-195.6270953692644</v>
      </c>
      <c r="P14" s="96" t="e">
        <f t="shared" si="4"/>
        <v>#VALUE!</v>
      </c>
      <c r="Q14" s="96" t="e">
        <f t="shared" si="4"/>
        <v>#VALUE!</v>
      </c>
      <c r="R14" s="96" t="e">
        <f t="shared" si="4"/>
        <v>#VALUE!</v>
      </c>
      <c r="S14" s="96" t="e">
        <f t="shared" si="4"/>
        <v>#VALUE!</v>
      </c>
      <c r="T14" s="96" t="e">
        <f t="shared" si="4"/>
        <v>#VALUE!</v>
      </c>
      <c r="U14" s="96" t="e">
        <f t="shared" si="4"/>
        <v>#VALUE!</v>
      </c>
      <c r="V14" s="96" t="e">
        <f t="shared" si="4"/>
        <v>#VALUE!</v>
      </c>
      <c r="W14" s="96" t="e">
        <f t="shared" si="4"/>
        <v>#VALUE!</v>
      </c>
      <c r="X14" s="96" t="e">
        <f t="shared" si="4"/>
        <v>#VALUE!</v>
      </c>
      <c r="Y14" s="96" t="e">
        <f t="shared" si="4"/>
        <v>#VALUE!</v>
      </c>
      <c r="Z14" s="96" t="e">
        <f t="shared" si="4"/>
        <v>#VALUE!</v>
      </c>
      <c r="AA14" s="96" t="e">
        <f t="shared" si="4"/>
        <v>#VALUE!</v>
      </c>
      <c r="AB14" s="96" t="e">
        <f t="shared" si="4"/>
        <v>#VALUE!</v>
      </c>
      <c r="AC14" s="96" t="e">
        <f t="shared" si="4"/>
        <v>#VALUE!</v>
      </c>
      <c r="AD14" s="96" t="e">
        <f t="shared" si="4"/>
        <v>#VALUE!</v>
      </c>
      <c r="AE14" s="96" t="e">
        <f t="shared" si="4"/>
        <v>#VALUE!</v>
      </c>
      <c r="AF14" s="96" t="e">
        <f t="shared" si="4"/>
        <v>#VALUE!</v>
      </c>
      <c r="AG14" s="96" t="e">
        <f t="shared" si="4"/>
        <v>#VALUE!</v>
      </c>
      <c r="AH14" s="96" t="e">
        <f t="shared" si="4"/>
        <v>#VALUE!</v>
      </c>
      <c r="AI14" s="96" t="e">
        <f t="shared" si="4"/>
        <v>#VALUE!</v>
      </c>
      <c r="AJ14" s="96" t="e">
        <f t="shared" si="4"/>
        <v>#VALUE!</v>
      </c>
      <c r="AK14" s="96" t="e">
        <f t="shared" si="4"/>
        <v>#VALUE!</v>
      </c>
      <c r="AL14" s="96" t="e">
        <f t="shared" si="4"/>
        <v>#VALUE!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652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24400</v>
      </c>
      <c r="G15" s="63">
        <f t="shared" si="5"/>
        <v>28280</v>
      </c>
      <c r="H15" s="63">
        <f t="shared" si="5"/>
        <v>32160</v>
      </c>
      <c r="I15" s="63">
        <f t="shared" si="5"/>
        <v>24400</v>
      </c>
      <c r="J15" s="63">
        <f t="shared" si="5"/>
        <v>28280</v>
      </c>
      <c r="K15" s="63">
        <f t="shared" si="5"/>
        <v>18020</v>
      </c>
      <c r="L15" s="63">
        <f t="shared" si="5"/>
        <v>18020</v>
      </c>
      <c r="M15" s="63">
        <f t="shared" si="5"/>
        <v>18020</v>
      </c>
      <c r="N15" s="63">
        <f t="shared" si="5"/>
        <v>10260</v>
      </c>
      <c r="O15" s="63">
        <f t="shared" si="5"/>
        <v>282480</v>
      </c>
      <c r="P15" s="63">
        <f t="shared" si="5"/>
        <v>0</v>
      </c>
      <c r="Q15" s="63">
        <f t="shared" si="5"/>
        <v>0</v>
      </c>
      <c r="R15" s="63">
        <f t="shared" si="5"/>
        <v>0</v>
      </c>
      <c r="S15" s="63">
        <f t="shared" si="5"/>
        <v>0</v>
      </c>
      <c r="T15" s="63">
        <f t="shared" si="5"/>
        <v>0</v>
      </c>
      <c r="U15" s="63">
        <f t="shared" si="5"/>
        <v>0</v>
      </c>
      <c r="V15" s="63">
        <f t="shared" si="5"/>
        <v>0</v>
      </c>
      <c r="W15" s="63">
        <f t="shared" si="5"/>
        <v>0</v>
      </c>
      <c r="X15" s="63">
        <f t="shared" si="5"/>
        <v>0</v>
      </c>
      <c r="Y15" s="63">
        <f t="shared" si="5"/>
        <v>0</v>
      </c>
      <c r="Z15" s="63">
        <f t="shared" si="5"/>
        <v>0</v>
      </c>
      <c r="AA15" s="63">
        <f t="shared" si="5"/>
        <v>8.99</v>
      </c>
      <c r="AB15" s="63">
        <f t="shared" si="5"/>
        <v>14.57</v>
      </c>
      <c r="AC15" s="63">
        <f t="shared" si="5"/>
        <v>16.43</v>
      </c>
      <c r="AD15" s="63">
        <f t="shared" si="5"/>
        <v>16.43</v>
      </c>
      <c r="AE15" s="63">
        <f t="shared" si="5"/>
        <v>17.98</v>
      </c>
      <c r="AF15" s="63">
        <f t="shared" si="5"/>
        <v>19.84</v>
      </c>
      <c r="AG15" s="63">
        <f t="shared" si="5"/>
        <v>16.43</v>
      </c>
      <c r="AH15" s="63">
        <f t="shared" si="5"/>
        <v>17.98</v>
      </c>
      <c r="AI15" s="63">
        <f t="shared" ref="AI15:BJ15" si="6">AI23</f>
        <v>14.57</v>
      </c>
      <c r="AJ15" s="63">
        <f t="shared" si="6"/>
        <v>14.57</v>
      </c>
      <c r="AK15" s="63">
        <f t="shared" si="6"/>
        <v>14.57</v>
      </c>
      <c r="AL15" s="63">
        <f t="shared" si="6"/>
        <v>8.99</v>
      </c>
      <c r="AM15" s="63" t="e">
        <f t="shared" si="6"/>
        <v>#VALUE!</v>
      </c>
      <c r="AN15" s="63" t="e">
        <f t="shared" si="6"/>
        <v>#VALUE!</v>
      </c>
      <c r="AO15" s="63" t="e">
        <f t="shared" si="6"/>
        <v>#VALUE!</v>
      </c>
      <c r="AP15" s="63" t="e">
        <f t="shared" si="6"/>
        <v>#VALUE!</v>
      </c>
      <c r="AQ15" s="63" t="e">
        <f t="shared" si="6"/>
        <v>#VALUE!</v>
      </c>
      <c r="AR15" s="63" t="e">
        <f t="shared" si="6"/>
        <v>#VALUE!</v>
      </c>
      <c r="AS15" s="63" t="e">
        <f t="shared" si="6"/>
        <v>#VALUE!</v>
      </c>
      <c r="AT15" s="63" t="e">
        <f t="shared" si="6"/>
        <v>#VALUE!</v>
      </c>
      <c r="AU15" s="63" t="e">
        <f t="shared" si="6"/>
        <v>#VALUE!</v>
      </c>
      <c r="AV15" s="63" t="e">
        <f t="shared" si="6"/>
        <v>#VALUE!</v>
      </c>
      <c r="AW15" s="63" t="e">
        <f t="shared" si="6"/>
        <v>#VALUE!</v>
      </c>
      <c r="AX15" s="63" t="e">
        <f t="shared" si="6"/>
        <v>#VALUE!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653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24790</v>
      </c>
      <c r="G16" s="63">
        <f t="shared" si="7"/>
        <v>24790</v>
      </c>
      <c r="H16" s="63">
        <f t="shared" si="7"/>
        <v>24790</v>
      </c>
      <c r="I16" s="63">
        <f t="shared" si="7"/>
        <v>24790</v>
      </c>
      <c r="J16" s="63">
        <f t="shared" si="7"/>
        <v>24790</v>
      </c>
      <c r="K16" s="63">
        <f t="shared" si="7"/>
        <v>24790</v>
      </c>
      <c r="L16" s="63">
        <f t="shared" si="7"/>
        <v>24790</v>
      </c>
      <c r="M16" s="63">
        <f t="shared" si="7"/>
        <v>24790</v>
      </c>
      <c r="N16" s="63">
        <f t="shared" si="7"/>
        <v>17360</v>
      </c>
      <c r="O16" s="63">
        <f t="shared" si="7"/>
        <v>-240850470</v>
      </c>
      <c r="P16" s="63">
        <f t="shared" si="7"/>
        <v>0</v>
      </c>
      <c r="Q16" s="63">
        <f t="shared" si="7"/>
        <v>0</v>
      </c>
      <c r="R16" s="63">
        <f t="shared" si="7"/>
        <v>0</v>
      </c>
      <c r="S16" s="63">
        <f t="shared" si="7"/>
        <v>0</v>
      </c>
      <c r="T16" s="63">
        <f t="shared" si="7"/>
        <v>0</v>
      </c>
      <c r="U16" s="63">
        <f t="shared" si="7"/>
        <v>0</v>
      </c>
      <c r="V16" s="63">
        <f t="shared" si="7"/>
        <v>0</v>
      </c>
      <c r="W16" s="63">
        <f t="shared" si="7"/>
        <v>0</v>
      </c>
      <c r="X16" s="63">
        <f t="shared" si="7"/>
        <v>0</v>
      </c>
      <c r="Y16" s="63">
        <f t="shared" si="7"/>
        <v>0</v>
      </c>
      <c r="Z16" s="63">
        <f t="shared" si="7"/>
        <v>0</v>
      </c>
      <c r="AA16" s="63" t="e">
        <f t="shared" si="7"/>
        <v>#VALUE!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>
        <f t="shared" si="8"/>
        <v>0</v>
      </c>
      <c r="AP16" s="63">
        <f t="shared" si="8"/>
        <v>0</v>
      </c>
      <c r="AQ16" s="63">
        <f t="shared" si="8"/>
        <v>0</v>
      </c>
      <c r="AR16" s="63">
        <f t="shared" si="8"/>
        <v>0</v>
      </c>
      <c r="AS16" s="63">
        <f t="shared" si="8"/>
        <v>0</v>
      </c>
      <c r="AT16" s="63">
        <f t="shared" si="8"/>
        <v>0</v>
      </c>
      <c r="AU16" s="63">
        <f t="shared" si="8"/>
        <v>0</v>
      </c>
      <c r="AV16" s="63">
        <f t="shared" si="8"/>
        <v>0</v>
      </c>
      <c r="AW16" s="63">
        <f t="shared" si="8"/>
        <v>0</v>
      </c>
      <c r="AX16" s="63">
        <f t="shared" si="8"/>
        <v>0</v>
      </c>
      <c r="AY16" s="63" t="e">
        <f t="shared" si="8"/>
        <v>#VALUE!</v>
      </c>
      <c r="AZ16" s="63" t="e">
        <f t="shared" si="8"/>
        <v>#VALUE!</v>
      </c>
      <c r="BA16" s="63" t="e">
        <f t="shared" si="8"/>
        <v>#VALUE!</v>
      </c>
      <c r="BB16" s="63" t="e">
        <f t="shared" si="8"/>
        <v>#VALUE!</v>
      </c>
      <c r="BC16" s="63" t="e">
        <f t="shared" si="8"/>
        <v>#VALUE!</v>
      </c>
      <c r="BD16" s="63" t="e">
        <f t="shared" si="8"/>
        <v>#VALUE!</v>
      </c>
      <c r="BE16" s="63" t="e">
        <f t="shared" si="8"/>
        <v>#VALUE!</v>
      </c>
      <c r="BF16" s="63" t="e">
        <f t="shared" si="8"/>
        <v>#VALUE!</v>
      </c>
      <c r="BG16" s="63" t="e">
        <f t="shared" si="8"/>
        <v>#VALUE!</v>
      </c>
      <c r="BH16" s="63" t="e">
        <f t="shared" si="8"/>
        <v>#VALUE!</v>
      </c>
      <c r="BI16" s="63" t="e">
        <f t="shared" si="8"/>
        <v>#VALUE!</v>
      </c>
      <c r="BJ16" s="63" t="e">
        <f t="shared" si="8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80">
        <f>C46</f>
        <v>0</v>
      </c>
      <c r="D19" s="380">
        <f t="shared" ref="D19:BJ19" si="9">D46</f>
        <v>0</v>
      </c>
      <c r="E19" s="380">
        <f t="shared" si="9"/>
        <v>0</v>
      </c>
      <c r="F19" s="380">
        <f t="shared" si="9"/>
        <v>5</v>
      </c>
      <c r="G19" s="380">
        <f t="shared" si="9"/>
        <v>6</v>
      </c>
      <c r="H19" s="380">
        <f t="shared" si="9"/>
        <v>7</v>
      </c>
      <c r="I19" s="380">
        <f t="shared" si="9"/>
        <v>5</v>
      </c>
      <c r="J19" s="380">
        <f t="shared" si="9"/>
        <v>6</v>
      </c>
      <c r="K19" s="380">
        <f t="shared" si="9"/>
        <v>4</v>
      </c>
      <c r="L19" s="380">
        <f t="shared" si="9"/>
        <v>4</v>
      </c>
      <c r="M19" s="380">
        <f t="shared" si="9"/>
        <v>4</v>
      </c>
      <c r="N19" s="380">
        <f t="shared" si="9"/>
        <v>2</v>
      </c>
      <c r="O19" s="380">
        <f t="shared" si="9"/>
        <v>48</v>
      </c>
      <c r="P19" s="380">
        <f t="shared" si="9"/>
        <v>0</v>
      </c>
      <c r="Q19" s="380">
        <f t="shared" si="9"/>
        <v>0</v>
      </c>
      <c r="R19" s="380">
        <f t="shared" si="9"/>
        <v>0</v>
      </c>
      <c r="S19" s="380">
        <f t="shared" si="9"/>
        <v>0</v>
      </c>
      <c r="T19" s="380">
        <f t="shared" si="9"/>
        <v>0</v>
      </c>
      <c r="U19" s="380">
        <f t="shared" si="9"/>
        <v>0</v>
      </c>
      <c r="V19" s="380">
        <f t="shared" si="9"/>
        <v>0</v>
      </c>
      <c r="W19" s="380">
        <f t="shared" si="9"/>
        <v>0</v>
      </c>
      <c r="X19" s="380">
        <f t="shared" si="9"/>
        <v>0</v>
      </c>
      <c r="Y19" s="380">
        <f t="shared" si="9"/>
        <v>0</v>
      </c>
      <c r="Z19" s="380">
        <f t="shared" si="9"/>
        <v>0</v>
      </c>
      <c r="AA19" s="380">
        <f t="shared" si="9"/>
        <v>0</v>
      </c>
      <c r="AB19" s="380">
        <f t="shared" si="9"/>
        <v>0</v>
      </c>
      <c r="AC19" s="380">
        <f t="shared" si="9"/>
        <v>0</v>
      </c>
      <c r="AD19" s="380">
        <f t="shared" si="9"/>
        <v>0</v>
      </c>
      <c r="AE19" s="380">
        <f t="shared" si="9"/>
        <v>0</v>
      </c>
      <c r="AF19" s="380">
        <f t="shared" si="9"/>
        <v>0</v>
      </c>
      <c r="AG19" s="380">
        <f t="shared" si="9"/>
        <v>0</v>
      </c>
      <c r="AH19" s="380">
        <f t="shared" si="9"/>
        <v>0</v>
      </c>
      <c r="AI19" s="380">
        <f t="shared" si="9"/>
        <v>0</v>
      </c>
      <c r="AJ19" s="380">
        <f t="shared" si="9"/>
        <v>0</v>
      </c>
      <c r="AK19" s="380">
        <f t="shared" si="9"/>
        <v>0</v>
      </c>
      <c r="AL19" s="380">
        <f t="shared" si="9"/>
        <v>0</v>
      </c>
      <c r="AM19" s="380">
        <f t="shared" si="9"/>
        <v>0</v>
      </c>
      <c r="AN19" s="380">
        <f t="shared" si="9"/>
        <v>0</v>
      </c>
      <c r="AO19" s="380">
        <f t="shared" si="9"/>
        <v>0</v>
      </c>
      <c r="AP19" s="380">
        <f t="shared" si="9"/>
        <v>0</v>
      </c>
      <c r="AQ19" s="380">
        <f t="shared" si="9"/>
        <v>0</v>
      </c>
      <c r="AR19" s="380">
        <f t="shared" si="9"/>
        <v>0</v>
      </c>
      <c r="AS19" s="380">
        <f t="shared" si="9"/>
        <v>0</v>
      </c>
      <c r="AT19" s="380">
        <f t="shared" si="9"/>
        <v>0</v>
      </c>
      <c r="AU19" s="380">
        <f t="shared" si="9"/>
        <v>0</v>
      </c>
      <c r="AV19" s="380">
        <f t="shared" si="9"/>
        <v>0</v>
      </c>
      <c r="AW19" s="380">
        <f t="shared" si="9"/>
        <v>0</v>
      </c>
      <c r="AX19" s="380">
        <f t="shared" si="9"/>
        <v>0</v>
      </c>
      <c r="AY19" s="380">
        <f t="shared" si="9"/>
        <v>0</v>
      </c>
      <c r="AZ19" s="380">
        <f t="shared" si="9"/>
        <v>0</v>
      </c>
      <c r="BA19" s="380">
        <f t="shared" si="9"/>
        <v>0</v>
      </c>
      <c r="BB19" s="380">
        <f t="shared" si="9"/>
        <v>0</v>
      </c>
      <c r="BC19" s="380">
        <f t="shared" si="9"/>
        <v>0</v>
      </c>
      <c r="BD19" s="380">
        <f t="shared" si="9"/>
        <v>0</v>
      </c>
      <c r="BE19" s="380">
        <f t="shared" si="9"/>
        <v>0</v>
      </c>
      <c r="BF19" s="380">
        <f t="shared" si="9"/>
        <v>0</v>
      </c>
      <c r="BG19" s="380">
        <f t="shared" si="9"/>
        <v>0</v>
      </c>
      <c r="BH19" s="380">
        <f t="shared" si="9"/>
        <v>0</v>
      </c>
      <c r="BI19" s="380">
        <f t="shared" si="9"/>
        <v>0</v>
      </c>
      <c r="BJ19" s="380">
        <f t="shared" si="9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>D19*D55</f>
        <v>0</v>
      </c>
      <c r="E20" s="180">
        <f>E19*E55</f>
        <v>0</v>
      </c>
      <c r="F20" s="180">
        <f>F19*F55</f>
        <v>81900</v>
      </c>
      <c r="G20" s="180">
        <f>G19*G55</f>
        <v>98280</v>
      </c>
      <c r="H20" s="180">
        <f>H19*H55</f>
        <v>114660</v>
      </c>
      <c r="I20" s="180">
        <f>I19*I55</f>
        <v>81900</v>
      </c>
      <c r="J20" s="180">
        <f>J19*J55</f>
        <v>98280</v>
      </c>
      <c r="K20" s="180">
        <f>K19*K55</f>
        <v>65520</v>
      </c>
      <c r="L20" s="180">
        <f>L19*L55</f>
        <v>65520</v>
      </c>
      <c r="M20" s="180">
        <f>M19*M55</f>
        <v>65520</v>
      </c>
      <c r="N20" s="180">
        <f>N19*N55</f>
        <v>32760</v>
      </c>
      <c r="O20" s="180">
        <f>O19*O55</f>
        <v>924480</v>
      </c>
      <c r="P20" s="180">
        <f>P19*P55</f>
        <v>0</v>
      </c>
      <c r="Q20" s="180">
        <f>Q19*Q55</f>
        <v>0</v>
      </c>
      <c r="R20" s="180">
        <f>R19*R55</f>
        <v>0</v>
      </c>
      <c r="S20" s="180">
        <f>S19*S55</f>
        <v>0</v>
      </c>
      <c r="T20" s="180">
        <f>T19*T55</f>
        <v>0</v>
      </c>
      <c r="U20" s="180">
        <f>U19*U55</f>
        <v>0</v>
      </c>
      <c r="V20" s="180">
        <f>V19*V55</f>
        <v>0</v>
      </c>
      <c r="W20" s="180">
        <f>W19*W55</f>
        <v>0</v>
      </c>
      <c r="X20" s="180">
        <f>X19*X55</f>
        <v>0</v>
      </c>
      <c r="Y20" s="180">
        <f>Y19*Y55</f>
        <v>0</v>
      </c>
      <c r="Z20" s="180">
        <f>Z19*Z55</f>
        <v>0</v>
      </c>
      <c r="AA20" s="180">
        <f>AA19*AA55</f>
        <v>0</v>
      </c>
      <c r="AB20" s="180">
        <f>AB19*AB55</f>
        <v>0</v>
      </c>
      <c r="AC20" s="180">
        <f>AC19*AC55</f>
        <v>0</v>
      </c>
      <c r="AD20" s="180">
        <f>AD19*AD55</f>
        <v>0</v>
      </c>
      <c r="AE20" s="180">
        <f>AE19*AE55</f>
        <v>0</v>
      </c>
      <c r="AF20" s="180">
        <f>AF19*AF55</f>
        <v>0</v>
      </c>
      <c r="AG20" s="180">
        <f>AG19*AG55</f>
        <v>0</v>
      </c>
      <c r="AH20" s="180">
        <f>AH19*AH55</f>
        <v>0</v>
      </c>
      <c r="AI20" s="180">
        <f>AI19*AI55</f>
        <v>0</v>
      </c>
      <c r="AJ20" s="180">
        <f>AJ19*AJ55</f>
        <v>0</v>
      </c>
      <c r="AK20" s="180">
        <f>AK19*AK55</f>
        <v>0</v>
      </c>
      <c r="AL20" s="180">
        <f>AL19*AL55</f>
        <v>0</v>
      </c>
      <c r="AM20" s="180" t="e">
        <f>AM19*AM55</f>
        <v>#VALUE!</v>
      </c>
      <c r="AN20" s="180" t="e">
        <f>AN19*AN55</f>
        <v>#VALUE!</v>
      </c>
      <c r="AO20" s="180" t="e">
        <f>AO19*AO55</f>
        <v>#VALUE!</v>
      </c>
      <c r="AP20" s="180" t="e">
        <f>AP19*AP55</f>
        <v>#VALUE!</v>
      </c>
      <c r="AQ20" s="180" t="e">
        <f>AQ19*AQ55</f>
        <v>#VALUE!</v>
      </c>
      <c r="AR20" s="180" t="e">
        <f>AR19*AR55</f>
        <v>#VALUE!</v>
      </c>
      <c r="AS20" s="180" t="e">
        <f>AS19*AS55</f>
        <v>#VALUE!</v>
      </c>
      <c r="AT20" s="180" t="e">
        <f>AT19*AT55</f>
        <v>#VALUE!</v>
      </c>
      <c r="AU20" s="180" t="e">
        <f>AU19*AU55</f>
        <v>#VALUE!</v>
      </c>
      <c r="AV20" s="180" t="e">
        <f>AV19*AV55</f>
        <v>#VALUE!</v>
      </c>
      <c r="AW20" s="180" t="e">
        <f>AW19*AW55</f>
        <v>#VALUE!</v>
      </c>
      <c r="AX20" s="180" t="e">
        <f>AX19*AX55</f>
        <v>#VALUE!</v>
      </c>
      <c r="AY20" s="180">
        <f>AY19*AY55</f>
        <v>0</v>
      </c>
      <c r="AZ20" s="180">
        <f>AZ19*AZ55</f>
        <v>0</v>
      </c>
      <c r="BA20" s="180">
        <f>BA19*BA55</f>
        <v>0</v>
      </c>
      <c r="BB20" s="180">
        <f>BB19*BB55</f>
        <v>0</v>
      </c>
      <c r="BC20" s="180">
        <f>BC19*BC55</f>
        <v>0</v>
      </c>
      <c r="BD20" s="180">
        <f>BD19*BD55</f>
        <v>0</v>
      </c>
      <c r="BE20" s="180">
        <f>BE19*BE55</f>
        <v>0</v>
      </c>
      <c r="BF20" s="180">
        <f>BF19*BF55</f>
        <v>0</v>
      </c>
      <c r="BG20" s="180">
        <f>BG19*BG55</f>
        <v>0</v>
      </c>
      <c r="BH20" s="180">
        <f>BH19*BH55</f>
        <v>0</v>
      </c>
      <c r="BI20" s="180">
        <f>BI19*BI55</f>
        <v>0</v>
      </c>
      <c r="BJ20" s="180">
        <f>BJ19*BJ55</f>
        <v>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19400</v>
      </c>
      <c r="G21" s="104">
        <f>G19*G67</f>
        <v>23280</v>
      </c>
      <c r="H21" s="104">
        <f>H19*H67</f>
        <v>27160</v>
      </c>
      <c r="I21" s="104">
        <f>I19*I67</f>
        <v>19400</v>
      </c>
      <c r="J21" s="104">
        <f>J19*J67</f>
        <v>23280</v>
      </c>
      <c r="K21" s="104">
        <f>K19*K67</f>
        <v>15520</v>
      </c>
      <c r="L21" s="104">
        <f>L19*L67</f>
        <v>15520</v>
      </c>
      <c r="M21" s="104">
        <f>M19*M67</f>
        <v>15520</v>
      </c>
      <c r="N21" s="104">
        <f>N19*N67</f>
        <v>7760</v>
      </c>
      <c r="O21" s="104">
        <f>O19*O67</f>
        <v>282480</v>
      </c>
      <c r="P21" s="104">
        <f>P19*P67</f>
        <v>0</v>
      </c>
      <c r="Q21" s="104">
        <f>Q19*Q67</f>
        <v>0</v>
      </c>
      <c r="R21" s="104">
        <f>R19*R67</f>
        <v>0</v>
      </c>
      <c r="S21" s="104">
        <f>S19*S67</f>
        <v>0</v>
      </c>
      <c r="T21" s="104">
        <f>T19*T67</f>
        <v>0</v>
      </c>
      <c r="U21" s="104">
        <f>U19*U67</f>
        <v>0</v>
      </c>
      <c r="V21" s="104">
        <f>V19*V67</f>
        <v>0</v>
      </c>
      <c r="W21" s="104">
        <f>W19*W67</f>
        <v>0</v>
      </c>
      <c r="X21" s="104">
        <f>X19*X67</f>
        <v>0</v>
      </c>
      <c r="Y21" s="104">
        <f>Y19*Y67</f>
        <v>0</v>
      </c>
      <c r="Z21" s="104">
        <f>Z19*Z67</f>
        <v>0</v>
      </c>
      <c r="AA21" s="104">
        <f>AA19*AA67</f>
        <v>0</v>
      </c>
      <c r="AB21" s="104">
        <f>AB19*AB67</f>
        <v>0</v>
      </c>
      <c r="AC21" s="104">
        <f>AC19*AC67</f>
        <v>0</v>
      </c>
      <c r="AD21" s="104">
        <f>AD19*AD67</f>
        <v>0</v>
      </c>
      <c r="AE21" s="104">
        <f>AE19*AE67</f>
        <v>0</v>
      </c>
      <c r="AF21" s="104">
        <f>AF19*AF67</f>
        <v>0</v>
      </c>
      <c r="AG21" s="104">
        <f>AG19*AG67</f>
        <v>0</v>
      </c>
      <c r="AH21" s="104">
        <f>AH19*AH67</f>
        <v>0</v>
      </c>
      <c r="AI21" s="104">
        <f>AI19*AI67</f>
        <v>0</v>
      </c>
      <c r="AJ21" s="104">
        <f>AJ19*AJ67</f>
        <v>0</v>
      </c>
      <c r="AK21" s="104">
        <f>AK19*AK67</f>
        <v>0</v>
      </c>
      <c r="AL21" s="104">
        <f>AL19*AL67</f>
        <v>0</v>
      </c>
      <c r="AM21" s="104" t="e">
        <f>AM19*AM67</f>
        <v>#VALUE!</v>
      </c>
      <c r="AN21" s="104" t="e">
        <f>AN19*AN67</f>
        <v>#VALUE!</v>
      </c>
      <c r="AO21" s="104" t="e">
        <f>AO19*AO67</f>
        <v>#VALUE!</v>
      </c>
      <c r="AP21" s="104" t="e">
        <f>AP19*AP67</f>
        <v>#VALUE!</v>
      </c>
      <c r="AQ21" s="104" t="e">
        <f>AQ19*AQ67</f>
        <v>#VALUE!</v>
      </c>
      <c r="AR21" s="104" t="e">
        <f>AR19*AR67</f>
        <v>#VALUE!</v>
      </c>
      <c r="AS21" s="104" t="e">
        <f>AS19*AS67</f>
        <v>#VALUE!</v>
      </c>
      <c r="AT21" s="104" t="e">
        <f>AT19*AT67</f>
        <v>#VALUE!</v>
      </c>
      <c r="AU21" s="104" t="e">
        <f>AU19*AU67</f>
        <v>#VALUE!</v>
      </c>
      <c r="AV21" s="104" t="e">
        <f>AV19*AV67</f>
        <v>#VALUE!</v>
      </c>
      <c r="AW21" s="104" t="e">
        <f>AW19*AW67</f>
        <v>#VALUE!</v>
      </c>
      <c r="AX21" s="104" t="e">
        <f>AX19*AX67</f>
        <v>#VALUE!</v>
      </c>
      <c r="AY21" s="104">
        <f>AY19*AY67</f>
        <v>0</v>
      </c>
      <c r="AZ21" s="104">
        <f>AZ19*AZ67</f>
        <v>0</v>
      </c>
      <c r="BA21" s="104">
        <f>BA19*BA67</f>
        <v>0</v>
      </c>
      <c r="BB21" s="104">
        <f>BB19*BB67</f>
        <v>0</v>
      </c>
      <c r="BC21" s="104">
        <f>BC19*BC67</f>
        <v>0</v>
      </c>
      <c r="BD21" s="104">
        <f>BD19*BD67</f>
        <v>0</v>
      </c>
      <c r="BE21" s="104">
        <f>BE19*BE67</f>
        <v>0</v>
      </c>
      <c r="BF21" s="104">
        <f>BF19*BF67</f>
        <v>0</v>
      </c>
      <c r="BG21" s="104">
        <f>BG19*BG67</f>
        <v>0</v>
      </c>
      <c r="BH21" s="104">
        <f>BH19*BH67</f>
        <v>0</v>
      </c>
      <c r="BI21" s="104">
        <f>BI19*BI67</f>
        <v>0</v>
      </c>
      <c r="BJ21" s="104">
        <f>BJ19*BJ67</f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0">D83+D88</f>
        <v>0</v>
      </c>
      <c r="E22" s="63">
        <f t="shared" si="10"/>
        <v>0</v>
      </c>
      <c r="F22" s="63">
        <f t="shared" si="10"/>
        <v>5000</v>
      </c>
      <c r="G22" s="63">
        <f t="shared" si="10"/>
        <v>5000</v>
      </c>
      <c r="H22" s="63">
        <f t="shared" si="10"/>
        <v>5000</v>
      </c>
      <c r="I22" s="63">
        <f t="shared" si="10"/>
        <v>5000</v>
      </c>
      <c r="J22" s="63">
        <f t="shared" si="10"/>
        <v>5000</v>
      </c>
      <c r="K22" s="63">
        <f t="shared" si="10"/>
        <v>2500</v>
      </c>
      <c r="L22" s="63">
        <f t="shared" si="10"/>
        <v>2500</v>
      </c>
      <c r="M22" s="63">
        <f t="shared" si="10"/>
        <v>2500</v>
      </c>
      <c r="N22" s="63">
        <f t="shared" si="10"/>
        <v>2500</v>
      </c>
      <c r="O22" s="63">
        <f t="shared" si="10"/>
        <v>0</v>
      </c>
      <c r="P22" s="63">
        <f t="shared" si="10"/>
        <v>0</v>
      </c>
      <c r="Q22" s="63">
        <f t="shared" si="10"/>
        <v>0</v>
      </c>
      <c r="R22" s="63">
        <f t="shared" si="10"/>
        <v>0</v>
      </c>
      <c r="S22" s="63">
        <f t="shared" si="10"/>
        <v>0</v>
      </c>
      <c r="T22" s="63">
        <f t="shared" si="10"/>
        <v>0</v>
      </c>
      <c r="U22" s="63">
        <f t="shared" si="10"/>
        <v>0</v>
      </c>
      <c r="V22" s="63">
        <f t="shared" si="10"/>
        <v>0</v>
      </c>
      <c r="W22" s="63">
        <f t="shared" si="10"/>
        <v>0</v>
      </c>
      <c r="X22" s="63">
        <f t="shared" si="10"/>
        <v>0</v>
      </c>
      <c r="Y22" s="63">
        <f t="shared" si="10"/>
        <v>0</v>
      </c>
      <c r="Z22" s="63">
        <f t="shared" si="10"/>
        <v>0</v>
      </c>
      <c r="AA22" s="63">
        <f t="shared" si="10"/>
        <v>8.99</v>
      </c>
      <c r="AB22" s="63">
        <f t="shared" si="10"/>
        <v>14.57</v>
      </c>
      <c r="AC22" s="63">
        <f t="shared" si="10"/>
        <v>16.43</v>
      </c>
      <c r="AD22" s="63">
        <f t="shared" si="10"/>
        <v>16.43</v>
      </c>
      <c r="AE22" s="63">
        <f t="shared" si="10"/>
        <v>17.98</v>
      </c>
      <c r="AF22" s="63">
        <f t="shared" si="10"/>
        <v>19.84</v>
      </c>
      <c r="AG22" s="63">
        <f t="shared" si="10"/>
        <v>16.43</v>
      </c>
      <c r="AH22" s="63">
        <f t="shared" si="10"/>
        <v>17.98</v>
      </c>
      <c r="AI22" s="63">
        <f t="shared" si="10"/>
        <v>14.57</v>
      </c>
      <c r="AJ22" s="63">
        <f t="shared" si="10"/>
        <v>14.57</v>
      </c>
      <c r="AK22" s="63">
        <f t="shared" si="10"/>
        <v>14.57</v>
      </c>
      <c r="AL22" s="63">
        <f t="shared" si="10"/>
        <v>8.99</v>
      </c>
      <c r="AM22" s="63" t="e">
        <f t="shared" si="10"/>
        <v>#REF!</v>
      </c>
      <c r="AN22" s="63" t="e">
        <f t="shared" si="10"/>
        <v>#REF!</v>
      </c>
      <c r="AO22" s="63" t="e">
        <f t="shared" si="10"/>
        <v>#REF!</v>
      </c>
      <c r="AP22" s="63" t="e">
        <f t="shared" si="10"/>
        <v>#REF!</v>
      </c>
      <c r="AQ22" s="63" t="e">
        <f t="shared" si="10"/>
        <v>#REF!</v>
      </c>
      <c r="AR22" s="63" t="e">
        <f t="shared" si="10"/>
        <v>#REF!</v>
      </c>
      <c r="AS22" s="63" t="e">
        <f t="shared" si="10"/>
        <v>#REF!</v>
      </c>
      <c r="AT22" s="63" t="e">
        <f t="shared" si="10"/>
        <v>#REF!</v>
      </c>
      <c r="AU22" s="63" t="e">
        <f t="shared" si="10"/>
        <v>#REF!</v>
      </c>
      <c r="AV22" s="63" t="e">
        <f t="shared" si="10"/>
        <v>#REF!</v>
      </c>
      <c r="AW22" s="63" t="e">
        <f t="shared" si="10"/>
        <v>#REF!</v>
      </c>
      <c r="AX22" s="63" t="e">
        <f t="shared" si="10"/>
        <v>#REF!</v>
      </c>
      <c r="AY22" s="63" t="e">
        <f t="shared" si="10"/>
        <v>#REF!</v>
      </c>
      <c r="AZ22" s="63" t="e">
        <f t="shared" si="10"/>
        <v>#REF!</v>
      </c>
      <c r="BA22" s="63" t="e">
        <f t="shared" si="10"/>
        <v>#REF!</v>
      </c>
      <c r="BB22" s="63" t="e">
        <f t="shared" si="10"/>
        <v>#REF!</v>
      </c>
      <c r="BC22" s="63" t="e">
        <f t="shared" si="10"/>
        <v>#REF!</v>
      </c>
      <c r="BD22" s="63" t="e">
        <f t="shared" si="10"/>
        <v>#REF!</v>
      </c>
      <c r="BE22" s="63" t="e">
        <f t="shared" si="10"/>
        <v>#REF!</v>
      </c>
      <c r="BF22" s="63" t="e">
        <f t="shared" si="10"/>
        <v>#REF!</v>
      </c>
      <c r="BG22" s="63" t="e">
        <f t="shared" si="10"/>
        <v>#REF!</v>
      </c>
      <c r="BH22" s="63" t="e">
        <f t="shared" si="10"/>
        <v>#REF!</v>
      </c>
      <c r="BI22" s="63" t="e">
        <f t="shared" si="10"/>
        <v>#REF!</v>
      </c>
      <c r="BJ22" s="63" t="e">
        <f t="shared" si="10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1">SUM(D21:D22)</f>
        <v>0</v>
      </c>
      <c r="E23" s="63">
        <f t="shared" si="11"/>
        <v>0</v>
      </c>
      <c r="F23" s="63">
        <f t="shared" si="11"/>
        <v>24400</v>
      </c>
      <c r="G23" s="63">
        <f t="shared" si="11"/>
        <v>28280</v>
      </c>
      <c r="H23" s="63">
        <f t="shared" si="11"/>
        <v>32160</v>
      </c>
      <c r="I23" s="63">
        <f t="shared" si="11"/>
        <v>24400</v>
      </c>
      <c r="J23" s="63">
        <f t="shared" si="11"/>
        <v>28280</v>
      </c>
      <c r="K23" s="63">
        <f t="shared" si="11"/>
        <v>18020</v>
      </c>
      <c r="L23" s="63">
        <f t="shared" si="11"/>
        <v>18020</v>
      </c>
      <c r="M23" s="63">
        <f t="shared" si="11"/>
        <v>18020</v>
      </c>
      <c r="N23" s="63">
        <f t="shared" si="11"/>
        <v>10260</v>
      </c>
      <c r="O23" s="63">
        <f t="shared" si="11"/>
        <v>282480</v>
      </c>
      <c r="P23" s="63">
        <f t="shared" si="11"/>
        <v>0</v>
      </c>
      <c r="Q23" s="63">
        <f t="shared" si="11"/>
        <v>0</v>
      </c>
      <c r="R23" s="63">
        <f t="shared" si="11"/>
        <v>0</v>
      </c>
      <c r="S23" s="63">
        <f t="shared" si="11"/>
        <v>0</v>
      </c>
      <c r="T23" s="63">
        <f t="shared" si="11"/>
        <v>0</v>
      </c>
      <c r="U23" s="63">
        <f t="shared" si="11"/>
        <v>0</v>
      </c>
      <c r="V23" s="63">
        <f t="shared" si="11"/>
        <v>0</v>
      </c>
      <c r="W23" s="63">
        <f t="shared" si="11"/>
        <v>0</v>
      </c>
      <c r="X23" s="63">
        <f t="shared" si="11"/>
        <v>0</v>
      </c>
      <c r="Y23" s="63">
        <f t="shared" si="11"/>
        <v>0</v>
      </c>
      <c r="Z23" s="63">
        <f t="shared" si="11"/>
        <v>0</v>
      </c>
      <c r="AA23" s="63">
        <f t="shared" si="11"/>
        <v>8.99</v>
      </c>
      <c r="AB23" s="63">
        <f t="shared" si="11"/>
        <v>14.57</v>
      </c>
      <c r="AC23" s="63">
        <f t="shared" si="11"/>
        <v>16.43</v>
      </c>
      <c r="AD23" s="63">
        <f t="shared" si="11"/>
        <v>16.43</v>
      </c>
      <c r="AE23" s="63">
        <f t="shared" si="11"/>
        <v>17.98</v>
      </c>
      <c r="AF23" s="63">
        <f t="shared" si="11"/>
        <v>19.84</v>
      </c>
      <c r="AG23" s="63">
        <f t="shared" si="11"/>
        <v>16.43</v>
      </c>
      <c r="AH23" s="63">
        <f t="shared" si="11"/>
        <v>17.98</v>
      </c>
      <c r="AI23" s="63">
        <f t="shared" si="11"/>
        <v>14.57</v>
      </c>
      <c r="AJ23" s="63">
        <f t="shared" si="11"/>
        <v>14.57</v>
      </c>
      <c r="AK23" s="63">
        <f t="shared" si="11"/>
        <v>14.57</v>
      </c>
      <c r="AL23" s="63">
        <f t="shared" si="11"/>
        <v>8.99</v>
      </c>
      <c r="AM23" s="63" t="e">
        <f t="shared" si="11"/>
        <v>#VALUE!</v>
      </c>
      <c r="AN23" s="63" t="e">
        <f t="shared" si="11"/>
        <v>#VALUE!</v>
      </c>
      <c r="AO23" s="63" t="e">
        <f t="shared" si="11"/>
        <v>#VALUE!</v>
      </c>
      <c r="AP23" s="63" t="e">
        <f t="shared" si="11"/>
        <v>#VALUE!</v>
      </c>
      <c r="AQ23" s="63" t="e">
        <f t="shared" si="11"/>
        <v>#VALUE!</v>
      </c>
      <c r="AR23" s="63" t="e">
        <f t="shared" si="11"/>
        <v>#VALUE!</v>
      </c>
      <c r="AS23" s="63" t="e">
        <f t="shared" si="11"/>
        <v>#VALUE!</v>
      </c>
      <c r="AT23" s="63" t="e">
        <f t="shared" si="11"/>
        <v>#VALUE!</v>
      </c>
      <c r="AU23" s="63" t="e">
        <f t="shared" si="11"/>
        <v>#VALUE!</v>
      </c>
      <c r="AV23" s="63" t="e">
        <f t="shared" si="11"/>
        <v>#VALUE!</v>
      </c>
      <c r="AW23" s="63" t="e">
        <f t="shared" si="11"/>
        <v>#VALUE!</v>
      </c>
      <c r="AX23" s="63" t="e">
        <f t="shared" si="11"/>
        <v>#VALUE!</v>
      </c>
      <c r="AY23" s="63" t="e">
        <f t="shared" si="11"/>
        <v>#REF!</v>
      </c>
      <c r="AZ23" s="63" t="e">
        <f t="shared" si="11"/>
        <v>#REF!</v>
      </c>
      <c r="BA23" s="63" t="e">
        <f t="shared" si="11"/>
        <v>#REF!</v>
      </c>
      <c r="BB23" s="63" t="e">
        <f t="shared" si="11"/>
        <v>#REF!</v>
      </c>
      <c r="BC23" s="63" t="e">
        <f t="shared" si="11"/>
        <v>#REF!</v>
      </c>
      <c r="BD23" s="63" t="e">
        <f t="shared" si="11"/>
        <v>#REF!</v>
      </c>
      <c r="BE23" s="63" t="e">
        <f t="shared" si="11"/>
        <v>#REF!</v>
      </c>
      <c r="BF23" s="63" t="e">
        <f t="shared" si="11"/>
        <v>#REF!</v>
      </c>
      <c r="BG23" s="63" t="e">
        <f t="shared" si="11"/>
        <v>#REF!</v>
      </c>
      <c r="BH23" s="63" t="e">
        <f t="shared" si="11"/>
        <v>#REF!</v>
      </c>
      <c r="BI23" s="63" t="e">
        <f t="shared" si="11"/>
        <v>#REF!</v>
      </c>
      <c r="BJ23" s="63" t="e">
        <f t="shared" si="11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2">IF(D22+D20&gt;0,(+D23/(D22+D20)),0)</f>
        <v>0</v>
      </c>
      <c r="E24" s="96">
        <f t="shared" si="12"/>
        <v>0</v>
      </c>
      <c r="F24" s="96">
        <f t="shared" si="12"/>
        <v>0.28078250863060988</v>
      </c>
      <c r="G24" s="96">
        <f t="shared" si="12"/>
        <v>0.27381874515879162</v>
      </c>
      <c r="H24" s="96">
        <f t="shared" si="12"/>
        <v>0.26876149089085744</v>
      </c>
      <c r="I24" s="96">
        <f t="shared" si="12"/>
        <v>0.28078250863060988</v>
      </c>
      <c r="J24" s="96">
        <f t="shared" si="12"/>
        <v>0.27381874515879162</v>
      </c>
      <c r="K24" s="96">
        <f t="shared" si="12"/>
        <v>0.26492208174066451</v>
      </c>
      <c r="L24" s="96">
        <f t="shared" si="12"/>
        <v>0.26492208174066451</v>
      </c>
      <c r="M24" s="96">
        <f t="shared" si="12"/>
        <v>0.26492208174066451</v>
      </c>
      <c r="N24" s="96">
        <f t="shared" si="12"/>
        <v>0.29098128190584233</v>
      </c>
      <c r="O24" s="96">
        <f t="shared" si="12"/>
        <v>0.30555555555555558</v>
      </c>
      <c r="P24" s="96">
        <f t="shared" si="12"/>
        <v>0</v>
      </c>
      <c r="Q24" s="96">
        <f t="shared" si="12"/>
        <v>0</v>
      </c>
      <c r="R24" s="96">
        <f t="shared" si="12"/>
        <v>0</v>
      </c>
      <c r="S24" s="96">
        <f t="shared" si="12"/>
        <v>0</v>
      </c>
      <c r="T24" s="96">
        <f t="shared" si="12"/>
        <v>0</v>
      </c>
      <c r="U24" s="96">
        <f t="shared" si="12"/>
        <v>0</v>
      </c>
      <c r="V24" s="96">
        <f t="shared" si="12"/>
        <v>0</v>
      </c>
      <c r="W24" s="96">
        <f t="shared" si="12"/>
        <v>0</v>
      </c>
      <c r="X24" s="96">
        <f t="shared" si="12"/>
        <v>0</v>
      </c>
      <c r="Y24" s="96">
        <f t="shared" si="12"/>
        <v>0</v>
      </c>
      <c r="Z24" s="96">
        <f t="shared" si="12"/>
        <v>0</v>
      </c>
      <c r="AA24" s="96">
        <f t="shared" si="12"/>
        <v>1</v>
      </c>
      <c r="AB24" s="96">
        <f t="shared" si="12"/>
        <v>1</v>
      </c>
      <c r="AC24" s="96">
        <f t="shared" si="12"/>
        <v>1</v>
      </c>
      <c r="AD24" s="96">
        <f t="shared" si="12"/>
        <v>1</v>
      </c>
      <c r="AE24" s="96">
        <f t="shared" si="12"/>
        <v>1</v>
      </c>
      <c r="AF24" s="96">
        <f t="shared" si="12"/>
        <v>1</v>
      </c>
      <c r="AG24" s="96">
        <f t="shared" si="12"/>
        <v>1</v>
      </c>
      <c r="AH24" s="96">
        <f t="shared" si="12"/>
        <v>1</v>
      </c>
      <c r="AI24" s="96">
        <f t="shared" si="12"/>
        <v>1</v>
      </c>
      <c r="AJ24" s="96">
        <f t="shared" si="12"/>
        <v>1</v>
      </c>
      <c r="AK24" s="96">
        <f t="shared" si="12"/>
        <v>1</v>
      </c>
      <c r="AL24" s="96">
        <f t="shared" si="12"/>
        <v>1</v>
      </c>
      <c r="AM24" s="96" t="e">
        <f t="shared" si="12"/>
        <v>#REF!</v>
      </c>
      <c r="AN24" s="96" t="e">
        <f t="shared" si="12"/>
        <v>#REF!</v>
      </c>
      <c r="AO24" s="96" t="e">
        <f t="shared" si="12"/>
        <v>#REF!</v>
      </c>
      <c r="AP24" s="96" t="e">
        <f t="shared" si="12"/>
        <v>#REF!</v>
      </c>
      <c r="AQ24" s="96" t="e">
        <f t="shared" si="12"/>
        <v>#REF!</v>
      </c>
      <c r="AR24" s="96" t="e">
        <f t="shared" si="12"/>
        <v>#REF!</v>
      </c>
      <c r="AS24" s="96" t="e">
        <f t="shared" si="12"/>
        <v>#REF!</v>
      </c>
      <c r="AT24" s="96" t="e">
        <f t="shared" si="12"/>
        <v>#REF!</v>
      </c>
      <c r="AU24" s="96" t="e">
        <f t="shared" si="12"/>
        <v>#REF!</v>
      </c>
      <c r="AV24" s="96" t="e">
        <f t="shared" si="12"/>
        <v>#REF!</v>
      </c>
      <c r="AW24" s="96" t="e">
        <f t="shared" si="12"/>
        <v>#REF!</v>
      </c>
      <c r="AX24" s="96" t="e">
        <f t="shared" si="12"/>
        <v>#REF!</v>
      </c>
      <c r="AY24" s="96" t="e">
        <f t="shared" si="12"/>
        <v>#REF!</v>
      </c>
      <c r="AZ24" s="96" t="e">
        <f t="shared" si="12"/>
        <v>#REF!</v>
      </c>
      <c r="BA24" s="96" t="e">
        <f t="shared" si="12"/>
        <v>#REF!</v>
      </c>
      <c r="BB24" s="96" t="e">
        <f t="shared" si="12"/>
        <v>#REF!</v>
      </c>
      <c r="BC24" s="96" t="e">
        <f t="shared" si="12"/>
        <v>#REF!</v>
      </c>
      <c r="BD24" s="96" t="e">
        <f t="shared" si="12"/>
        <v>#REF!</v>
      </c>
      <c r="BE24" s="96" t="e">
        <f t="shared" si="12"/>
        <v>#REF!</v>
      </c>
      <c r="BF24" s="96" t="e">
        <f t="shared" si="12"/>
        <v>#REF!</v>
      </c>
      <c r="BG24" s="96" t="e">
        <f t="shared" si="12"/>
        <v>#REF!</v>
      </c>
      <c r="BH24" s="96" t="e">
        <f t="shared" si="12"/>
        <v>#REF!</v>
      </c>
      <c r="BI24" s="96" t="e">
        <f t="shared" si="12"/>
        <v>#REF!</v>
      </c>
      <c r="BJ24" s="96" t="e">
        <f t="shared" si="12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80">
        <f>C47</f>
        <v>0</v>
      </c>
      <c r="D27" s="380">
        <f t="shared" ref="D27:BJ27" si="13">D47</f>
        <v>0</v>
      </c>
      <c r="E27" s="380">
        <f t="shared" si="13"/>
        <v>0</v>
      </c>
      <c r="F27" s="380">
        <f t="shared" si="13"/>
        <v>3</v>
      </c>
      <c r="G27" s="380">
        <f t="shared" si="13"/>
        <v>3</v>
      </c>
      <c r="H27" s="380">
        <f t="shared" si="13"/>
        <v>3</v>
      </c>
      <c r="I27" s="380">
        <f t="shared" si="13"/>
        <v>3</v>
      </c>
      <c r="J27" s="380">
        <f t="shared" si="13"/>
        <v>3</v>
      </c>
      <c r="K27" s="380">
        <f t="shared" si="13"/>
        <v>3</v>
      </c>
      <c r="L27" s="380">
        <f t="shared" si="13"/>
        <v>3</v>
      </c>
      <c r="M27" s="380">
        <f t="shared" si="13"/>
        <v>3</v>
      </c>
      <c r="N27" s="380">
        <f t="shared" si="13"/>
        <v>2</v>
      </c>
      <c r="O27" s="380">
        <f t="shared" si="13"/>
        <v>21</v>
      </c>
      <c r="P27" s="380">
        <f t="shared" si="13"/>
        <v>0</v>
      </c>
      <c r="Q27" s="380">
        <f t="shared" si="13"/>
        <v>0</v>
      </c>
      <c r="R27" s="380">
        <f t="shared" si="13"/>
        <v>0</v>
      </c>
      <c r="S27" s="380">
        <f t="shared" si="13"/>
        <v>0</v>
      </c>
      <c r="T27" s="380">
        <f t="shared" si="13"/>
        <v>0</v>
      </c>
      <c r="U27" s="380">
        <f t="shared" si="13"/>
        <v>0</v>
      </c>
      <c r="V27" s="380">
        <f t="shared" si="13"/>
        <v>0</v>
      </c>
      <c r="W27" s="380">
        <f t="shared" si="13"/>
        <v>0</v>
      </c>
      <c r="X27" s="380">
        <f t="shared" si="13"/>
        <v>0</v>
      </c>
      <c r="Y27" s="380">
        <f t="shared" si="13"/>
        <v>0</v>
      </c>
      <c r="Z27" s="380">
        <f t="shared" si="13"/>
        <v>0</v>
      </c>
      <c r="AA27" s="380">
        <f t="shared" si="13"/>
        <v>0</v>
      </c>
      <c r="AB27" s="380">
        <f t="shared" si="13"/>
        <v>0</v>
      </c>
      <c r="AC27" s="380">
        <f t="shared" si="13"/>
        <v>0</v>
      </c>
      <c r="AD27" s="380">
        <f t="shared" si="13"/>
        <v>0</v>
      </c>
      <c r="AE27" s="380">
        <f t="shared" si="13"/>
        <v>0</v>
      </c>
      <c r="AF27" s="380">
        <f t="shared" si="13"/>
        <v>0</v>
      </c>
      <c r="AG27" s="101">
        <f t="shared" si="13"/>
        <v>0</v>
      </c>
      <c r="AH27" s="101">
        <f t="shared" si="13"/>
        <v>0</v>
      </c>
      <c r="AI27" s="101">
        <f t="shared" si="13"/>
        <v>0</v>
      </c>
      <c r="AJ27" s="101">
        <f t="shared" si="13"/>
        <v>0</v>
      </c>
      <c r="AK27" s="101">
        <f t="shared" si="13"/>
        <v>0</v>
      </c>
      <c r="AL27" s="101">
        <f t="shared" si="13"/>
        <v>0</v>
      </c>
      <c r="AM27" s="101">
        <f t="shared" si="13"/>
        <v>0</v>
      </c>
      <c r="AN27" s="101">
        <f t="shared" si="13"/>
        <v>0</v>
      </c>
      <c r="AO27" s="101">
        <f t="shared" si="13"/>
        <v>0</v>
      </c>
      <c r="AP27" s="101">
        <f t="shared" si="13"/>
        <v>0</v>
      </c>
      <c r="AQ27" s="101">
        <f t="shared" si="13"/>
        <v>0</v>
      </c>
      <c r="AR27" s="101">
        <f t="shared" si="13"/>
        <v>0</v>
      </c>
      <c r="AS27" s="101">
        <f t="shared" si="13"/>
        <v>0</v>
      </c>
      <c r="AT27" s="101">
        <f t="shared" si="13"/>
        <v>0</v>
      </c>
      <c r="AU27" s="101">
        <f t="shared" si="13"/>
        <v>0</v>
      </c>
      <c r="AV27" s="101">
        <f t="shared" si="13"/>
        <v>0</v>
      </c>
      <c r="AW27" s="101">
        <f t="shared" si="13"/>
        <v>0</v>
      </c>
      <c r="AX27" s="101">
        <f t="shared" si="13"/>
        <v>0</v>
      </c>
      <c r="AY27" s="101">
        <f t="shared" si="13"/>
        <v>0</v>
      </c>
      <c r="AZ27" s="101">
        <f t="shared" si="13"/>
        <v>0</v>
      </c>
      <c r="BA27" s="101">
        <f t="shared" si="13"/>
        <v>0</v>
      </c>
      <c r="BB27" s="101">
        <f t="shared" si="13"/>
        <v>0</v>
      </c>
      <c r="BC27" s="101">
        <f t="shared" si="13"/>
        <v>0</v>
      </c>
      <c r="BD27" s="101">
        <f t="shared" si="13"/>
        <v>0</v>
      </c>
      <c r="BE27" s="101">
        <f t="shared" si="13"/>
        <v>0</v>
      </c>
      <c r="BF27" s="101">
        <f t="shared" si="13"/>
        <v>0</v>
      </c>
      <c r="BG27" s="101">
        <f t="shared" si="13"/>
        <v>0</v>
      </c>
      <c r="BH27" s="101">
        <f t="shared" si="13"/>
        <v>0</v>
      </c>
      <c r="BI27" s="101">
        <f t="shared" si="13"/>
        <v>0</v>
      </c>
      <c r="BJ27" s="101">
        <f t="shared" si="13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14">E27*E96</f>
        <v>0</v>
      </c>
      <c r="F28" s="180">
        <f t="shared" si="14"/>
        <v>62790</v>
      </c>
      <c r="G28" s="180">
        <f t="shared" si="14"/>
        <v>62790</v>
      </c>
      <c r="H28" s="180">
        <f t="shared" si="14"/>
        <v>62790</v>
      </c>
      <c r="I28" s="180">
        <f t="shared" si="14"/>
        <v>62790</v>
      </c>
      <c r="J28" s="180">
        <f t="shared" si="14"/>
        <v>62790</v>
      </c>
      <c r="K28" s="180">
        <f t="shared" si="14"/>
        <v>62790</v>
      </c>
      <c r="L28" s="180">
        <f t="shared" si="14"/>
        <v>62790</v>
      </c>
      <c r="M28" s="180">
        <f t="shared" si="14"/>
        <v>62790</v>
      </c>
      <c r="N28" s="180">
        <f t="shared" si="14"/>
        <v>41860</v>
      </c>
      <c r="O28" s="180">
        <f t="shared" si="14"/>
        <v>439530</v>
      </c>
      <c r="P28" s="180">
        <f t="shared" si="14"/>
        <v>0</v>
      </c>
      <c r="Q28" s="180">
        <f t="shared" si="14"/>
        <v>0</v>
      </c>
      <c r="R28" s="180">
        <f t="shared" si="14"/>
        <v>0</v>
      </c>
      <c r="S28" s="180">
        <f t="shared" si="14"/>
        <v>0</v>
      </c>
      <c r="T28" s="180">
        <f t="shared" si="14"/>
        <v>0</v>
      </c>
      <c r="U28" s="180">
        <f t="shared" si="14"/>
        <v>0</v>
      </c>
      <c r="V28" s="180">
        <f t="shared" si="14"/>
        <v>0</v>
      </c>
      <c r="W28" s="180">
        <f t="shared" si="14"/>
        <v>0</v>
      </c>
      <c r="X28" s="180">
        <f t="shared" si="14"/>
        <v>0</v>
      </c>
      <c r="Y28" s="180">
        <f t="shared" si="14"/>
        <v>0</v>
      </c>
      <c r="Z28" s="180">
        <f t="shared" si="14"/>
        <v>0</v>
      </c>
      <c r="AA28" s="180" t="e">
        <f t="shared" si="14"/>
        <v>#VALUE!</v>
      </c>
      <c r="AB28" s="180">
        <f t="shared" si="14"/>
        <v>0</v>
      </c>
      <c r="AC28" s="180">
        <f t="shared" si="14"/>
        <v>0</v>
      </c>
      <c r="AD28" s="180">
        <f t="shared" si="14"/>
        <v>0</v>
      </c>
      <c r="AE28" s="180">
        <f t="shared" si="14"/>
        <v>0</v>
      </c>
      <c r="AF28" s="180">
        <f t="shared" si="14"/>
        <v>0</v>
      </c>
      <c r="AG28" s="180">
        <f t="shared" si="14"/>
        <v>0</v>
      </c>
      <c r="AH28" s="180">
        <f t="shared" si="14"/>
        <v>0</v>
      </c>
      <c r="AI28" s="180">
        <f t="shared" si="14"/>
        <v>0</v>
      </c>
      <c r="AJ28" s="180">
        <f t="shared" si="14"/>
        <v>0</v>
      </c>
      <c r="AK28" s="180">
        <f t="shared" si="14"/>
        <v>0</v>
      </c>
      <c r="AL28" s="180">
        <f t="shared" si="14"/>
        <v>0</v>
      </c>
      <c r="AM28" s="180">
        <f t="shared" si="14"/>
        <v>0</v>
      </c>
      <c r="AN28" s="180">
        <f t="shared" si="14"/>
        <v>0</v>
      </c>
      <c r="AO28" s="180">
        <f t="shared" si="14"/>
        <v>0</v>
      </c>
      <c r="AP28" s="180">
        <f t="shared" si="14"/>
        <v>0</v>
      </c>
      <c r="AQ28" s="180">
        <f t="shared" si="14"/>
        <v>0</v>
      </c>
      <c r="AR28" s="180">
        <f t="shared" si="14"/>
        <v>0</v>
      </c>
      <c r="AS28" s="180">
        <f t="shared" si="14"/>
        <v>0</v>
      </c>
      <c r="AT28" s="180">
        <f t="shared" si="14"/>
        <v>0</v>
      </c>
      <c r="AU28" s="180">
        <f t="shared" si="14"/>
        <v>0</v>
      </c>
      <c r="AV28" s="180">
        <f t="shared" si="14"/>
        <v>0</v>
      </c>
      <c r="AW28" s="180">
        <f t="shared" si="14"/>
        <v>0</v>
      </c>
      <c r="AX28" s="180">
        <f t="shared" si="14"/>
        <v>0</v>
      </c>
      <c r="AY28" s="180">
        <f t="shared" si="14"/>
        <v>0</v>
      </c>
      <c r="AZ28" s="180">
        <f t="shared" si="14"/>
        <v>0</v>
      </c>
      <c r="BA28" s="180">
        <f t="shared" si="14"/>
        <v>0</v>
      </c>
      <c r="BB28" s="180">
        <f t="shared" si="14"/>
        <v>0</v>
      </c>
      <c r="BC28" s="180">
        <f t="shared" si="14"/>
        <v>0</v>
      </c>
      <c r="BD28" s="180">
        <f t="shared" si="14"/>
        <v>0</v>
      </c>
      <c r="BE28" s="180">
        <f t="shared" si="14"/>
        <v>0</v>
      </c>
      <c r="BF28" s="180">
        <f t="shared" si="14"/>
        <v>0</v>
      </c>
      <c r="BG28" s="180">
        <f t="shared" si="14"/>
        <v>0</v>
      </c>
      <c r="BH28" s="180">
        <f t="shared" si="14"/>
        <v>0</v>
      </c>
      <c r="BI28" s="180">
        <f t="shared" si="14"/>
        <v>0</v>
      </c>
      <c r="BJ28" s="180">
        <f t="shared" si="14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15">D27*D108</f>
        <v>0</v>
      </c>
      <c r="E29" s="63">
        <f t="shared" si="15"/>
        <v>0</v>
      </c>
      <c r="F29" s="63">
        <f t="shared" si="15"/>
        <v>22290</v>
      </c>
      <c r="G29" s="63">
        <f t="shared" si="15"/>
        <v>22290</v>
      </c>
      <c r="H29" s="63">
        <f t="shared" si="15"/>
        <v>22290</v>
      </c>
      <c r="I29" s="63">
        <f t="shared" si="15"/>
        <v>22290</v>
      </c>
      <c r="J29" s="63">
        <f t="shared" si="15"/>
        <v>22290</v>
      </c>
      <c r="K29" s="63">
        <f t="shared" si="15"/>
        <v>22290</v>
      </c>
      <c r="L29" s="63">
        <f t="shared" si="15"/>
        <v>22290</v>
      </c>
      <c r="M29" s="63">
        <f t="shared" si="15"/>
        <v>22290</v>
      </c>
      <c r="N29" s="63">
        <f t="shared" si="15"/>
        <v>14860</v>
      </c>
      <c r="O29" s="63">
        <f t="shared" si="15"/>
        <v>-241333470</v>
      </c>
      <c r="P29" s="63">
        <f t="shared" si="15"/>
        <v>0</v>
      </c>
      <c r="Q29" s="63">
        <f t="shared" si="15"/>
        <v>0</v>
      </c>
      <c r="R29" s="63">
        <f t="shared" si="15"/>
        <v>0</v>
      </c>
      <c r="S29" s="63">
        <f t="shared" si="15"/>
        <v>0</v>
      </c>
      <c r="T29" s="63">
        <f t="shared" si="15"/>
        <v>0</v>
      </c>
      <c r="U29" s="63">
        <f t="shared" si="15"/>
        <v>0</v>
      </c>
      <c r="V29" s="63">
        <f t="shared" si="15"/>
        <v>0</v>
      </c>
      <c r="W29" s="63">
        <f t="shared" si="15"/>
        <v>0</v>
      </c>
      <c r="X29" s="63">
        <f t="shared" si="15"/>
        <v>0</v>
      </c>
      <c r="Y29" s="63">
        <f t="shared" si="15"/>
        <v>0</v>
      </c>
      <c r="Z29" s="63">
        <f t="shared" si="15"/>
        <v>0</v>
      </c>
      <c r="AA29" s="63" t="e">
        <f t="shared" si="15"/>
        <v>#VALUE!</v>
      </c>
      <c r="AB29" s="63">
        <f t="shared" si="15"/>
        <v>0</v>
      </c>
      <c r="AC29" s="63">
        <f t="shared" si="15"/>
        <v>0</v>
      </c>
      <c r="AD29" s="63">
        <f t="shared" si="15"/>
        <v>0</v>
      </c>
      <c r="AE29" s="63">
        <f t="shared" si="15"/>
        <v>0</v>
      </c>
      <c r="AF29" s="63">
        <f t="shared" si="15"/>
        <v>0</v>
      </c>
      <c r="AG29" s="63">
        <f t="shared" si="15"/>
        <v>0</v>
      </c>
      <c r="AH29" s="63">
        <f t="shared" si="15"/>
        <v>0</v>
      </c>
      <c r="AI29" s="63">
        <f t="shared" si="15"/>
        <v>0</v>
      </c>
      <c r="AJ29" s="63">
        <f t="shared" si="15"/>
        <v>0</v>
      </c>
      <c r="AK29" s="63">
        <f t="shared" si="15"/>
        <v>0</v>
      </c>
      <c r="AL29" s="63">
        <f t="shared" si="15"/>
        <v>0</v>
      </c>
      <c r="AM29" s="63">
        <f t="shared" si="15"/>
        <v>0</v>
      </c>
      <c r="AN29" s="63">
        <f t="shared" si="15"/>
        <v>0</v>
      </c>
      <c r="AO29" s="63">
        <f t="shared" si="15"/>
        <v>0</v>
      </c>
      <c r="AP29" s="63">
        <f t="shared" si="15"/>
        <v>0</v>
      </c>
      <c r="AQ29" s="63">
        <f t="shared" si="15"/>
        <v>0</v>
      </c>
      <c r="AR29" s="63">
        <f t="shared" si="15"/>
        <v>0</v>
      </c>
      <c r="AS29" s="63">
        <f t="shared" si="15"/>
        <v>0</v>
      </c>
      <c r="AT29" s="63">
        <f t="shared" si="15"/>
        <v>0</v>
      </c>
      <c r="AU29" s="63">
        <f t="shared" si="15"/>
        <v>0</v>
      </c>
      <c r="AV29" s="63">
        <f t="shared" si="15"/>
        <v>0</v>
      </c>
      <c r="AW29" s="63">
        <f t="shared" si="15"/>
        <v>0</v>
      </c>
      <c r="AX29" s="63">
        <f t="shared" si="15"/>
        <v>0</v>
      </c>
      <c r="AY29" s="63">
        <f t="shared" si="15"/>
        <v>0</v>
      </c>
      <c r="AZ29" s="63">
        <f t="shared" si="15"/>
        <v>0</v>
      </c>
      <c r="BA29" s="63">
        <f t="shared" si="15"/>
        <v>0</v>
      </c>
      <c r="BB29" s="63">
        <f t="shared" si="15"/>
        <v>0</v>
      </c>
      <c r="BC29" s="63">
        <f t="shared" si="15"/>
        <v>0</v>
      </c>
      <c r="BD29" s="63">
        <f t="shared" si="15"/>
        <v>0</v>
      </c>
      <c r="BE29" s="63">
        <f t="shared" si="15"/>
        <v>0</v>
      </c>
      <c r="BF29" s="63">
        <f t="shared" si="15"/>
        <v>0</v>
      </c>
      <c r="BG29" s="63">
        <f t="shared" si="15"/>
        <v>0</v>
      </c>
      <c r="BH29" s="63">
        <f t="shared" si="15"/>
        <v>0</v>
      </c>
      <c r="BI29" s="63">
        <f t="shared" si="15"/>
        <v>0</v>
      </c>
      <c r="BJ29" s="63">
        <f t="shared" si="15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16">D123+D128</f>
        <v>0</v>
      </c>
      <c r="E30" s="63">
        <f t="shared" si="16"/>
        <v>0</v>
      </c>
      <c r="F30" s="63">
        <f t="shared" si="16"/>
        <v>2500</v>
      </c>
      <c r="G30" s="63">
        <f t="shared" si="16"/>
        <v>2500</v>
      </c>
      <c r="H30" s="63">
        <f t="shared" si="16"/>
        <v>2500</v>
      </c>
      <c r="I30" s="63">
        <f t="shared" si="16"/>
        <v>2500</v>
      </c>
      <c r="J30" s="63">
        <f t="shared" si="16"/>
        <v>2500</v>
      </c>
      <c r="K30" s="63">
        <f t="shared" si="16"/>
        <v>2500</v>
      </c>
      <c r="L30" s="63">
        <f t="shared" si="16"/>
        <v>2500</v>
      </c>
      <c r="M30" s="63">
        <f t="shared" si="16"/>
        <v>2500</v>
      </c>
      <c r="N30" s="63">
        <f t="shared" si="16"/>
        <v>2500</v>
      </c>
      <c r="O30" s="63">
        <f t="shared" si="16"/>
        <v>483000</v>
      </c>
      <c r="P30" s="63">
        <f t="shared" si="16"/>
        <v>0</v>
      </c>
      <c r="Q30" s="63">
        <f t="shared" si="16"/>
        <v>0</v>
      </c>
      <c r="R30" s="63">
        <f t="shared" si="16"/>
        <v>0</v>
      </c>
      <c r="S30" s="63">
        <f t="shared" si="16"/>
        <v>0</v>
      </c>
      <c r="T30" s="63">
        <f t="shared" si="16"/>
        <v>0</v>
      </c>
      <c r="U30" s="63">
        <f t="shared" si="16"/>
        <v>0</v>
      </c>
      <c r="V30" s="63">
        <f t="shared" si="16"/>
        <v>0</v>
      </c>
      <c r="W30" s="63">
        <f t="shared" si="16"/>
        <v>0</v>
      </c>
      <c r="X30" s="63">
        <f t="shared" si="16"/>
        <v>0</v>
      </c>
      <c r="Y30" s="63">
        <f t="shared" si="16"/>
        <v>0</v>
      </c>
      <c r="Z30" s="63">
        <f t="shared" si="16"/>
        <v>0</v>
      </c>
      <c r="AA30" s="63" t="e">
        <f t="shared" si="16"/>
        <v>#VALUE!</v>
      </c>
      <c r="AB30" s="63">
        <f t="shared" si="16"/>
        <v>0</v>
      </c>
      <c r="AC30" s="63">
        <f t="shared" si="16"/>
        <v>0</v>
      </c>
      <c r="AD30" s="63">
        <f t="shared" si="16"/>
        <v>0</v>
      </c>
      <c r="AE30" s="63">
        <f t="shared" si="16"/>
        <v>0</v>
      </c>
      <c r="AF30" s="63">
        <f t="shared" si="16"/>
        <v>0</v>
      </c>
      <c r="AG30" s="63">
        <f t="shared" si="16"/>
        <v>0</v>
      </c>
      <c r="AH30" s="63">
        <f t="shared" si="16"/>
        <v>0</v>
      </c>
      <c r="AI30" s="63">
        <f t="shared" si="16"/>
        <v>0</v>
      </c>
      <c r="AJ30" s="63">
        <f t="shared" si="16"/>
        <v>0</v>
      </c>
      <c r="AK30" s="63">
        <f t="shared" si="16"/>
        <v>0</v>
      </c>
      <c r="AL30" s="63">
        <f t="shared" si="16"/>
        <v>0</v>
      </c>
      <c r="AM30" s="63">
        <f t="shared" si="16"/>
        <v>0</v>
      </c>
      <c r="AN30" s="63">
        <f t="shared" si="16"/>
        <v>0</v>
      </c>
      <c r="AO30" s="63">
        <f t="shared" si="16"/>
        <v>0</v>
      </c>
      <c r="AP30" s="63">
        <f t="shared" si="16"/>
        <v>0</v>
      </c>
      <c r="AQ30" s="63">
        <f t="shared" si="16"/>
        <v>0</v>
      </c>
      <c r="AR30" s="63">
        <f t="shared" si="16"/>
        <v>0</v>
      </c>
      <c r="AS30" s="63">
        <f t="shared" si="16"/>
        <v>0</v>
      </c>
      <c r="AT30" s="63">
        <f t="shared" si="16"/>
        <v>0</v>
      </c>
      <c r="AU30" s="63">
        <f t="shared" si="16"/>
        <v>0</v>
      </c>
      <c r="AV30" s="63">
        <f t="shared" si="16"/>
        <v>0</v>
      </c>
      <c r="AW30" s="63">
        <f t="shared" si="16"/>
        <v>0</v>
      </c>
      <c r="AX30" s="63">
        <f t="shared" si="16"/>
        <v>0</v>
      </c>
      <c r="AY30" s="63" t="e">
        <f t="shared" si="16"/>
        <v>#VALUE!</v>
      </c>
      <c r="AZ30" s="63" t="e">
        <f t="shared" si="16"/>
        <v>#VALUE!</v>
      </c>
      <c r="BA30" s="63" t="e">
        <f t="shared" si="16"/>
        <v>#VALUE!</v>
      </c>
      <c r="BB30" s="63" t="e">
        <f t="shared" si="16"/>
        <v>#VALUE!</v>
      </c>
      <c r="BC30" s="63" t="e">
        <f t="shared" si="16"/>
        <v>#VALUE!</v>
      </c>
      <c r="BD30" s="63" t="e">
        <f t="shared" si="16"/>
        <v>#VALUE!</v>
      </c>
      <c r="BE30" s="63" t="e">
        <f t="shared" si="16"/>
        <v>#VALUE!</v>
      </c>
      <c r="BF30" s="63" t="e">
        <f t="shared" si="16"/>
        <v>#VALUE!</v>
      </c>
      <c r="BG30" s="63" t="e">
        <f t="shared" si="16"/>
        <v>#VALUE!</v>
      </c>
      <c r="BH30" s="63" t="e">
        <f t="shared" si="16"/>
        <v>#VALUE!</v>
      </c>
      <c r="BI30" s="63" t="e">
        <f t="shared" si="16"/>
        <v>#VALUE!</v>
      </c>
      <c r="BJ30" s="63" t="e">
        <f t="shared" si="16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17">SUM(D29:D30)</f>
        <v>0</v>
      </c>
      <c r="E31" s="63">
        <f t="shared" si="17"/>
        <v>0</v>
      </c>
      <c r="F31" s="63">
        <f t="shared" si="17"/>
        <v>24790</v>
      </c>
      <c r="G31" s="63">
        <f t="shared" si="17"/>
        <v>24790</v>
      </c>
      <c r="H31" s="63">
        <f t="shared" si="17"/>
        <v>24790</v>
      </c>
      <c r="I31" s="63">
        <f t="shared" si="17"/>
        <v>24790</v>
      </c>
      <c r="J31" s="63">
        <f t="shared" si="17"/>
        <v>24790</v>
      </c>
      <c r="K31" s="63">
        <f t="shared" si="17"/>
        <v>24790</v>
      </c>
      <c r="L31" s="63">
        <f t="shared" si="17"/>
        <v>24790</v>
      </c>
      <c r="M31" s="63">
        <f t="shared" si="17"/>
        <v>24790</v>
      </c>
      <c r="N31" s="63">
        <f t="shared" si="17"/>
        <v>17360</v>
      </c>
      <c r="O31" s="63">
        <f t="shared" si="17"/>
        <v>-240850470</v>
      </c>
      <c r="P31" s="63">
        <f t="shared" si="17"/>
        <v>0</v>
      </c>
      <c r="Q31" s="63">
        <f t="shared" si="17"/>
        <v>0</v>
      </c>
      <c r="R31" s="63">
        <f t="shared" si="17"/>
        <v>0</v>
      </c>
      <c r="S31" s="63">
        <f t="shared" si="17"/>
        <v>0</v>
      </c>
      <c r="T31" s="63">
        <f t="shared" si="17"/>
        <v>0</v>
      </c>
      <c r="U31" s="63">
        <f t="shared" si="17"/>
        <v>0</v>
      </c>
      <c r="V31" s="63">
        <f t="shared" si="17"/>
        <v>0</v>
      </c>
      <c r="W31" s="63">
        <f t="shared" si="17"/>
        <v>0</v>
      </c>
      <c r="X31" s="63">
        <f t="shared" si="17"/>
        <v>0</v>
      </c>
      <c r="Y31" s="63">
        <f t="shared" si="17"/>
        <v>0</v>
      </c>
      <c r="Z31" s="63">
        <f t="shared" si="17"/>
        <v>0</v>
      </c>
      <c r="AA31" s="63" t="e">
        <f t="shared" si="17"/>
        <v>#VALUE!</v>
      </c>
      <c r="AB31" s="63">
        <f t="shared" si="17"/>
        <v>0</v>
      </c>
      <c r="AC31" s="63">
        <f t="shared" si="17"/>
        <v>0</v>
      </c>
      <c r="AD31" s="63">
        <f t="shared" si="17"/>
        <v>0</v>
      </c>
      <c r="AE31" s="63">
        <f t="shared" si="17"/>
        <v>0</v>
      </c>
      <c r="AF31" s="63">
        <f t="shared" si="17"/>
        <v>0</v>
      </c>
      <c r="AG31" s="63">
        <f t="shared" si="17"/>
        <v>0</v>
      </c>
      <c r="AH31" s="63">
        <f t="shared" si="17"/>
        <v>0</v>
      </c>
      <c r="AI31" s="63">
        <f t="shared" si="17"/>
        <v>0</v>
      </c>
      <c r="AJ31" s="63">
        <f t="shared" si="17"/>
        <v>0</v>
      </c>
      <c r="AK31" s="63">
        <f t="shared" si="17"/>
        <v>0</v>
      </c>
      <c r="AL31" s="63">
        <f t="shared" si="17"/>
        <v>0</v>
      </c>
      <c r="AM31" s="63">
        <f t="shared" si="17"/>
        <v>0</v>
      </c>
      <c r="AN31" s="63">
        <f t="shared" si="17"/>
        <v>0</v>
      </c>
      <c r="AO31" s="63">
        <f t="shared" si="17"/>
        <v>0</v>
      </c>
      <c r="AP31" s="63">
        <f t="shared" si="17"/>
        <v>0</v>
      </c>
      <c r="AQ31" s="63">
        <f t="shared" si="17"/>
        <v>0</v>
      </c>
      <c r="AR31" s="63">
        <f t="shared" si="17"/>
        <v>0</v>
      </c>
      <c r="AS31" s="63">
        <f t="shared" si="17"/>
        <v>0</v>
      </c>
      <c r="AT31" s="63">
        <f t="shared" si="17"/>
        <v>0</v>
      </c>
      <c r="AU31" s="63">
        <f t="shared" si="17"/>
        <v>0</v>
      </c>
      <c r="AV31" s="63">
        <f t="shared" si="17"/>
        <v>0</v>
      </c>
      <c r="AW31" s="63">
        <f t="shared" si="17"/>
        <v>0</v>
      </c>
      <c r="AX31" s="63">
        <f t="shared" si="17"/>
        <v>0</v>
      </c>
      <c r="AY31" s="63" t="e">
        <f t="shared" si="17"/>
        <v>#VALUE!</v>
      </c>
      <c r="AZ31" s="63" t="e">
        <f t="shared" si="17"/>
        <v>#VALUE!</v>
      </c>
      <c r="BA31" s="63" t="e">
        <f t="shared" si="17"/>
        <v>#VALUE!</v>
      </c>
      <c r="BB31" s="63" t="e">
        <f t="shared" si="17"/>
        <v>#VALUE!</v>
      </c>
      <c r="BC31" s="63" t="e">
        <f t="shared" si="17"/>
        <v>#VALUE!</v>
      </c>
      <c r="BD31" s="63" t="e">
        <f t="shared" si="17"/>
        <v>#VALUE!</v>
      </c>
      <c r="BE31" s="63" t="e">
        <f t="shared" si="17"/>
        <v>#VALUE!</v>
      </c>
      <c r="BF31" s="63" t="e">
        <f t="shared" si="17"/>
        <v>#VALUE!</v>
      </c>
      <c r="BG31" s="63" t="e">
        <f t="shared" si="17"/>
        <v>#VALUE!</v>
      </c>
      <c r="BH31" s="63" t="e">
        <f t="shared" si="17"/>
        <v>#VALUE!</v>
      </c>
      <c r="BI31" s="63" t="e">
        <f t="shared" si="17"/>
        <v>#VALUE!</v>
      </c>
      <c r="BJ31" s="63" t="e">
        <f t="shared" si="17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18">IF(C30+C28&gt;0,(+C31/(C30+C28)),0)</f>
        <v>0</v>
      </c>
      <c r="D32" s="96">
        <f t="shared" si="18"/>
        <v>0</v>
      </c>
      <c r="E32" s="96">
        <f t="shared" si="18"/>
        <v>0</v>
      </c>
      <c r="F32" s="96">
        <f t="shared" si="18"/>
        <v>0.37969061111962016</v>
      </c>
      <c r="G32" s="96">
        <f t="shared" si="18"/>
        <v>0.37969061111962016</v>
      </c>
      <c r="H32" s="96">
        <f t="shared" si="18"/>
        <v>0.37969061111962016</v>
      </c>
      <c r="I32" s="96">
        <f t="shared" si="18"/>
        <v>0.37969061111962016</v>
      </c>
      <c r="J32" s="96">
        <f t="shared" si="18"/>
        <v>0.37969061111962016</v>
      </c>
      <c r="K32" s="96">
        <f t="shared" si="18"/>
        <v>0.37969061111962016</v>
      </c>
      <c r="L32" s="96">
        <f t="shared" si="18"/>
        <v>0.37969061111962016</v>
      </c>
      <c r="M32" s="96">
        <f t="shared" si="18"/>
        <v>0.37969061111962016</v>
      </c>
      <c r="N32" s="96">
        <f t="shared" si="18"/>
        <v>0.39134355275022542</v>
      </c>
      <c r="O32" s="96">
        <f t="shared" si="18"/>
        <v>-261.07603004780333</v>
      </c>
      <c r="P32" s="96">
        <f t="shared" si="18"/>
        <v>0</v>
      </c>
      <c r="Q32" s="96">
        <f t="shared" si="18"/>
        <v>0</v>
      </c>
      <c r="R32" s="96">
        <f t="shared" si="18"/>
        <v>0</v>
      </c>
      <c r="S32" s="96">
        <f t="shared" si="18"/>
        <v>0</v>
      </c>
      <c r="T32" s="96">
        <f t="shared" si="18"/>
        <v>0</v>
      </c>
      <c r="U32" s="96">
        <f t="shared" si="18"/>
        <v>0</v>
      </c>
      <c r="V32" s="96">
        <f t="shared" si="18"/>
        <v>0</v>
      </c>
      <c r="W32" s="96">
        <f t="shared" si="18"/>
        <v>0</v>
      </c>
      <c r="X32" s="96">
        <f t="shared" si="18"/>
        <v>0</v>
      </c>
      <c r="Y32" s="96">
        <f t="shared" si="18"/>
        <v>0</v>
      </c>
      <c r="Z32" s="96">
        <f t="shared" si="18"/>
        <v>0</v>
      </c>
      <c r="AA32" s="96" t="e">
        <f t="shared" si="18"/>
        <v>#VALUE!</v>
      </c>
      <c r="AB32" s="96">
        <f t="shared" si="18"/>
        <v>0</v>
      </c>
      <c r="AC32" s="96">
        <f t="shared" si="18"/>
        <v>0</v>
      </c>
      <c r="AD32" s="96">
        <f t="shared" si="18"/>
        <v>0</v>
      </c>
      <c r="AE32" s="96">
        <f t="shared" si="18"/>
        <v>0</v>
      </c>
      <c r="AF32" s="96">
        <f t="shared" si="18"/>
        <v>0</v>
      </c>
      <c r="AG32" s="96">
        <f t="shared" si="18"/>
        <v>0</v>
      </c>
      <c r="AH32" s="96">
        <f t="shared" si="18"/>
        <v>0</v>
      </c>
      <c r="AI32" s="96">
        <f t="shared" ref="AI32:BJ32" si="19">IF(AI30+AI28&gt;0,(+AI31/(AI30+AI28)),0)</f>
        <v>0</v>
      </c>
      <c r="AJ32" s="96">
        <f t="shared" si="19"/>
        <v>0</v>
      </c>
      <c r="AK32" s="96">
        <f t="shared" si="19"/>
        <v>0</v>
      </c>
      <c r="AL32" s="96">
        <f t="shared" si="19"/>
        <v>0</v>
      </c>
      <c r="AM32" s="96">
        <f t="shared" si="19"/>
        <v>0</v>
      </c>
      <c r="AN32" s="96">
        <f t="shared" si="19"/>
        <v>0</v>
      </c>
      <c r="AO32" s="96">
        <f t="shared" si="19"/>
        <v>0</v>
      </c>
      <c r="AP32" s="96">
        <f t="shared" si="19"/>
        <v>0</v>
      </c>
      <c r="AQ32" s="96">
        <f t="shared" si="19"/>
        <v>0</v>
      </c>
      <c r="AR32" s="96">
        <f t="shared" si="19"/>
        <v>0</v>
      </c>
      <c r="AS32" s="96">
        <f t="shared" si="19"/>
        <v>0</v>
      </c>
      <c r="AT32" s="96">
        <f t="shared" si="19"/>
        <v>0</v>
      </c>
      <c r="AU32" s="96">
        <f t="shared" si="19"/>
        <v>0</v>
      </c>
      <c r="AV32" s="96">
        <f t="shared" si="19"/>
        <v>0</v>
      </c>
      <c r="AW32" s="96">
        <f t="shared" si="19"/>
        <v>0</v>
      </c>
      <c r="AX32" s="96">
        <f t="shared" si="19"/>
        <v>0</v>
      </c>
      <c r="AY32" s="96" t="e">
        <f t="shared" si="19"/>
        <v>#VALUE!</v>
      </c>
      <c r="AZ32" s="96" t="e">
        <f t="shared" si="19"/>
        <v>#VALUE!</v>
      </c>
      <c r="BA32" s="96" t="e">
        <f t="shared" si="19"/>
        <v>#VALUE!</v>
      </c>
      <c r="BB32" s="96" t="e">
        <f t="shared" si="19"/>
        <v>#VALUE!</v>
      </c>
      <c r="BC32" s="96" t="e">
        <f t="shared" si="19"/>
        <v>#VALUE!</v>
      </c>
      <c r="BD32" s="96" t="e">
        <f t="shared" si="19"/>
        <v>#VALUE!</v>
      </c>
      <c r="BE32" s="96" t="e">
        <f t="shared" si="19"/>
        <v>#VALUE!</v>
      </c>
      <c r="BF32" s="96" t="e">
        <f t="shared" si="19"/>
        <v>#VALUE!</v>
      </c>
      <c r="BG32" s="96" t="e">
        <f t="shared" si="19"/>
        <v>#VALUE!</v>
      </c>
      <c r="BH32" s="96" t="e">
        <f t="shared" si="19"/>
        <v>#VALUE!</v>
      </c>
      <c r="BI32" s="96" t="e">
        <f t="shared" si="19"/>
        <v>#VALUE!</v>
      </c>
      <c r="BJ32" s="96" t="e">
        <f t="shared" si="19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80">
        <f t="shared" ref="C35:AH35" si="20">C19+C27</f>
        <v>0</v>
      </c>
      <c r="D35" s="380">
        <f t="shared" si="20"/>
        <v>0</v>
      </c>
      <c r="E35" s="380">
        <f t="shared" si="20"/>
        <v>0</v>
      </c>
      <c r="F35" s="380">
        <f t="shared" si="20"/>
        <v>8</v>
      </c>
      <c r="G35" s="380">
        <f t="shared" si="20"/>
        <v>9</v>
      </c>
      <c r="H35" s="380">
        <f t="shared" si="20"/>
        <v>10</v>
      </c>
      <c r="I35" s="380">
        <f t="shared" si="20"/>
        <v>8</v>
      </c>
      <c r="J35" s="380">
        <f t="shared" si="20"/>
        <v>9</v>
      </c>
      <c r="K35" s="380">
        <f t="shared" si="20"/>
        <v>7</v>
      </c>
      <c r="L35" s="380">
        <f t="shared" si="20"/>
        <v>7</v>
      </c>
      <c r="M35" s="380">
        <f t="shared" si="20"/>
        <v>7</v>
      </c>
      <c r="N35" s="380">
        <f t="shared" si="20"/>
        <v>4</v>
      </c>
      <c r="O35" s="380">
        <f t="shared" si="20"/>
        <v>69</v>
      </c>
      <c r="P35" s="380">
        <f t="shared" si="20"/>
        <v>0</v>
      </c>
      <c r="Q35" s="380">
        <f t="shared" si="20"/>
        <v>0</v>
      </c>
      <c r="R35" s="380">
        <f t="shared" si="20"/>
        <v>0</v>
      </c>
      <c r="S35" s="380">
        <f t="shared" si="20"/>
        <v>0</v>
      </c>
      <c r="T35" s="380">
        <f t="shared" si="20"/>
        <v>0</v>
      </c>
      <c r="U35" s="380">
        <f t="shared" si="20"/>
        <v>0</v>
      </c>
      <c r="V35" s="380">
        <f t="shared" si="20"/>
        <v>0</v>
      </c>
      <c r="W35" s="380">
        <f t="shared" si="20"/>
        <v>0</v>
      </c>
      <c r="X35" s="380">
        <f t="shared" si="20"/>
        <v>0</v>
      </c>
      <c r="Y35" s="380">
        <f t="shared" si="20"/>
        <v>0</v>
      </c>
      <c r="Z35" s="380">
        <f t="shared" si="20"/>
        <v>0</v>
      </c>
      <c r="AA35" s="380">
        <f t="shared" si="20"/>
        <v>0</v>
      </c>
      <c r="AB35" s="380">
        <f t="shared" si="20"/>
        <v>0</v>
      </c>
      <c r="AC35" s="380">
        <f t="shared" si="20"/>
        <v>0</v>
      </c>
      <c r="AD35" s="380">
        <f t="shared" si="20"/>
        <v>0</v>
      </c>
      <c r="AE35" s="380">
        <f t="shared" si="20"/>
        <v>0</v>
      </c>
      <c r="AF35" s="380">
        <f t="shared" si="20"/>
        <v>0</v>
      </c>
      <c r="AG35" s="380">
        <f t="shared" si="20"/>
        <v>0</v>
      </c>
      <c r="AH35" s="380">
        <f t="shared" si="20"/>
        <v>0</v>
      </c>
      <c r="AI35" s="380">
        <f t="shared" ref="AI35:BJ35" si="21">AI19+AI27</f>
        <v>0</v>
      </c>
      <c r="AJ35" s="380">
        <f t="shared" si="21"/>
        <v>0</v>
      </c>
      <c r="AK35" s="380">
        <f t="shared" si="21"/>
        <v>0</v>
      </c>
      <c r="AL35" s="380">
        <f t="shared" si="21"/>
        <v>0</v>
      </c>
      <c r="AM35" s="380">
        <f t="shared" si="21"/>
        <v>0</v>
      </c>
      <c r="AN35" s="380">
        <f t="shared" si="21"/>
        <v>0</v>
      </c>
      <c r="AO35" s="380">
        <f t="shared" si="21"/>
        <v>0</v>
      </c>
      <c r="AP35" s="380">
        <f t="shared" si="21"/>
        <v>0</v>
      </c>
      <c r="AQ35" s="380">
        <f t="shared" si="21"/>
        <v>0</v>
      </c>
      <c r="AR35" s="380">
        <f t="shared" si="21"/>
        <v>0</v>
      </c>
      <c r="AS35" s="380">
        <f t="shared" si="21"/>
        <v>0</v>
      </c>
      <c r="AT35" s="380">
        <f t="shared" si="21"/>
        <v>0</v>
      </c>
      <c r="AU35" s="380">
        <f t="shared" si="21"/>
        <v>0</v>
      </c>
      <c r="AV35" s="380">
        <f t="shared" si="21"/>
        <v>0</v>
      </c>
      <c r="AW35" s="380">
        <f t="shared" si="21"/>
        <v>0</v>
      </c>
      <c r="AX35" s="380">
        <f t="shared" si="21"/>
        <v>0</v>
      </c>
      <c r="AY35" s="380">
        <f t="shared" si="21"/>
        <v>0</v>
      </c>
      <c r="AZ35" s="380">
        <f t="shared" si="21"/>
        <v>0</v>
      </c>
      <c r="BA35" s="380">
        <f t="shared" si="21"/>
        <v>0</v>
      </c>
      <c r="BB35" s="380">
        <f t="shared" si="21"/>
        <v>0</v>
      </c>
      <c r="BC35" s="380">
        <f t="shared" si="21"/>
        <v>0</v>
      </c>
      <c r="BD35" s="380">
        <f t="shared" si="21"/>
        <v>0</v>
      </c>
      <c r="BE35" s="380">
        <f t="shared" si="21"/>
        <v>0</v>
      </c>
      <c r="BF35" s="380">
        <f t="shared" si="21"/>
        <v>0</v>
      </c>
      <c r="BG35" s="380">
        <f t="shared" si="21"/>
        <v>0</v>
      </c>
      <c r="BH35" s="380">
        <f t="shared" si="21"/>
        <v>0</v>
      </c>
      <c r="BI35" s="380">
        <f t="shared" si="21"/>
        <v>0</v>
      </c>
      <c r="BJ35" s="380">
        <f t="shared" si="21"/>
        <v>0</v>
      </c>
    </row>
    <row r="36" spans="1:62" x14ac:dyDescent="0.15">
      <c r="A36" s="47" t="s">
        <v>1243</v>
      </c>
      <c r="B36" s="75"/>
      <c r="C36" s="63">
        <f t="shared" ref="C36:AH36" si="22">C28+C20</f>
        <v>0</v>
      </c>
      <c r="D36" s="63">
        <f t="shared" si="22"/>
        <v>0</v>
      </c>
      <c r="E36" s="63">
        <f t="shared" si="22"/>
        <v>0</v>
      </c>
      <c r="F36" s="63">
        <f t="shared" si="22"/>
        <v>144690</v>
      </c>
      <c r="G36" s="63">
        <f t="shared" si="22"/>
        <v>161070</v>
      </c>
      <c r="H36" s="63">
        <f t="shared" si="22"/>
        <v>177450</v>
      </c>
      <c r="I36" s="63">
        <f t="shared" si="22"/>
        <v>144690</v>
      </c>
      <c r="J36" s="63">
        <f t="shared" si="22"/>
        <v>161070</v>
      </c>
      <c r="K36" s="63">
        <f t="shared" si="22"/>
        <v>128310</v>
      </c>
      <c r="L36" s="63">
        <f>L28+L20</f>
        <v>128310</v>
      </c>
      <c r="M36" s="63">
        <f t="shared" si="22"/>
        <v>128310</v>
      </c>
      <c r="N36" s="63">
        <f t="shared" si="22"/>
        <v>74620</v>
      </c>
      <c r="O36" s="63">
        <f t="shared" si="22"/>
        <v>1364010</v>
      </c>
      <c r="P36" s="63">
        <f t="shared" si="22"/>
        <v>0</v>
      </c>
      <c r="Q36" s="63">
        <f t="shared" si="22"/>
        <v>0</v>
      </c>
      <c r="R36" s="63">
        <f t="shared" si="22"/>
        <v>0</v>
      </c>
      <c r="S36" s="63">
        <f t="shared" si="22"/>
        <v>0</v>
      </c>
      <c r="T36" s="63">
        <f t="shared" si="22"/>
        <v>0</v>
      </c>
      <c r="U36" s="63">
        <f t="shared" si="22"/>
        <v>0</v>
      </c>
      <c r="V36" s="63">
        <f t="shared" si="22"/>
        <v>0</v>
      </c>
      <c r="W36" s="63">
        <f t="shared" si="22"/>
        <v>0</v>
      </c>
      <c r="X36" s="63">
        <f t="shared" si="22"/>
        <v>0</v>
      </c>
      <c r="Y36" s="63">
        <f t="shared" si="22"/>
        <v>0</v>
      </c>
      <c r="Z36" s="63">
        <f t="shared" si="22"/>
        <v>0</v>
      </c>
      <c r="AA36" s="63" t="e">
        <f t="shared" si="22"/>
        <v>#VALUE!</v>
      </c>
      <c r="AB36" s="63">
        <f t="shared" si="22"/>
        <v>0</v>
      </c>
      <c r="AC36" s="63">
        <f t="shared" si="22"/>
        <v>0</v>
      </c>
      <c r="AD36" s="63">
        <f t="shared" si="22"/>
        <v>0</v>
      </c>
      <c r="AE36" s="63">
        <f t="shared" si="22"/>
        <v>0</v>
      </c>
      <c r="AF36" s="63">
        <f t="shared" si="22"/>
        <v>0</v>
      </c>
      <c r="AG36" s="63">
        <f t="shared" si="22"/>
        <v>0</v>
      </c>
      <c r="AH36" s="63">
        <f t="shared" si="22"/>
        <v>0</v>
      </c>
      <c r="AI36" s="63">
        <f t="shared" ref="AI36:BJ36" si="23">AI28+AI20</f>
        <v>0</v>
      </c>
      <c r="AJ36" s="63">
        <f t="shared" si="23"/>
        <v>0</v>
      </c>
      <c r="AK36" s="63">
        <f t="shared" si="23"/>
        <v>0</v>
      </c>
      <c r="AL36" s="63">
        <f t="shared" si="23"/>
        <v>0</v>
      </c>
      <c r="AM36" s="63" t="e">
        <f t="shared" si="23"/>
        <v>#VALUE!</v>
      </c>
      <c r="AN36" s="63" t="e">
        <f t="shared" si="23"/>
        <v>#VALUE!</v>
      </c>
      <c r="AO36" s="63" t="e">
        <f t="shared" si="23"/>
        <v>#VALUE!</v>
      </c>
      <c r="AP36" s="63" t="e">
        <f t="shared" si="23"/>
        <v>#VALUE!</v>
      </c>
      <c r="AQ36" s="63" t="e">
        <f t="shared" si="23"/>
        <v>#VALUE!</v>
      </c>
      <c r="AR36" s="63" t="e">
        <f t="shared" si="23"/>
        <v>#VALUE!</v>
      </c>
      <c r="AS36" s="63" t="e">
        <f t="shared" si="23"/>
        <v>#VALUE!</v>
      </c>
      <c r="AT36" s="63" t="e">
        <f t="shared" si="23"/>
        <v>#VALUE!</v>
      </c>
      <c r="AU36" s="63" t="e">
        <f t="shared" si="23"/>
        <v>#VALUE!</v>
      </c>
      <c r="AV36" s="63" t="e">
        <f t="shared" si="23"/>
        <v>#VALUE!</v>
      </c>
      <c r="AW36" s="63" t="e">
        <f t="shared" si="23"/>
        <v>#VALUE!</v>
      </c>
      <c r="AX36" s="63" t="e">
        <f t="shared" si="23"/>
        <v>#VALUE!</v>
      </c>
      <c r="AY36" s="63">
        <f t="shared" si="23"/>
        <v>0</v>
      </c>
      <c r="AZ36" s="63">
        <f t="shared" si="23"/>
        <v>0</v>
      </c>
      <c r="BA36" s="63">
        <f t="shared" si="23"/>
        <v>0</v>
      </c>
      <c r="BB36" s="63">
        <f t="shared" si="23"/>
        <v>0</v>
      </c>
      <c r="BC36" s="63">
        <f t="shared" si="23"/>
        <v>0</v>
      </c>
      <c r="BD36" s="63">
        <f t="shared" si="23"/>
        <v>0</v>
      </c>
      <c r="BE36" s="63">
        <f t="shared" si="23"/>
        <v>0</v>
      </c>
      <c r="BF36" s="63">
        <f t="shared" si="23"/>
        <v>0</v>
      </c>
      <c r="BG36" s="63">
        <f t="shared" si="23"/>
        <v>0</v>
      </c>
      <c r="BH36" s="63">
        <f t="shared" si="23"/>
        <v>0</v>
      </c>
      <c r="BI36" s="63">
        <f t="shared" si="23"/>
        <v>0</v>
      </c>
      <c r="BJ36" s="63">
        <f t="shared" si="23"/>
        <v>0</v>
      </c>
    </row>
    <row r="37" spans="1:62" x14ac:dyDescent="0.15">
      <c r="A37" s="47" t="s">
        <v>1244</v>
      </c>
      <c r="B37" s="75"/>
      <c r="C37" s="63">
        <f t="shared" ref="C37:AH37" si="24">C21+C29</f>
        <v>0</v>
      </c>
      <c r="D37" s="63">
        <f t="shared" si="24"/>
        <v>0</v>
      </c>
      <c r="E37" s="63">
        <f t="shared" si="24"/>
        <v>0</v>
      </c>
      <c r="F37" s="63">
        <f t="shared" si="24"/>
        <v>41690</v>
      </c>
      <c r="G37" s="63">
        <f t="shared" si="24"/>
        <v>45570</v>
      </c>
      <c r="H37" s="63">
        <f t="shared" si="24"/>
        <v>49450</v>
      </c>
      <c r="I37" s="63">
        <f t="shared" si="24"/>
        <v>41690</v>
      </c>
      <c r="J37" s="63">
        <f t="shared" si="24"/>
        <v>45570</v>
      </c>
      <c r="K37" s="63">
        <f t="shared" si="24"/>
        <v>37810</v>
      </c>
      <c r="L37" s="63">
        <f t="shared" si="24"/>
        <v>37810</v>
      </c>
      <c r="M37" s="63">
        <f t="shared" si="24"/>
        <v>37810</v>
      </c>
      <c r="N37" s="63">
        <f t="shared" si="24"/>
        <v>22620</v>
      </c>
      <c r="O37" s="63">
        <f t="shared" si="24"/>
        <v>-241050990</v>
      </c>
      <c r="P37" s="63">
        <f t="shared" si="24"/>
        <v>0</v>
      </c>
      <c r="Q37" s="63">
        <f t="shared" si="24"/>
        <v>0</v>
      </c>
      <c r="R37" s="63">
        <f t="shared" si="24"/>
        <v>0</v>
      </c>
      <c r="S37" s="63">
        <f t="shared" si="24"/>
        <v>0</v>
      </c>
      <c r="T37" s="63">
        <f t="shared" si="24"/>
        <v>0</v>
      </c>
      <c r="U37" s="63">
        <f t="shared" si="24"/>
        <v>0</v>
      </c>
      <c r="V37" s="63">
        <f t="shared" si="24"/>
        <v>0</v>
      </c>
      <c r="W37" s="63">
        <f t="shared" si="24"/>
        <v>0</v>
      </c>
      <c r="X37" s="63">
        <f t="shared" si="24"/>
        <v>0</v>
      </c>
      <c r="Y37" s="63">
        <f t="shared" si="24"/>
        <v>0</v>
      </c>
      <c r="Z37" s="63">
        <f t="shared" si="24"/>
        <v>0</v>
      </c>
      <c r="AA37" s="63" t="e">
        <f t="shared" si="24"/>
        <v>#VALUE!</v>
      </c>
      <c r="AB37" s="63">
        <f t="shared" si="24"/>
        <v>0</v>
      </c>
      <c r="AC37" s="63">
        <f t="shared" si="24"/>
        <v>0</v>
      </c>
      <c r="AD37" s="63">
        <f t="shared" si="24"/>
        <v>0</v>
      </c>
      <c r="AE37" s="63">
        <f t="shared" si="24"/>
        <v>0</v>
      </c>
      <c r="AF37" s="63">
        <f t="shared" si="24"/>
        <v>0</v>
      </c>
      <c r="AG37" s="63">
        <f t="shared" si="24"/>
        <v>0</v>
      </c>
      <c r="AH37" s="63">
        <f t="shared" si="24"/>
        <v>0</v>
      </c>
      <c r="AI37" s="63">
        <f t="shared" ref="AI37:BJ37" si="25">AI21+AI29</f>
        <v>0</v>
      </c>
      <c r="AJ37" s="63">
        <f t="shared" si="25"/>
        <v>0</v>
      </c>
      <c r="AK37" s="63">
        <f t="shared" si="25"/>
        <v>0</v>
      </c>
      <c r="AL37" s="63">
        <f t="shared" si="25"/>
        <v>0</v>
      </c>
      <c r="AM37" s="63" t="e">
        <f t="shared" si="25"/>
        <v>#VALUE!</v>
      </c>
      <c r="AN37" s="63" t="e">
        <f t="shared" si="25"/>
        <v>#VALUE!</v>
      </c>
      <c r="AO37" s="63" t="e">
        <f t="shared" si="25"/>
        <v>#VALUE!</v>
      </c>
      <c r="AP37" s="63" t="e">
        <f t="shared" si="25"/>
        <v>#VALUE!</v>
      </c>
      <c r="AQ37" s="63" t="e">
        <f t="shared" si="25"/>
        <v>#VALUE!</v>
      </c>
      <c r="AR37" s="63" t="e">
        <f t="shared" si="25"/>
        <v>#VALUE!</v>
      </c>
      <c r="AS37" s="63" t="e">
        <f t="shared" si="25"/>
        <v>#VALUE!</v>
      </c>
      <c r="AT37" s="63" t="e">
        <f t="shared" si="25"/>
        <v>#VALUE!</v>
      </c>
      <c r="AU37" s="63" t="e">
        <f t="shared" si="25"/>
        <v>#VALUE!</v>
      </c>
      <c r="AV37" s="63" t="e">
        <f t="shared" si="25"/>
        <v>#VALUE!</v>
      </c>
      <c r="AW37" s="63" t="e">
        <f t="shared" si="25"/>
        <v>#VALUE!</v>
      </c>
      <c r="AX37" s="63" t="e">
        <f t="shared" si="25"/>
        <v>#VALUE!</v>
      </c>
      <c r="AY37" s="63">
        <f t="shared" si="25"/>
        <v>0</v>
      </c>
      <c r="AZ37" s="63">
        <f t="shared" si="25"/>
        <v>0</v>
      </c>
      <c r="BA37" s="63">
        <f t="shared" si="25"/>
        <v>0</v>
      </c>
      <c r="BB37" s="63">
        <f t="shared" si="25"/>
        <v>0</v>
      </c>
      <c r="BC37" s="63">
        <f t="shared" si="25"/>
        <v>0</v>
      </c>
      <c r="BD37" s="63">
        <f t="shared" si="25"/>
        <v>0</v>
      </c>
      <c r="BE37" s="63">
        <f t="shared" si="25"/>
        <v>0</v>
      </c>
      <c r="BF37" s="63">
        <f t="shared" si="25"/>
        <v>0</v>
      </c>
      <c r="BG37" s="63">
        <f t="shared" si="25"/>
        <v>0</v>
      </c>
      <c r="BH37" s="63">
        <f t="shared" si="25"/>
        <v>0</v>
      </c>
      <c r="BI37" s="63">
        <f t="shared" si="25"/>
        <v>0</v>
      </c>
      <c r="BJ37" s="63">
        <f t="shared" si="25"/>
        <v>0</v>
      </c>
    </row>
    <row r="38" spans="1:62" x14ac:dyDescent="0.15">
      <c r="A38" s="47" t="s">
        <v>650</v>
      </c>
      <c r="B38" s="75"/>
      <c r="C38" s="63">
        <f t="shared" ref="C38:AH38" si="26">C22+C30</f>
        <v>0</v>
      </c>
      <c r="D38" s="63">
        <f t="shared" si="26"/>
        <v>0</v>
      </c>
      <c r="E38" s="63">
        <f t="shared" si="26"/>
        <v>0</v>
      </c>
      <c r="F38" s="63">
        <f t="shared" si="26"/>
        <v>7500</v>
      </c>
      <c r="G38" s="63">
        <f t="shared" si="26"/>
        <v>7500</v>
      </c>
      <c r="H38" s="63">
        <f t="shared" si="26"/>
        <v>7500</v>
      </c>
      <c r="I38" s="63">
        <f t="shared" si="26"/>
        <v>7500</v>
      </c>
      <c r="J38" s="63">
        <f t="shared" si="26"/>
        <v>7500</v>
      </c>
      <c r="K38" s="63">
        <f t="shared" si="26"/>
        <v>5000</v>
      </c>
      <c r="L38" s="63">
        <f t="shared" si="26"/>
        <v>5000</v>
      </c>
      <c r="M38" s="63">
        <f t="shared" si="26"/>
        <v>5000</v>
      </c>
      <c r="N38" s="63">
        <f t="shared" si="26"/>
        <v>5000</v>
      </c>
      <c r="O38" s="63">
        <f t="shared" si="26"/>
        <v>483000</v>
      </c>
      <c r="P38" s="63">
        <f t="shared" si="26"/>
        <v>0</v>
      </c>
      <c r="Q38" s="63">
        <f t="shared" si="26"/>
        <v>0</v>
      </c>
      <c r="R38" s="63">
        <f t="shared" si="26"/>
        <v>0</v>
      </c>
      <c r="S38" s="63">
        <f t="shared" si="26"/>
        <v>0</v>
      </c>
      <c r="T38" s="63">
        <f t="shared" si="26"/>
        <v>0</v>
      </c>
      <c r="U38" s="63">
        <f t="shared" si="26"/>
        <v>0</v>
      </c>
      <c r="V38" s="63">
        <f t="shared" si="26"/>
        <v>0</v>
      </c>
      <c r="W38" s="63">
        <f t="shared" si="26"/>
        <v>0</v>
      </c>
      <c r="X38" s="63">
        <f t="shared" si="26"/>
        <v>0</v>
      </c>
      <c r="Y38" s="63">
        <f t="shared" si="26"/>
        <v>0</v>
      </c>
      <c r="Z38" s="63">
        <f t="shared" si="26"/>
        <v>0</v>
      </c>
      <c r="AA38" s="63" t="e">
        <f t="shared" si="26"/>
        <v>#VALUE!</v>
      </c>
      <c r="AB38" s="63">
        <f t="shared" si="26"/>
        <v>14.57</v>
      </c>
      <c r="AC38" s="63">
        <f t="shared" si="26"/>
        <v>16.43</v>
      </c>
      <c r="AD38" s="63">
        <f t="shared" si="26"/>
        <v>16.43</v>
      </c>
      <c r="AE38" s="63">
        <f t="shared" si="26"/>
        <v>17.98</v>
      </c>
      <c r="AF38" s="63">
        <f t="shared" si="26"/>
        <v>19.84</v>
      </c>
      <c r="AG38" s="63">
        <f t="shared" si="26"/>
        <v>16.43</v>
      </c>
      <c r="AH38" s="63">
        <f t="shared" si="26"/>
        <v>17.98</v>
      </c>
      <c r="AI38" s="63">
        <f t="shared" ref="AI38:BJ38" si="27">AI22+AI30</f>
        <v>14.57</v>
      </c>
      <c r="AJ38" s="63">
        <f t="shared" si="27"/>
        <v>14.57</v>
      </c>
      <c r="AK38" s="63">
        <f t="shared" si="27"/>
        <v>14.57</v>
      </c>
      <c r="AL38" s="63">
        <f t="shared" si="27"/>
        <v>8.99</v>
      </c>
      <c r="AM38" s="63" t="e">
        <f t="shared" si="27"/>
        <v>#REF!</v>
      </c>
      <c r="AN38" s="63" t="e">
        <f t="shared" si="27"/>
        <v>#REF!</v>
      </c>
      <c r="AO38" s="63" t="e">
        <f t="shared" si="27"/>
        <v>#REF!</v>
      </c>
      <c r="AP38" s="63" t="e">
        <f t="shared" si="27"/>
        <v>#REF!</v>
      </c>
      <c r="AQ38" s="63" t="e">
        <f t="shared" si="27"/>
        <v>#REF!</v>
      </c>
      <c r="AR38" s="63" t="e">
        <f t="shared" si="27"/>
        <v>#REF!</v>
      </c>
      <c r="AS38" s="63" t="e">
        <f t="shared" si="27"/>
        <v>#REF!</v>
      </c>
      <c r="AT38" s="63" t="e">
        <f t="shared" si="27"/>
        <v>#REF!</v>
      </c>
      <c r="AU38" s="63" t="e">
        <f t="shared" si="27"/>
        <v>#REF!</v>
      </c>
      <c r="AV38" s="63" t="e">
        <f t="shared" si="27"/>
        <v>#REF!</v>
      </c>
      <c r="AW38" s="63" t="e">
        <f t="shared" si="27"/>
        <v>#REF!</v>
      </c>
      <c r="AX38" s="63" t="e">
        <f t="shared" si="27"/>
        <v>#REF!</v>
      </c>
      <c r="AY38" s="63" t="e">
        <f t="shared" si="27"/>
        <v>#REF!</v>
      </c>
      <c r="AZ38" s="63" t="e">
        <f t="shared" si="27"/>
        <v>#REF!</v>
      </c>
      <c r="BA38" s="63" t="e">
        <f t="shared" si="27"/>
        <v>#REF!</v>
      </c>
      <c r="BB38" s="63" t="e">
        <f t="shared" si="27"/>
        <v>#REF!</v>
      </c>
      <c r="BC38" s="63" t="e">
        <f t="shared" si="27"/>
        <v>#REF!</v>
      </c>
      <c r="BD38" s="63" t="e">
        <f t="shared" si="27"/>
        <v>#REF!</v>
      </c>
      <c r="BE38" s="63" t="e">
        <f t="shared" si="27"/>
        <v>#REF!</v>
      </c>
      <c r="BF38" s="63" t="e">
        <f t="shared" si="27"/>
        <v>#REF!</v>
      </c>
      <c r="BG38" s="63" t="e">
        <f t="shared" si="27"/>
        <v>#REF!</v>
      </c>
      <c r="BH38" s="63" t="e">
        <f t="shared" si="27"/>
        <v>#REF!</v>
      </c>
      <c r="BI38" s="63" t="e">
        <f t="shared" si="27"/>
        <v>#REF!</v>
      </c>
      <c r="BJ38" s="63" t="e">
        <f t="shared" si="27"/>
        <v>#REF!</v>
      </c>
    </row>
    <row r="39" spans="1:62" x14ac:dyDescent="0.15">
      <c r="A39" s="47" t="s">
        <v>1245</v>
      </c>
      <c r="B39" s="75"/>
      <c r="C39" s="63">
        <f t="shared" ref="C39:AH39" si="28">C23+C31</f>
        <v>0</v>
      </c>
      <c r="D39" s="63">
        <f t="shared" si="28"/>
        <v>0</v>
      </c>
      <c r="E39" s="63">
        <f t="shared" si="28"/>
        <v>0</v>
      </c>
      <c r="F39" s="63">
        <f t="shared" si="28"/>
        <v>49190</v>
      </c>
      <c r="G39" s="63">
        <f t="shared" si="28"/>
        <v>53070</v>
      </c>
      <c r="H39" s="63">
        <f t="shared" si="28"/>
        <v>56950</v>
      </c>
      <c r="I39" s="63">
        <f t="shared" si="28"/>
        <v>49190</v>
      </c>
      <c r="J39" s="63">
        <f t="shared" si="28"/>
        <v>53070</v>
      </c>
      <c r="K39" s="63">
        <f t="shared" si="28"/>
        <v>42810</v>
      </c>
      <c r="L39" s="63">
        <f t="shared" si="28"/>
        <v>42810</v>
      </c>
      <c r="M39" s="63">
        <f t="shared" si="28"/>
        <v>42810</v>
      </c>
      <c r="N39" s="63">
        <f t="shared" si="28"/>
        <v>27620</v>
      </c>
      <c r="O39" s="63">
        <f t="shared" si="28"/>
        <v>-240567990</v>
      </c>
      <c r="P39" s="63">
        <f t="shared" si="28"/>
        <v>0</v>
      </c>
      <c r="Q39" s="63">
        <f t="shared" si="28"/>
        <v>0</v>
      </c>
      <c r="R39" s="63">
        <f t="shared" si="28"/>
        <v>0</v>
      </c>
      <c r="S39" s="63">
        <f t="shared" si="28"/>
        <v>0</v>
      </c>
      <c r="T39" s="63">
        <f t="shared" si="28"/>
        <v>0</v>
      </c>
      <c r="U39" s="63">
        <f t="shared" si="28"/>
        <v>0</v>
      </c>
      <c r="V39" s="63">
        <f t="shared" si="28"/>
        <v>0</v>
      </c>
      <c r="W39" s="63">
        <f t="shared" si="28"/>
        <v>0</v>
      </c>
      <c r="X39" s="63">
        <f t="shared" si="28"/>
        <v>0</v>
      </c>
      <c r="Y39" s="63">
        <f t="shared" si="28"/>
        <v>0</v>
      </c>
      <c r="Z39" s="63">
        <f t="shared" si="28"/>
        <v>0</v>
      </c>
      <c r="AA39" s="63" t="e">
        <f t="shared" si="28"/>
        <v>#VALUE!</v>
      </c>
      <c r="AB39" s="63">
        <f t="shared" si="28"/>
        <v>14.57</v>
      </c>
      <c r="AC39" s="63">
        <f t="shared" si="28"/>
        <v>16.43</v>
      </c>
      <c r="AD39" s="63">
        <f t="shared" si="28"/>
        <v>16.43</v>
      </c>
      <c r="AE39" s="63">
        <f t="shared" si="28"/>
        <v>17.98</v>
      </c>
      <c r="AF39" s="63">
        <f t="shared" si="28"/>
        <v>19.84</v>
      </c>
      <c r="AG39" s="63">
        <f t="shared" si="28"/>
        <v>16.43</v>
      </c>
      <c r="AH39" s="63">
        <f t="shared" si="28"/>
        <v>17.98</v>
      </c>
      <c r="AI39" s="63">
        <f t="shared" ref="AI39:BJ39" si="29">AI23+AI31</f>
        <v>14.57</v>
      </c>
      <c r="AJ39" s="63">
        <f t="shared" si="29"/>
        <v>14.57</v>
      </c>
      <c r="AK39" s="63">
        <f t="shared" si="29"/>
        <v>14.57</v>
      </c>
      <c r="AL39" s="63">
        <f t="shared" si="29"/>
        <v>8.99</v>
      </c>
      <c r="AM39" s="63" t="e">
        <f t="shared" si="29"/>
        <v>#VALUE!</v>
      </c>
      <c r="AN39" s="63" t="e">
        <f t="shared" si="29"/>
        <v>#VALUE!</v>
      </c>
      <c r="AO39" s="63" t="e">
        <f t="shared" si="29"/>
        <v>#VALUE!</v>
      </c>
      <c r="AP39" s="63" t="e">
        <f t="shared" si="29"/>
        <v>#VALUE!</v>
      </c>
      <c r="AQ39" s="63" t="e">
        <f t="shared" si="29"/>
        <v>#VALUE!</v>
      </c>
      <c r="AR39" s="63" t="e">
        <f t="shared" si="29"/>
        <v>#VALUE!</v>
      </c>
      <c r="AS39" s="63" t="e">
        <f t="shared" si="29"/>
        <v>#VALUE!</v>
      </c>
      <c r="AT39" s="63" t="e">
        <f t="shared" si="29"/>
        <v>#VALUE!</v>
      </c>
      <c r="AU39" s="63" t="e">
        <f t="shared" si="29"/>
        <v>#VALUE!</v>
      </c>
      <c r="AV39" s="63" t="e">
        <f t="shared" si="29"/>
        <v>#VALUE!</v>
      </c>
      <c r="AW39" s="63" t="e">
        <f t="shared" si="29"/>
        <v>#VALUE!</v>
      </c>
      <c r="AX39" s="63" t="e">
        <f t="shared" si="29"/>
        <v>#VALUE!</v>
      </c>
      <c r="AY39" s="63" t="e">
        <f t="shared" si="29"/>
        <v>#REF!</v>
      </c>
      <c r="AZ39" s="63" t="e">
        <f t="shared" si="29"/>
        <v>#REF!</v>
      </c>
      <c r="BA39" s="63" t="e">
        <f t="shared" si="29"/>
        <v>#REF!</v>
      </c>
      <c r="BB39" s="63" t="e">
        <f t="shared" si="29"/>
        <v>#REF!</v>
      </c>
      <c r="BC39" s="63" t="e">
        <f t="shared" si="29"/>
        <v>#REF!</v>
      </c>
      <c r="BD39" s="63" t="e">
        <f t="shared" si="29"/>
        <v>#REF!</v>
      </c>
      <c r="BE39" s="63" t="e">
        <f t="shared" si="29"/>
        <v>#REF!</v>
      </c>
      <c r="BF39" s="63" t="e">
        <f t="shared" si="29"/>
        <v>#REF!</v>
      </c>
      <c r="BG39" s="63" t="e">
        <f t="shared" si="29"/>
        <v>#REF!</v>
      </c>
      <c r="BH39" s="63" t="e">
        <f t="shared" si="29"/>
        <v>#REF!</v>
      </c>
      <c r="BI39" s="63" t="e">
        <f t="shared" si="29"/>
        <v>#REF!</v>
      </c>
      <c r="BJ39" s="63" t="e">
        <f t="shared" si="29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0">D$44-D$47</f>
        <v>0</v>
      </c>
      <c r="E46" s="169">
        <f t="shared" si="30"/>
        <v>0</v>
      </c>
      <c r="F46" s="169">
        <f t="shared" si="30"/>
        <v>5</v>
      </c>
      <c r="G46" s="169">
        <f t="shared" si="30"/>
        <v>6</v>
      </c>
      <c r="H46" s="169">
        <f t="shared" si="30"/>
        <v>7</v>
      </c>
      <c r="I46" s="169">
        <f t="shared" si="30"/>
        <v>5</v>
      </c>
      <c r="J46" s="169">
        <f t="shared" si="30"/>
        <v>6</v>
      </c>
      <c r="K46" s="169">
        <f t="shared" si="30"/>
        <v>4</v>
      </c>
      <c r="L46" s="169">
        <f t="shared" si="30"/>
        <v>4</v>
      </c>
      <c r="M46" s="169">
        <f t="shared" si="30"/>
        <v>4</v>
      </c>
      <c r="N46" s="169">
        <f t="shared" si="30"/>
        <v>2</v>
      </c>
      <c r="O46" s="169">
        <f t="shared" si="30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1">ROUNDUP(D45*D$44,0)</f>
        <v>0</v>
      </c>
      <c r="E47" s="169">
        <f t="shared" si="31"/>
        <v>0</v>
      </c>
      <c r="F47" s="169">
        <f t="shared" si="31"/>
        <v>3</v>
      </c>
      <c r="G47" s="169">
        <f t="shared" si="31"/>
        <v>3</v>
      </c>
      <c r="H47" s="169">
        <f t="shared" si="31"/>
        <v>3</v>
      </c>
      <c r="I47" s="169">
        <f t="shared" si="31"/>
        <v>3</v>
      </c>
      <c r="J47" s="169">
        <f t="shared" si="31"/>
        <v>3</v>
      </c>
      <c r="K47" s="169">
        <f t="shared" si="31"/>
        <v>3</v>
      </c>
      <c r="L47" s="169">
        <f t="shared" si="31"/>
        <v>3</v>
      </c>
      <c r="M47" s="169">
        <f t="shared" si="31"/>
        <v>3</v>
      </c>
      <c r="N47" s="169">
        <f t="shared" si="31"/>
        <v>2</v>
      </c>
      <c r="O47" s="169">
        <f t="shared" si="31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2">D$46</f>
        <v>0</v>
      </c>
      <c r="E51" s="169">
        <f t="shared" si="32"/>
        <v>0</v>
      </c>
      <c r="F51" s="169">
        <f t="shared" si="32"/>
        <v>5</v>
      </c>
      <c r="G51" s="169">
        <f t="shared" si="32"/>
        <v>6</v>
      </c>
      <c r="H51" s="169">
        <f t="shared" si="32"/>
        <v>7</v>
      </c>
      <c r="I51" s="169">
        <f t="shared" si="32"/>
        <v>5</v>
      </c>
      <c r="J51" s="169">
        <f t="shared" si="32"/>
        <v>6</v>
      </c>
      <c r="K51" s="169">
        <f t="shared" si="32"/>
        <v>4</v>
      </c>
      <c r="L51" s="169">
        <f t="shared" si="32"/>
        <v>4</v>
      </c>
      <c r="M51" s="169">
        <f t="shared" si="32"/>
        <v>4</v>
      </c>
      <c r="N51" s="169">
        <f t="shared" si="32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33">IF(D51&gt;0,D56/D51,0)</f>
        <v>0</v>
      </c>
      <c r="E55" s="70">
        <f t="shared" si="33"/>
        <v>0</v>
      </c>
      <c r="F55" s="70">
        <f t="shared" si="33"/>
        <v>16380</v>
      </c>
      <c r="G55" s="70">
        <f t="shared" si="33"/>
        <v>16380</v>
      </c>
      <c r="H55" s="70">
        <f t="shared" si="33"/>
        <v>16380</v>
      </c>
      <c r="I55" s="70">
        <f t="shared" si="33"/>
        <v>16380</v>
      </c>
      <c r="J55" s="70">
        <f t="shared" si="33"/>
        <v>16380</v>
      </c>
      <c r="K55" s="70">
        <f t="shared" si="33"/>
        <v>16380</v>
      </c>
      <c r="L55" s="70">
        <f t="shared" si="33"/>
        <v>16380</v>
      </c>
      <c r="M55" s="70">
        <f t="shared" si="33"/>
        <v>16380</v>
      </c>
      <c r="N55" s="70">
        <f t="shared" si="33"/>
        <v>16380</v>
      </c>
      <c r="O55" s="70">
        <f t="shared" si="33"/>
        <v>19260</v>
      </c>
      <c r="P55" s="70">
        <f t="shared" si="33"/>
        <v>19260</v>
      </c>
      <c r="Q55" s="70">
        <f t="shared" si="33"/>
        <v>19260</v>
      </c>
      <c r="R55" s="70">
        <f t="shared" si="33"/>
        <v>19260</v>
      </c>
      <c r="S55" s="70">
        <f t="shared" si="33"/>
        <v>19260</v>
      </c>
      <c r="T55" s="70">
        <f t="shared" si="33"/>
        <v>19260</v>
      </c>
      <c r="U55" s="70">
        <f t="shared" si="33"/>
        <v>19260</v>
      </c>
      <c r="V55" s="70">
        <f t="shared" si="33"/>
        <v>19260</v>
      </c>
      <c r="W55" s="70">
        <f t="shared" si="33"/>
        <v>19260</v>
      </c>
      <c r="X55" s="70">
        <f t="shared" si="33"/>
        <v>19260</v>
      </c>
      <c r="Y55" s="70">
        <f t="shared" si="33"/>
        <v>19260</v>
      </c>
      <c r="Z55" s="70">
        <f t="shared" si="33"/>
        <v>19260</v>
      </c>
      <c r="AA55" s="70">
        <f t="shared" si="33"/>
        <v>21935</v>
      </c>
      <c r="AB55" s="70">
        <f t="shared" si="33"/>
        <v>21935</v>
      </c>
      <c r="AC55" s="70">
        <f t="shared" si="33"/>
        <v>21935</v>
      </c>
      <c r="AD55" s="70">
        <f t="shared" si="33"/>
        <v>21935</v>
      </c>
      <c r="AE55" s="70">
        <f t="shared" si="33"/>
        <v>21935</v>
      </c>
      <c r="AF55" s="70">
        <f t="shared" si="33"/>
        <v>21935</v>
      </c>
      <c r="AG55" s="70">
        <f t="shared" si="33"/>
        <v>21935</v>
      </c>
      <c r="AH55" s="70">
        <f t="shared" si="33"/>
        <v>21935</v>
      </c>
      <c r="AI55" s="70">
        <f t="shared" si="33"/>
        <v>21935</v>
      </c>
      <c r="AJ55" s="70">
        <f t="shared" si="33"/>
        <v>21935</v>
      </c>
      <c r="AK55" s="70">
        <f t="shared" si="33"/>
        <v>21935</v>
      </c>
      <c r="AL55" s="70">
        <f t="shared" si="33"/>
        <v>21935</v>
      </c>
      <c r="AM55" s="70" t="e">
        <f t="shared" si="33"/>
        <v>#VALUE!</v>
      </c>
      <c r="AN55" s="70" t="e">
        <f t="shared" si="33"/>
        <v>#VALUE!</v>
      </c>
      <c r="AO55" s="70" t="e">
        <f t="shared" si="33"/>
        <v>#VALUE!</v>
      </c>
      <c r="AP55" s="70" t="e">
        <f t="shared" si="33"/>
        <v>#VALUE!</v>
      </c>
      <c r="AQ55" s="70" t="e">
        <f t="shared" si="33"/>
        <v>#VALUE!</v>
      </c>
      <c r="AR55" s="70" t="e">
        <f t="shared" si="33"/>
        <v>#VALUE!</v>
      </c>
      <c r="AS55" s="70" t="e">
        <f t="shared" si="33"/>
        <v>#VALUE!</v>
      </c>
      <c r="AT55" s="70" t="e">
        <f t="shared" si="33"/>
        <v>#VALUE!</v>
      </c>
      <c r="AU55" s="70" t="e">
        <f t="shared" si="33"/>
        <v>#VALUE!</v>
      </c>
      <c r="AV55" s="70" t="e">
        <f t="shared" si="33"/>
        <v>#VALUE!</v>
      </c>
      <c r="AW55" s="70" t="e">
        <f t="shared" si="33"/>
        <v>#VALUE!</v>
      </c>
      <c r="AX55" s="70" t="e">
        <f t="shared" si="33"/>
        <v>#VALUE!</v>
      </c>
      <c r="AY55" s="70">
        <f t="shared" si="33"/>
        <v>18000</v>
      </c>
      <c r="AZ55" s="70">
        <f t="shared" si="33"/>
        <v>18000</v>
      </c>
      <c r="BA55" s="70">
        <f t="shared" si="33"/>
        <v>18000</v>
      </c>
      <c r="BB55" s="70">
        <f t="shared" si="33"/>
        <v>18000</v>
      </c>
      <c r="BC55" s="70">
        <f t="shared" si="33"/>
        <v>18000</v>
      </c>
      <c r="BD55" s="70">
        <f t="shared" si="33"/>
        <v>18000</v>
      </c>
      <c r="BE55" s="70">
        <f t="shared" si="33"/>
        <v>18000</v>
      </c>
      <c r="BF55" s="70">
        <f t="shared" si="33"/>
        <v>18000</v>
      </c>
      <c r="BG55" s="70">
        <f t="shared" si="33"/>
        <v>18000</v>
      </c>
      <c r="BH55" s="70">
        <f t="shared" si="33"/>
        <v>18000</v>
      </c>
      <c r="BI55" s="70">
        <f t="shared" si="33"/>
        <v>18000</v>
      </c>
      <c r="BJ55" s="70">
        <f t="shared" si="33"/>
        <v>18000</v>
      </c>
    </row>
    <row r="56" spans="1:63" outlineLevel="1" x14ac:dyDescent="0.15">
      <c r="A56" s="44" t="s">
        <v>344</v>
      </c>
      <c r="C56" s="178">
        <f t="shared" ref="C56:AH56" si="34">C52*(1-C53)</f>
        <v>0</v>
      </c>
      <c r="D56" s="178">
        <f t="shared" si="34"/>
        <v>0</v>
      </c>
      <c r="E56" s="178">
        <f t="shared" si="34"/>
        <v>0</v>
      </c>
      <c r="F56" s="178">
        <f t="shared" si="34"/>
        <v>81900</v>
      </c>
      <c r="G56" s="178">
        <f t="shared" si="34"/>
        <v>98280</v>
      </c>
      <c r="H56" s="178">
        <f t="shared" si="34"/>
        <v>114660</v>
      </c>
      <c r="I56" s="178">
        <f t="shared" si="34"/>
        <v>81900</v>
      </c>
      <c r="J56" s="178">
        <f t="shared" si="34"/>
        <v>98280</v>
      </c>
      <c r="K56" s="178">
        <f t="shared" si="34"/>
        <v>65520</v>
      </c>
      <c r="L56" s="178">
        <f t="shared" si="34"/>
        <v>65520</v>
      </c>
      <c r="M56" s="178">
        <f t="shared" si="34"/>
        <v>65520</v>
      </c>
      <c r="N56" s="178">
        <f t="shared" si="34"/>
        <v>32760</v>
      </c>
      <c r="O56" s="178">
        <f t="shared" si="34"/>
        <v>308160</v>
      </c>
      <c r="P56" s="178">
        <f t="shared" si="34"/>
        <v>500760</v>
      </c>
      <c r="Q56" s="178">
        <f t="shared" si="34"/>
        <v>558540</v>
      </c>
      <c r="R56" s="178">
        <f t="shared" si="34"/>
        <v>558540</v>
      </c>
      <c r="S56" s="178">
        <f t="shared" si="34"/>
        <v>616320</v>
      </c>
      <c r="T56" s="178">
        <f t="shared" si="34"/>
        <v>674100</v>
      </c>
      <c r="U56" s="178">
        <f t="shared" si="34"/>
        <v>558540</v>
      </c>
      <c r="V56" s="178">
        <f t="shared" si="34"/>
        <v>616320</v>
      </c>
      <c r="W56" s="178">
        <f t="shared" si="34"/>
        <v>500760</v>
      </c>
      <c r="X56" s="178">
        <f t="shared" si="34"/>
        <v>500760</v>
      </c>
      <c r="Y56" s="178">
        <f t="shared" si="34"/>
        <v>500760</v>
      </c>
      <c r="Z56" s="178">
        <f t="shared" si="34"/>
        <v>308160</v>
      </c>
      <c r="AA56" s="178">
        <f t="shared" si="34"/>
        <v>636115</v>
      </c>
      <c r="AB56" s="178">
        <f t="shared" si="34"/>
        <v>1030945</v>
      </c>
      <c r="AC56" s="178">
        <f t="shared" si="34"/>
        <v>1162555</v>
      </c>
      <c r="AD56" s="178">
        <f t="shared" si="34"/>
        <v>1162555</v>
      </c>
      <c r="AE56" s="178">
        <f t="shared" si="34"/>
        <v>1272230</v>
      </c>
      <c r="AF56" s="178">
        <f t="shared" si="34"/>
        <v>1403840</v>
      </c>
      <c r="AG56" s="178">
        <f t="shared" si="34"/>
        <v>1162555</v>
      </c>
      <c r="AH56" s="178">
        <f t="shared" si="34"/>
        <v>1272230</v>
      </c>
      <c r="AI56" s="178">
        <f t="shared" ref="AI56:BJ56" si="35">AI52*(1-AI53)</f>
        <v>1030945</v>
      </c>
      <c r="AJ56" s="178">
        <f t="shared" si="35"/>
        <v>1030945</v>
      </c>
      <c r="AK56" s="178">
        <f t="shared" si="35"/>
        <v>1030945</v>
      </c>
      <c r="AL56" s="178">
        <f t="shared" si="35"/>
        <v>636115</v>
      </c>
      <c r="AM56" s="178" t="e">
        <f t="shared" si="35"/>
        <v>#VALUE!</v>
      </c>
      <c r="AN56" s="178" t="e">
        <f t="shared" si="35"/>
        <v>#VALUE!</v>
      </c>
      <c r="AO56" s="178" t="e">
        <f t="shared" si="35"/>
        <v>#VALUE!</v>
      </c>
      <c r="AP56" s="178" t="e">
        <f t="shared" si="35"/>
        <v>#VALUE!</v>
      </c>
      <c r="AQ56" s="178" t="e">
        <f t="shared" si="35"/>
        <v>#VALUE!</v>
      </c>
      <c r="AR56" s="178" t="e">
        <f t="shared" si="35"/>
        <v>#VALUE!</v>
      </c>
      <c r="AS56" s="178" t="e">
        <f t="shared" si="35"/>
        <v>#VALUE!</v>
      </c>
      <c r="AT56" s="178" t="e">
        <f t="shared" si="35"/>
        <v>#VALUE!</v>
      </c>
      <c r="AU56" s="178" t="e">
        <f t="shared" si="35"/>
        <v>#VALUE!</v>
      </c>
      <c r="AV56" s="178" t="e">
        <f t="shared" si="35"/>
        <v>#VALUE!</v>
      </c>
      <c r="AW56" s="178" t="e">
        <f t="shared" si="35"/>
        <v>#VALUE!</v>
      </c>
      <c r="AX56" s="178" t="e">
        <f t="shared" si="35"/>
        <v>#VALUE!</v>
      </c>
      <c r="AY56" s="178">
        <f t="shared" si="35"/>
        <v>594000</v>
      </c>
      <c r="AZ56" s="178">
        <f t="shared" si="35"/>
        <v>954000</v>
      </c>
      <c r="BA56" s="178">
        <f t="shared" si="35"/>
        <v>1062000</v>
      </c>
      <c r="BB56" s="178">
        <f t="shared" si="35"/>
        <v>1062000</v>
      </c>
      <c r="BC56" s="178">
        <f t="shared" si="35"/>
        <v>1188000</v>
      </c>
      <c r="BD56" s="178">
        <f t="shared" si="35"/>
        <v>1296000</v>
      </c>
      <c r="BE56" s="178">
        <f t="shared" si="35"/>
        <v>1062000</v>
      </c>
      <c r="BF56" s="178">
        <f t="shared" si="35"/>
        <v>1188000</v>
      </c>
      <c r="BG56" s="178">
        <f t="shared" si="35"/>
        <v>954000</v>
      </c>
      <c r="BH56" s="178">
        <f t="shared" si="35"/>
        <v>954000</v>
      </c>
      <c r="BI56" s="178">
        <f t="shared" si="35"/>
        <v>954000</v>
      </c>
      <c r="BJ56" s="178">
        <f t="shared" si="35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36">SUM(D60:D63)</f>
        <v>0</v>
      </c>
      <c r="E65" s="63">
        <f t="shared" si="36"/>
        <v>0</v>
      </c>
      <c r="F65" s="63">
        <f t="shared" si="36"/>
        <v>62500</v>
      </c>
      <c r="G65" s="63">
        <f t="shared" si="36"/>
        <v>75000</v>
      </c>
      <c r="H65" s="63">
        <f t="shared" si="36"/>
        <v>87500</v>
      </c>
      <c r="I65" s="63">
        <f t="shared" si="36"/>
        <v>62500</v>
      </c>
      <c r="J65" s="63">
        <f t="shared" si="36"/>
        <v>75000</v>
      </c>
      <c r="K65" s="63">
        <f t="shared" si="36"/>
        <v>50000</v>
      </c>
      <c r="L65" s="63">
        <f t="shared" si="36"/>
        <v>50000</v>
      </c>
      <c r="M65" s="63">
        <f t="shared" si="36"/>
        <v>50000</v>
      </c>
      <c r="N65" s="63">
        <f t="shared" si="36"/>
        <v>25000</v>
      </c>
      <c r="O65" s="63">
        <f>SUM(O60:O63)</f>
        <v>214000</v>
      </c>
      <c r="P65" s="63">
        <f t="shared" ref="P65:BJ65" si="37">SUM(P60:P63)</f>
        <v>347750</v>
      </c>
      <c r="Q65" s="63">
        <f t="shared" si="37"/>
        <v>387875</v>
      </c>
      <c r="R65" s="63">
        <f t="shared" si="37"/>
        <v>387875</v>
      </c>
      <c r="S65" s="63">
        <f t="shared" si="37"/>
        <v>428000</v>
      </c>
      <c r="T65" s="63">
        <f t="shared" si="37"/>
        <v>468125</v>
      </c>
      <c r="U65" s="63">
        <f t="shared" si="37"/>
        <v>387875</v>
      </c>
      <c r="V65" s="63">
        <f t="shared" si="37"/>
        <v>428000</v>
      </c>
      <c r="W65" s="63">
        <f t="shared" si="37"/>
        <v>347750</v>
      </c>
      <c r="X65" s="63">
        <f t="shared" si="37"/>
        <v>347750</v>
      </c>
      <c r="Y65" s="63">
        <f t="shared" si="37"/>
        <v>347750</v>
      </c>
      <c r="Z65" s="63">
        <f t="shared" si="37"/>
        <v>214000</v>
      </c>
      <c r="AA65" s="63">
        <f t="shared" si="37"/>
        <v>828501</v>
      </c>
      <c r="AB65" s="63">
        <f t="shared" si="37"/>
        <v>1342743</v>
      </c>
      <c r="AC65" s="63">
        <f t="shared" si="37"/>
        <v>1514157</v>
      </c>
      <c r="AD65" s="63">
        <f t="shared" si="37"/>
        <v>1514157</v>
      </c>
      <c r="AE65" s="63">
        <f t="shared" si="37"/>
        <v>1657002</v>
      </c>
      <c r="AF65" s="63">
        <f t="shared" si="37"/>
        <v>1828416</v>
      </c>
      <c r="AG65" s="63">
        <f t="shared" si="37"/>
        <v>1514157</v>
      </c>
      <c r="AH65" s="63">
        <f t="shared" si="37"/>
        <v>1657002</v>
      </c>
      <c r="AI65" s="63">
        <f t="shared" si="37"/>
        <v>1342743</v>
      </c>
      <c r="AJ65" s="63">
        <f t="shared" si="37"/>
        <v>1342743</v>
      </c>
      <c r="AK65" s="63">
        <f t="shared" si="37"/>
        <v>1342743</v>
      </c>
      <c r="AL65" s="63">
        <f t="shared" si="37"/>
        <v>828501</v>
      </c>
      <c r="AM65" s="63">
        <f t="shared" si="37"/>
        <v>46438</v>
      </c>
      <c r="AN65" s="63">
        <f t="shared" si="37"/>
        <v>74900</v>
      </c>
      <c r="AO65" s="63">
        <f t="shared" si="37"/>
        <v>83888</v>
      </c>
      <c r="AP65" s="63">
        <f t="shared" si="37"/>
        <v>83888</v>
      </c>
      <c r="AQ65" s="63">
        <f t="shared" si="37"/>
        <v>92876</v>
      </c>
      <c r="AR65" s="63">
        <f t="shared" si="37"/>
        <v>101864</v>
      </c>
      <c r="AS65" s="63">
        <f t="shared" si="37"/>
        <v>83888</v>
      </c>
      <c r="AT65" s="63">
        <f t="shared" si="37"/>
        <v>92876</v>
      </c>
      <c r="AU65" s="63">
        <f t="shared" si="37"/>
        <v>74900</v>
      </c>
      <c r="AV65" s="63">
        <f t="shared" si="37"/>
        <v>74900</v>
      </c>
      <c r="AW65" s="63">
        <f t="shared" si="37"/>
        <v>74900</v>
      </c>
      <c r="AX65" s="63">
        <f t="shared" si="37"/>
        <v>46438</v>
      </c>
      <c r="AY65" s="63">
        <f t="shared" si="37"/>
        <v>412500</v>
      </c>
      <c r="AZ65" s="63">
        <f t="shared" si="37"/>
        <v>662500</v>
      </c>
      <c r="BA65" s="63">
        <f t="shared" si="37"/>
        <v>737500</v>
      </c>
      <c r="BB65" s="63">
        <f t="shared" si="37"/>
        <v>737500</v>
      </c>
      <c r="BC65" s="63">
        <f t="shared" si="37"/>
        <v>825000</v>
      </c>
      <c r="BD65" s="63">
        <f t="shared" si="37"/>
        <v>900000</v>
      </c>
      <c r="BE65" s="63">
        <f t="shared" si="37"/>
        <v>737500</v>
      </c>
      <c r="BF65" s="63">
        <f t="shared" si="37"/>
        <v>825000</v>
      </c>
      <c r="BG65" s="63">
        <f t="shared" si="37"/>
        <v>662500</v>
      </c>
      <c r="BH65" s="63">
        <f t="shared" si="37"/>
        <v>662500</v>
      </c>
      <c r="BI65" s="63">
        <f t="shared" si="37"/>
        <v>662500</v>
      </c>
      <c r="BJ65" s="63">
        <f t="shared" si="37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38">IF(C51&gt;0,(C56-C65)/C51,0)</f>
        <v>0</v>
      </c>
      <c r="D67" s="63">
        <f t="shared" si="38"/>
        <v>0</v>
      </c>
      <c r="E67" s="63">
        <f t="shared" si="38"/>
        <v>0</v>
      </c>
      <c r="F67" s="63">
        <f t="shared" si="38"/>
        <v>3880</v>
      </c>
      <c r="G67" s="63">
        <f t="shared" si="38"/>
        <v>3880</v>
      </c>
      <c r="H67" s="63">
        <f t="shared" si="38"/>
        <v>3880</v>
      </c>
      <c r="I67" s="63">
        <f t="shared" si="38"/>
        <v>3880</v>
      </c>
      <c r="J67" s="63">
        <f t="shared" si="38"/>
        <v>3880</v>
      </c>
      <c r="K67" s="63">
        <f t="shared" si="38"/>
        <v>3880</v>
      </c>
      <c r="L67" s="63">
        <f t="shared" si="38"/>
        <v>3880</v>
      </c>
      <c r="M67" s="63">
        <f t="shared" si="38"/>
        <v>3880</v>
      </c>
      <c r="N67" s="63">
        <f t="shared" si="38"/>
        <v>3880</v>
      </c>
      <c r="O67" s="63">
        <f t="shared" si="38"/>
        <v>5885</v>
      </c>
      <c r="P67" s="63">
        <f t="shared" si="38"/>
        <v>5885</v>
      </c>
      <c r="Q67" s="63">
        <f t="shared" si="38"/>
        <v>5885</v>
      </c>
      <c r="R67" s="63">
        <f t="shared" si="38"/>
        <v>5885</v>
      </c>
      <c r="S67" s="63">
        <f t="shared" si="38"/>
        <v>5885</v>
      </c>
      <c r="T67" s="63">
        <f t="shared" si="38"/>
        <v>5885</v>
      </c>
      <c r="U67" s="63">
        <f t="shared" si="38"/>
        <v>5885</v>
      </c>
      <c r="V67" s="63">
        <f t="shared" si="38"/>
        <v>5885</v>
      </c>
      <c r="W67" s="63">
        <f t="shared" si="38"/>
        <v>5885</v>
      </c>
      <c r="X67" s="63">
        <f t="shared" si="38"/>
        <v>5885</v>
      </c>
      <c r="Y67" s="63">
        <f t="shared" si="38"/>
        <v>5885</v>
      </c>
      <c r="Z67" s="63">
        <f t="shared" si="38"/>
        <v>5885</v>
      </c>
      <c r="AA67" s="63">
        <f t="shared" si="38"/>
        <v>-6634</v>
      </c>
      <c r="AB67" s="63">
        <f t="shared" si="38"/>
        <v>-6634</v>
      </c>
      <c r="AC67" s="63">
        <f t="shared" si="38"/>
        <v>-6634</v>
      </c>
      <c r="AD67" s="63">
        <f t="shared" si="38"/>
        <v>-6634</v>
      </c>
      <c r="AE67" s="63">
        <f t="shared" si="38"/>
        <v>-6634</v>
      </c>
      <c r="AF67" s="63">
        <f t="shared" si="38"/>
        <v>-6634</v>
      </c>
      <c r="AG67" s="63">
        <f t="shared" si="38"/>
        <v>-6634</v>
      </c>
      <c r="AH67" s="63">
        <f t="shared" si="38"/>
        <v>-6634</v>
      </c>
      <c r="AI67" s="63">
        <f t="shared" ref="AI67:BJ67" si="39">IF(AI51&gt;0,(AI56-AI65)/AI51,0)</f>
        <v>-6634</v>
      </c>
      <c r="AJ67" s="63">
        <f t="shared" si="39"/>
        <v>-6634</v>
      </c>
      <c r="AK67" s="63">
        <f t="shared" si="39"/>
        <v>-6634</v>
      </c>
      <c r="AL67" s="63">
        <f t="shared" si="39"/>
        <v>-6634</v>
      </c>
      <c r="AM67" s="63" t="e">
        <f t="shared" si="39"/>
        <v>#VALUE!</v>
      </c>
      <c r="AN67" s="63" t="e">
        <f t="shared" si="39"/>
        <v>#VALUE!</v>
      </c>
      <c r="AO67" s="63" t="e">
        <f t="shared" si="39"/>
        <v>#VALUE!</v>
      </c>
      <c r="AP67" s="63" t="e">
        <f t="shared" si="39"/>
        <v>#VALUE!</v>
      </c>
      <c r="AQ67" s="63" t="e">
        <f t="shared" si="39"/>
        <v>#VALUE!</v>
      </c>
      <c r="AR67" s="63" t="e">
        <f t="shared" si="39"/>
        <v>#VALUE!</v>
      </c>
      <c r="AS67" s="63" t="e">
        <f t="shared" si="39"/>
        <v>#VALUE!</v>
      </c>
      <c r="AT67" s="63" t="e">
        <f t="shared" si="39"/>
        <v>#VALUE!</v>
      </c>
      <c r="AU67" s="63" t="e">
        <f t="shared" si="39"/>
        <v>#VALUE!</v>
      </c>
      <c r="AV67" s="63" t="e">
        <f t="shared" si="39"/>
        <v>#VALUE!</v>
      </c>
      <c r="AW67" s="63" t="e">
        <f t="shared" si="39"/>
        <v>#VALUE!</v>
      </c>
      <c r="AX67" s="63" t="e">
        <f t="shared" si="39"/>
        <v>#VALUE!</v>
      </c>
      <c r="AY67" s="63">
        <f t="shared" si="39"/>
        <v>5500</v>
      </c>
      <c r="AZ67" s="63">
        <f t="shared" si="39"/>
        <v>5500</v>
      </c>
      <c r="BA67" s="63">
        <f t="shared" si="39"/>
        <v>5500</v>
      </c>
      <c r="BB67" s="63">
        <f t="shared" si="39"/>
        <v>5500</v>
      </c>
      <c r="BC67" s="63">
        <f t="shared" si="39"/>
        <v>5500</v>
      </c>
      <c r="BD67" s="63">
        <f t="shared" si="39"/>
        <v>5500</v>
      </c>
      <c r="BE67" s="63">
        <f t="shared" si="39"/>
        <v>5500</v>
      </c>
      <c r="BF67" s="63">
        <f t="shared" si="39"/>
        <v>5500</v>
      </c>
      <c r="BG67" s="63">
        <f t="shared" si="39"/>
        <v>5500</v>
      </c>
      <c r="BH67" s="63">
        <f t="shared" si="39"/>
        <v>5500</v>
      </c>
      <c r="BI67" s="63">
        <f t="shared" si="39"/>
        <v>5500</v>
      </c>
      <c r="BJ67" s="63">
        <f t="shared" si="39"/>
        <v>5500</v>
      </c>
    </row>
    <row r="68" spans="1:63" outlineLevel="1" x14ac:dyDescent="0.15">
      <c r="A68" s="47" t="s">
        <v>648</v>
      </c>
      <c r="C68" s="63">
        <f t="shared" ref="C68:AH68" si="40">C56-C65</f>
        <v>0</v>
      </c>
      <c r="D68" s="63">
        <f t="shared" si="40"/>
        <v>0</v>
      </c>
      <c r="E68" s="63">
        <f t="shared" si="40"/>
        <v>0</v>
      </c>
      <c r="F68" s="63">
        <f t="shared" si="40"/>
        <v>19400</v>
      </c>
      <c r="G68" s="63">
        <f t="shared" si="40"/>
        <v>23280</v>
      </c>
      <c r="H68" s="63">
        <f t="shared" si="40"/>
        <v>27160</v>
      </c>
      <c r="I68" s="63">
        <f t="shared" si="40"/>
        <v>19400</v>
      </c>
      <c r="J68" s="63">
        <f t="shared" si="40"/>
        <v>23280</v>
      </c>
      <c r="K68" s="63">
        <f t="shared" si="40"/>
        <v>15520</v>
      </c>
      <c r="L68" s="63">
        <f t="shared" si="40"/>
        <v>15520</v>
      </c>
      <c r="M68" s="63">
        <f t="shared" si="40"/>
        <v>15520</v>
      </c>
      <c r="N68" s="63">
        <f t="shared" si="40"/>
        <v>7760</v>
      </c>
      <c r="O68" s="63">
        <f t="shared" si="40"/>
        <v>94160</v>
      </c>
      <c r="P68" s="63">
        <f t="shared" si="40"/>
        <v>153010</v>
      </c>
      <c r="Q68" s="63">
        <f t="shared" si="40"/>
        <v>170665</v>
      </c>
      <c r="R68" s="63">
        <f t="shared" si="40"/>
        <v>170665</v>
      </c>
      <c r="S68" s="63">
        <f t="shared" si="40"/>
        <v>188320</v>
      </c>
      <c r="T68" s="63">
        <f t="shared" si="40"/>
        <v>205975</v>
      </c>
      <c r="U68" s="63">
        <f t="shared" si="40"/>
        <v>170665</v>
      </c>
      <c r="V68" s="63">
        <f t="shared" si="40"/>
        <v>188320</v>
      </c>
      <c r="W68" s="63">
        <f t="shared" si="40"/>
        <v>153010</v>
      </c>
      <c r="X68" s="63">
        <f t="shared" si="40"/>
        <v>153010</v>
      </c>
      <c r="Y68" s="63">
        <f t="shared" si="40"/>
        <v>153010</v>
      </c>
      <c r="Z68" s="63">
        <f t="shared" si="40"/>
        <v>94160</v>
      </c>
      <c r="AA68" s="63">
        <f t="shared" si="40"/>
        <v>-192386</v>
      </c>
      <c r="AB68" s="63">
        <f t="shared" si="40"/>
        <v>-311798</v>
      </c>
      <c r="AC68" s="63">
        <f t="shared" si="40"/>
        <v>-351602</v>
      </c>
      <c r="AD68" s="63">
        <f t="shared" si="40"/>
        <v>-351602</v>
      </c>
      <c r="AE68" s="63">
        <f t="shared" si="40"/>
        <v>-384772</v>
      </c>
      <c r="AF68" s="63">
        <f t="shared" si="40"/>
        <v>-424576</v>
      </c>
      <c r="AG68" s="63">
        <f t="shared" si="40"/>
        <v>-351602</v>
      </c>
      <c r="AH68" s="63">
        <f t="shared" si="40"/>
        <v>-384772</v>
      </c>
      <c r="AI68" s="63">
        <f t="shared" ref="AI68:BJ68" si="41">AI56-AI65</f>
        <v>-311798</v>
      </c>
      <c r="AJ68" s="63">
        <f t="shared" si="41"/>
        <v>-311798</v>
      </c>
      <c r="AK68" s="63">
        <f t="shared" si="41"/>
        <v>-311798</v>
      </c>
      <c r="AL68" s="63">
        <f t="shared" si="41"/>
        <v>-192386</v>
      </c>
      <c r="AM68" s="63" t="e">
        <f t="shared" si="41"/>
        <v>#VALUE!</v>
      </c>
      <c r="AN68" s="63" t="e">
        <f t="shared" si="41"/>
        <v>#VALUE!</v>
      </c>
      <c r="AO68" s="63" t="e">
        <f t="shared" si="41"/>
        <v>#VALUE!</v>
      </c>
      <c r="AP68" s="63" t="e">
        <f t="shared" si="41"/>
        <v>#VALUE!</v>
      </c>
      <c r="AQ68" s="63" t="e">
        <f t="shared" si="41"/>
        <v>#VALUE!</v>
      </c>
      <c r="AR68" s="63" t="e">
        <f t="shared" si="41"/>
        <v>#VALUE!</v>
      </c>
      <c r="AS68" s="63" t="e">
        <f t="shared" si="41"/>
        <v>#VALUE!</v>
      </c>
      <c r="AT68" s="63" t="e">
        <f t="shared" si="41"/>
        <v>#VALUE!</v>
      </c>
      <c r="AU68" s="63" t="e">
        <f t="shared" si="41"/>
        <v>#VALUE!</v>
      </c>
      <c r="AV68" s="63" t="e">
        <f t="shared" si="41"/>
        <v>#VALUE!</v>
      </c>
      <c r="AW68" s="63" t="e">
        <f t="shared" si="41"/>
        <v>#VALUE!</v>
      </c>
      <c r="AX68" s="63" t="e">
        <f t="shared" si="41"/>
        <v>#VALUE!</v>
      </c>
      <c r="AY68" s="63">
        <f t="shared" si="41"/>
        <v>181500</v>
      </c>
      <c r="AZ68" s="63">
        <f t="shared" si="41"/>
        <v>291500</v>
      </c>
      <c r="BA68" s="63">
        <f t="shared" si="41"/>
        <v>324500</v>
      </c>
      <c r="BB68" s="63">
        <f t="shared" si="41"/>
        <v>324500</v>
      </c>
      <c r="BC68" s="63">
        <f t="shared" si="41"/>
        <v>363000</v>
      </c>
      <c r="BD68" s="63">
        <f t="shared" si="41"/>
        <v>396000</v>
      </c>
      <c r="BE68" s="63">
        <f t="shared" si="41"/>
        <v>324500</v>
      </c>
      <c r="BF68" s="63">
        <f t="shared" si="41"/>
        <v>363000</v>
      </c>
      <c r="BG68" s="63">
        <f t="shared" si="41"/>
        <v>291500</v>
      </c>
      <c r="BH68" s="63">
        <f t="shared" si="41"/>
        <v>291500</v>
      </c>
      <c r="BI68" s="63">
        <f t="shared" si="41"/>
        <v>291500</v>
      </c>
      <c r="BJ68" s="63">
        <f t="shared" si="41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2">IF(D68&gt;0,(D68/D56),0)</f>
        <v>0</v>
      </c>
      <c r="E69" s="46">
        <f t="shared" si="42"/>
        <v>0</v>
      </c>
      <c r="F69" s="46">
        <f t="shared" si="42"/>
        <v>0.23687423687423687</v>
      </c>
      <c r="G69" s="46">
        <f t="shared" si="42"/>
        <v>0.23687423687423687</v>
      </c>
      <c r="H69" s="46">
        <f t="shared" si="42"/>
        <v>0.23687423687423687</v>
      </c>
      <c r="I69" s="46">
        <f t="shared" si="42"/>
        <v>0.23687423687423687</v>
      </c>
      <c r="J69" s="46">
        <f t="shared" si="42"/>
        <v>0.23687423687423687</v>
      </c>
      <c r="K69" s="46">
        <f t="shared" si="42"/>
        <v>0.23687423687423687</v>
      </c>
      <c r="L69" s="46">
        <f t="shared" si="42"/>
        <v>0.23687423687423687</v>
      </c>
      <c r="M69" s="46">
        <f t="shared" si="42"/>
        <v>0.23687423687423687</v>
      </c>
      <c r="N69" s="46">
        <f t="shared" si="42"/>
        <v>0.23687423687423687</v>
      </c>
      <c r="O69" s="46">
        <f t="shared" si="42"/>
        <v>0.30555555555555558</v>
      </c>
      <c r="P69" s="46">
        <f t="shared" si="42"/>
        <v>0.30555555555555558</v>
      </c>
      <c r="Q69" s="46">
        <f t="shared" si="42"/>
        <v>0.30555555555555558</v>
      </c>
      <c r="R69" s="46">
        <f t="shared" si="42"/>
        <v>0.30555555555555558</v>
      </c>
      <c r="S69" s="46">
        <f t="shared" si="42"/>
        <v>0.30555555555555558</v>
      </c>
      <c r="T69" s="46">
        <f t="shared" si="42"/>
        <v>0.30555555555555558</v>
      </c>
      <c r="U69" s="46">
        <f t="shared" si="42"/>
        <v>0.30555555555555558</v>
      </c>
      <c r="V69" s="46">
        <f t="shared" si="42"/>
        <v>0.30555555555555558</v>
      </c>
      <c r="W69" s="46">
        <f t="shared" si="42"/>
        <v>0.30555555555555558</v>
      </c>
      <c r="X69" s="46">
        <f t="shared" si="42"/>
        <v>0.30555555555555558</v>
      </c>
      <c r="Y69" s="46">
        <f t="shared" si="42"/>
        <v>0.30555555555555558</v>
      </c>
      <c r="Z69" s="46">
        <f t="shared" si="42"/>
        <v>0.30555555555555558</v>
      </c>
      <c r="AA69" s="46">
        <f t="shared" si="42"/>
        <v>0</v>
      </c>
      <c r="AB69" s="46">
        <f t="shared" si="42"/>
        <v>0</v>
      </c>
      <c r="AC69" s="46">
        <f t="shared" si="42"/>
        <v>0</v>
      </c>
      <c r="AD69" s="46">
        <f t="shared" si="42"/>
        <v>0</v>
      </c>
      <c r="AE69" s="46">
        <f t="shared" si="42"/>
        <v>0</v>
      </c>
      <c r="AF69" s="46">
        <f t="shared" si="42"/>
        <v>0</v>
      </c>
      <c r="AG69" s="46">
        <f t="shared" si="42"/>
        <v>0</v>
      </c>
      <c r="AH69" s="46">
        <f t="shared" si="42"/>
        <v>0</v>
      </c>
      <c r="AI69" s="46">
        <f t="shared" si="42"/>
        <v>0</v>
      </c>
      <c r="AJ69" s="46">
        <f t="shared" si="42"/>
        <v>0</v>
      </c>
      <c r="AK69" s="46">
        <f t="shared" si="42"/>
        <v>0</v>
      </c>
      <c r="AL69" s="46">
        <f t="shared" si="42"/>
        <v>0</v>
      </c>
      <c r="AM69" s="46" t="e">
        <f t="shared" si="42"/>
        <v>#VALUE!</v>
      </c>
      <c r="AN69" s="46" t="e">
        <f t="shared" si="42"/>
        <v>#VALUE!</v>
      </c>
      <c r="AO69" s="46" t="e">
        <f t="shared" si="42"/>
        <v>#VALUE!</v>
      </c>
      <c r="AP69" s="46" t="e">
        <f t="shared" si="42"/>
        <v>#VALUE!</v>
      </c>
      <c r="AQ69" s="46" t="e">
        <f t="shared" si="42"/>
        <v>#VALUE!</v>
      </c>
      <c r="AR69" s="46" t="e">
        <f t="shared" si="42"/>
        <v>#VALUE!</v>
      </c>
      <c r="AS69" s="46" t="e">
        <f t="shared" si="42"/>
        <v>#VALUE!</v>
      </c>
      <c r="AT69" s="46" t="e">
        <f t="shared" si="42"/>
        <v>#VALUE!</v>
      </c>
      <c r="AU69" s="46" t="e">
        <f t="shared" si="42"/>
        <v>#VALUE!</v>
      </c>
      <c r="AV69" s="46" t="e">
        <f t="shared" si="42"/>
        <v>#VALUE!</v>
      </c>
      <c r="AW69" s="46" t="e">
        <f t="shared" si="42"/>
        <v>#VALUE!</v>
      </c>
      <c r="AX69" s="46" t="e">
        <f t="shared" si="42"/>
        <v>#VALUE!</v>
      </c>
      <c r="AY69" s="46">
        <f t="shared" si="42"/>
        <v>0.30555555555555558</v>
      </c>
      <c r="AZ69" s="46">
        <f t="shared" si="42"/>
        <v>0.30555555555555558</v>
      </c>
      <c r="BA69" s="46">
        <f t="shared" si="42"/>
        <v>0.30555555555555558</v>
      </c>
      <c r="BB69" s="46">
        <f t="shared" si="42"/>
        <v>0.30555555555555558</v>
      </c>
      <c r="BC69" s="46">
        <f t="shared" si="42"/>
        <v>0.30555555555555558</v>
      </c>
      <c r="BD69" s="46">
        <f t="shared" si="42"/>
        <v>0.30555555555555558</v>
      </c>
      <c r="BE69" s="46">
        <f t="shared" si="42"/>
        <v>0.30555555555555558</v>
      </c>
      <c r="BF69" s="46">
        <f t="shared" si="42"/>
        <v>0.30555555555555558</v>
      </c>
      <c r="BG69" s="46">
        <f t="shared" si="42"/>
        <v>0.30555555555555558</v>
      </c>
      <c r="BH69" s="46">
        <f t="shared" si="42"/>
        <v>0.30555555555555558</v>
      </c>
      <c r="BI69" s="46">
        <f t="shared" si="42"/>
        <v>0.30555555555555558</v>
      </c>
      <c r="BJ69" s="46">
        <f t="shared" si="42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3">C51-C75</f>
        <v>0</v>
      </c>
      <c r="D74" s="169">
        <f t="shared" si="43"/>
        <v>0</v>
      </c>
      <c r="E74" s="169">
        <f t="shared" si="43"/>
        <v>0</v>
      </c>
      <c r="F74" s="169">
        <f t="shared" si="43"/>
        <v>3</v>
      </c>
      <c r="G74" s="169">
        <f t="shared" si="43"/>
        <v>4</v>
      </c>
      <c r="H74" s="169">
        <f t="shared" si="43"/>
        <v>5</v>
      </c>
      <c r="I74" s="169">
        <f t="shared" si="43"/>
        <v>3</v>
      </c>
      <c r="J74" s="169">
        <f t="shared" si="43"/>
        <v>4</v>
      </c>
      <c r="K74" s="169">
        <f t="shared" si="43"/>
        <v>3</v>
      </c>
      <c r="L74" s="169">
        <f t="shared" si="43"/>
        <v>3</v>
      </c>
      <c r="M74" s="169">
        <f t="shared" si="43"/>
        <v>3</v>
      </c>
      <c r="N74" s="169">
        <f t="shared" si="43"/>
        <v>1</v>
      </c>
      <c r="O74" s="169">
        <f t="shared" si="43"/>
        <v>-42784</v>
      </c>
      <c r="P74" s="169">
        <f t="shared" si="43"/>
        <v>-69524</v>
      </c>
      <c r="Q74" s="169">
        <f t="shared" si="43"/>
        <v>-77546</v>
      </c>
      <c r="R74" s="33">
        <f t="shared" si="43"/>
        <v>-77546</v>
      </c>
      <c r="S74" s="33">
        <f t="shared" si="43"/>
        <v>-85568</v>
      </c>
      <c r="T74" s="33">
        <f t="shared" si="43"/>
        <v>-93590</v>
      </c>
      <c r="U74" s="33">
        <f t="shared" si="43"/>
        <v>-77546</v>
      </c>
      <c r="V74" s="33">
        <f t="shared" si="43"/>
        <v>-85568</v>
      </c>
      <c r="W74" s="33">
        <f t="shared" si="43"/>
        <v>-69524</v>
      </c>
      <c r="X74" s="33">
        <f t="shared" si="43"/>
        <v>-69524</v>
      </c>
      <c r="Y74" s="33">
        <f t="shared" si="43"/>
        <v>-69524</v>
      </c>
      <c r="Z74" s="33">
        <f t="shared" si="43"/>
        <v>-42784</v>
      </c>
      <c r="AA74" s="33">
        <f t="shared" si="43"/>
        <v>29</v>
      </c>
      <c r="AB74" s="33">
        <f t="shared" si="43"/>
        <v>47</v>
      </c>
      <c r="AC74" s="33">
        <f t="shared" si="43"/>
        <v>53</v>
      </c>
      <c r="AD74" s="33">
        <f t="shared" si="43"/>
        <v>53</v>
      </c>
      <c r="AE74" s="33">
        <f t="shared" si="43"/>
        <v>58</v>
      </c>
      <c r="AF74" s="33">
        <f t="shared" si="43"/>
        <v>64</v>
      </c>
      <c r="AG74" s="33">
        <f t="shared" si="43"/>
        <v>53</v>
      </c>
      <c r="AH74" s="33">
        <f t="shared" si="43"/>
        <v>58</v>
      </c>
      <c r="AI74" s="33">
        <f t="shared" ref="AI74:BJ74" si="44">AI51-AI75</f>
        <v>47</v>
      </c>
      <c r="AJ74" s="33">
        <f t="shared" si="44"/>
        <v>47</v>
      </c>
      <c r="AK74" s="33">
        <f t="shared" si="44"/>
        <v>47</v>
      </c>
      <c r="AL74" s="33">
        <f t="shared" si="44"/>
        <v>29</v>
      </c>
      <c r="AM74" s="33" t="e">
        <f t="shared" si="44"/>
        <v>#REF!</v>
      </c>
      <c r="AN74" s="33" t="e">
        <f t="shared" si="44"/>
        <v>#REF!</v>
      </c>
      <c r="AO74" s="33" t="e">
        <f t="shared" si="44"/>
        <v>#REF!</v>
      </c>
      <c r="AP74" s="33" t="e">
        <f t="shared" si="44"/>
        <v>#REF!</v>
      </c>
      <c r="AQ74" s="33" t="e">
        <f t="shared" si="44"/>
        <v>#REF!</v>
      </c>
      <c r="AR74" s="33" t="e">
        <f t="shared" si="44"/>
        <v>#REF!</v>
      </c>
      <c r="AS74" s="33" t="e">
        <f t="shared" si="44"/>
        <v>#REF!</v>
      </c>
      <c r="AT74" s="33" t="e">
        <f t="shared" si="44"/>
        <v>#REF!</v>
      </c>
      <c r="AU74" s="33" t="e">
        <f t="shared" si="44"/>
        <v>#REF!</v>
      </c>
      <c r="AV74" s="33" t="e">
        <f t="shared" si="44"/>
        <v>#REF!</v>
      </c>
      <c r="AW74" s="33" t="e">
        <f t="shared" si="44"/>
        <v>#REF!</v>
      </c>
      <c r="AX74" s="33" t="e">
        <f t="shared" si="44"/>
        <v>#REF!</v>
      </c>
      <c r="AY74" s="33">
        <f t="shared" si="44"/>
        <v>-82467</v>
      </c>
      <c r="AZ74" s="33">
        <f t="shared" si="44"/>
        <v>-132447</v>
      </c>
      <c r="BA74" s="33">
        <f t="shared" si="44"/>
        <v>-147441</v>
      </c>
      <c r="BB74" s="33">
        <f t="shared" si="44"/>
        <v>-147441</v>
      </c>
      <c r="BC74" s="33">
        <f t="shared" si="44"/>
        <v>-164934</v>
      </c>
      <c r="BD74" s="33">
        <f t="shared" si="44"/>
        <v>-179928</v>
      </c>
      <c r="BE74" s="33">
        <f t="shared" si="44"/>
        <v>-147441</v>
      </c>
      <c r="BF74" s="33">
        <f t="shared" si="44"/>
        <v>-164934</v>
      </c>
      <c r="BG74" s="33">
        <f t="shared" si="44"/>
        <v>-132447</v>
      </c>
      <c r="BH74" s="33">
        <f t="shared" si="44"/>
        <v>-132447</v>
      </c>
      <c r="BI74" s="33">
        <f t="shared" si="44"/>
        <v>-132447</v>
      </c>
      <c r="BJ74" s="33">
        <f t="shared" si="44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5">ROUNDUP(+D51*D73,0)</f>
        <v>0</v>
      </c>
      <c r="E75" s="169">
        <f t="shared" si="45"/>
        <v>0</v>
      </c>
      <c r="F75" s="169">
        <f t="shared" si="45"/>
        <v>2</v>
      </c>
      <c r="G75" s="169">
        <f t="shared" si="45"/>
        <v>2</v>
      </c>
      <c r="H75" s="169">
        <f t="shared" si="45"/>
        <v>2</v>
      </c>
      <c r="I75" s="169">
        <f t="shared" si="45"/>
        <v>2</v>
      </c>
      <c r="J75" s="169">
        <f t="shared" si="45"/>
        <v>2</v>
      </c>
      <c r="K75" s="169">
        <f t="shared" si="45"/>
        <v>1</v>
      </c>
      <c r="L75" s="169">
        <f t="shared" si="45"/>
        <v>1</v>
      </c>
      <c r="M75" s="169">
        <f t="shared" si="45"/>
        <v>1</v>
      </c>
      <c r="N75" s="169">
        <f t="shared" si="45"/>
        <v>1</v>
      </c>
      <c r="O75" s="169">
        <f t="shared" si="45"/>
        <v>42800</v>
      </c>
      <c r="P75" s="169">
        <f t="shared" si="45"/>
        <v>69550</v>
      </c>
      <c r="Q75" s="169">
        <f t="shared" si="45"/>
        <v>77575</v>
      </c>
      <c r="R75" s="33">
        <f t="shared" si="45"/>
        <v>77575</v>
      </c>
      <c r="S75" s="33">
        <f t="shared" si="45"/>
        <v>85600</v>
      </c>
      <c r="T75" s="33">
        <f t="shared" si="45"/>
        <v>93625</v>
      </c>
      <c r="U75" s="33">
        <f t="shared" si="45"/>
        <v>77575</v>
      </c>
      <c r="V75" s="33">
        <f t="shared" si="45"/>
        <v>85600</v>
      </c>
      <c r="W75" s="33">
        <f t="shared" si="45"/>
        <v>69550</v>
      </c>
      <c r="X75" s="33">
        <f t="shared" si="45"/>
        <v>69550</v>
      </c>
      <c r="Y75" s="33">
        <f t="shared" si="45"/>
        <v>69550</v>
      </c>
      <c r="Z75" s="33">
        <f t="shared" si="45"/>
        <v>42800</v>
      </c>
      <c r="AA75" s="33">
        <f t="shared" si="45"/>
        <v>0</v>
      </c>
      <c r="AB75" s="33">
        <f t="shared" si="45"/>
        <v>0</v>
      </c>
      <c r="AC75" s="33">
        <f t="shared" si="45"/>
        <v>0</v>
      </c>
      <c r="AD75" s="33">
        <f t="shared" si="45"/>
        <v>0</v>
      </c>
      <c r="AE75" s="33">
        <f t="shared" si="45"/>
        <v>0</v>
      </c>
      <c r="AF75" s="33">
        <f t="shared" si="45"/>
        <v>0</v>
      </c>
      <c r="AG75" s="33">
        <f t="shared" si="45"/>
        <v>0</v>
      </c>
      <c r="AH75" s="33">
        <f t="shared" si="45"/>
        <v>0</v>
      </c>
      <c r="AI75" s="33">
        <f t="shared" si="45"/>
        <v>0</v>
      </c>
      <c r="AJ75" s="33">
        <f t="shared" si="45"/>
        <v>0</v>
      </c>
      <c r="AK75" s="33">
        <f t="shared" si="45"/>
        <v>0</v>
      </c>
      <c r="AL75" s="33">
        <f t="shared" si="45"/>
        <v>0</v>
      </c>
      <c r="AM75" s="33" t="e">
        <f t="shared" si="45"/>
        <v>#REF!</v>
      </c>
      <c r="AN75" s="33" t="e">
        <f t="shared" si="45"/>
        <v>#REF!</v>
      </c>
      <c r="AO75" s="33" t="e">
        <f t="shared" si="45"/>
        <v>#REF!</v>
      </c>
      <c r="AP75" s="33" t="e">
        <f t="shared" si="45"/>
        <v>#REF!</v>
      </c>
      <c r="AQ75" s="33" t="e">
        <f t="shared" si="45"/>
        <v>#REF!</v>
      </c>
      <c r="AR75" s="33" t="e">
        <f t="shared" si="45"/>
        <v>#REF!</v>
      </c>
      <c r="AS75" s="33" t="e">
        <f t="shared" si="45"/>
        <v>#REF!</v>
      </c>
      <c r="AT75" s="33" t="e">
        <f t="shared" si="45"/>
        <v>#REF!</v>
      </c>
      <c r="AU75" s="33" t="e">
        <f t="shared" si="45"/>
        <v>#REF!</v>
      </c>
      <c r="AV75" s="33" t="e">
        <f t="shared" si="45"/>
        <v>#REF!</v>
      </c>
      <c r="AW75" s="33" t="e">
        <f t="shared" si="45"/>
        <v>#REF!</v>
      </c>
      <c r="AX75" s="33" t="e">
        <f t="shared" si="45"/>
        <v>#REF!</v>
      </c>
      <c r="AY75" s="33">
        <f t="shared" si="45"/>
        <v>82500</v>
      </c>
      <c r="AZ75" s="33">
        <f t="shared" si="45"/>
        <v>132500</v>
      </c>
      <c r="BA75" s="33">
        <f t="shared" si="45"/>
        <v>147500</v>
      </c>
      <c r="BB75" s="33">
        <f t="shared" si="45"/>
        <v>147500</v>
      </c>
      <c r="BC75" s="33">
        <f t="shared" si="45"/>
        <v>165000</v>
      </c>
      <c r="BD75" s="33">
        <f t="shared" si="45"/>
        <v>180000</v>
      </c>
      <c r="BE75" s="33">
        <f t="shared" si="45"/>
        <v>147500</v>
      </c>
      <c r="BF75" s="33">
        <f t="shared" si="45"/>
        <v>165000</v>
      </c>
      <c r="BG75" s="33">
        <f t="shared" si="45"/>
        <v>132500</v>
      </c>
      <c r="BH75" s="33">
        <f t="shared" si="45"/>
        <v>132500</v>
      </c>
      <c r="BI75" s="33">
        <f t="shared" si="45"/>
        <v>132500</v>
      </c>
      <c r="BJ75" s="33">
        <f t="shared" si="45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46">C79*(1-C80)</f>
        <v>0</v>
      </c>
      <c r="D81" s="63">
        <f t="shared" ref="D81:N81" si="47">D79*(1-D80)</f>
        <v>0</v>
      </c>
      <c r="E81" s="63">
        <f t="shared" si="47"/>
        <v>0</v>
      </c>
      <c r="F81" s="63">
        <f t="shared" si="47"/>
        <v>0</v>
      </c>
      <c r="G81" s="63">
        <f t="shared" si="47"/>
        <v>0</v>
      </c>
      <c r="H81" s="63">
        <f t="shared" si="47"/>
        <v>0</v>
      </c>
      <c r="I81" s="63">
        <f t="shared" si="47"/>
        <v>0</v>
      </c>
      <c r="J81" s="63">
        <f t="shared" si="47"/>
        <v>0</v>
      </c>
      <c r="K81" s="63">
        <f t="shared" si="47"/>
        <v>0</v>
      </c>
      <c r="L81" s="63">
        <f t="shared" si="47"/>
        <v>0</v>
      </c>
      <c r="M81" s="63">
        <f t="shared" si="47"/>
        <v>0</v>
      </c>
      <c r="N81" s="63">
        <f t="shared" si="47"/>
        <v>0</v>
      </c>
      <c r="O81" s="63">
        <f t="shared" si="46"/>
        <v>0</v>
      </c>
      <c r="P81" s="63">
        <f t="shared" si="46"/>
        <v>0</v>
      </c>
      <c r="Q81" s="63">
        <f t="shared" si="46"/>
        <v>0</v>
      </c>
      <c r="R81" s="63">
        <f t="shared" si="46"/>
        <v>0</v>
      </c>
      <c r="S81" s="63">
        <f t="shared" si="46"/>
        <v>0</v>
      </c>
      <c r="T81" s="63">
        <f t="shared" si="46"/>
        <v>0</v>
      </c>
      <c r="U81" s="63">
        <f t="shared" si="46"/>
        <v>0</v>
      </c>
      <c r="V81" s="63">
        <f t="shared" si="46"/>
        <v>0</v>
      </c>
      <c r="W81" s="63">
        <f t="shared" si="46"/>
        <v>0</v>
      </c>
      <c r="X81" s="63">
        <f t="shared" si="46"/>
        <v>0</v>
      </c>
      <c r="Y81" s="63">
        <f t="shared" si="46"/>
        <v>0</v>
      </c>
      <c r="Z81" s="63">
        <f t="shared" si="46"/>
        <v>0</v>
      </c>
      <c r="AA81" s="63">
        <f t="shared" si="46"/>
        <v>8.99</v>
      </c>
      <c r="AB81" s="63">
        <f t="shared" si="46"/>
        <v>14.57</v>
      </c>
      <c r="AC81" s="63">
        <f t="shared" si="46"/>
        <v>16.43</v>
      </c>
      <c r="AD81" s="63">
        <f t="shared" si="46"/>
        <v>16.43</v>
      </c>
      <c r="AE81" s="63">
        <f t="shared" si="46"/>
        <v>17.98</v>
      </c>
      <c r="AF81" s="63">
        <f t="shared" si="46"/>
        <v>19.84</v>
      </c>
      <c r="AG81" s="63">
        <f t="shared" si="46"/>
        <v>16.43</v>
      </c>
      <c r="AH81" s="63">
        <f t="shared" si="46"/>
        <v>17.98</v>
      </c>
      <c r="AI81" s="63">
        <f t="shared" ref="AI81:BJ81" si="48">AI79*(1-AI80)</f>
        <v>14.57</v>
      </c>
      <c r="AJ81" s="63">
        <f t="shared" si="48"/>
        <v>14.57</v>
      </c>
      <c r="AK81" s="63">
        <f t="shared" si="48"/>
        <v>14.57</v>
      </c>
      <c r="AL81" s="63">
        <f t="shared" si="48"/>
        <v>8.99</v>
      </c>
      <c r="AM81" s="63" t="e">
        <f t="shared" si="48"/>
        <v>#REF!</v>
      </c>
      <c r="AN81" s="63" t="e">
        <f t="shared" si="48"/>
        <v>#REF!</v>
      </c>
      <c r="AO81" s="63" t="e">
        <f t="shared" si="48"/>
        <v>#REF!</v>
      </c>
      <c r="AP81" s="63" t="e">
        <f t="shared" si="48"/>
        <v>#REF!</v>
      </c>
      <c r="AQ81" s="63" t="e">
        <f t="shared" si="48"/>
        <v>#REF!</v>
      </c>
      <c r="AR81" s="63" t="e">
        <f t="shared" si="48"/>
        <v>#REF!</v>
      </c>
      <c r="AS81" s="63" t="e">
        <f t="shared" si="48"/>
        <v>#REF!</v>
      </c>
      <c r="AT81" s="63" t="e">
        <f t="shared" si="48"/>
        <v>#REF!</v>
      </c>
      <c r="AU81" s="63" t="e">
        <f t="shared" si="48"/>
        <v>#REF!</v>
      </c>
      <c r="AV81" s="63" t="e">
        <f t="shared" si="48"/>
        <v>#REF!</v>
      </c>
      <c r="AW81" s="63" t="e">
        <f t="shared" si="48"/>
        <v>#REF!</v>
      </c>
      <c r="AX81" s="63" t="e">
        <f t="shared" si="48"/>
        <v>#REF!</v>
      </c>
      <c r="AY81" s="63">
        <f t="shared" si="48"/>
        <v>0</v>
      </c>
      <c r="AZ81" s="63">
        <f t="shared" si="48"/>
        <v>0</v>
      </c>
      <c r="BA81" s="63">
        <f t="shared" si="48"/>
        <v>0</v>
      </c>
      <c r="BB81" s="63">
        <f t="shared" si="48"/>
        <v>0</v>
      </c>
      <c r="BC81" s="63">
        <f t="shared" si="48"/>
        <v>0</v>
      </c>
      <c r="BD81" s="63">
        <f t="shared" si="48"/>
        <v>0</v>
      </c>
      <c r="BE81" s="63">
        <f t="shared" si="48"/>
        <v>0</v>
      </c>
      <c r="BF81" s="63">
        <f t="shared" si="48"/>
        <v>0</v>
      </c>
      <c r="BG81" s="63">
        <f t="shared" si="48"/>
        <v>0</v>
      </c>
      <c r="BH81" s="63">
        <f t="shared" si="48"/>
        <v>0</v>
      </c>
      <c r="BI81" s="63">
        <f t="shared" si="48"/>
        <v>0</v>
      </c>
      <c r="BJ81" s="63">
        <f t="shared" si="48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49">SUM(D81:D82)</f>
        <v>0</v>
      </c>
      <c r="E83" s="63">
        <f t="shared" si="49"/>
        <v>0</v>
      </c>
      <c r="F83" s="63">
        <f t="shared" si="49"/>
        <v>0</v>
      </c>
      <c r="G83" s="63">
        <f t="shared" si="49"/>
        <v>0</v>
      </c>
      <c r="H83" s="63">
        <f t="shared" si="49"/>
        <v>0</v>
      </c>
      <c r="I83" s="63">
        <f t="shared" si="49"/>
        <v>0</v>
      </c>
      <c r="J83" s="63">
        <f t="shared" si="49"/>
        <v>0</v>
      </c>
      <c r="K83" s="63">
        <f t="shared" si="49"/>
        <v>0</v>
      </c>
      <c r="L83" s="63">
        <f t="shared" si="49"/>
        <v>0</v>
      </c>
      <c r="M83" s="63">
        <f t="shared" si="49"/>
        <v>0</v>
      </c>
      <c r="N83" s="63">
        <f t="shared" si="49"/>
        <v>0</v>
      </c>
      <c r="O83" s="63">
        <f t="shared" si="49"/>
        <v>0</v>
      </c>
      <c r="P83" s="63">
        <f t="shared" si="49"/>
        <v>0</v>
      </c>
      <c r="Q83" s="63">
        <f t="shared" si="49"/>
        <v>0</v>
      </c>
      <c r="R83" s="63">
        <f t="shared" si="49"/>
        <v>0</v>
      </c>
      <c r="S83" s="63">
        <f t="shared" si="49"/>
        <v>0</v>
      </c>
      <c r="T83" s="63">
        <f t="shared" si="49"/>
        <v>0</v>
      </c>
      <c r="U83" s="63">
        <f t="shared" si="49"/>
        <v>0</v>
      </c>
      <c r="V83" s="63">
        <f t="shared" si="49"/>
        <v>0</v>
      </c>
      <c r="W83" s="63">
        <f t="shared" si="49"/>
        <v>0</v>
      </c>
      <c r="X83" s="63">
        <f t="shared" si="49"/>
        <v>0</v>
      </c>
      <c r="Y83" s="63">
        <f t="shared" si="49"/>
        <v>0</v>
      </c>
      <c r="Z83" s="63">
        <f t="shared" si="49"/>
        <v>0</v>
      </c>
      <c r="AA83" s="63">
        <f t="shared" si="49"/>
        <v>8.99</v>
      </c>
      <c r="AB83" s="63">
        <f t="shared" si="49"/>
        <v>14.57</v>
      </c>
      <c r="AC83" s="63">
        <f t="shared" si="49"/>
        <v>16.43</v>
      </c>
      <c r="AD83" s="63">
        <f t="shared" si="49"/>
        <v>16.43</v>
      </c>
      <c r="AE83" s="63">
        <f t="shared" si="49"/>
        <v>17.98</v>
      </c>
      <c r="AF83" s="63">
        <f t="shared" si="49"/>
        <v>19.84</v>
      </c>
      <c r="AG83" s="63">
        <f t="shared" si="49"/>
        <v>16.43</v>
      </c>
      <c r="AH83" s="63">
        <f t="shared" si="49"/>
        <v>17.98</v>
      </c>
      <c r="AI83" s="63">
        <f t="shared" si="49"/>
        <v>14.57</v>
      </c>
      <c r="AJ83" s="63">
        <f t="shared" si="49"/>
        <v>14.57</v>
      </c>
      <c r="AK83" s="63">
        <f t="shared" si="49"/>
        <v>14.57</v>
      </c>
      <c r="AL83" s="63">
        <f t="shared" si="49"/>
        <v>8.99</v>
      </c>
      <c r="AM83" s="63" t="e">
        <f t="shared" si="49"/>
        <v>#REF!</v>
      </c>
      <c r="AN83" s="63" t="e">
        <f t="shared" si="49"/>
        <v>#REF!</v>
      </c>
      <c r="AO83" s="63" t="e">
        <f t="shared" si="49"/>
        <v>#REF!</v>
      </c>
      <c r="AP83" s="63" t="e">
        <f t="shared" si="49"/>
        <v>#REF!</v>
      </c>
      <c r="AQ83" s="63" t="e">
        <f t="shared" si="49"/>
        <v>#REF!</v>
      </c>
      <c r="AR83" s="63" t="e">
        <f t="shared" si="49"/>
        <v>#REF!</v>
      </c>
      <c r="AS83" s="63" t="e">
        <f t="shared" si="49"/>
        <v>#REF!</v>
      </c>
      <c r="AT83" s="63" t="e">
        <f t="shared" si="49"/>
        <v>#REF!</v>
      </c>
      <c r="AU83" s="63" t="e">
        <f t="shared" si="49"/>
        <v>#REF!</v>
      </c>
      <c r="AV83" s="63" t="e">
        <f t="shared" si="49"/>
        <v>#REF!</v>
      </c>
      <c r="AW83" s="63" t="e">
        <f t="shared" si="49"/>
        <v>#REF!</v>
      </c>
      <c r="AX83" s="63" t="e">
        <f t="shared" si="49"/>
        <v>#REF!</v>
      </c>
      <c r="AY83" s="63" t="e">
        <f t="shared" si="49"/>
        <v>#REF!</v>
      </c>
      <c r="AZ83" s="63" t="e">
        <f t="shared" si="49"/>
        <v>#REF!</v>
      </c>
      <c r="BA83" s="63" t="e">
        <f t="shared" si="49"/>
        <v>#REF!</v>
      </c>
      <c r="BB83" s="63" t="e">
        <f t="shared" si="49"/>
        <v>#REF!</v>
      </c>
      <c r="BC83" s="63" t="e">
        <f t="shared" si="49"/>
        <v>#REF!</v>
      </c>
      <c r="BD83" s="63" t="e">
        <f t="shared" si="49"/>
        <v>#REF!</v>
      </c>
      <c r="BE83" s="63" t="e">
        <f t="shared" si="49"/>
        <v>#REF!</v>
      </c>
      <c r="BF83" s="63" t="e">
        <f t="shared" si="49"/>
        <v>#REF!</v>
      </c>
      <c r="BG83" s="63" t="e">
        <f t="shared" si="49"/>
        <v>#REF!</v>
      </c>
      <c r="BH83" s="63" t="e">
        <f t="shared" si="49"/>
        <v>#REF!</v>
      </c>
      <c r="BI83" s="63" t="e">
        <f t="shared" si="49"/>
        <v>#REF!</v>
      </c>
      <c r="BJ83" s="63" t="e">
        <f t="shared" si="49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0">SUM(D86:D87)</f>
        <v>0</v>
      </c>
      <c r="E88" s="63">
        <f t="shared" si="50"/>
        <v>0</v>
      </c>
      <c r="F88" s="63">
        <f t="shared" si="50"/>
        <v>5000</v>
      </c>
      <c r="G88" s="63">
        <f t="shared" si="50"/>
        <v>5000</v>
      </c>
      <c r="H88" s="63">
        <f t="shared" si="50"/>
        <v>5000</v>
      </c>
      <c r="I88" s="63">
        <f t="shared" si="50"/>
        <v>5000</v>
      </c>
      <c r="J88" s="63">
        <f t="shared" si="50"/>
        <v>5000</v>
      </c>
      <c r="K88" s="63">
        <f t="shared" si="50"/>
        <v>2500</v>
      </c>
      <c r="L88" s="63">
        <f t="shared" si="50"/>
        <v>2500</v>
      </c>
      <c r="M88" s="63">
        <f t="shared" si="50"/>
        <v>2500</v>
      </c>
      <c r="N88" s="63">
        <f t="shared" si="50"/>
        <v>2500</v>
      </c>
      <c r="O88" s="63">
        <f t="shared" si="50"/>
        <v>0</v>
      </c>
      <c r="P88" s="63">
        <f t="shared" si="50"/>
        <v>0</v>
      </c>
      <c r="Q88" s="63">
        <f t="shared" si="50"/>
        <v>0</v>
      </c>
      <c r="R88" s="63">
        <f t="shared" si="50"/>
        <v>0</v>
      </c>
      <c r="S88" s="63">
        <f t="shared" si="50"/>
        <v>0</v>
      </c>
      <c r="T88" s="63">
        <f t="shared" si="50"/>
        <v>0</v>
      </c>
      <c r="U88" s="63">
        <f t="shared" si="50"/>
        <v>0</v>
      </c>
      <c r="V88" s="63">
        <f t="shared" si="50"/>
        <v>0</v>
      </c>
      <c r="W88" s="63">
        <f t="shared" si="50"/>
        <v>0</v>
      </c>
      <c r="X88" s="63">
        <f t="shared" si="50"/>
        <v>0</v>
      </c>
      <c r="Y88" s="63">
        <f t="shared" si="50"/>
        <v>0</v>
      </c>
      <c r="Z88" s="63">
        <f t="shared" si="50"/>
        <v>0</v>
      </c>
      <c r="AA88" s="63">
        <f t="shared" si="50"/>
        <v>0</v>
      </c>
      <c r="AB88" s="63">
        <f t="shared" si="50"/>
        <v>0</v>
      </c>
      <c r="AC88" s="63">
        <f t="shared" si="50"/>
        <v>0</v>
      </c>
      <c r="AD88" s="63">
        <f t="shared" si="50"/>
        <v>0</v>
      </c>
      <c r="AE88" s="63">
        <f t="shared" si="50"/>
        <v>0</v>
      </c>
      <c r="AF88" s="63">
        <f t="shared" si="50"/>
        <v>0</v>
      </c>
      <c r="AG88" s="63">
        <f t="shared" si="50"/>
        <v>0</v>
      </c>
      <c r="AH88" s="63">
        <f t="shared" si="50"/>
        <v>0</v>
      </c>
      <c r="AI88" s="63">
        <f t="shared" si="50"/>
        <v>0</v>
      </c>
      <c r="AJ88" s="63">
        <f t="shared" si="50"/>
        <v>0</v>
      </c>
      <c r="AK88" s="63">
        <f t="shared" si="50"/>
        <v>0</v>
      </c>
      <c r="AL88" s="63">
        <f t="shared" si="50"/>
        <v>0</v>
      </c>
      <c r="AM88" s="63" t="e">
        <f t="shared" si="50"/>
        <v>#REF!</v>
      </c>
      <c r="AN88" s="63" t="e">
        <f t="shared" si="50"/>
        <v>#REF!</v>
      </c>
      <c r="AO88" s="63" t="e">
        <f t="shared" si="50"/>
        <v>#REF!</v>
      </c>
      <c r="AP88" s="63" t="e">
        <f t="shared" si="50"/>
        <v>#REF!</v>
      </c>
      <c r="AQ88" s="63" t="e">
        <f t="shared" si="50"/>
        <v>#REF!</v>
      </c>
      <c r="AR88" s="63" t="e">
        <f t="shared" si="50"/>
        <v>#REF!</v>
      </c>
      <c r="AS88" s="63" t="e">
        <f t="shared" si="50"/>
        <v>#REF!</v>
      </c>
      <c r="AT88" s="63" t="e">
        <f t="shared" si="50"/>
        <v>#REF!</v>
      </c>
      <c r="AU88" s="63" t="e">
        <f t="shared" si="50"/>
        <v>#REF!</v>
      </c>
      <c r="AV88" s="63" t="e">
        <f t="shared" si="50"/>
        <v>#REF!</v>
      </c>
      <c r="AW88" s="63" t="e">
        <f t="shared" si="50"/>
        <v>#REF!</v>
      </c>
      <c r="AX88" s="63" t="e">
        <f t="shared" si="50"/>
        <v>#REF!</v>
      </c>
      <c r="AY88" s="63" t="e">
        <f t="shared" si="50"/>
        <v>#REF!</v>
      </c>
      <c r="AZ88" s="63" t="e">
        <f t="shared" si="50"/>
        <v>#REF!</v>
      </c>
      <c r="BA88" s="63" t="e">
        <f t="shared" si="50"/>
        <v>#REF!</v>
      </c>
      <c r="BB88" s="63" t="e">
        <f t="shared" si="50"/>
        <v>#REF!</v>
      </c>
      <c r="BC88" s="63" t="e">
        <f t="shared" si="50"/>
        <v>#REF!</v>
      </c>
      <c r="BD88" s="63" t="e">
        <f t="shared" si="50"/>
        <v>#REF!</v>
      </c>
      <c r="BE88" s="63" t="e">
        <f t="shared" si="50"/>
        <v>#REF!</v>
      </c>
      <c r="BF88" s="63" t="e">
        <f t="shared" si="50"/>
        <v>#REF!</v>
      </c>
      <c r="BG88" s="63" t="e">
        <f t="shared" si="50"/>
        <v>#REF!</v>
      </c>
      <c r="BH88" s="63" t="e">
        <f t="shared" si="50"/>
        <v>#REF!</v>
      </c>
      <c r="BI88" s="63" t="e">
        <f t="shared" si="50"/>
        <v>#REF!</v>
      </c>
      <c r="BJ88" s="63" t="e">
        <f t="shared" si="50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3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1">D$47</f>
        <v>0</v>
      </c>
      <c r="E92" s="169">
        <f t="shared" si="51"/>
        <v>0</v>
      </c>
      <c r="F92" s="169">
        <f t="shared" si="51"/>
        <v>3</v>
      </c>
      <c r="G92" s="169">
        <f t="shared" si="51"/>
        <v>3</v>
      </c>
      <c r="H92" s="169">
        <f t="shared" si="51"/>
        <v>3</v>
      </c>
      <c r="I92" s="169">
        <f t="shared" si="51"/>
        <v>3</v>
      </c>
      <c r="J92" s="169">
        <f t="shared" si="51"/>
        <v>3</v>
      </c>
      <c r="K92" s="169">
        <f t="shared" si="51"/>
        <v>3</v>
      </c>
      <c r="L92" s="169">
        <f t="shared" si="51"/>
        <v>3</v>
      </c>
      <c r="M92" s="169">
        <f t="shared" si="51"/>
        <v>3</v>
      </c>
      <c r="N92" s="169">
        <f t="shared" si="51"/>
        <v>2</v>
      </c>
      <c r="O92" s="169">
        <f t="shared" si="51"/>
        <v>21</v>
      </c>
      <c r="P92" s="169">
        <f t="shared" ref="P92:AL92" si="52">P$9</f>
        <v>0</v>
      </c>
      <c r="Q92" s="169">
        <f t="shared" si="52"/>
        <v>0</v>
      </c>
      <c r="R92" s="169">
        <f t="shared" si="52"/>
        <v>0</v>
      </c>
      <c r="S92" s="169">
        <f t="shared" si="52"/>
        <v>0</v>
      </c>
      <c r="T92" s="169">
        <f t="shared" si="52"/>
        <v>0</v>
      </c>
      <c r="U92" s="169">
        <f t="shared" si="52"/>
        <v>0</v>
      </c>
      <c r="V92" s="169">
        <f t="shared" si="52"/>
        <v>0</v>
      </c>
      <c r="W92" s="169">
        <f t="shared" si="52"/>
        <v>0</v>
      </c>
      <c r="X92" s="169">
        <f t="shared" si="52"/>
        <v>0</v>
      </c>
      <c r="Y92" s="169">
        <f t="shared" si="52"/>
        <v>0</v>
      </c>
      <c r="Z92" s="169">
        <f t="shared" si="52"/>
        <v>0</v>
      </c>
      <c r="AA92" s="169" t="str">
        <f t="shared" si="52"/>
        <v>YR 3</v>
      </c>
      <c r="AB92" s="169">
        <f t="shared" si="52"/>
        <v>0</v>
      </c>
      <c r="AC92" s="169">
        <f t="shared" si="52"/>
        <v>0</v>
      </c>
      <c r="AD92" s="169">
        <f t="shared" si="52"/>
        <v>0</v>
      </c>
      <c r="AE92" s="169">
        <f t="shared" si="52"/>
        <v>0</v>
      </c>
      <c r="AF92" s="169">
        <f t="shared" si="52"/>
        <v>0</v>
      </c>
      <c r="AG92" s="169">
        <f t="shared" si="52"/>
        <v>0</v>
      </c>
      <c r="AH92" s="169">
        <f t="shared" si="52"/>
        <v>0</v>
      </c>
      <c r="AI92" s="169">
        <f t="shared" si="52"/>
        <v>0</v>
      </c>
      <c r="AJ92" s="169">
        <f t="shared" si="52"/>
        <v>0</v>
      </c>
      <c r="AK92" s="169">
        <f t="shared" si="52"/>
        <v>0</v>
      </c>
      <c r="AL92" s="169">
        <f t="shared" si="52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3">IF(D92&gt;0,D97/D92,0)</f>
        <v>0</v>
      </c>
      <c r="E96" s="70">
        <f t="shared" si="53"/>
        <v>0</v>
      </c>
      <c r="F96" s="70">
        <f t="shared" si="53"/>
        <v>20930</v>
      </c>
      <c r="G96" s="70">
        <f t="shared" si="53"/>
        <v>20930</v>
      </c>
      <c r="H96" s="70">
        <f t="shared" si="53"/>
        <v>20930</v>
      </c>
      <c r="I96" s="70">
        <f t="shared" si="53"/>
        <v>20930</v>
      </c>
      <c r="J96" s="70">
        <f t="shared" si="53"/>
        <v>20930</v>
      </c>
      <c r="K96" s="70">
        <f t="shared" si="53"/>
        <v>20930</v>
      </c>
      <c r="L96" s="70">
        <f t="shared" si="53"/>
        <v>20930</v>
      </c>
      <c r="M96" s="70">
        <f t="shared" si="53"/>
        <v>20930</v>
      </c>
      <c r="N96" s="70">
        <f t="shared" si="53"/>
        <v>20930</v>
      </c>
      <c r="O96" s="70">
        <f t="shared" si="53"/>
        <v>20930</v>
      </c>
      <c r="P96" s="70">
        <f t="shared" si="53"/>
        <v>0</v>
      </c>
      <c r="Q96" s="70">
        <f t="shared" si="53"/>
        <v>0</v>
      </c>
      <c r="R96" s="70">
        <f t="shared" si="53"/>
        <v>0</v>
      </c>
      <c r="S96" s="70">
        <f t="shared" si="53"/>
        <v>0</v>
      </c>
      <c r="T96" s="70">
        <f t="shared" si="53"/>
        <v>0</v>
      </c>
      <c r="U96" s="70">
        <f t="shared" si="53"/>
        <v>0</v>
      </c>
      <c r="V96" s="70">
        <f t="shared" si="53"/>
        <v>0</v>
      </c>
      <c r="W96" s="70">
        <f t="shared" si="53"/>
        <v>0</v>
      </c>
      <c r="X96" s="70">
        <f t="shared" si="53"/>
        <v>0</v>
      </c>
      <c r="Y96" s="70">
        <f t="shared" si="53"/>
        <v>0</v>
      </c>
      <c r="Z96" s="70">
        <f t="shared" si="53"/>
        <v>0</v>
      </c>
      <c r="AA96" s="70" t="e">
        <f t="shared" si="53"/>
        <v>#VALUE!</v>
      </c>
      <c r="AB96" s="70">
        <f t="shared" si="53"/>
        <v>0</v>
      </c>
      <c r="AC96" s="70">
        <f t="shared" si="53"/>
        <v>0</v>
      </c>
      <c r="AD96" s="70">
        <f t="shared" si="53"/>
        <v>0</v>
      </c>
      <c r="AE96" s="70">
        <f t="shared" si="53"/>
        <v>0</v>
      </c>
      <c r="AF96" s="70">
        <f t="shared" si="53"/>
        <v>0</v>
      </c>
      <c r="AG96" s="70">
        <f t="shared" si="53"/>
        <v>0</v>
      </c>
      <c r="AH96" s="70">
        <f t="shared" si="53"/>
        <v>0</v>
      </c>
      <c r="AI96" s="70">
        <f t="shared" si="53"/>
        <v>0</v>
      </c>
      <c r="AJ96" s="70">
        <f t="shared" si="53"/>
        <v>0</v>
      </c>
      <c r="AK96" s="70">
        <f t="shared" si="53"/>
        <v>0</v>
      </c>
      <c r="AL96" s="70">
        <f t="shared" si="53"/>
        <v>0</v>
      </c>
      <c r="AM96" s="70">
        <f t="shared" si="53"/>
        <v>0</v>
      </c>
      <c r="AN96" s="70">
        <f t="shared" si="53"/>
        <v>0</v>
      </c>
      <c r="AO96" s="70">
        <f t="shared" si="53"/>
        <v>0</v>
      </c>
      <c r="AP96" s="70">
        <f t="shared" si="53"/>
        <v>0</v>
      </c>
      <c r="AQ96" s="70">
        <f t="shared" si="53"/>
        <v>0</v>
      </c>
      <c r="AR96" s="70">
        <f t="shared" si="53"/>
        <v>0</v>
      </c>
      <c r="AS96" s="70">
        <f t="shared" si="53"/>
        <v>0</v>
      </c>
      <c r="AT96" s="70">
        <f t="shared" si="53"/>
        <v>0</v>
      </c>
      <c r="AU96" s="70">
        <f t="shared" si="53"/>
        <v>0</v>
      </c>
      <c r="AV96" s="70">
        <f t="shared" si="53"/>
        <v>0</v>
      </c>
      <c r="AW96" s="70">
        <f t="shared" si="53"/>
        <v>0</v>
      </c>
      <c r="AX96" s="70">
        <f t="shared" si="53"/>
        <v>0</v>
      </c>
      <c r="AY96" s="70">
        <f t="shared" si="53"/>
        <v>0</v>
      </c>
      <c r="AZ96" s="70">
        <f t="shared" si="53"/>
        <v>0</v>
      </c>
      <c r="BA96" s="70">
        <f t="shared" si="53"/>
        <v>0</v>
      </c>
      <c r="BB96" s="70">
        <f t="shared" si="53"/>
        <v>0</v>
      </c>
      <c r="BC96" s="70">
        <f t="shared" si="53"/>
        <v>0</v>
      </c>
      <c r="BD96" s="70">
        <f t="shared" si="53"/>
        <v>0</v>
      </c>
      <c r="BE96" s="70">
        <f t="shared" si="53"/>
        <v>0</v>
      </c>
      <c r="BF96" s="70">
        <f t="shared" si="53"/>
        <v>0</v>
      </c>
      <c r="BG96" s="70">
        <f t="shared" si="53"/>
        <v>0</v>
      </c>
      <c r="BH96" s="70">
        <f t="shared" si="53"/>
        <v>0</v>
      </c>
      <c r="BI96" s="70">
        <f t="shared" si="53"/>
        <v>0</v>
      </c>
      <c r="BJ96" s="70">
        <f t="shared" si="53"/>
        <v>0</v>
      </c>
    </row>
    <row r="97" spans="1:63" outlineLevel="1" x14ac:dyDescent="0.15">
      <c r="A97" s="44" t="s">
        <v>344</v>
      </c>
      <c r="C97" s="178">
        <f t="shared" ref="C97:BJ97" si="54">C93*(1-C94)</f>
        <v>0</v>
      </c>
      <c r="D97" s="178">
        <f t="shared" si="54"/>
        <v>0</v>
      </c>
      <c r="E97" s="178">
        <f t="shared" si="54"/>
        <v>0</v>
      </c>
      <c r="F97" s="178">
        <f t="shared" si="54"/>
        <v>62790</v>
      </c>
      <c r="G97" s="178">
        <f t="shared" si="54"/>
        <v>62790</v>
      </c>
      <c r="H97" s="178">
        <f t="shared" si="54"/>
        <v>62790</v>
      </c>
      <c r="I97" s="178">
        <f t="shared" si="54"/>
        <v>62790</v>
      </c>
      <c r="J97" s="178">
        <f t="shared" si="54"/>
        <v>62790</v>
      </c>
      <c r="K97" s="178">
        <f t="shared" si="54"/>
        <v>62790</v>
      </c>
      <c r="L97" s="178">
        <f t="shared" si="54"/>
        <v>62790</v>
      </c>
      <c r="M97" s="178">
        <f t="shared" si="54"/>
        <v>62790</v>
      </c>
      <c r="N97" s="178">
        <f t="shared" si="54"/>
        <v>41860</v>
      </c>
      <c r="O97" s="178">
        <f t="shared" si="54"/>
        <v>439530</v>
      </c>
      <c r="P97" s="178" t="e">
        <f t="shared" si="54"/>
        <v>#VALUE!</v>
      </c>
      <c r="Q97" s="178" t="e">
        <f t="shared" si="54"/>
        <v>#VALUE!</v>
      </c>
      <c r="R97" s="178" t="e">
        <f t="shared" si="54"/>
        <v>#VALUE!</v>
      </c>
      <c r="S97" s="178" t="e">
        <f t="shared" si="54"/>
        <v>#VALUE!</v>
      </c>
      <c r="T97" s="178" t="e">
        <f t="shared" si="54"/>
        <v>#VALUE!</v>
      </c>
      <c r="U97" s="178" t="e">
        <f t="shared" si="54"/>
        <v>#VALUE!</v>
      </c>
      <c r="V97" s="178" t="e">
        <f t="shared" si="54"/>
        <v>#VALUE!</v>
      </c>
      <c r="W97" s="178" t="e">
        <f t="shared" si="54"/>
        <v>#VALUE!</v>
      </c>
      <c r="X97" s="178" t="e">
        <f t="shared" si="54"/>
        <v>#VALUE!</v>
      </c>
      <c r="Y97" s="178" t="e">
        <f t="shared" si="54"/>
        <v>#VALUE!</v>
      </c>
      <c r="Z97" s="178" t="e">
        <f t="shared" si="54"/>
        <v>#VALUE!</v>
      </c>
      <c r="AA97" s="178" t="e">
        <f t="shared" si="54"/>
        <v>#VALUE!</v>
      </c>
      <c r="AB97" s="178" t="e">
        <f t="shared" si="54"/>
        <v>#VALUE!</v>
      </c>
      <c r="AC97" s="178" t="e">
        <f t="shared" si="54"/>
        <v>#VALUE!</v>
      </c>
      <c r="AD97" s="178" t="e">
        <f t="shared" si="54"/>
        <v>#VALUE!</v>
      </c>
      <c r="AE97" s="178" t="e">
        <f t="shared" si="54"/>
        <v>#VALUE!</v>
      </c>
      <c r="AF97" s="178" t="e">
        <f t="shared" si="54"/>
        <v>#VALUE!</v>
      </c>
      <c r="AG97" s="178" t="e">
        <f t="shared" si="54"/>
        <v>#VALUE!</v>
      </c>
      <c r="AH97" s="178" t="e">
        <f t="shared" si="54"/>
        <v>#VALUE!</v>
      </c>
      <c r="AI97" s="178" t="e">
        <f t="shared" si="54"/>
        <v>#VALUE!</v>
      </c>
      <c r="AJ97" s="178" t="e">
        <f t="shared" si="54"/>
        <v>#VALUE!</v>
      </c>
      <c r="AK97" s="178" t="e">
        <f t="shared" si="54"/>
        <v>#VALUE!</v>
      </c>
      <c r="AL97" s="178" t="e">
        <f t="shared" si="54"/>
        <v>#VALUE!</v>
      </c>
      <c r="AM97" s="178">
        <f t="shared" si="54"/>
        <v>0</v>
      </c>
      <c r="AN97" s="178">
        <f t="shared" si="54"/>
        <v>0</v>
      </c>
      <c r="AO97" s="178">
        <f t="shared" si="54"/>
        <v>0</v>
      </c>
      <c r="AP97" s="178">
        <f t="shared" si="54"/>
        <v>0</v>
      </c>
      <c r="AQ97" s="178">
        <f t="shared" si="54"/>
        <v>0</v>
      </c>
      <c r="AR97" s="178">
        <f t="shared" si="54"/>
        <v>0</v>
      </c>
      <c r="AS97" s="178">
        <f t="shared" si="54"/>
        <v>0</v>
      </c>
      <c r="AT97" s="178">
        <f t="shared" si="54"/>
        <v>0</v>
      </c>
      <c r="AU97" s="178">
        <f t="shared" si="54"/>
        <v>0</v>
      </c>
      <c r="AV97" s="178">
        <f t="shared" si="54"/>
        <v>0</v>
      </c>
      <c r="AW97" s="178">
        <f t="shared" si="54"/>
        <v>0</v>
      </c>
      <c r="AX97" s="178">
        <f t="shared" si="54"/>
        <v>0</v>
      </c>
      <c r="AY97" s="178">
        <f t="shared" si="54"/>
        <v>0</v>
      </c>
      <c r="AZ97" s="178">
        <f t="shared" si="54"/>
        <v>0</v>
      </c>
      <c r="BA97" s="178">
        <f t="shared" si="54"/>
        <v>0</v>
      </c>
      <c r="BB97" s="178">
        <f t="shared" si="54"/>
        <v>0</v>
      </c>
      <c r="BC97" s="178">
        <f t="shared" si="54"/>
        <v>0</v>
      </c>
      <c r="BD97" s="178">
        <f t="shared" si="54"/>
        <v>0</v>
      </c>
      <c r="BE97" s="178">
        <f t="shared" si="54"/>
        <v>0</v>
      </c>
      <c r="BF97" s="178">
        <f t="shared" si="54"/>
        <v>0</v>
      </c>
      <c r="BG97" s="178">
        <f t="shared" si="54"/>
        <v>0</v>
      </c>
      <c r="BH97" s="178">
        <f t="shared" si="54"/>
        <v>0</v>
      </c>
      <c r="BI97" s="178">
        <f t="shared" si="54"/>
        <v>0</v>
      </c>
      <c r="BJ97" s="178">
        <f t="shared" si="54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273000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611000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241500000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241513000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55">SUM(D101:D104)</f>
        <v>0</v>
      </c>
      <c r="E106" s="63">
        <f t="shared" si="55"/>
        <v>0</v>
      </c>
      <c r="F106" s="63">
        <f t="shared" si="55"/>
        <v>40500</v>
      </c>
      <c r="G106" s="63">
        <f t="shared" si="55"/>
        <v>40500</v>
      </c>
      <c r="H106" s="63">
        <f t="shared" si="55"/>
        <v>40500</v>
      </c>
      <c r="I106" s="63">
        <f t="shared" si="55"/>
        <v>40500</v>
      </c>
      <c r="J106" s="63">
        <f t="shared" si="55"/>
        <v>40500</v>
      </c>
      <c r="K106" s="63">
        <f t="shared" si="55"/>
        <v>40500</v>
      </c>
      <c r="L106" s="63">
        <f t="shared" si="55"/>
        <v>40500</v>
      </c>
      <c r="M106" s="63">
        <f t="shared" si="55"/>
        <v>40500</v>
      </c>
      <c r="N106" s="63">
        <f t="shared" si="55"/>
        <v>27000</v>
      </c>
      <c r="O106" s="63">
        <f t="shared" si="55"/>
        <v>241773000</v>
      </c>
      <c r="P106" s="63">
        <f t="shared" si="55"/>
        <v>0</v>
      </c>
      <c r="Q106" s="63">
        <f t="shared" si="55"/>
        <v>0</v>
      </c>
      <c r="R106" s="63">
        <f t="shared" si="55"/>
        <v>0</v>
      </c>
      <c r="S106" s="63">
        <f t="shared" si="55"/>
        <v>0</v>
      </c>
      <c r="T106" s="63">
        <f t="shared" si="55"/>
        <v>0</v>
      </c>
      <c r="U106" s="63">
        <f t="shared" si="55"/>
        <v>0</v>
      </c>
      <c r="V106" s="63">
        <f t="shared" si="55"/>
        <v>0</v>
      </c>
      <c r="W106" s="63">
        <f t="shared" si="55"/>
        <v>0</v>
      </c>
      <c r="X106" s="63">
        <f t="shared" si="55"/>
        <v>0</v>
      </c>
      <c r="Y106" s="63">
        <f t="shared" si="55"/>
        <v>0</v>
      </c>
      <c r="Z106" s="63">
        <f t="shared" si="55"/>
        <v>0</v>
      </c>
      <c r="AA106" s="63">
        <f t="shared" si="55"/>
        <v>0</v>
      </c>
      <c r="AB106" s="63">
        <f t="shared" si="55"/>
        <v>0</v>
      </c>
      <c r="AC106" s="63">
        <f t="shared" si="55"/>
        <v>0</v>
      </c>
      <c r="AD106" s="63">
        <f t="shared" si="55"/>
        <v>0</v>
      </c>
      <c r="AE106" s="63">
        <f t="shared" si="55"/>
        <v>0</v>
      </c>
      <c r="AF106" s="63">
        <f t="shared" si="55"/>
        <v>0</v>
      </c>
      <c r="AG106" s="63">
        <f t="shared" si="55"/>
        <v>0</v>
      </c>
      <c r="AH106" s="63">
        <f t="shared" si="55"/>
        <v>0</v>
      </c>
      <c r="AI106" s="63">
        <f t="shared" si="55"/>
        <v>0</v>
      </c>
      <c r="AJ106" s="63">
        <f t="shared" si="55"/>
        <v>0</v>
      </c>
      <c r="AK106" s="63">
        <f t="shared" si="55"/>
        <v>0</v>
      </c>
      <c r="AL106" s="63">
        <f t="shared" si="55"/>
        <v>0</v>
      </c>
      <c r="AM106" s="63">
        <f t="shared" si="55"/>
        <v>0</v>
      </c>
      <c r="AN106" s="63">
        <f t="shared" si="55"/>
        <v>0</v>
      </c>
      <c r="AO106" s="63">
        <f t="shared" si="55"/>
        <v>0</v>
      </c>
      <c r="AP106" s="63">
        <f t="shared" si="55"/>
        <v>0</v>
      </c>
      <c r="AQ106" s="63">
        <f t="shared" si="55"/>
        <v>0</v>
      </c>
      <c r="AR106" s="63">
        <f t="shared" si="55"/>
        <v>0</v>
      </c>
      <c r="AS106" s="63">
        <f t="shared" si="55"/>
        <v>0</v>
      </c>
      <c r="AT106" s="63">
        <f t="shared" si="55"/>
        <v>0</v>
      </c>
      <c r="AU106" s="63">
        <f t="shared" si="55"/>
        <v>0</v>
      </c>
      <c r="AV106" s="63">
        <f t="shared" si="55"/>
        <v>0</v>
      </c>
      <c r="AW106" s="63">
        <f t="shared" si="55"/>
        <v>0</v>
      </c>
      <c r="AX106" s="63">
        <f t="shared" si="55"/>
        <v>0</v>
      </c>
      <c r="AY106" s="63">
        <f t="shared" si="55"/>
        <v>0</v>
      </c>
      <c r="AZ106" s="63">
        <f t="shared" si="55"/>
        <v>0</v>
      </c>
      <c r="BA106" s="63">
        <f t="shared" si="55"/>
        <v>0</v>
      </c>
      <c r="BB106" s="63">
        <f t="shared" si="55"/>
        <v>0</v>
      </c>
      <c r="BC106" s="63">
        <f t="shared" si="55"/>
        <v>0</v>
      </c>
      <c r="BD106" s="63">
        <f t="shared" si="55"/>
        <v>0</v>
      </c>
      <c r="BE106" s="63">
        <f t="shared" si="55"/>
        <v>0</v>
      </c>
      <c r="BF106" s="63">
        <f t="shared" si="55"/>
        <v>0</v>
      </c>
      <c r="BG106" s="63">
        <f t="shared" si="55"/>
        <v>0</v>
      </c>
      <c r="BH106" s="63">
        <f t="shared" si="55"/>
        <v>0</v>
      </c>
      <c r="BI106" s="63">
        <f t="shared" si="55"/>
        <v>0</v>
      </c>
      <c r="BJ106" s="63">
        <f t="shared" si="55"/>
        <v>0</v>
      </c>
      <c r="BK106" s="118">
        <f>SUM(C106:BJ106)</f>
        <v>242124000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56">IF(D92&gt;0,(D97-D106)/D92,0)</f>
        <v>0</v>
      </c>
      <c r="E108" s="63">
        <f t="shared" si="56"/>
        <v>0</v>
      </c>
      <c r="F108" s="63">
        <f t="shared" si="56"/>
        <v>7430</v>
      </c>
      <c r="G108" s="63">
        <f t="shared" si="56"/>
        <v>7430</v>
      </c>
      <c r="H108" s="63">
        <f t="shared" si="56"/>
        <v>7430</v>
      </c>
      <c r="I108" s="63">
        <f t="shared" si="56"/>
        <v>7430</v>
      </c>
      <c r="J108" s="63">
        <f t="shared" si="56"/>
        <v>7430</v>
      </c>
      <c r="K108" s="63">
        <f t="shared" si="56"/>
        <v>7430</v>
      </c>
      <c r="L108" s="63">
        <f t="shared" si="56"/>
        <v>7430</v>
      </c>
      <c r="M108" s="63">
        <f t="shared" si="56"/>
        <v>7430</v>
      </c>
      <c r="N108" s="63">
        <f t="shared" si="56"/>
        <v>7430</v>
      </c>
      <c r="O108" s="63">
        <f t="shared" si="56"/>
        <v>-11492070</v>
      </c>
      <c r="P108" s="63">
        <f t="shared" si="56"/>
        <v>0</v>
      </c>
      <c r="Q108" s="63">
        <f t="shared" si="56"/>
        <v>0</v>
      </c>
      <c r="R108" s="63">
        <f t="shared" si="56"/>
        <v>0</v>
      </c>
      <c r="S108" s="63">
        <f t="shared" si="56"/>
        <v>0</v>
      </c>
      <c r="T108" s="63">
        <f t="shared" si="56"/>
        <v>0</v>
      </c>
      <c r="U108" s="63">
        <f t="shared" si="56"/>
        <v>0</v>
      </c>
      <c r="V108" s="63">
        <f t="shared" si="56"/>
        <v>0</v>
      </c>
      <c r="W108" s="63">
        <f t="shared" si="56"/>
        <v>0</v>
      </c>
      <c r="X108" s="63">
        <f t="shared" si="56"/>
        <v>0</v>
      </c>
      <c r="Y108" s="63">
        <f t="shared" si="56"/>
        <v>0</v>
      </c>
      <c r="Z108" s="63">
        <f t="shared" si="56"/>
        <v>0</v>
      </c>
      <c r="AA108" s="63" t="e">
        <f t="shared" si="56"/>
        <v>#VALUE!</v>
      </c>
      <c r="AB108" s="63">
        <f t="shared" si="56"/>
        <v>0</v>
      </c>
      <c r="AC108" s="63">
        <f t="shared" si="56"/>
        <v>0</v>
      </c>
      <c r="AD108" s="63">
        <f t="shared" si="56"/>
        <v>0</v>
      </c>
      <c r="AE108" s="63">
        <f t="shared" si="56"/>
        <v>0</v>
      </c>
      <c r="AF108" s="63">
        <f t="shared" si="56"/>
        <v>0</v>
      </c>
      <c r="AG108" s="63">
        <f t="shared" si="56"/>
        <v>0</v>
      </c>
      <c r="AH108" s="63">
        <f t="shared" si="56"/>
        <v>0</v>
      </c>
      <c r="AI108" s="63">
        <f t="shared" si="56"/>
        <v>0</v>
      </c>
      <c r="AJ108" s="63">
        <f t="shared" si="56"/>
        <v>0</v>
      </c>
      <c r="AK108" s="63">
        <f t="shared" si="56"/>
        <v>0</v>
      </c>
      <c r="AL108" s="63">
        <f t="shared" si="56"/>
        <v>0</v>
      </c>
      <c r="AM108" s="63">
        <f t="shared" si="56"/>
        <v>0</v>
      </c>
      <c r="AN108" s="63">
        <f t="shared" si="56"/>
        <v>0</v>
      </c>
      <c r="AO108" s="63">
        <f t="shared" si="56"/>
        <v>0</v>
      </c>
      <c r="AP108" s="63">
        <f t="shared" si="56"/>
        <v>0</v>
      </c>
      <c r="AQ108" s="63">
        <f t="shared" si="56"/>
        <v>0</v>
      </c>
      <c r="AR108" s="63">
        <f t="shared" si="56"/>
        <v>0</v>
      </c>
      <c r="AS108" s="63">
        <f t="shared" si="56"/>
        <v>0</v>
      </c>
      <c r="AT108" s="63">
        <f t="shared" si="56"/>
        <v>0</v>
      </c>
      <c r="AU108" s="63">
        <f t="shared" si="56"/>
        <v>0</v>
      </c>
      <c r="AV108" s="63">
        <f t="shared" si="56"/>
        <v>0</v>
      </c>
      <c r="AW108" s="63">
        <f t="shared" si="56"/>
        <v>0</v>
      </c>
      <c r="AX108" s="63">
        <f t="shared" si="56"/>
        <v>0</v>
      </c>
      <c r="AY108" s="63">
        <f t="shared" si="56"/>
        <v>0</v>
      </c>
      <c r="AZ108" s="63">
        <f t="shared" si="56"/>
        <v>0</v>
      </c>
      <c r="BA108" s="63">
        <f t="shared" si="56"/>
        <v>0</v>
      </c>
      <c r="BB108" s="63">
        <f t="shared" si="56"/>
        <v>0</v>
      </c>
      <c r="BC108" s="63">
        <f t="shared" si="56"/>
        <v>0</v>
      </c>
      <c r="BD108" s="63">
        <f t="shared" si="56"/>
        <v>0</v>
      </c>
      <c r="BE108" s="63">
        <f t="shared" si="56"/>
        <v>0</v>
      </c>
      <c r="BF108" s="63">
        <f t="shared" si="56"/>
        <v>0</v>
      </c>
      <c r="BG108" s="63">
        <f t="shared" si="56"/>
        <v>0</v>
      </c>
      <c r="BH108" s="63">
        <f t="shared" si="56"/>
        <v>0</v>
      </c>
      <c r="BI108" s="63">
        <f t="shared" si="56"/>
        <v>0</v>
      </c>
      <c r="BJ108" s="63">
        <f t="shared" si="56"/>
        <v>0</v>
      </c>
    </row>
    <row r="109" spans="1:63" outlineLevel="1" x14ac:dyDescent="0.15">
      <c r="A109" s="47" t="s">
        <v>648</v>
      </c>
      <c r="C109" s="63">
        <f t="shared" ref="C109:E109" si="57">C97-C106</f>
        <v>0</v>
      </c>
      <c r="D109" s="63">
        <f t="shared" si="57"/>
        <v>0</v>
      </c>
      <c r="E109" s="63">
        <f t="shared" si="57"/>
        <v>0</v>
      </c>
      <c r="F109" s="63">
        <f>F97-F106</f>
        <v>22290</v>
      </c>
      <c r="G109" s="63">
        <f t="shared" ref="G109:BJ109" si="58">G97-G106</f>
        <v>22290</v>
      </c>
      <c r="H109" s="63">
        <f t="shared" si="58"/>
        <v>22290</v>
      </c>
      <c r="I109" s="63">
        <f t="shared" si="58"/>
        <v>22290</v>
      </c>
      <c r="J109" s="63">
        <f t="shared" si="58"/>
        <v>22290</v>
      </c>
      <c r="K109" s="63">
        <f t="shared" si="58"/>
        <v>22290</v>
      </c>
      <c r="L109" s="63">
        <f t="shared" si="58"/>
        <v>22290</v>
      </c>
      <c r="M109" s="63">
        <f t="shared" si="58"/>
        <v>22290</v>
      </c>
      <c r="N109" s="63">
        <f t="shared" si="58"/>
        <v>14860</v>
      </c>
      <c r="O109" s="63">
        <f t="shared" si="58"/>
        <v>-241333470</v>
      </c>
      <c r="P109" s="63" t="e">
        <f t="shared" si="58"/>
        <v>#VALUE!</v>
      </c>
      <c r="Q109" s="63" t="e">
        <f t="shared" si="58"/>
        <v>#VALUE!</v>
      </c>
      <c r="R109" s="63" t="e">
        <f t="shared" si="58"/>
        <v>#VALUE!</v>
      </c>
      <c r="S109" s="63" t="e">
        <f t="shared" si="58"/>
        <v>#VALUE!</v>
      </c>
      <c r="T109" s="63" t="e">
        <f t="shared" si="58"/>
        <v>#VALUE!</v>
      </c>
      <c r="U109" s="63" t="e">
        <f t="shared" si="58"/>
        <v>#VALUE!</v>
      </c>
      <c r="V109" s="63" t="e">
        <f t="shared" si="58"/>
        <v>#VALUE!</v>
      </c>
      <c r="W109" s="63" t="e">
        <f t="shared" si="58"/>
        <v>#VALUE!</v>
      </c>
      <c r="X109" s="63" t="e">
        <f t="shared" si="58"/>
        <v>#VALUE!</v>
      </c>
      <c r="Y109" s="63" t="e">
        <f t="shared" si="58"/>
        <v>#VALUE!</v>
      </c>
      <c r="Z109" s="63" t="e">
        <f t="shared" si="58"/>
        <v>#VALUE!</v>
      </c>
      <c r="AA109" s="63" t="e">
        <f t="shared" si="58"/>
        <v>#VALUE!</v>
      </c>
      <c r="AB109" s="63" t="e">
        <f t="shared" si="58"/>
        <v>#VALUE!</v>
      </c>
      <c r="AC109" s="63" t="e">
        <f t="shared" si="58"/>
        <v>#VALUE!</v>
      </c>
      <c r="AD109" s="63" t="e">
        <f t="shared" si="58"/>
        <v>#VALUE!</v>
      </c>
      <c r="AE109" s="63" t="e">
        <f t="shared" si="58"/>
        <v>#VALUE!</v>
      </c>
      <c r="AF109" s="63" t="e">
        <f t="shared" si="58"/>
        <v>#VALUE!</v>
      </c>
      <c r="AG109" s="63" t="e">
        <f t="shared" si="58"/>
        <v>#VALUE!</v>
      </c>
      <c r="AH109" s="63" t="e">
        <f t="shared" si="58"/>
        <v>#VALUE!</v>
      </c>
      <c r="AI109" s="63" t="e">
        <f t="shared" si="58"/>
        <v>#VALUE!</v>
      </c>
      <c r="AJ109" s="63" t="e">
        <f t="shared" si="58"/>
        <v>#VALUE!</v>
      </c>
      <c r="AK109" s="63" t="e">
        <f t="shared" si="58"/>
        <v>#VALUE!</v>
      </c>
      <c r="AL109" s="63" t="e">
        <f t="shared" si="58"/>
        <v>#VALUE!</v>
      </c>
      <c r="AM109" s="63">
        <f t="shared" si="58"/>
        <v>0</v>
      </c>
      <c r="AN109" s="63">
        <f t="shared" si="58"/>
        <v>0</v>
      </c>
      <c r="AO109" s="63">
        <f t="shared" si="58"/>
        <v>0</v>
      </c>
      <c r="AP109" s="63">
        <f t="shared" si="58"/>
        <v>0</v>
      </c>
      <c r="AQ109" s="63">
        <f t="shared" si="58"/>
        <v>0</v>
      </c>
      <c r="AR109" s="63">
        <f t="shared" si="58"/>
        <v>0</v>
      </c>
      <c r="AS109" s="63">
        <f t="shared" si="58"/>
        <v>0</v>
      </c>
      <c r="AT109" s="63">
        <f t="shared" si="58"/>
        <v>0</v>
      </c>
      <c r="AU109" s="63">
        <f t="shared" si="58"/>
        <v>0</v>
      </c>
      <c r="AV109" s="63">
        <f t="shared" si="58"/>
        <v>0</v>
      </c>
      <c r="AW109" s="63">
        <f t="shared" si="58"/>
        <v>0</v>
      </c>
      <c r="AX109" s="63">
        <f t="shared" si="58"/>
        <v>0</v>
      </c>
      <c r="AY109" s="63">
        <f t="shared" si="58"/>
        <v>0</v>
      </c>
      <c r="AZ109" s="63">
        <f t="shared" si="58"/>
        <v>0</v>
      </c>
      <c r="BA109" s="63">
        <f t="shared" si="58"/>
        <v>0</v>
      </c>
      <c r="BB109" s="63">
        <f t="shared" si="58"/>
        <v>0</v>
      </c>
      <c r="BC109" s="63">
        <f t="shared" si="58"/>
        <v>0</v>
      </c>
      <c r="BD109" s="63">
        <f t="shared" si="58"/>
        <v>0</v>
      </c>
      <c r="BE109" s="63">
        <f t="shared" si="58"/>
        <v>0</v>
      </c>
      <c r="BF109" s="63">
        <f t="shared" si="58"/>
        <v>0</v>
      </c>
      <c r="BG109" s="63">
        <f t="shared" si="58"/>
        <v>0</v>
      </c>
      <c r="BH109" s="63">
        <f t="shared" si="58"/>
        <v>0</v>
      </c>
      <c r="BI109" s="63">
        <f t="shared" si="58"/>
        <v>0</v>
      </c>
      <c r="BJ109" s="63">
        <f t="shared" si="58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>IF(C109&gt;0,(C109/C97),0)</f>
        <v>0</v>
      </c>
      <c r="D110" s="46">
        <f>IF(D109&gt;0,(D109/D97),0)</f>
        <v>0</v>
      </c>
      <c r="E110" s="46">
        <f>IF(E109&gt;0,(E109/E97),0)</f>
        <v>0</v>
      </c>
      <c r="F110" s="46">
        <f>IF(F109&gt;0,(F109/F97),0)</f>
        <v>0.35499283325370284</v>
      </c>
      <c r="G110" s="46">
        <f>IF(G109&gt;0,(G109/G97),0)</f>
        <v>0.35499283325370284</v>
      </c>
      <c r="H110" s="46">
        <f>IF(H109&gt;0,(H109/H97),0)</f>
        <v>0.35499283325370284</v>
      </c>
      <c r="I110" s="46">
        <f>IF(I109&gt;0,(I109/I97),0)</f>
        <v>0.35499283325370284</v>
      </c>
      <c r="J110" s="46">
        <f>IF(J109&gt;0,(J109/J97),0)</f>
        <v>0.35499283325370284</v>
      </c>
      <c r="K110" s="46">
        <f>IF(K109&gt;0,(K109/K97),0)</f>
        <v>0.35499283325370284</v>
      </c>
      <c r="L110" s="46">
        <f>IF(L109&gt;0,(L109/L97),0)</f>
        <v>0.35499283325370284</v>
      </c>
      <c r="M110" s="46">
        <f>IF(M109&gt;0,(M109/M97),0)</f>
        <v>0.35499283325370284</v>
      </c>
      <c r="N110" s="46">
        <f>IF(N109&gt;0,(N109/N97),0)</f>
        <v>0.35499283325370284</v>
      </c>
      <c r="O110" s="46">
        <f>IF(O109&gt;0,(O109/O97),0)</f>
        <v>0</v>
      </c>
      <c r="P110" s="46" t="e">
        <f>IF(P109&gt;0,(P109/P97),0)</f>
        <v>#VALUE!</v>
      </c>
      <c r="Q110" s="46" t="e">
        <f>IF(Q109&gt;0,(Q109/Q97),0)</f>
        <v>#VALUE!</v>
      </c>
      <c r="R110" s="46" t="e">
        <f>IF(R109&gt;0,(R109/R97),0)</f>
        <v>#VALUE!</v>
      </c>
      <c r="S110" s="46" t="e">
        <f>IF(S109&gt;0,(S109/S97),0)</f>
        <v>#VALUE!</v>
      </c>
      <c r="T110" s="46" t="e">
        <f>IF(T109&gt;0,(T109/T97),0)</f>
        <v>#VALUE!</v>
      </c>
      <c r="U110" s="46" t="e">
        <f>IF(U109&gt;0,(U109/U97),0)</f>
        <v>#VALUE!</v>
      </c>
      <c r="V110" s="46" t="e">
        <f>IF(V109&gt;0,(V109/V97),0)</f>
        <v>#VALUE!</v>
      </c>
      <c r="W110" s="46" t="e">
        <f>IF(W109&gt;0,(W109/W97),0)</f>
        <v>#VALUE!</v>
      </c>
      <c r="X110" s="46" t="e">
        <f>IF(X109&gt;0,(X109/X97),0)</f>
        <v>#VALUE!</v>
      </c>
      <c r="Y110" s="46" t="e">
        <f>IF(Y109&gt;0,(Y109/Y97),0)</f>
        <v>#VALUE!</v>
      </c>
      <c r="Z110" s="46" t="e">
        <f>IF(Z109&gt;0,(Z109/Z97),0)</f>
        <v>#VALUE!</v>
      </c>
      <c r="AA110" s="46" t="e">
        <f>IF(AA109&gt;0,(AA109/AA97),0)</f>
        <v>#VALUE!</v>
      </c>
      <c r="AB110" s="46" t="e">
        <f>IF(AB109&gt;0,(AB109/AB97),0)</f>
        <v>#VALUE!</v>
      </c>
      <c r="AC110" s="46" t="e">
        <f>IF(AC109&gt;0,(AC109/AC97),0)</f>
        <v>#VALUE!</v>
      </c>
      <c r="AD110" s="46" t="e">
        <f>IF(AD109&gt;0,(AD109/AD97),0)</f>
        <v>#VALUE!</v>
      </c>
      <c r="AE110" s="46" t="e">
        <f>IF(AE109&gt;0,(AE109/AE97),0)</f>
        <v>#VALUE!</v>
      </c>
      <c r="AF110" s="46" t="e">
        <f>IF(AF109&gt;0,(AF109/AF97),0)</f>
        <v>#VALUE!</v>
      </c>
      <c r="AG110" s="46" t="e">
        <f>IF(AG109&gt;0,(AG109/AG97),0)</f>
        <v>#VALUE!</v>
      </c>
      <c r="AH110" s="46" t="e">
        <f>IF(AH109&gt;0,(AH109/AH97),0)</f>
        <v>#VALUE!</v>
      </c>
      <c r="AI110" s="46" t="e">
        <f>IF(AI109&gt;0,(AI109/AI97),0)</f>
        <v>#VALUE!</v>
      </c>
      <c r="AJ110" s="46" t="e">
        <f>IF(AJ109&gt;0,(AJ109/AJ97),0)</f>
        <v>#VALUE!</v>
      </c>
      <c r="AK110" s="46" t="e">
        <f>IF(AK109&gt;0,(AK109/AK97),0)</f>
        <v>#VALUE!</v>
      </c>
      <c r="AL110" s="46" t="e">
        <f>IF(AL109&gt;0,(AL109/AL97),0)</f>
        <v>#VALUE!</v>
      </c>
      <c r="AM110" s="46">
        <f>IF(AM109&gt;0,(AM109/AM97),0)</f>
        <v>0</v>
      </c>
      <c r="AN110" s="46">
        <f>IF(AN109&gt;0,(AN109/AN97),0)</f>
        <v>0</v>
      </c>
      <c r="AO110" s="46">
        <f>IF(AO109&gt;0,(AO109/AO97),0)</f>
        <v>0</v>
      </c>
      <c r="AP110" s="46">
        <f>IF(AP109&gt;0,(AP109/AP97),0)</f>
        <v>0</v>
      </c>
      <c r="AQ110" s="46">
        <f>IF(AQ109&gt;0,(AQ109/AQ97),0)</f>
        <v>0</v>
      </c>
      <c r="AR110" s="46">
        <f>IF(AR109&gt;0,(AR109/AR97),0)</f>
        <v>0</v>
      </c>
      <c r="AS110" s="46">
        <f>IF(AS109&gt;0,(AS109/AS97),0)</f>
        <v>0</v>
      </c>
      <c r="AT110" s="46">
        <f>IF(AT109&gt;0,(AT109/AT97),0)</f>
        <v>0</v>
      </c>
      <c r="AU110" s="46">
        <f>IF(AU109&gt;0,(AU109/AU97),0)</f>
        <v>0</v>
      </c>
      <c r="AV110" s="46">
        <f>IF(AV109&gt;0,(AV109/AV97),0)</f>
        <v>0</v>
      </c>
      <c r="AW110" s="46">
        <f>IF(AW109&gt;0,(AW109/AW97),0)</f>
        <v>0</v>
      </c>
      <c r="AX110" s="46">
        <f>IF(AX109&gt;0,(AX109/AX97),0)</f>
        <v>0</v>
      </c>
      <c r="AY110" s="46">
        <f>IF(AY109&gt;0,(AY109/AY97),0)</f>
        <v>0</v>
      </c>
      <c r="AZ110" s="46">
        <f>IF(AZ109&gt;0,(AZ109/AZ97),0)</f>
        <v>0</v>
      </c>
      <c r="BA110" s="46">
        <f>IF(BA109&gt;0,(BA109/BA97),0)</f>
        <v>0</v>
      </c>
      <c r="BB110" s="46">
        <f>IF(BB109&gt;0,(BB109/BB97),0)</f>
        <v>0</v>
      </c>
      <c r="BC110" s="46">
        <f>IF(BC109&gt;0,(BC109/BC97),0)</f>
        <v>0</v>
      </c>
      <c r="BD110" s="46">
        <f>IF(BD109&gt;0,(BD109/BD97),0)</f>
        <v>0</v>
      </c>
      <c r="BE110" s="46">
        <f>IF(BE109&gt;0,(BE109/BE97),0)</f>
        <v>0</v>
      </c>
      <c r="BF110" s="46">
        <f>IF(BF109&gt;0,(BF109/BF97),0)</f>
        <v>0</v>
      </c>
      <c r="BG110" s="46">
        <f>IF(BG109&gt;0,(BG109/BG97),0)</f>
        <v>0</v>
      </c>
      <c r="BH110" s="46">
        <f>IF(BH109&gt;0,(BH109/BH97),0)</f>
        <v>0</v>
      </c>
      <c r="BI110" s="46">
        <f>IF(BI109&gt;0,(BI109/BI97),0)</f>
        <v>0</v>
      </c>
      <c r="BJ110" s="46">
        <f>IF(BJ109&gt;0,(BJ109/BJ97),0)</f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>C92-C116</f>
        <v>0</v>
      </c>
      <c r="D115" s="169">
        <f>D92-D116</f>
        <v>0</v>
      </c>
      <c r="E115" s="169">
        <f>E92-E116</f>
        <v>0</v>
      </c>
      <c r="F115" s="169">
        <f>F92-F116</f>
        <v>2</v>
      </c>
      <c r="G115" s="169">
        <f>G92-G116</f>
        <v>2</v>
      </c>
      <c r="H115" s="169">
        <f>H92-H116</f>
        <v>2</v>
      </c>
      <c r="I115" s="169">
        <f>I92-I116</f>
        <v>2</v>
      </c>
      <c r="J115" s="169">
        <f>J92-J116</f>
        <v>2</v>
      </c>
      <c r="K115" s="169">
        <f>K92-K116</f>
        <v>2</v>
      </c>
      <c r="L115" s="169">
        <f>L92-L116</f>
        <v>2</v>
      </c>
      <c r="M115" s="169">
        <f>M92-M116</f>
        <v>2</v>
      </c>
      <c r="N115" s="169">
        <f>N92-N116</f>
        <v>1</v>
      </c>
      <c r="O115" s="102">
        <f>O92-O116</f>
        <v>21</v>
      </c>
      <c r="P115" s="102">
        <f>P92-P116</f>
        <v>0</v>
      </c>
      <c r="Q115" s="102">
        <f>Q92-Q116</f>
        <v>0</v>
      </c>
      <c r="R115" s="102">
        <f>R92-R116</f>
        <v>0</v>
      </c>
      <c r="S115" s="102">
        <f>S92-S116</f>
        <v>0</v>
      </c>
      <c r="T115" s="102">
        <f>T92-T116</f>
        <v>0</v>
      </c>
      <c r="U115" s="102">
        <f>U92-U116</f>
        <v>0</v>
      </c>
      <c r="V115" s="102">
        <f>V92-V116</f>
        <v>0</v>
      </c>
      <c r="W115" s="102">
        <f>W92-W116</f>
        <v>0</v>
      </c>
      <c r="X115" s="102">
        <f>X92-X116</f>
        <v>0</v>
      </c>
      <c r="Y115" s="102">
        <f>Y92-Y116</f>
        <v>0</v>
      </c>
      <c r="Z115" s="102">
        <f>Z92-Z116</f>
        <v>0</v>
      </c>
      <c r="AA115" s="102" t="e">
        <f>AA92-AA116</f>
        <v>#VALUE!</v>
      </c>
      <c r="AB115" s="102">
        <f>AB92-AB116</f>
        <v>0</v>
      </c>
      <c r="AC115" s="102">
        <f>AC92-AC116</f>
        <v>0</v>
      </c>
      <c r="AD115" s="102">
        <f>AD92-AD116</f>
        <v>0</v>
      </c>
      <c r="AE115" s="102">
        <f>AE92-AE116</f>
        <v>0</v>
      </c>
      <c r="AF115" s="102">
        <f>AF92-AF116</f>
        <v>0</v>
      </c>
      <c r="AG115" s="102">
        <f>AG92-AG116</f>
        <v>0</v>
      </c>
      <c r="AH115" s="102">
        <f>AH92-AH116</f>
        <v>0</v>
      </c>
      <c r="AI115" s="102">
        <f>AI92-AI116</f>
        <v>0</v>
      </c>
      <c r="AJ115" s="102">
        <f>AJ92-AJ116</f>
        <v>0</v>
      </c>
      <c r="AK115" s="102">
        <f>AK92-AK116</f>
        <v>0</v>
      </c>
      <c r="AL115" s="102">
        <f>AL92-AL116</f>
        <v>0</v>
      </c>
      <c r="AM115" s="102">
        <f>AM92-AM116</f>
        <v>0</v>
      </c>
      <c r="AN115" s="102">
        <f>AN92-AN116</f>
        <v>0</v>
      </c>
      <c r="AO115" s="102">
        <f>AO92-AO116</f>
        <v>0</v>
      </c>
      <c r="AP115" s="102">
        <f>AP92-AP116</f>
        <v>0</v>
      </c>
      <c r="AQ115" s="102">
        <f>AQ92-AQ116</f>
        <v>0</v>
      </c>
      <c r="AR115" s="102">
        <f>AR92-AR116</f>
        <v>0</v>
      </c>
      <c r="AS115" s="102">
        <f>AS92-AS116</f>
        <v>0</v>
      </c>
      <c r="AT115" s="102">
        <f>AT92-AT116</f>
        <v>0</v>
      </c>
      <c r="AU115" s="102">
        <f>AU92-AU116</f>
        <v>0</v>
      </c>
      <c r="AV115" s="102">
        <f>AV92-AV116</f>
        <v>0</v>
      </c>
      <c r="AW115" s="102">
        <f>AW92-AW116</f>
        <v>0</v>
      </c>
      <c r="AX115" s="102">
        <f>AX92-AX116</f>
        <v>0</v>
      </c>
      <c r="AY115" s="102">
        <f>AY92-AY116</f>
        <v>0</v>
      </c>
      <c r="AZ115" s="102">
        <f>AZ92-AZ116</f>
        <v>0</v>
      </c>
      <c r="BA115" s="102">
        <f>BA92-BA116</f>
        <v>0</v>
      </c>
      <c r="BB115" s="102">
        <f>BB92-BB116</f>
        <v>0</v>
      </c>
      <c r="BC115" s="102">
        <f>BC92-BC116</f>
        <v>0</v>
      </c>
      <c r="BD115" s="102">
        <f>BD92-BD116</f>
        <v>0</v>
      </c>
      <c r="BE115" s="102">
        <f>BE92-BE116</f>
        <v>0</v>
      </c>
      <c r="BF115" s="102">
        <f>BF92-BF116</f>
        <v>0</v>
      </c>
      <c r="BG115" s="102">
        <f>BG92-BG116</f>
        <v>0</v>
      </c>
      <c r="BH115" s="102">
        <f>BH92-BH116</f>
        <v>0</v>
      </c>
      <c r="BI115" s="102">
        <f>BI92-BI116</f>
        <v>0</v>
      </c>
      <c r="BJ115" s="102">
        <f>BJ92-BJ116</f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>ROUNDUP(+C92*C114,0)</f>
        <v>0</v>
      </c>
      <c r="D116" s="169">
        <f>ROUNDUP(+D92*D114,0)</f>
        <v>0</v>
      </c>
      <c r="E116" s="169">
        <f>ROUNDUP(+E92*E114,0)</f>
        <v>0</v>
      </c>
      <c r="F116" s="169">
        <f>ROUNDUP(+F92*F114,0)</f>
        <v>1</v>
      </c>
      <c r="G116" s="169">
        <f>ROUNDUP(+G92*G114,0)</f>
        <v>1</v>
      </c>
      <c r="H116" s="169">
        <f>ROUNDUP(+H92*H114,0)</f>
        <v>1</v>
      </c>
      <c r="I116" s="169">
        <f>ROUNDUP(+I92*I114,0)</f>
        <v>1</v>
      </c>
      <c r="J116" s="169">
        <f>ROUNDUP(+J92*J114,0)</f>
        <v>1</v>
      </c>
      <c r="K116" s="169">
        <f>ROUNDUP(+K92*K114,0)</f>
        <v>1</v>
      </c>
      <c r="L116" s="169">
        <f>ROUNDUP(+L92*L114,0)</f>
        <v>1</v>
      </c>
      <c r="M116" s="169">
        <f>ROUNDUP(+M92*M114,0)</f>
        <v>1</v>
      </c>
      <c r="N116" s="169">
        <f>ROUNDUP(+N92*N114,0)</f>
        <v>1</v>
      </c>
      <c r="O116" s="102">
        <f>ROUNDUP(+O92*O114,0)</f>
        <v>0</v>
      </c>
      <c r="P116" s="102">
        <f>ROUNDUP(+P92*P114,0)</f>
        <v>0</v>
      </c>
      <c r="Q116" s="102">
        <f>ROUNDUP(+Q92*Q114,0)</f>
        <v>0</v>
      </c>
      <c r="R116" s="102">
        <f>ROUNDUP(+R92*R114,0)</f>
        <v>0</v>
      </c>
      <c r="S116" s="102">
        <f>ROUNDUP(+S92*S114,0)</f>
        <v>0</v>
      </c>
      <c r="T116" s="102">
        <f>ROUNDUP(+T92*T114,0)</f>
        <v>0</v>
      </c>
      <c r="U116" s="102">
        <f>ROUNDUP(+U92*U114,0)</f>
        <v>0</v>
      </c>
      <c r="V116" s="102">
        <f>ROUNDUP(+V92*V114,0)</f>
        <v>0</v>
      </c>
      <c r="W116" s="102">
        <f>ROUNDUP(+W92*W114,0)</f>
        <v>0</v>
      </c>
      <c r="X116" s="102">
        <f>ROUNDUP(+X92*X114,0)</f>
        <v>0</v>
      </c>
      <c r="Y116" s="102">
        <f>ROUNDUP(+Y92*Y114,0)</f>
        <v>0</v>
      </c>
      <c r="Z116" s="102">
        <f>ROUNDUP(+Z92*Z114,0)</f>
        <v>0</v>
      </c>
      <c r="AA116" s="102" t="e">
        <f>ROUNDUP(+AA92*AA114,0)</f>
        <v>#VALUE!</v>
      </c>
      <c r="AB116" s="102">
        <f>ROUNDUP(+AB92*AB114,0)</f>
        <v>0</v>
      </c>
      <c r="AC116" s="102">
        <f>ROUNDUP(+AC92*AC114,0)</f>
        <v>0</v>
      </c>
      <c r="AD116" s="102">
        <f>ROUNDUP(+AD92*AD114,0)</f>
        <v>0</v>
      </c>
      <c r="AE116" s="102">
        <f>ROUNDUP(+AE92*AE114,0)</f>
        <v>0</v>
      </c>
      <c r="AF116" s="102">
        <f>ROUNDUP(+AF92*AF114,0)</f>
        <v>0</v>
      </c>
      <c r="AG116" s="102">
        <f>ROUNDUP(+AG92*AG114,0)</f>
        <v>0</v>
      </c>
      <c r="AH116" s="102">
        <f>ROUNDUP(+AH92*AH114,0)</f>
        <v>0</v>
      </c>
      <c r="AI116" s="102">
        <f>ROUNDUP(+AI92*AI114,0)</f>
        <v>0</v>
      </c>
      <c r="AJ116" s="102">
        <f>ROUNDUP(+AJ92*AJ114,0)</f>
        <v>0</v>
      </c>
      <c r="AK116" s="102">
        <f>ROUNDUP(+AK92*AK114,0)</f>
        <v>0</v>
      </c>
      <c r="AL116" s="102">
        <f>ROUNDUP(+AL92*AL114,0)</f>
        <v>0</v>
      </c>
      <c r="AM116" s="102">
        <f>ROUNDUP(+AM92*AM114,0)</f>
        <v>0</v>
      </c>
      <c r="AN116" s="102">
        <f>ROUNDUP(+AN92*AN114,0)</f>
        <v>0</v>
      </c>
      <c r="AO116" s="102">
        <f>ROUNDUP(+AO92*AO114,0)</f>
        <v>0</v>
      </c>
      <c r="AP116" s="102">
        <f>ROUNDUP(+AP92*AP114,0)</f>
        <v>0</v>
      </c>
      <c r="AQ116" s="102">
        <f>ROUNDUP(+AQ92*AQ114,0)</f>
        <v>0</v>
      </c>
      <c r="AR116" s="102">
        <f>ROUNDUP(+AR92*AR114,0)</f>
        <v>0</v>
      </c>
      <c r="AS116" s="102">
        <f>ROUNDUP(+AS92*AS114,0)</f>
        <v>0</v>
      </c>
      <c r="AT116" s="102">
        <f>ROUNDUP(+AT92*AT114,0)</f>
        <v>0</v>
      </c>
      <c r="AU116" s="102">
        <f>ROUNDUP(+AU92*AU114,0)</f>
        <v>0</v>
      </c>
      <c r="AV116" s="102">
        <f>ROUNDUP(+AV92*AV114,0)</f>
        <v>0</v>
      </c>
      <c r="AW116" s="102">
        <f>ROUNDUP(+AW92*AW114,0)</f>
        <v>0</v>
      </c>
      <c r="AX116" s="102">
        <f>ROUNDUP(+AX92*AX114,0)</f>
        <v>0</v>
      </c>
      <c r="AY116" s="102">
        <f>ROUNDUP(+AY92*AY114,0)</f>
        <v>0</v>
      </c>
      <c r="AZ116" s="102">
        <f>ROUNDUP(+AZ92*AZ114,0)</f>
        <v>0</v>
      </c>
      <c r="BA116" s="102">
        <f>ROUNDUP(+BA92*BA114,0)</f>
        <v>0</v>
      </c>
      <c r="BB116" s="102">
        <f>ROUNDUP(+BB92*BB114,0)</f>
        <v>0</v>
      </c>
      <c r="BC116" s="102">
        <f>ROUNDUP(+BC92*BC114,0)</f>
        <v>0</v>
      </c>
      <c r="BD116" s="102">
        <f>ROUNDUP(+BD92*BD114,0)</f>
        <v>0</v>
      </c>
      <c r="BE116" s="102">
        <f>ROUNDUP(+BE92*BE114,0)</f>
        <v>0</v>
      </c>
      <c r="BF116" s="102">
        <f>ROUNDUP(+BF92*BF114,0)</f>
        <v>0</v>
      </c>
      <c r="BG116" s="102">
        <f>ROUNDUP(+BG92*BG114,0)</f>
        <v>0</v>
      </c>
      <c r="BH116" s="102">
        <f>ROUNDUP(+BH92*BH114,0)</f>
        <v>0</v>
      </c>
      <c r="BI116" s="102">
        <f>ROUNDUP(+BI92*BI114,0)</f>
        <v>0</v>
      </c>
      <c r="BJ116" s="102">
        <f>ROUNDUP(+BJ92*BJ114,0)</f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483000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59">C119*(1-C120)</f>
        <v>0</v>
      </c>
      <c r="D121" s="169">
        <f t="shared" si="59"/>
        <v>0</v>
      </c>
      <c r="E121" s="169">
        <f t="shared" si="59"/>
        <v>0</v>
      </c>
      <c r="F121" s="169">
        <f t="shared" si="59"/>
        <v>0</v>
      </c>
      <c r="G121" s="169">
        <f t="shared" si="59"/>
        <v>0</v>
      </c>
      <c r="H121" s="169">
        <f t="shared" si="59"/>
        <v>0</v>
      </c>
      <c r="I121" s="169">
        <f t="shared" si="59"/>
        <v>0</v>
      </c>
      <c r="J121" s="169">
        <f t="shared" si="59"/>
        <v>0</v>
      </c>
      <c r="K121" s="169">
        <f t="shared" si="59"/>
        <v>0</v>
      </c>
      <c r="L121" s="169">
        <f t="shared" si="59"/>
        <v>0</v>
      </c>
      <c r="M121" s="169">
        <f t="shared" si="59"/>
        <v>0</v>
      </c>
      <c r="N121" s="169">
        <f t="shared" si="59"/>
        <v>0</v>
      </c>
      <c r="O121" s="169">
        <f t="shared" si="59"/>
        <v>483000</v>
      </c>
      <c r="P121" s="169">
        <f t="shared" si="59"/>
        <v>0</v>
      </c>
      <c r="Q121" s="169">
        <f t="shared" si="59"/>
        <v>0</v>
      </c>
      <c r="R121" s="169">
        <f t="shared" si="59"/>
        <v>0</v>
      </c>
      <c r="S121" s="169">
        <f t="shared" si="59"/>
        <v>0</v>
      </c>
      <c r="T121" s="169">
        <f t="shared" si="59"/>
        <v>0</v>
      </c>
      <c r="U121" s="169">
        <f t="shared" si="59"/>
        <v>0</v>
      </c>
      <c r="V121" s="169">
        <f t="shared" si="59"/>
        <v>0</v>
      </c>
      <c r="W121" s="169">
        <f t="shared" si="59"/>
        <v>0</v>
      </c>
      <c r="X121" s="169">
        <f t="shared" si="59"/>
        <v>0</v>
      </c>
      <c r="Y121" s="169">
        <f t="shared" si="59"/>
        <v>0</v>
      </c>
      <c r="Z121" s="169">
        <f t="shared" si="59"/>
        <v>0</v>
      </c>
      <c r="AA121" s="169" t="e">
        <f t="shared" si="59"/>
        <v>#VALUE!</v>
      </c>
      <c r="AB121" s="169">
        <f t="shared" si="59"/>
        <v>0</v>
      </c>
      <c r="AC121" s="169">
        <f t="shared" si="59"/>
        <v>0</v>
      </c>
      <c r="AD121" s="169">
        <f t="shared" si="59"/>
        <v>0</v>
      </c>
      <c r="AE121" s="169">
        <f t="shared" si="59"/>
        <v>0</v>
      </c>
      <c r="AF121" s="169">
        <f t="shared" si="59"/>
        <v>0</v>
      </c>
      <c r="AG121" s="169">
        <f t="shared" si="59"/>
        <v>0</v>
      </c>
      <c r="AH121" s="169">
        <f t="shared" si="59"/>
        <v>0</v>
      </c>
      <c r="AI121" s="169">
        <f t="shared" si="59"/>
        <v>0</v>
      </c>
      <c r="AJ121" s="169">
        <f t="shared" si="59"/>
        <v>0</v>
      </c>
      <c r="AK121" s="169">
        <f t="shared" si="59"/>
        <v>0</v>
      </c>
      <c r="AL121" s="169">
        <f t="shared" si="59"/>
        <v>0</v>
      </c>
      <c r="AM121" s="90">
        <f t="shared" si="59"/>
        <v>0</v>
      </c>
      <c r="AN121" s="90">
        <f t="shared" si="59"/>
        <v>0</v>
      </c>
      <c r="AO121" s="90">
        <f t="shared" si="59"/>
        <v>0</v>
      </c>
      <c r="AP121" s="90">
        <f t="shared" si="59"/>
        <v>0</v>
      </c>
      <c r="AQ121" s="90">
        <f t="shared" si="59"/>
        <v>0</v>
      </c>
      <c r="AR121" s="90">
        <f t="shared" si="59"/>
        <v>0</v>
      </c>
      <c r="AS121" s="90">
        <f t="shared" si="59"/>
        <v>0</v>
      </c>
      <c r="AT121" s="90">
        <f t="shared" si="59"/>
        <v>0</v>
      </c>
      <c r="AU121" s="90">
        <f t="shared" si="59"/>
        <v>0</v>
      </c>
      <c r="AV121" s="90">
        <f t="shared" si="59"/>
        <v>0</v>
      </c>
      <c r="AW121" s="90">
        <f t="shared" si="59"/>
        <v>0</v>
      </c>
      <c r="AX121" s="90">
        <f t="shared" si="59"/>
        <v>0</v>
      </c>
      <c r="AY121" s="90">
        <f t="shared" si="59"/>
        <v>0</v>
      </c>
      <c r="AZ121" s="90">
        <f t="shared" si="59"/>
        <v>0</v>
      </c>
      <c r="BA121" s="90">
        <f t="shared" si="59"/>
        <v>0</v>
      </c>
      <c r="BB121" s="90">
        <f t="shared" si="59"/>
        <v>0</v>
      </c>
      <c r="BC121" s="90">
        <f t="shared" si="59"/>
        <v>0</v>
      </c>
      <c r="BD121" s="90">
        <f t="shared" si="59"/>
        <v>0</v>
      </c>
      <c r="BE121" s="90">
        <f t="shared" si="59"/>
        <v>0</v>
      </c>
      <c r="BF121" s="90">
        <f t="shared" si="59"/>
        <v>0</v>
      </c>
      <c r="BG121" s="90">
        <f t="shared" si="59"/>
        <v>0</v>
      </c>
      <c r="BH121" s="90">
        <f t="shared" si="59"/>
        <v>0</v>
      </c>
      <c r="BI121" s="90">
        <f t="shared" si="59"/>
        <v>0</v>
      </c>
      <c r="BJ121" s="90">
        <f t="shared" si="59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60">SUM(D121:D122)</f>
        <v>0</v>
      </c>
      <c r="E123" s="63">
        <f t="shared" si="60"/>
        <v>0</v>
      </c>
      <c r="F123" s="63">
        <f t="shared" si="60"/>
        <v>0</v>
      </c>
      <c r="G123" s="63">
        <f t="shared" si="60"/>
        <v>0</v>
      </c>
      <c r="H123" s="63">
        <f t="shared" si="60"/>
        <v>0</v>
      </c>
      <c r="I123" s="63">
        <f t="shared" si="60"/>
        <v>0</v>
      </c>
      <c r="J123" s="63">
        <f t="shared" si="60"/>
        <v>0</v>
      </c>
      <c r="K123" s="63">
        <f t="shared" si="60"/>
        <v>0</v>
      </c>
      <c r="L123" s="63">
        <f t="shared" si="60"/>
        <v>0</v>
      </c>
      <c r="M123" s="63">
        <f t="shared" si="60"/>
        <v>0</v>
      </c>
      <c r="N123" s="63">
        <f t="shared" si="60"/>
        <v>0</v>
      </c>
      <c r="O123" s="63">
        <f t="shared" si="60"/>
        <v>483000</v>
      </c>
      <c r="P123" s="63">
        <f t="shared" si="60"/>
        <v>0</v>
      </c>
      <c r="Q123" s="63">
        <f t="shared" si="60"/>
        <v>0</v>
      </c>
      <c r="R123" s="63">
        <f t="shared" si="60"/>
        <v>0</v>
      </c>
      <c r="S123" s="63">
        <f t="shared" si="60"/>
        <v>0</v>
      </c>
      <c r="T123" s="63">
        <f t="shared" si="60"/>
        <v>0</v>
      </c>
      <c r="U123" s="63">
        <f t="shared" si="60"/>
        <v>0</v>
      </c>
      <c r="V123" s="63">
        <f t="shared" si="60"/>
        <v>0</v>
      </c>
      <c r="W123" s="63">
        <f t="shared" si="60"/>
        <v>0</v>
      </c>
      <c r="X123" s="63">
        <f t="shared" si="60"/>
        <v>0</v>
      </c>
      <c r="Y123" s="63">
        <f t="shared" si="60"/>
        <v>0</v>
      </c>
      <c r="Z123" s="63">
        <f t="shared" si="60"/>
        <v>0</v>
      </c>
      <c r="AA123" s="63" t="e">
        <f t="shared" si="60"/>
        <v>#VALUE!</v>
      </c>
      <c r="AB123" s="63">
        <f t="shared" si="60"/>
        <v>0</v>
      </c>
      <c r="AC123" s="63">
        <f t="shared" si="60"/>
        <v>0</v>
      </c>
      <c r="AD123" s="63">
        <f t="shared" si="60"/>
        <v>0</v>
      </c>
      <c r="AE123" s="63">
        <f t="shared" si="60"/>
        <v>0</v>
      </c>
      <c r="AF123" s="63">
        <f t="shared" si="60"/>
        <v>0</v>
      </c>
      <c r="AG123" s="63">
        <f t="shared" si="60"/>
        <v>0</v>
      </c>
      <c r="AH123" s="63">
        <f t="shared" si="60"/>
        <v>0</v>
      </c>
      <c r="AI123" s="63">
        <f t="shared" si="60"/>
        <v>0</v>
      </c>
      <c r="AJ123" s="63">
        <f t="shared" si="60"/>
        <v>0</v>
      </c>
      <c r="AK123" s="63">
        <f t="shared" si="60"/>
        <v>0</v>
      </c>
      <c r="AL123" s="63">
        <f t="shared" si="60"/>
        <v>0</v>
      </c>
      <c r="AM123" s="63">
        <f t="shared" si="60"/>
        <v>0</v>
      </c>
      <c r="AN123" s="63">
        <f t="shared" si="60"/>
        <v>0</v>
      </c>
      <c r="AO123" s="63">
        <f t="shared" si="60"/>
        <v>0</v>
      </c>
      <c r="AP123" s="63">
        <f t="shared" si="60"/>
        <v>0</v>
      </c>
      <c r="AQ123" s="63">
        <f t="shared" si="60"/>
        <v>0</v>
      </c>
      <c r="AR123" s="63">
        <f t="shared" si="60"/>
        <v>0</v>
      </c>
      <c r="AS123" s="63">
        <f t="shared" si="60"/>
        <v>0</v>
      </c>
      <c r="AT123" s="63">
        <f t="shared" si="60"/>
        <v>0</v>
      </c>
      <c r="AU123" s="63">
        <f t="shared" si="60"/>
        <v>0</v>
      </c>
      <c r="AV123" s="63">
        <f t="shared" si="60"/>
        <v>0</v>
      </c>
      <c r="AW123" s="63">
        <f t="shared" si="60"/>
        <v>0</v>
      </c>
      <c r="AX123" s="63">
        <f t="shared" si="60"/>
        <v>0</v>
      </c>
      <c r="AY123" s="63">
        <f t="shared" si="60"/>
        <v>0</v>
      </c>
      <c r="AZ123" s="63">
        <f t="shared" si="60"/>
        <v>0</v>
      </c>
      <c r="BA123" s="63">
        <f t="shared" si="60"/>
        <v>0</v>
      </c>
      <c r="BB123" s="63">
        <f t="shared" si="60"/>
        <v>0</v>
      </c>
      <c r="BC123" s="63">
        <f t="shared" si="60"/>
        <v>0</v>
      </c>
      <c r="BD123" s="63">
        <f t="shared" si="60"/>
        <v>0</v>
      </c>
      <c r="BE123" s="63">
        <f t="shared" si="60"/>
        <v>0</v>
      </c>
      <c r="BF123" s="63">
        <f t="shared" si="60"/>
        <v>0</v>
      </c>
      <c r="BG123" s="63">
        <f t="shared" si="60"/>
        <v>0</v>
      </c>
      <c r="BH123" s="63">
        <f t="shared" si="60"/>
        <v>0</v>
      </c>
      <c r="BI123" s="63">
        <f t="shared" si="60"/>
        <v>0</v>
      </c>
      <c r="BJ123" s="63">
        <f t="shared" si="6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61">SUM(D126:D127)</f>
        <v>0</v>
      </c>
      <c r="E128" s="63">
        <f t="shared" si="61"/>
        <v>0</v>
      </c>
      <c r="F128" s="63">
        <f t="shared" si="61"/>
        <v>2500</v>
      </c>
      <c r="G128" s="63">
        <f t="shared" si="61"/>
        <v>2500</v>
      </c>
      <c r="H128" s="63">
        <f t="shared" si="61"/>
        <v>2500</v>
      </c>
      <c r="I128" s="63">
        <f t="shared" si="61"/>
        <v>2500</v>
      </c>
      <c r="J128" s="63">
        <f t="shared" si="61"/>
        <v>2500</v>
      </c>
      <c r="K128" s="63">
        <f t="shared" si="61"/>
        <v>2500</v>
      </c>
      <c r="L128" s="63">
        <f t="shared" si="61"/>
        <v>2500</v>
      </c>
      <c r="M128" s="63">
        <f t="shared" si="61"/>
        <v>2500</v>
      </c>
      <c r="N128" s="63">
        <f t="shared" si="61"/>
        <v>2500</v>
      </c>
      <c r="O128" s="63">
        <f t="shared" si="61"/>
        <v>0</v>
      </c>
      <c r="P128" s="63">
        <f t="shared" si="61"/>
        <v>0</v>
      </c>
      <c r="Q128" s="63">
        <f t="shared" si="61"/>
        <v>0</v>
      </c>
      <c r="R128" s="63">
        <f t="shared" si="61"/>
        <v>0</v>
      </c>
      <c r="S128" s="63">
        <f t="shared" si="61"/>
        <v>0</v>
      </c>
      <c r="T128" s="63">
        <f t="shared" si="61"/>
        <v>0</v>
      </c>
      <c r="U128" s="63">
        <f t="shared" si="61"/>
        <v>0</v>
      </c>
      <c r="V128" s="63">
        <f t="shared" si="61"/>
        <v>0</v>
      </c>
      <c r="W128" s="63">
        <f t="shared" si="61"/>
        <v>0</v>
      </c>
      <c r="X128" s="63">
        <f t="shared" si="61"/>
        <v>0</v>
      </c>
      <c r="Y128" s="63">
        <f t="shared" si="61"/>
        <v>0</v>
      </c>
      <c r="Z128" s="63">
        <f t="shared" si="61"/>
        <v>0</v>
      </c>
      <c r="AA128" s="63" t="e">
        <f t="shared" si="61"/>
        <v>#VALUE!</v>
      </c>
      <c r="AB128" s="63">
        <f t="shared" si="61"/>
        <v>0</v>
      </c>
      <c r="AC128" s="63">
        <f t="shared" si="61"/>
        <v>0</v>
      </c>
      <c r="AD128" s="63">
        <f t="shared" si="61"/>
        <v>0</v>
      </c>
      <c r="AE128" s="63">
        <f t="shared" si="61"/>
        <v>0</v>
      </c>
      <c r="AF128" s="63">
        <f t="shared" si="61"/>
        <v>0</v>
      </c>
      <c r="AG128" s="63">
        <f t="shared" si="61"/>
        <v>0</v>
      </c>
      <c r="AH128" s="63">
        <f t="shared" si="61"/>
        <v>0</v>
      </c>
      <c r="AI128" s="63">
        <f t="shared" si="61"/>
        <v>0</v>
      </c>
      <c r="AJ128" s="63">
        <f t="shared" si="61"/>
        <v>0</v>
      </c>
      <c r="AK128" s="63">
        <f t="shared" si="61"/>
        <v>0</v>
      </c>
      <c r="AL128" s="63">
        <f t="shared" si="61"/>
        <v>0</v>
      </c>
      <c r="AM128" s="63">
        <f t="shared" si="61"/>
        <v>0</v>
      </c>
      <c r="AN128" s="63">
        <f t="shared" si="61"/>
        <v>0</v>
      </c>
      <c r="AO128" s="63">
        <f t="shared" si="61"/>
        <v>0</v>
      </c>
      <c r="AP128" s="63">
        <f t="shared" si="61"/>
        <v>0</v>
      </c>
      <c r="AQ128" s="63">
        <f t="shared" si="61"/>
        <v>0</v>
      </c>
      <c r="AR128" s="63">
        <f t="shared" si="61"/>
        <v>0</v>
      </c>
      <c r="AS128" s="63">
        <f t="shared" si="61"/>
        <v>0</v>
      </c>
      <c r="AT128" s="63">
        <f t="shared" si="61"/>
        <v>0</v>
      </c>
      <c r="AU128" s="63">
        <f t="shared" si="61"/>
        <v>0</v>
      </c>
      <c r="AV128" s="63">
        <f t="shared" si="61"/>
        <v>0</v>
      </c>
      <c r="AW128" s="63">
        <f t="shared" si="61"/>
        <v>0</v>
      </c>
      <c r="AX128" s="63">
        <f t="shared" si="61"/>
        <v>0</v>
      </c>
      <c r="AY128" s="63" t="e">
        <f t="shared" si="61"/>
        <v>#VALUE!</v>
      </c>
      <c r="AZ128" s="63" t="e">
        <f t="shared" si="61"/>
        <v>#VALUE!</v>
      </c>
      <c r="BA128" s="63" t="e">
        <f t="shared" si="61"/>
        <v>#VALUE!</v>
      </c>
      <c r="BB128" s="63" t="e">
        <f t="shared" si="61"/>
        <v>#VALUE!</v>
      </c>
      <c r="BC128" s="63" t="e">
        <f t="shared" si="61"/>
        <v>#VALUE!</v>
      </c>
      <c r="BD128" s="63" t="e">
        <f t="shared" si="61"/>
        <v>#VALUE!</v>
      </c>
      <c r="BE128" s="63" t="e">
        <f t="shared" si="61"/>
        <v>#VALUE!</v>
      </c>
      <c r="BF128" s="63" t="e">
        <f t="shared" si="61"/>
        <v>#VALUE!</v>
      </c>
      <c r="BG128" s="63" t="e">
        <f t="shared" si="61"/>
        <v>#VALUE!</v>
      </c>
      <c r="BH128" s="63" t="e">
        <f t="shared" si="61"/>
        <v>#VALUE!</v>
      </c>
      <c r="BI128" s="63" t="e">
        <f t="shared" si="61"/>
        <v>#VALUE!</v>
      </c>
      <c r="BJ128" s="63" t="e">
        <f t="shared" si="61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62">D88+D83+D56+D97+D123+D128</f>
        <v>0</v>
      </c>
      <c r="E132" s="63">
        <f t="shared" si="62"/>
        <v>0</v>
      </c>
      <c r="F132" s="63">
        <f t="shared" si="62"/>
        <v>152190</v>
      </c>
      <c r="G132" s="63">
        <f t="shared" si="62"/>
        <v>168570</v>
      </c>
      <c r="H132" s="63">
        <f t="shared" si="62"/>
        <v>184950</v>
      </c>
      <c r="I132" s="63">
        <f t="shared" si="62"/>
        <v>152190</v>
      </c>
      <c r="J132" s="63">
        <f t="shared" si="62"/>
        <v>168570</v>
      </c>
      <c r="K132" s="63">
        <f t="shared" si="62"/>
        <v>133310</v>
      </c>
      <c r="L132" s="63">
        <f t="shared" si="62"/>
        <v>133310</v>
      </c>
      <c r="M132" s="63">
        <f t="shared" si="62"/>
        <v>133310</v>
      </c>
      <c r="N132" s="63">
        <f t="shared" si="62"/>
        <v>79620</v>
      </c>
      <c r="O132" s="63">
        <f t="shared" si="62"/>
        <v>1230690</v>
      </c>
      <c r="P132" s="63" t="e">
        <f t="shared" si="62"/>
        <v>#VALUE!</v>
      </c>
      <c r="Q132" s="63" t="e">
        <f t="shared" si="62"/>
        <v>#VALUE!</v>
      </c>
      <c r="R132" s="63" t="e">
        <f t="shared" si="62"/>
        <v>#VALUE!</v>
      </c>
      <c r="S132" s="63" t="e">
        <f t="shared" si="62"/>
        <v>#VALUE!</v>
      </c>
      <c r="T132" s="63" t="e">
        <f t="shared" si="62"/>
        <v>#VALUE!</v>
      </c>
      <c r="U132" s="63" t="e">
        <f t="shared" si="62"/>
        <v>#VALUE!</v>
      </c>
      <c r="V132" s="63" t="e">
        <f t="shared" si="62"/>
        <v>#VALUE!</v>
      </c>
      <c r="W132" s="63" t="e">
        <f t="shared" si="62"/>
        <v>#VALUE!</v>
      </c>
      <c r="X132" s="63" t="e">
        <f t="shared" si="62"/>
        <v>#VALUE!</v>
      </c>
      <c r="Y132" s="63" t="e">
        <f t="shared" si="62"/>
        <v>#VALUE!</v>
      </c>
      <c r="Z132" s="63" t="e">
        <f t="shared" si="62"/>
        <v>#VALUE!</v>
      </c>
      <c r="AA132" s="63" t="e">
        <f t="shared" si="62"/>
        <v>#VALUE!</v>
      </c>
      <c r="AB132" s="63" t="e">
        <f t="shared" si="62"/>
        <v>#VALUE!</v>
      </c>
      <c r="AC132" s="63" t="e">
        <f t="shared" si="62"/>
        <v>#VALUE!</v>
      </c>
      <c r="AD132" s="63" t="e">
        <f t="shared" si="62"/>
        <v>#VALUE!</v>
      </c>
      <c r="AE132" s="63" t="e">
        <f t="shared" si="62"/>
        <v>#VALUE!</v>
      </c>
      <c r="AF132" s="63" t="e">
        <f t="shared" si="62"/>
        <v>#VALUE!</v>
      </c>
      <c r="AG132" s="63" t="e">
        <f t="shared" si="62"/>
        <v>#VALUE!</v>
      </c>
      <c r="AH132" s="63" t="e">
        <f t="shared" si="62"/>
        <v>#VALUE!</v>
      </c>
      <c r="AI132" s="63" t="e">
        <f t="shared" si="62"/>
        <v>#VALUE!</v>
      </c>
      <c r="AJ132" s="63" t="e">
        <f t="shared" si="62"/>
        <v>#VALUE!</v>
      </c>
      <c r="AK132" s="63" t="e">
        <f t="shared" si="62"/>
        <v>#VALUE!</v>
      </c>
      <c r="AL132" s="63" t="e">
        <f t="shared" si="62"/>
        <v>#VALUE!</v>
      </c>
      <c r="AM132" s="63" t="e">
        <f t="shared" si="62"/>
        <v>#REF!</v>
      </c>
      <c r="AN132" s="63" t="e">
        <f t="shared" si="62"/>
        <v>#REF!</v>
      </c>
      <c r="AO132" s="63" t="e">
        <f t="shared" si="62"/>
        <v>#REF!</v>
      </c>
      <c r="AP132" s="63" t="e">
        <f t="shared" si="62"/>
        <v>#REF!</v>
      </c>
      <c r="AQ132" s="63" t="e">
        <f t="shared" si="62"/>
        <v>#REF!</v>
      </c>
      <c r="AR132" s="63" t="e">
        <f t="shared" si="62"/>
        <v>#REF!</v>
      </c>
      <c r="AS132" s="63" t="e">
        <f t="shared" si="62"/>
        <v>#REF!</v>
      </c>
      <c r="AT132" s="63" t="e">
        <f t="shared" si="62"/>
        <v>#REF!</v>
      </c>
      <c r="AU132" s="63" t="e">
        <f t="shared" si="62"/>
        <v>#REF!</v>
      </c>
      <c r="AV132" s="63" t="e">
        <f t="shared" si="62"/>
        <v>#REF!</v>
      </c>
      <c r="AW132" s="63" t="e">
        <f t="shared" si="62"/>
        <v>#REF!</v>
      </c>
      <c r="AX132" s="63" t="e">
        <f t="shared" si="62"/>
        <v>#REF!</v>
      </c>
      <c r="AY132" s="63" t="e">
        <f t="shared" si="62"/>
        <v>#REF!</v>
      </c>
      <c r="AZ132" s="63" t="e">
        <f t="shared" si="62"/>
        <v>#REF!</v>
      </c>
      <c r="BA132" s="63" t="e">
        <f t="shared" si="62"/>
        <v>#REF!</v>
      </c>
      <c r="BB132" s="63" t="e">
        <f t="shared" si="62"/>
        <v>#REF!</v>
      </c>
      <c r="BC132" s="63" t="e">
        <f t="shared" si="62"/>
        <v>#REF!</v>
      </c>
      <c r="BD132" s="63" t="e">
        <f t="shared" si="62"/>
        <v>#REF!</v>
      </c>
      <c r="BE132" s="63" t="e">
        <f t="shared" si="62"/>
        <v>#REF!</v>
      </c>
      <c r="BF132" s="63" t="e">
        <f t="shared" si="62"/>
        <v>#REF!</v>
      </c>
      <c r="BG132" s="63" t="e">
        <f t="shared" si="62"/>
        <v>#REF!</v>
      </c>
      <c r="BH132" s="63" t="e">
        <f t="shared" si="62"/>
        <v>#REF!</v>
      </c>
      <c r="BI132" s="63" t="e">
        <f t="shared" si="62"/>
        <v>#REF!</v>
      </c>
      <c r="BJ132" s="63" t="e">
        <f t="shared" si="62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63">D68+D83+D88+D109+D123+D128</f>
        <v>0</v>
      </c>
      <c r="E133" s="63">
        <f t="shared" si="63"/>
        <v>0</v>
      </c>
      <c r="F133" s="63">
        <f t="shared" si="63"/>
        <v>49190</v>
      </c>
      <c r="G133" s="63">
        <f t="shared" si="63"/>
        <v>53070</v>
      </c>
      <c r="H133" s="63">
        <f t="shared" si="63"/>
        <v>56950</v>
      </c>
      <c r="I133" s="63">
        <f t="shared" si="63"/>
        <v>49190</v>
      </c>
      <c r="J133" s="63">
        <f t="shared" si="63"/>
        <v>53070</v>
      </c>
      <c r="K133" s="63">
        <f t="shared" si="63"/>
        <v>42810</v>
      </c>
      <c r="L133" s="63">
        <f t="shared" si="63"/>
        <v>42810</v>
      </c>
      <c r="M133" s="63">
        <f t="shared" si="63"/>
        <v>42810</v>
      </c>
      <c r="N133" s="63">
        <f t="shared" si="63"/>
        <v>27620</v>
      </c>
      <c r="O133" s="63">
        <f t="shared" si="63"/>
        <v>-240756310</v>
      </c>
      <c r="P133" s="63" t="e">
        <f t="shared" si="63"/>
        <v>#VALUE!</v>
      </c>
      <c r="Q133" s="63" t="e">
        <f t="shared" si="63"/>
        <v>#VALUE!</v>
      </c>
      <c r="R133" s="63" t="e">
        <f t="shared" si="63"/>
        <v>#VALUE!</v>
      </c>
      <c r="S133" s="63" t="e">
        <f t="shared" si="63"/>
        <v>#VALUE!</v>
      </c>
      <c r="T133" s="63" t="e">
        <f t="shared" si="63"/>
        <v>#VALUE!</v>
      </c>
      <c r="U133" s="63" t="e">
        <f t="shared" si="63"/>
        <v>#VALUE!</v>
      </c>
      <c r="V133" s="63" t="e">
        <f t="shared" si="63"/>
        <v>#VALUE!</v>
      </c>
      <c r="W133" s="63" t="e">
        <f t="shared" si="63"/>
        <v>#VALUE!</v>
      </c>
      <c r="X133" s="63" t="e">
        <f t="shared" si="63"/>
        <v>#VALUE!</v>
      </c>
      <c r="Y133" s="63" t="e">
        <f t="shared" si="63"/>
        <v>#VALUE!</v>
      </c>
      <c r="Z133" s="63" t="e">
        <f t="shared" si="63"/>
        <v>#VALUE!</v>
      </c>
      <c r="AA133" s="63" t="e">
        <f t="shared" si="63"/>
        <v>#VALUE!</v>
      </c>
      <c r="AB133" s="63" t="e">
        <f t="shared" si="63"/>
        <v>#VALUE!</v>
      </c>
      <c r="AC133" s="63" t="e">
        <f t="shared" si="63"/>
        <v>#VALUE!</v>
      </c>
      <c r="AD133" s="63" t="e">
        <f t="shared" si="63"/>
        <v>#VALUE!</v>
      </c>
      <c r="AE133" s="63" t="e">
        <f t="shared" si="63"/>
        <v>#VALUE!</v>
      </c>
      <c r="AF133" s="63" t="e">
        <f t="shared" si="63"/>
        <v>#VALUE!</v>
      </c>
      <c r="AG133" s="63" t="e">
        <f t="shared" si="63"/>
        <v>#VALUE!</v>
      </c>
      <c r="AH133" s="63" t="e">
        <f t="shared" si="63"/>
        <v>#VALUE!</v>
      </c>
      <c r="AI133" s="63" t="e">
        <f t="shared" si="63"/>
        <v>#VALUE!</v>
      </c>
      <c r="AJ133" s="63" t="e">
        <f t="shared" si="63"/>
        <v>#VALUE!</v>
      </c>
      <c r="AK133" s="63" t="e">
        <f t="shared" si="63"/>
        <v>#VALUE!</v>
      </c>
      <c r="AL133" s="63" t="e">
        <f t="shared" si="63"/>
        <v>#VALUE!</v>
      </c>
      <c r="AM133" s="63" t="e">
        <f t="shared" si="63"/>
        <v>#VALUE!</v>
      </c>
      <c r="AN133" s="63" t="e">
        <f t="shared" si="63"/>
        <v>#VALUE!</v>
      </c>
      <c r="AO133" s="63" t="e">
        <f t="shared" si="63"/>
        <v>#VALUE!</v>
      </c>
      <c r="AP133" s="63" t="e">
        <f t="shared" si="63"/>
        <v>#VALUE!</v>
      </c>
      <c r="AQ133" s="63" t="e">
        <f t="shared" si="63"/>
        <v>#VALUE!</v>
      </c>
      <c r="AR133" s="63" t="e">
        <f t="shared" si="63"/>
        <v>#VALUE!</v>
      </c>
      <c r="AS133" s="63" t="e">
        <f t="shared" si="63"/>
        <v>#VALUE!</v>
      </c>
      <c r="AT133" s="63" t="e">
        <f t="shared" si="63"/>
        <v>#VALUE!</v>
      </c>
      <c r="AU133" s="63" t="e">
        <f t="shared" si="63"/>
        <v>#VALUE!</v>
      </c>
      <c r="AV133" s="63" t="e">
        <f t="shared" si="63"/>
        <v>#VALUE!</v>
      </c>
      <c r="AW133" s="63" t="e">
        <f t="shared" si="63"/>
        <v>#VALUE!</v>
      </c>
      <c r="AX133" s="63" t="e">
        <f t="shared" si="63"/>
        <v>#VALUE!</v>
      </c>
      <c r="AY133" s="63" t="e">
        <f t="shared" si="63"/>
        <v>#REF!</v>
      </c>
      <c r="AZ133" s="63" t="e">
        <f t="shared" si="63"/>
        <v>#REF!</v>
      </c>
      <c r="BA133" s="63" t="e">
        <f t="shared" si="63"/>
        <v>#REF!</v>
      </c>
      <c r="BB133" s="63" t="e">
        <f t="shared" si="63"/>
        <v>#REF!</v>
      </c>
      <c r="BC133" s="63" t="e">
        <f t="shared" si="63"/>
        <v>#REF!</v>
      </c>
      <c r="BD133" s="63" t="e">
        <f t="shared" si="63"/>
        <v>#REF!</v>
      </c>
      <c r="BE133" s="63" t="e">
        <f t="shared" si="63"/>
        <v>#REF!</v>
      </c>
      <c r="BF133" s="63" t="e">
        <f t="shared" si="63"/>
        <v>#REF!</v>
      </c>
      <c r="BG133" s="63" t="e">
        <f t="shared" si="63"/>
        <v>#REF!</v>
      </c>
      <c r="BH133" s="63" t="e">
        <f t="shared" si="63"/>
        <v>#REF!</v>
      </c>
      <c r="BI133" s="63" t="e">
        <f t="shared" si="63"/>
        <v>#REF!</v>
      </c>
      <c r="BJ133" s="63" t="e">
        <f t="shared" si="63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-240756310</v>
      </c>
      <c r="P28" s="9" t="e">
        <f>COGS_DB!P13</f>
        <v>#VALUE!</v>
      </c>
      <c r="Q28" s="9" t="e">
        <f>COGS_DB!Q13</f>
        <v>#VALUE!</v>
      </c>
      <c r="R28" s="9" t="e">
        <f>COGS_DB!R13</f>
        <v>#VALUE!</v>
      </c>
      <c r="S28" s="9" t="e">
        <f>COGS_DB!S13</f>
        <v>#VALUE!</v>
      </c>
      <c r="T28" s="9" t="e">
        <f>COGS_DB!T13</f>
        <v>#VALUE!</v>
      </c>
      <c r="U28" s="9" t="e">
        <f>COGS_DB!U13</f>
        <v>#VALUE!</v>
      </c>
      <c r="V28" s="9" t="e">
        <f>COGS_DB!V13</f>
        <v>#VALUE!</v>
      </c>
      <c r="W28" s="9" t="e">
        <f>COGS_DB!W13</f>
        <v>#VALUE!</v>
      </c>
      <c r="X28" s="9" t="e">
        <f>COGS_DB!X13</f>
        <v>#VALUE!</v>
      </c>
      <c r="Y28" s="9" t="e">
        <f>COGS_DB!Y13</f>
        <v>#VALUE!</v>
      </c>
      <c r="Z28" s="9" t="e">
        <f>COGS_DB!Z13</f>
        <v>#VALUE!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282480</v>
      </c>
      <c r="P29" s="9">
        <f>COGS_DB!P15</f>
        <v>0</v>
      </c>
      <c r="Q29" s="9">
        <f>COGS_DB!Q15</f>
        <v>0</v>
      </c>
      <c r="R29" s="9">
        <f>COGS_DB!R15</f>
        <v>0</v>
      </c>
      <c r="S29" s="9">
        <f>COGS_DB!S15</f>
        <v>0</v>
      </c>
      <c r="T29" s="9">
        <f>COGS_DB!T15</f>
        <v>0</v>
      </c>
      <c r="U29" s="9">
        <f>COGS_DB!U15</f>
        <v>0</v>
      </c>
      <c r="V29" s="9">
        <f>COGS_DB!V15</f>
        <v>0</v>
      </c>
      <c r="W29" s="9">
        <f>COGS_DB!W15</f>
        <v>0</v>
      </c>
      <c r="X29" s="9">
        <f>COGS_DB!X15</f>
        <v>0</v>
      </c>
      <c r="Y29" s="9">
        <f>COGS_DB!Y15</f>
        <v>0</v>
      </c>
      <c r="Z29" s="9">
        <f>COGS_DB!Z15</f>
        <v>0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-240850470</v>
      </c>
      <c r="P30" s="9">
        <f>COGS_DB!P16</f>
        <v>0</v>
      </c>
      <c r="Q30" s="9">
        <f>COGS_DB!Q16</f>
        <v>0</v>
      </c>
      <c r="R30" s="9">
        <f>COGS_DB!R16</f>
        <v>0</v>
      </c>
      <c r="S30" s="9">
        <f>COGS_DB!S16</f>
        <v>0</v>
      </c>
      <c r="T30" s="9">
        <f>COGS_DB!T16</f>
        <v>0</v>
      </c>
      <c r="U30" s="9">
        <f>COGS_DB!U16</f>
        <v>0</v>
      </c>
      <c r="V30" s="9">
        <f>COGS_DB!V16</f>
        <v>0</v>
      </c>
      <c r="W30" s="9">
        <f>COGS_DB!W16</f>
        <v>0</v>
      </c>
      <c r="X30" s="9">
        <f>COGS_DB!X16</f>
        <v>0</v>
      </c>
      <c r="Y30" s="9">
        <f>COGS_DB!Y16</f>
        <v>0</v>
      </c>
      <c r="Z30" s="9">
        <f>COGS_DB!Z16</f>
        <v>0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-195.6270953692644</v>
      </c>
      <c r="P31" s="98" t="e">
        <f>COGS_DB!P14</f>
        <v>#VALUE!</v>
      </c>
      <c r="Q31" s="98" t="e">
        <f>COGS_DB!Q14</f>
        <v>#VALUE!</v>
      </c>
      <c r="R31" s="98" t="e">
        <f>COGS_DB!R14</f>
        <v>#VALUE!</v>
      </c>
      <c r="S31" s="98" t="e">
        <f>COGS_DB!S14</f>
        <v>#VALUE!</v>
      </c>
      <c r="T31" s="98" t="e">
        <f>COGS_DB!T14</f>
        <v>#VALUE!</v>
      </c>
      <c r="U31" s="98" t="e">
        <f>COGS_DB!U14</f>
        <v>#VALUE!</v>
      </c>
      <c r="V31" s="98" t="e">
        <f>COGS_DB!V14</f>
        <v>#VALUE!</v>
      </c>
      <c r="W31" s="98" t="e">
        <f>COGS_DB!W14</f>
        <v>#VALUE!</v>
      </c>
      <c r="X31" s="98" t="e">
        <f>COGS_DB!X14</f>
        <v>#VALUE!</v>
      </c>
      <c r="Y31" s="98" t="e">
        <f>COGS_DB!Y14</f>
        <v>#VALUE!</v>
      </c>
      <c r="Z31" s="98" t="e">
        <f>COGS_DB!Z14</f>
        <v>#VALUE!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1230690</v>
      </c>
      <c r="P32" s="9" t="e">
        <f>COGS_DB!P12</f>
        <v>#VALUE!</v>
      </c>
      <c r="Q32" s="9" t="e">
        <f>COGS_DB!Q12</f>
        <v>#VALUE!</v>
      </c>
      <c r="R32" s="9" t="e">
        <f>COGS_DB!R12</f>
        <v>#VALUE!</v>
      </c>
      <c r="S32" s="9" t="e">
        <f>COGS_DB!S12</f>
        <v>#VALUE!</v>
      </c>
      <c r="T32" s="9" t="e">
        <f>COGS_DB!T12</f>
        <v>#VALUE!</v>
      </c>
      <c r="U32" s="9" t="e">
        <f>COGS_DB!U12</f>
        <v>#VALUE!</v>
      </c>
      <c r="V32" s="9" t="e">
        <f>COGS_DB!V12</f>
        <v>#VALUE!</v>
      </c>
      <c r="W32" s="9" t="e">
        <f>COGS_DB!W12</f>
        <v>#VALUE!</v>
      </c>
      <c r="X32" s="9" t="e">
        <f>COGS_DB!X12</f>
        <v>#VALUE!</v>
      </c>
      <c r="Y32" s="9" t="e">
        <f>COGS_DB!Y12</f>
        <v>#VALUE!</v>
      </c>
      <c r="Z32" s="9" t="e">
        <f>COGS_DB!Z12</f>
        <v>#VALUE!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 t="e">
        <f>COGS_DB!E3</f>
        <v>#VALUE!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924480</v>
      </c>
      <c r="P36" s="9">
        <f>COGS_DB!P20</f>
        <v>0</v>
      </c>
      <c r="Q36" s="9">
        <f>COGS_DB!Q20</f>
        <v>0</v>
      </c>
      <c r="R36" s="9">
        <f>COGS_DB!R20</f>
        <v>0</v>
      </c>
      <c r="S36" s="9">
        <f>COGS_DB!S20</f>
        <v>0</v>
      </c>
      <c r="T36" s="9">
        <f>COGS_DB!T20</f>
        <v>0</v>
      </c>
      <c r="U36" s="9">
        <f>COGS_DB!U20</f>
        <v>0</v>
      </c>
      <c r="V36" s="9">
        <f>COGS_DB!V20</f>
        <v>0</v>
      </c>
      <c r="W36" s="9">
        <f>COGS_DB!W20</f>
        <v>0</v>
      </c>
      <c r="X36" s="9">
        <f>COGS_DB!X20</f>
        <v>0</v>
      </c>
      <c r="Y36" s="9">
        <f>COGS_DB!Y20</f>
        <v>0</v>
      </c>
      <c r="Z36" s="9">
        <f>COGS_DB!Z20</f>
        <v>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 t="e">
        <f>COGS_DB!E4</f>
        <v>#VALUE!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282480</v>
      </c>
      <c r="P37" s="9">
        <f>COGS_DB!P21</f>
        <v>0</v>
      </c>
      <c r="Q37" s="9">
        <f>COGS_DB!Q21</f>
        <v>0</v>
      </c>
      <c r="R37" s="9">
        <f>COGS_DB!R21</f>
        <v>0</v>
      </c>
      <c r="S37" s="9">
        <f>COGS_DB!S21</f>
        <v>0</v>
      </c>
      <c r="T37" s="9">
        <f>COGS_DB!T21</f>
        <v>0</v>
      </c>
      <c r="U37" s="9">
        <f>COGS_DB!U21</f>
        <v>0</v>
      </c>
      <c r="V37" s="9">
        <f>COGS_DB!V21</f>
        <v>0</v>
      </c>
      <c r="W37" s="9">
        <f>COGS_DB!W21</f>
        <v>0</v>
      </c>
      <c r="X37" s="9">
        <f>COGS_DB!X21</f>
        <v>0</v>
      </c>
      <c r="Y37" s="9">
        <f>COGS_DB!Y21</f>
        <v>0</v>
      </c>
      <c r="Z37" s="9">
        <f>COGS_DB!Z21</f>
        <v>0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282480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0.30555555555555558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-240850470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 t="e">
        <f>COGS_DB!E5</f>
        <v>#VALUE!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282480</v>
      </c>
      <c r="P42" s="9">
        <f>COGS_DB!P23</f>
        <v>0</v>
      </c>
      <c r="Q42" s="9">
        <f>COGS_DB!Q23</f>
        <v>0</v>
      </c>
      <c r="R42" s="9">
        <f>COGS_DB!R23</f>
        <v>0</v>
      </c>
      <c r="S42" s="9">
        <f>COGS_DB!S23</f>
        <v>0</v>
      </c>
      <c r="T42" s="9">
        <f>COGS_DB!T23</f>
        <v>0</v>
      </c>
      <c r="U42" s="9">
        <f>COGS_DB!U23</f>
        <v>0</v>
      </c>
      <c r="V42" s="9">
        <f>COGS_DB!V23</f>
        <v>0</v>
      </c>
      <c r="W42" s="9">
        <f>COGS_DB!W23</f>
        <v>0</v>
      </c>
      <c r="X42" s="9">
        <f>COGS_DB!X23</f>
        <v>0</v>
      </c>
      <c r="Y42" s="9">
        <f>COGS_DB!Y23</f>
        <v>0</v>
      </c>
      <c r="Z42" s="9">
        <f>COGS_DB!Z23</f>
        <v>0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 t="e">
        <f>COGS_DB!F6</f>
        <v>#VALUE!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 t="e">
        <f>COGS_DB!F7</f>
        <v>#VALUE!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A11" sqref="A11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1224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1224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41</vt:i4>
      </vt:variant>
    </vt:vector>
  </HeadingPairs>
  <TitlesOfParts>
    <vt:vector size="10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2023-04-10T02:33:08Z</dcterms:modified>
</cp:coreProperties>
</file>