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150BCC7A-25DC-0B4E-9ABC-222A5E749512}" xr6:coauthVersionLast="47" xr6:coauthVersionMax="47" xr10:uidLastSave="{00000000-0000-0000-0000-000000000000}"/>
  <bookViews>
    <workbookView xWindow="16800" yWindow="500" windowWidth="16800" windowHeight="20500" tabRatio="890" firstSheet="38" activeTab="40" xr2:uid="{00000000-000D-0000-FFFF-FFFF00000000}"/>
    <workbookView xWindow="-14400" yWindow="-10240" windowWidth="16800" windowHeight="10240" firstSheet="29" activeTab="29" xr2:uid="{E52518C7-8DD5-AD46-A1C1-264D8EFEEDDD}"/>
    <workbookView xWindow="-14400" yWindow="-2830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3" i="46" l="1"/>
  <c r="B14" i="46"/>
  <c r="G11" i="46"/>
  <c r="F12" i="46"/>
  <c r="C12" i="46"/>
  <c r="B12" i="46"/>
  <c r="F21" i="46"/>
  <c r="C21" i="46"/>
  <c r="B21" i="46"/>
  <c r="G19" i="46"/>
  <c r="G18" i="46"/>
  <c r="H18" i="46" s="1"/>
  <c r="E17" i="46"/>
  <c r="G17" i="46" s="1"/>
  <c r="H17" i="46" s="1"/>
  <c r="B4" i="48"/>
  <c r="B37" i="48"/>
  <c r="B30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15" i="48"/>
  <c r="B14" i="48"/>
  <c r="E7" i="48"/>
  <c r="C38" i="47"/>
  <c r="G5" i="46"/>
  <c r="G6" i="46"/>
  <c r="B7" i="46"/>
  <c r="E21" i="46" l="1"/>
  <c r="G21" i="46"/>
  <c r="H21" i="46" l="1"/>
  <c r="F30" i="46" l="1"/>
  <c r="C30" i="46"/>
  <c r="G29" i="46"/>
  <c r="G28" i="46"/>
  <c r="G27" i="46"/>
  <c r="E26" i="46"/>
  <c r="G26" i="46" s="1"/>
  <c r="H26" i="46" s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G30" i="46" l="1"/>
  <c r="E30" i="46"/>
  <c r="B7" i="47"/>
  <c r="H30" i="46" l="1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11" i="46"/>
  <c r="E111" i="46" s="1"/>
  <c r="E110" i="46"/>
  <c r="G110" i="46" s="1"/>
  <c r="H110" i="46" s="1"/>
  <c r="E105" i="46"/>
  <c r="BL68" i="49" s="1"/>
  <c r="D104" i="46"/>
  <c r="BH33" i="48" s="1"/>
  <c r="C101" i="46"/>
  <c r="C114" i="46" s="1"/>
  <c r="G98" i="46"/>
  <c r="E97" i="46"/>
  <c r="E101" i="46" s="1"/>
  <c r="D90" i="46"/>
  <c r="E90" i="46" s="1"/>
  <c r="E89" i="46"/>
  <c r="G89" i="46" s="1"/>
  <c r="H89" i="46" s="1"/>
  <c r="E84" i="46"/>
  <c r="AU68" i="49" s="1"/>
  <c r="D83" i="46"/>
  <c r="AX33" i="48" s="1"/>
  <c r="C80" i="46"/>
  <c r="C93" i="46" s="1"/>
  <c r="E76" i="46"/>
  <c r="E80" i="46" s="1"/>
  <c r="D69" i="46"/>
  <c r="E69" i="46" s="1"/>
  <c r="E68" i="46"/>
  <c r="G68" i="46" s="1"/>
  <c r="H68" i="46" s="1"/>
  <c r="E63" i="46"/>
  <c r="AJ68" i="49" s="1"/>
  <c r="D62" i="46"/>
  <c r="AH33" i="48" s="1"/>
  <c r="C59" i="46"/>
  <c r="C72" i="46" s="1"/>
  <c r="E55" i="46"/>
  <c r="E59" i="46" s="1"/>
  <c r="D48" i="46"/>
  <c r="E48" i="46" s="1"/>
  <c r="E47" i="46"/>
  <c r="G47" i="46" s="1"/>
  <c r="H47" i="46" s="1"/>
  <c r="E42" i="46"/>
  <c r="X68" i="49" s="1"/>
  <c r="D41" i="46"/>
  <c r="U33" i="48" s="1"/>
  <c r="F37" i="46"/>
  <c r="F36" i="46"/>
  <c r="F57" i="46" s="1"/>
  <c r="F78" i="46" s="1"/>
  <c r="F99" i="46" s="1"/>
  <c r="F35" i="46"/>
  <c r="G35" i="46" s="1"/>
  <c r="F34" i="46"/>
  <c r="S27" i="50" s="1"/>
  <c r="C34" i="46"/>
  <c r="E34" i="46" s="1"/>
  <c r="E38" i="46" s="1"/>
  <c r="E10" i="46"/>
  <c r="E12" i="46" s="1"/>
  <c r="F7" i="46"/>
  <c r="C7" i="46"/>
  <c r="E4" i="46"/>
  <c r="E7" i="46" s="1"/>
  <c r="E23" i="46" s="1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H22" i="51"/>
  <c r="F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 s="1"/>
  <c r="O33" i="48"/>
  <c r="N33" i="48"/>
  <c r="M33" i="48"/>
  <c r="L33" i="48"/>
  <c r="K33" i="48"/>
  <c r="J33" i="48"/>
  <c r="I33" i="48"/>
  <c r="H33" i="48"/>
  <c r="G33" i="48"/>
  <c r="F33" i="48"/>
  <c r="E33" i="48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C10" i="67"/>
  <c r="C39" i="64"/>
  <c r="C9" i="64"/>
  <c r="C124" i="116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C23" i="46" l="1"/>
  <c r="C14" i="46"/>
  <c r="F23" i="46"/>
  <c r="F14" i="46"/>
  <c r="E14" i="46"/>
  <c r="AC72" i="82"/>
  <c r="AD72" i="82"/>
  <c r="AD33" i="48"/>
  <c r="BF68" i="49"/>
  <c r="C65" i="46"/>
  <c r="AP68" i="49"/>
  <c r="AM72" i="82"/>
  <c r="E62" i="46"/>
  <c r="G62" i="46" s="1"/>
  <c r="H62" i="46" s="1"/>
  <c r="AC33" i="48"/>
  <c r="AU72" i="82"/>
  <c r="BM68" i="49"/>
  <c r="AZ33" i="48"/>
  <c r="H43" i="51" s="1"/>
  <c r="AY33" i="48"/>
  <c r="AT72" i="82"/>
  <c r="AV68" i="49"/>
  <c r="AL72" i="82"/>
  <c r="AW68" i="49"/>
  <c r="AI33" i="48"/>
  <c r="AK72" i="82"/>
  <c r="AX68" i="49"/>
  <c r="AJ33" i="48"/>
  <c r="AJ72" i="82"/>
  <c r="G84" i="46"/>
  <c r="H84" i="46" s="1"/>
  <c r="AQ33" i="48"/>
  <c r="AK33" i="48"/>
  <c r="AE72" i="82"/>
  <c r="E83" i="46"/>
  <c r="G83" i="46" s="1"/>
  <c r="H83" i="46" s="1"/>
  <c r="BE68" i="49"/>
  <c r="AR33" i="48"/>
  <c r="AL33" i="48"/>
  <c r="AY72" i="82"/>
  <c r="AQ72" i="82"/>
  <c r="AI72" i="82"/>
  <c r="BI68" i="49"/>
  <c r="AR68" i="49"/>
  <c r="AZ68" i="49"/>
  <c r="AU33" i="48"/>
  <c r="AE33" i="48"/>
  <c r="AM33" i="48"/>
  <c r="X27" i="50"/>
  <c r="BE33" i="48"/>
  <c r="AS72" i="82"/>
  <c r="BG68" i="49"/>
  <c r="AS33" i="48"/>
  <c r="AZ72" i="82"/>
  <c r="AR72" i="82"/>
  <c r="BH68" i="49"/>
  <c r="AQ68" i="49"/>
  <c r="AY68" i="49"/>
  <c r="AT33" i="48"/>
  <c r="AX72" i="82"/>
  <c r="AP72" i="82"/>
  <c r="AH72" i="82"/>
  <c r="F56" i="46"/>
  <c r="F77" i="46" s="1"/>
  <c r="G77" i="46" s="1"/>
  <c r="BB68" i="49"/>
  <c r="BJ68" i="49"/>
  <c r="AS68" i="49"/>
  <c r="BA68" i="49"/>
  <c r="AV33" i="48"/>
  <c r="AF33" i="48"/>
  <c r="AN33" i="48"/>
  <c r="G43" i="51" s="1"/>
  <c r="P27" i="50"/>
  <c r="AW72" i="82"/>
  <c r="AO72" i="82"/>
  <c r="AG72" i="82"/>
  <c r="F55" i="46"/>
  <c r="G55" i="46" s="1"/>
  <c r="H55" i="46" s="1"/>
  <c r="BC68" i="49"/>
  <c r="BK68" i="49"/>
  <c r="AT68" i="49"/>
  <c r="AO33" i="48"/>
  <c r="AW33" i="48"/>
  <c r="AG33" i="48"/>
  <c r="AV72" i="82"/>
  <c r="AN72" i="82"/>
  <c r="AF72" i="82"/>
  <c r="G105" i="46"/>
  <c r="H105" i="46" s="1"/>
  <c r="BD68" i="49"/>
  <c r="AP33" i="48"/>
  <c r="BL72" i="82"/>
  <c r="BF33" i="48"/>
  <c r="BK72" i="82"/>
  <c r="E104" i="46"/>
  <c r="E107" i="46" s="1"/>
  <c r="BD72" i="82"/>
  <c r="C86" i="46"/>
  <c r="C38" i="46"/>
  <c r="C51" i="46" s="1"/>
  <c r="BC72" i="82"/>
  <c r="BB72" i="82"/>
  <c r="BC33" i="48"/>
  <c r="BD33" i="48"/>
  <c r="BJ72" i="82"/>
  <c r="W72" i="82"/>
  <c r="BI33" i="48"/>
  <c r="AA68" i="49"/>
  <c r="BG72" i="82"/>
  <c r="BJ33" i="48"/>
  <c r="Q33" i="48"/>
  <c r="X72" i="82"/>
  <c r="BF72" i="82"/>
  <c r="BA33" i="48"/>
  <c r="BK33" i="48"/>
  <c r="BE72" i="82"/>
  <c r="BB33" i="48"/>
  <c r="BL33" i="48"/>
  <c r="I43" i="51" s="1"/>
  <c r="Q72" i="82"/>
  <c r="E41" i="46"/>
  <c r="G41" i="46" s="1"/>
  <c r="H41" i="46" s="1"/>
  <c r="X33" i="48"/>
  <c r="Y33" i="48"/>
  <c r="Z72" i="82"/>
  <c r="Z33" i="48"/>
  <c r="V72" i="82"/>
  <c r="AK68" i="49"/>
  <c r="R33" i="48"/>
  <c r="R72" i="82"/>
  <c r="G42" i="46"/>
  <c r="H42" i="46" s="1"/>
  <c r="W33" i="48"/>
  <c r="Y72" i="82"/>
  <c r="S68" i="49"/>
  <c r="AA72" i="82"/>
  <c r="S72" i="82"/>
  <c r="V33" i="48"/>
  <c r="S33" i="48"/>
  <c r="AA33" i="48"/>
  <c r="BI72" i="82"/>
  <c r="BA72" i="82"/>
  <c r="U72" i="82"/>
  <c r="BG33" i="48"/>
  <c r="T33" i="48"/>
  <c r="AB33" i="48"/>
  <c r="F43" i="51" s="1"/>
  <c r="BH72" i="82"/>
  <c r="AB72" i="82"/>
  <c r="T72" i="82"/>
  <c r="C107" i="46"/>
  <c r="F38" i="46"/>
  <c r="F51" i="46" s="1"/>
  <c r="F58" i="46"/>
  <c r="G58" i="46" s="1"/>
  <c r="G37" i="46"/>
  <c r="AD68" i="49"/>
  <c r="AL68" i="49"/>
  <c r="AE68" i="49"/>
  <c r="AM68" i="49"/>
  <c r="AF68" i="49"/>
  <c r="AN68" i="49"/>
  <c r="AG68" i="49"/>
  <c r="AO68" i="49"/>
  <c r="AH68" i="49"/>
  <c r="AI68" i="49"/>
  <c r="G63" i="46"/>
  <c r="H63" i="46" s="1"/>
  <c r="Z27" i="50"/>
  <c r="G4" i="46"/>
  <c r="H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G90" i="46"/>
  <c r="H90" i="46" s="1"/>
  <c r="AV141" i="49"/>
  <c r="AU141" i="49"/>
  <c r="AT141" i="49"/>
  <c r="BA141" i="49"/>
  <c r="AS141" i="49"/>
  <c r="Y27" i="50"/>
  <c r="M68" i="49"/>
  <c r="U27" i="50"/>
  <c r="W27" i="50"/>
  <c r="G34" i="46"/>
  <c r="H34" i="46" s="1"/>
  <c r="AJ141" i="49"/>
  <c r="G69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E72" i="46"/>
  <c r="E93" i="46"/>
  <c r="J141" i="49"/>
  <c r="Q141" i="49"/>
  <c r="I141" i="49"/>
  <c r="P141" i="49"/>
  <c r="H141" i="49"/>
  <c r="O141" i="49"/>
  <c r="G141" i="49"/>
  <c r="N141" i="49"/>
  <c r="F141" i="49"/>
  <c r="M141" i="49"/>
  <c r="G10" i="46"/>
  <c r="G12" i="46" s="1"/>
  <c r="L141" i="49"/>
  <c r="K141" i="49"/>
  <c r="AA141" i="49"/>
  <c r="S141" i="49"/>
  <c r="Z141" i="49"/>
  <c r="R141" i="49"/>
  <c r="Y141" i="49"/>
  <c r="G48" i="46"/>
  <c r="X141" i="49"/>
  <c r="W141" i="49"/>
  <c r="V141" i="49"/>
  <c r="AC141" i="49"/>
  <c r="U141" i="49"/>
  <c r="E51" i="46"/>
  <c r="AB141" i="49"/>
  <c r="T141" i="49"/>
  <c r="BL141" i="49"/>
  <c r="BD141" i="49"/>
  <c r="BK141" i="49"/>
  <c r="BC141" i="49"/>
  <c r="BJ141" i="49"/>
  <c r="BB141" i="49"/>
  <c r="BI141" i="49"/>
  <c r="E114" i="46"/>
  <c r="BH141" i="49"/>
  <c r="G111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AC27" i="50" l="1"/>
  <c r="E65" i="46"/>
  <c r="H12" i="46"/>
  <c r="AI27" i="50"/>
  <c r="E86" i="46"/>
  <c r="G56" i="46"/>
  <c r="AH27" i="50"/>
  <c r="G104" i="46"/>
  <c r="H104" i="46" s="1"/>
  <c r="AJ27" i="50"/>
  <c r="AE27" i="50"/>
  <c r="AL27" i="50"/>
  <c r="AD27" i="50"/>
  <c r="AB27" i="50"/>
  <c r="F76" i="46"/>
  <c r="AN27" i="50" s="1"/>
  <c r="AG27" i="50"/>
  <c r="AF27" i="50"/>
  <c r="AM27" i="50"/>
  <c r="AK27" i="50"/>
  <c r="H10" i="46"/>
  <c r="G7" i="46"/>
  <c r="G23" i="46" s="1"/>
  <c r="C44" i="46"/>
  <c r="G38" i="46"/>
  <c r="H38" i="46" s="1"/>
  <c r="E44" i="46"/>
  <c r="F79" i="46"/>
  <c r="F44" i="46"/>
  <c r="F59" i="46"/>
  <c r="F72" i="46" s="1"/>
  <c r="H111" i="46"/>
  <c r="H48" i="46"/>
  <c r="H69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G14" i="46" l="1"/>
  <c r="H14" i="46" s="1"/>
  <c r="AS27" i="50"/>
  <c r="AO27" i="50"/>
  <c r="AW27" i="50"/>
  <c r="G76" i="46"/>
  <c r="H76" i="46" s="1"/>
  <c r="AR27" i="50"/>
  <c r="AY27" i="50"/>
  <c r="F97" i="46"/>
  <c r="BD27" i="50" s="1"/>
  <c r="AX27" i="50"/>
  <c r="AV27" i="50"/>
  <c r="AP27" i="50"/>
  <c r="AT27" i="50"/>
  <c r="AU27" i="50"/>
  <c r="AQ27" i="50"/>
  <c r="F80" i="46"/>
  <c r="F93" i="46" s="1"/>
  <c r="H7" i="46"/>
  <c r="G51" i="46"/>
  <c r="H51" i="46" s="1"/>
  <c r="G44" i="46"/>
  <c r="H44" i="46" s="1"/>
  <c r="F100" i="46"/>
  <c r="G79" i="46"/>
  <c r="G59" i="46"/>
  <c r="H59" i="46" s="1"/>
  <c r="F65" i="46"/>
  <c r="N38" i="47"/>
  <c r="P6" i="48" s="1"/>
  <c r="N36" i="47"/>
  <c r="K36" i="47"/>
  <c r="J36" i="47"/>
  <c r="F36" i="47"/>
  <c r="F38" i="47"/>
  <c r="H6" i="48" s="1"/>
  <c r="M38" i="47"/>
  <c r="O6" i="48" s="1"/>
  <c r="M36" i="47"/>
  <c r="K38" i="47"/>
  <c r="M6" i="48" s="1"/>
  <c r="L38" i="47"/>
  <c r="N6" i="48" s="1"/>
  <c r="L36" i="47"/>
  <c r="J38" i="47"/>
  <c r="L6" i="48" s="1"/>
  <c r="I38" i="47"/>
  <c r="K6" i="48" s="1"/>
  <c r="G36" i="47"/>
  <c r="H38" i="47"/>
  <c r="J6" i="48" s="1"/>
  <c r="G38" i="47"/>
  <c r="I6" i="48" s="1"/>
  <c r="H36" i="47"/>
  <c r="I36" i="47"/>
  <c r="C26" i="47"/>
  <c r="M42" i="47"/>
  <c r="AA6" i="48" s="1"/>
  <c r="E42" i="47"/>
  <c r="S6" i="48" s="1"/>
  <c r="L42" i="47"/>
  <c r="Z6" i="48" s="1"/>
  <c r="D42" i="47"/>
  <c r="R6" i="48" s="1"/>
  <c r="G42" i="47"/>
  <c r="U6" i="48" s="1"/>
  <c r="K42" i="47"/>
  <c r="Y6" i="48" s="1"/>
  <c r="C42" i="47"/>
  <c r="Q6" i="48" s="1"/>
  <c r="J42" i="47"/>
  <c r="X6" i="48" s="1"/>
  <c r="I42" i="47"/>
  <c r="W6" i="48" s="1"/>
  <c r="H42" i="47"/>
  <c r="V6" i="48" s="1"/>
  <c r="N42" i="47"/>
  <c r="AB6" i="48" s="1"/>
  <c r="F42" i="47"/>
  <c r="T6" i="48" s="1"/>
  <c r="E36" i="47"/>
  <c r="E38" i="47" s="1"/>
  <c r="G6" i="48" s="1"/>
  <c r="D36" i="47"/>
  <c r="D38" i="47" s="1"/>
  <c r="F6" i="48" s="1"/>
  <c r="C36" i="47"/>
  <c r="E6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J27" i="50" l="1"/>
  <c r="BK27" i="50"/>
  <c r="BI27" i="50"/>
  <c r="G80" i="46"/>
  <c r="H80" i="46" s="1"/>
  <c r="AZ27" i="50"/>
  <c r="BN27" i="50"/>
  <c r="BN35" i="50" s="1"/>
  <c r="BL27" i="50"/>
  <c r="F86" i="46"/>
  <c r="G97" i="46"/>
  <c r="H97" i="46" s="1"/>
  <c r="BE27" i="50"/>
  <c r="F101" i="46"/>
  <c r="G101" i="46" s="1"/>
  <c r="BM27" i="50"/>
  <c r="BM35" i="50" s="1"/>
  <c r="BM66" i="50" s="1"/>
  <c r="BG27" i="50"/>
  <c r="BB27" i="50"/>
  <c r="BH27" i="50"/>
  <c r="BF27" i="50"/>
  <c r="BC27" i="50"/>
  <c r="BA27" i="50"/>
  <c r="G100" i="46"/>
  <c r="G72" i="46"/>
  <c r="H72" i="46" s="1"/>
  <c r="G65" i="46"/>
  <c r="H65" i="46" s="1"/>
  <c r="BM39" i="50"/>
  <c r="O38" i="47"/>
  <c r="C27" i="47"/>
  <c r="L46" i="47"/>
  <c r="AL6" i="48" s="1"/>
  <c r="K46" i="47"/>
  <c r="AK6" i="48" s="1"/>
  <c r="I46" i="47"/>
  <c r="AI6" i="48" s="1"/>
  <c r="F46" i="47"/>
  <c r="AF6" i="48" s="1"/>
  <c r="E46" i="47"/>
  <c r="AE6" i="48" s="1"/>
  <c r="N46" i="47"/>
  <c r="AN6" i="48" s="1"/>
  <c r="J46" i="47"/>
  <c r="AJ6" i="48" s="1"/>
  <c r="D46" i="47"/>
  <c r="AD6" i="48" s="1"/>
  <c r="M46" i="47"/>
  <c r="AM6" i="48" s="1"/>
  <c r="G46" i="47"/>
  <c r="AG6" i="48" s="1"/>
  <c r="H46" i="47"/>
  <c r="AH6" i="48" s="1"/>
  <c r="C46" i="47"/>
  <c r="AC6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G93" i="46" l="1"/>
  <c r="H93" i="46" s="1"/>
  <c r="BN39" i="50"/>
  <c r="F107" i="46"/>
  <c r="G86" i="46"/>
  <c r="H86" i="46" s="1"/>
  <c r="F114" i="46"/>
  <c r="BN66" i="50"/>
  <c r="BN43" i="50"/>
  <c r="BM43" i="50"/>
  <c r="H101" i="46"/>
  <c r="G107" i="46"/>
  <c r="H107" i="46" s="1"/>
  <c r="G114" i="46"/>
  <c r="H114" i="46" s="1"/>
  <c r="C29" i="47"/>
  <c r="E54" i="47"/>
  <c r="BC6" i="48" s="1"/>
  <c r="D54" i="47"/>
  <c r="BB6" i="48" s="1"/>
  <c r="N54" i="47"/>
  <c r="BL6" i="48" s="1"/>
  <c r="M54" i="47"/>
  <c r="BK6" i="48" s="1"/>
  <c r="C54" i="47"/>
  <c r="BA6" i="48" s="1"/>
  <c r="L54" i="47"/>
  <c r="BJ6" i="48" s="1"/>
  <c r="K54" i="47"/>
  <c r="BI6" i="48" s="1"/>
  <c r="J54" i="47"/>
  <c r="BH6" i="48" s="1"/>
  <c r="I54" i="47"/>
  <c r="BG6" i="48" s="1"/>
  <c r="F54" i="47"/>
  <c r="BD6" i="48" s="1"/>
  <c r="G54" i="47"/>
  <c r="BE6" i="48" s="1"/>
  <c r="H54" i="47"/>
  <c r="BF6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AU6" i="48" s="1"/>
  <c r="H50" i="47"/>
  <c r="AT6" i="48" s="1"/>
  <c r="N50" i="47"/>
  <c r="AZ6" i="48" s="1"/>
  <c r="M50" i="47"/>
  <c r="AY6" i="48" s="1"/>
  <c r="D50" i="47"/>
  <c r="AP6" i="48" s="1"/>
  <c r="L50" i="47"/>
  <c r="AX6" i="48" s="1"/>
  <c r="K50" i="47"/>
  <c r="AW6" i="48" s="1"/>
  <c r="F50" i="47"/>
  <c r="AR6" i="48" s="1"/>
  <c r="E50" i="47"/>
  <c r="AQ6" i="48" s="1"/>
  <c r="C50" i="47"/>
  <c r="AO6" i="48" s="1"/>
  <c r="J50" i="47"/>
  <c r="AV6" i="48" s="1"/>
  <c r="G50" i="47"/>
  <c r="AS6" i="48" s="1"/>
  <c r="V57" i="82"/>
  <c r="V60" i="82" s="1"/>
  <c r="V61" i="82" s="1"/>
  <c r="W32" i="48"/>
  <c r="W34" i="48" s="1"/>
  <c r="U8" i="52" s="1"/>
  <c r="D24" i="49"/>
  <c r="AV24" i="49" s="1"/>
  <c r="T19" i="48"/>
  <c r="T115" i="59" s="1"/>
  <c r="T32" i="48"/>
  <c r="T34" i="48" s="1"/>
  <c r="R8" i="52" s="1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8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8" i="48"/>
  <c r="AM53" i="82"/>
  <c r="AM54" i="82"/>
  <c r="AM52" i="82"/>
  <c r="AM67" i="82"/>
  <c r="AM44" i="82"/>
  <c r="AM48" i="82" s="1"/>
  <c r="AM55" i="82"/>
  <c r="X27" i="48"/>
  <c r="D98" i="49"/>
  <c r="X38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8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8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8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8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8" i="48"/>
  <c r="Q27" i="48"/>
  <c r="D91" i="49"/>
  <c r="F39" i="51"/>
  <c r="F21" i="51"/>
  <c r="Q10" i="48"/>
  <c r="U114" i="59"/>
  <c r="S7" i="52"/>
  <c r="D94" i="49"/>
  <c r="T38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8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8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8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J27" i="48" s="1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E27" i="48" s="1"/>
  <c r="D25" i="50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L27" i="48" s="1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N25" i="50"/>
  <c r="O7" i="48"/>
  <c r="O10" i="48" s="1"/>
  <c r="N15" i="92"/>
  <c r="O15" i="48"/>
  <c r="O17" i="48"/>
  <c r="I28" i="48"/>
  <c r="I27" i="48" s="1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G27" i="48" s="1"/>
  <c r="F15" i="92"/>
  <c r="G14" i="48"/>
  <c r="G111" i="59"/>
  <c r="G7" i="48"/>
  <c r="G10" i="48" s="1"/>
  <c r="G15" i="48"/>
  <c r="F38" i="50"/>
  <c r="F39" i="50" s="1"/>
  <c r="F51" i="52" s="1"/>
  <c r="E21" i="71"/>
  <c r="H28" i="48"/>
  <c r="H27" i="48" s="1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120" i="59" l="1"/>
  <c r="V59" i="82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T120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2" i="48"/>
  <c r="AB34" i="48" s="1"/>
  <c r="D29" i="49"/>
  <c r="AM27" i="82"/>
  <c r="AM78" i="82"/>
  <c r="AM66" i="82"/>
  <c r="AC78" i="82"/>
  <c r="AC27" i="82"/>
  <c r="D32" i="49"/>
  <c r="AE32" i="48"/>
  <c r="AE34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2" i="48"/>
  <c r="S34" i="48" s="1"/>
  <c r="D105" i="49"/>
  <c r="AE38" i="48"/>
  <c r="AI78" i="82"/>
  <c r="AI27" i="82"/>
  <c r="AI66" i="82"/>
  <c r="AG32" i="48"/>
  <c r="AG34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8" i="48"/>
  <c r="D113" i="49"/>
  <c r="AM27" i="48"/>
  <c r="T59" i="82"/>
  <c r="T21" i="82" s="1"/>
  <c r="R37" i="52" s="1"/>
  <c r="T60" i="82"/>
  <c r="T61" i="82" s="1"/>
  <c r="D35" i="49"/>
  <c r="AH32" i="48"/>
  <c r="AH34" i="48" s="1"/>
  <c r="D108" i="49"/>
  <c r="AH38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2" i="48"/>
  <c r="AL34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2" i="48"/>
  <c r="U34" i="48" s="1"/>
  <c r="G28" i="51"/>
  <c r="G29" i="51"/>
  <c r="AE47" i="82"/>
  <c r="E13" i="50"/>
  <c r="P51" i="52"/>
  <c r="AK32" i="48"/>
  <c r="AK34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8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2" i="48"/>
  <c r="AF34" i="48" s="1"/>
  <c r="D37" i="49"/>
  <c r="AJ32" i="48"/>
  <c r="AJ34" i="48" s="1"/>
  <c r="AN71" i="82"/>
  <c r="AN73" i="82" s="1"/>
  <c r="AN19" i="82"/>
  <c r="AI38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2" i="48"/>
  <c r="Z34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2" i="48"/>
  <c r="AA34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8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2" i="48"/>
  <c r="X34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2" i="48"/>
  <c r="R34" i="48" s="1"/>
  <c r="D19" i="49"/>
  <c r="BF95" i="49"/>
  <c r="BN95" i="49" s="1"/>
  <c r="AT95" i="49"/>
  <c r="AH95" i="49"/>
  <c r="V95" i="49"/>
  <c r="AN38" i="48"/>
  <c r="D114" i="49"/>
  <c r="AL47" i="82"/>
  <c r="AL78" i="82"/>
  <c r="AL27" i="82"/>
  <c r="AM47" i="82"/>
  <c r="W125" i="59"/>
  <c r="U10" i="52"/>
  <c r="Y116" i="59"/>
  <c r="V28" i="82"/>
  <c r="V29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8" i="48"/>
  <c r="BE54" i="82"/>
  <c r="BE52" i="82"/>
  <c r="BE67" i="82"/>
  <c r="BE44" i="82"/>
  <c r="BE48" i="82" s="1"/>
  <c r="BE47" i="82" s="1"/>
  <c r="BE55" i="82"/>
  <c r="BE53" i="82"/>
  <c r="AH47" i="50"/>
  <c r="AI30" i="50" s="1"/>
  <c r="AI34" i="50" s="1"/>
  <c r="W28" i="82"/>
  <c r="W29" i="82"/>
  <c r="AF19" i="48"/>
  <c r="AF115" i="59" s="1"/>
  <c r="AJ19" i="48"/>
  <c r="AJ115" i="59" s="1"/>
  <c r="S71" i="82"/>
  <c r="S73" i="82" s="1"/>
  <c r="S19" i="82"/>
  <c r="AF38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2" i="48"/>
  <c r="V34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2" i="48"/>
  <c r="Y34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8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2" i="48"/>
  <c r="D18" i="49"/>
  <c r="D112" i="49"/>
  <c r="AL38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2" i="48"/>
  <c r="AN34" i="48" s="1"/>
  <c r="D41" i="49"/>
  <c r="AG38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D13" i="49"/>
  <c r="L32" i="48"/>
  <c r="L34" i="48" s="1"/>
  <c r="H27" i="82"/>
  <c r="H78" i="82"/>
  <c r="D88" i="49"/>
  <c r="N38" i="48"/>
  <c r="F19" i="48"/>
  <c r="F115" i="59" s="1"/>
  <c r="N7" i="52"/>
  <c r="P114" i="59"/>
  <c r="D85" i="49"/>
  <c r="K38" i="48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32" i="48"/>
  <c r="J34" i="48" s="1"/>
  <c r="D11" i="49"/>
  <c r="J66" i="82"/>
  <c r="G71" i="82"/>
  <c r="G73" i="82" s="1"/>
  <c r="G19" i="82"/>
  <c r="O71" i="82"/>
  <c r="O73" i="82" s="1"/>
  <c r="O19" i="82"/>
  <c r="D47" i="50"/>
  <c r="P27" i="48"/>
  <c r="D90" i="49"/>
  <c r="P38" i="48"/>
  <c r="L38" i="48"/>
  <c r="D86" i="49"/>
  <c r="D3" i="91"/>
  <c r="D3" i="97"/>
  <c r="M27" i="48"/>
  <c r="M38" i="48"/>
  <c r="D87" i="49"/>
  <c r="D9" i="49"/>
  <c r="H32" i="48"/>
  <c r="H34" i="48" s="1"/>
  <c r="G114" i="59"/>
  <c r="E7" i="52"/>
  <c r="D10" i="49"/>
  <c r="I32" i="48"/>
  <c r="I34" i="48" s="1"/>
  <c r="O114" i="59"/>
  <c r="M7" i="52"/>
  <c r="H66" i="82"/>
  <c r="O27" i="82"/>
  <c r="O78" i="82"/>
  <c r="F27" i="48"/>
  <c r="F38" i="48"/>
  <c r="D80" i="49"/>
  <c r="L19" i="82"/>
  <c r="L71" i="82"/>
  <c r="L73" i="82" s="1"/>
  <c r="L57" i="82"/>
  <c r="L114" i="59"/>
  <c r="J7" i="52"/>
  <c r="K27" i="48"/>
  <c r="E19" i="48"/>
  <c r="E27" i="51"/>
  <c r="K47" i="50"/>
  <c r="I71" i="82"/>
  <c r="I73" i="82" s="1"/>
  <c r="I19" i="82"/>
  <c r="J57" i="82"/>
  <c r="F7" i="52"/>
  <c r="H114" i="59"/>
  <c r="M47" i="50"/>
  <c r="N27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E32" i="48"/>
  <c r="D6" i="49"/>
  <c r="F47" i="50"/>
  <c r="G30" i="50" s="1"/>
  <c r="G19" i="48"/>
  <c r="G115" i="59" s="1"/>
  <c r="D89" i="49"/>
  <c r="O38" i="48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0" i="48"/>
  <c r="E21" i="51"/>
  <c r="J114" i="59"/>
  <c r="H7" i="52"/>
  <c r="D82" i="49"/>
  <c r="H38" i="48"/>
  <c r="D83" i="49"/>
  <c r="I38" i="48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" i="49"/>
  <c r="G32" i="48"/>
  <c r="G34" i="48" s="1"/>
  <c r="G38" i="48"/>
  <c r="D81" i="49"/>
  <c r="O27" i="48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8" i="48"/>
  <c r="E39" i="51"/>
  <c r="J38" i="48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I60" i="82" l="1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H59" i="82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2" i="48"/>
  <c r="BJ34" i="48" s="1"/>
  <c r="BH8" i="52" s="1"/>
  <c r="AI116" i="59"/>
  <c r="AI21" i="48"/>
  <c r="AI22" i="48" s="1"/>
  <c r="AI117" i="59" s="1"/>
  <c r="BE57" i="82"/>
  <c r="BE59" i="82" s="1"/>
  <c r="T29" i="82"/>
  <c r="T37" i="82" s="1"/>
  <c r="BI32" i="48"/>
  <c r="BI34" i="48" s="1"/>
  <c r="BI120" i="59" s="1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2" i="48"/>
  <c r="BC34" i="48" s="1"/>
  <c r="AI42" i="50"/>
  <c r="AI35" i="50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2" i="48"/>
  <c r="BB34" i="48" s="1"/>
  <c r="BG19" i="82"/>
  <c r="BG71" i="82"/>
  <c r="BG73" i="82" s="1"/>
  <c r="BF32" i="48"/>
  <c r="BF34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8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8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8" i="48"/>
  <c r="D133" i="49"/>
  <c r="BH133" i="49" s="1"/>
  <c r="BN133" i="49" s="1"/>
  <c r="AC42" i="50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BD105" i="49"/>
  <c r="BN105" i="49" s="1"/>
  <c r="AR105" i="49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8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8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8" i="48"/>
  <c r="BB27" i="82"/>
  <c r="BB78" i="82"/>
  <c r="BB66" i="82"/>
  <c r="F42" i="51"/>
  <c r="Q34" i="48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8" i="48"/>
  <c r="D40" i="49"/>
  <c r="AM32" i="48"/>
  <c r="AM34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8" i="48"/>
  <c r="AD32" i="48"/>
  <c r="AD34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2" i="48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8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8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2" i="48"/>
  <c r="AI34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8" i="48"/>
  <c r="D136" i="49"/>
  <c r="BK136" i="49" s="1"/>
  <c r="BN136" i="49" s="1"/>
  <c r="Y34" i="50"/>
  <c r="I28" i="51"/>
  <c r="D135" i="49"/>
  <c r="BJ135" i="49" s="1"/>
  <c r="BN135" i="49" s="1"/>
  <c r="BI38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H8" i="49"/>
  <c r="H67" i="49" s="1"/>
  <c r="H69" i="49" s="1"/>
  <c r="T8" i="49"/>
  <c r="BD8" i="49"/>
  <c r="AR8" i="49"/>
  <c r="AF8" i="49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U9" i="49"/>
  <c r="U67" i="49" s="1"/>
  <c r="U69" i="49" s="1"/>
  <c r="BE9" i="49"/>
  <c r="AS9" i="49"/>
  <c r="AG9" i="49"/>
  <c r="I9" i="49"/>
  <c r="I67" i="49" s="1"/>
  <c r="I69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K32" i="48"/>
  <c r="K34" i="48" s="1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N32" i="48"/>
  <c r="N34" i="48" s="1"/>
  <c r="L21" i="48"/>
  <c r="D7" i="49"/>
  <c r="F32" i="48"/>
  <c r="F34" i="48" s="1"/>
  <c r="J10" i="49"/>
  <c r="J67" i="49" s="1"/>
  <c r="J69" i="49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29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M32" i="48"/>
  <c r="M34" i="48" s="1"/>
  <c r="D14" i="49"/>
  <c r="BA90" i="49"/>
  <c r="Q90" i="49"/>
  <c r="Q140" i="49" s="1"/>
  <c r="Q142" i="49" s="1"/>
  <c r="BM90" i="49"/>
  <c r="AO90" i="49"/>
  <c r="AC90" i="49"/>
  <c r="AC140" i="49" s="1"/>
  <c r="AC142" i="49" s="1"/>
  <c r="BG11" i="49"/>
  <c r="W11" i="49"/>
  <c r="AI11" i="49"/>
  <c r="K11" i="49"/>
  <c r="K67" i="49" s="1"/>
  <c r="K69" i="49" s="1"/>
  <c r="AU11" i="49"/>
  <c r="K19" i="82"/>
  <c r="K71" i="82"/>
  <c r="K73" i="82" s="1"/>
  <c r="P21" i="48"/>
  <c r="H34" i="50"/>
  <c r="O32" i="48"/>
  <c r="O34" i="48" s="1"/>
  <c r="D16" i="49"/>
  <c r="E57" i="82"/>
  <c r="M10" i="52"/>
  <c r="O125" i="59"/>
  <c r="E34" i="48"/>
  <c r="F35" i="82"/>
  <c r="F21" i="82"/>
  <c r="F20" i="82"/>
  <c r="O28" i="82"/>
  <c r="O29" i="82"/>
  <c r="G21" i="48"/>
  <c r="D17" i="49"/>
  <c r="P32" i="48"/>
  <c r="P34" i="48" s="1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M29" i="82"/>
  <c r="H19" i="82"/>
  <c r="H71" i="82"/>
  <c r="H73" i="82" s="1"/>
  <c r="E30" i="50"/>
  <c r="E34" i="50" s="1"/>
  <c r="D51" i="52"/>
  <c r="D13" i="50"/>
  <c r="M13" i="49"/>
  <c r="M67" i="49" s="1"/>
  <c r="M69" i="49" s="1"/>
  <c r="AW13" i="49"/>
  <c r="BI13" i="49"/>
  <c r="Y13" i="49"/>
  <c r="AK13" i="49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E47" i="82" l="1"/>
  <c r="E59" i="82"/>
  <c r="AD35" i="50"/>
  <c r="AD50" i="52" s="1"/>
  <c r="L21" i="82"/>
  <c r="Z42" i="50"/>
  <c r="Y67" i="49"/>
  <c r="Y69" i="49" s="1"/>
  <c r="X35" i="48" s="1"/>
  <c r="R67" i="49"/>
  <c r="R69" i="49" s="1"/>
  <c r="K22" i="48"/>
  <c r="K117" i="59" s="1"/>
  <c r="BJ120" i="59"/>
  <c r="BD116" i="59"/>
  <c r="BC60" i="82"/>
  <c r="BC61" i="82" s="1"/>
  <c r="BE60" i="82"/>
  <c r="BE61" i="82" s="1"/>
  <c r="AG67" i="49"/>
  <c r="AG69" i="49" s="1"/>
  <c r="AF35" i="48" s="1"/>
  <c r="W67" i="49"/>
  <c r="W69" i="49" s="1"/>
  <c r="V35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9" i="48" s="1"/>
  <c r="O50" i="52"/>
  <c r="AJ140" i="49"/>
  <c r="AJ142" i="49" s="1"/>
  <c r="AI79" i="82" s="1"/>
  <c r="AI80" i="82" s="1"/>
  <c r="BG8" i="52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5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5" i="48" s="1"/>
  <c r="AH67" i="49"/>
  <c r="AH69" i="49" s="1"/>
  <c r="AG35" i="48" s="1"/>
  <c r="AI67" i="49"/>
  <c r="AI69" i="49" s="1"/>
  <c r="AH35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T67" i="49"/>
  <c r="T69" i="49" s="1"/>
  <c r="S35" i="48" s="1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9" i="48" s="1"/>
  <c r="AF67" i="49"/>
  <c r="AF69" i="49" s="1"/>
  <c r="AE35" i="48" s="1"/>
  <c r="AL36" i="82"/>
  <c r="AC34" i="48"/>
  <c r="G42" i="51"/>
  <c r="AH140" i="49"/>
  <c r="AH142" i="49" s="1"/>
  <c r="AG39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2" i="48"/>
  <c r="BE34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2" i="48"/>
  <c r="BL34" i="48" s="1"/>
  <c r="D65" i="49"/>
  <c r="BM65" i="49" s="1"/>
  <c r="BN65" i="49" s="1"/>
  <c r="BB30" i="49"/>
  <c r="BN30" i="49" s="1"/>
  <c r="AP30" i="49"/>
  <c r="AD30" i="49"/>
  <c r="AD67" i="49" s="1"/>
  <c r="AD69" i="49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2" i="48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2" i="48"/>
  <c r="BD34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2" i="48"/>
  <c r="BK34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37" i="82" s="1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AD43" i="50"/>
  <c r="AD40" i="64" s="1"/>
  <c r="AD66" i="50"/>
  <c r="AF68" i="50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2" i="48"/>
  <c r="BG34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9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2" i="48"/>
  <c r="BH34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9" i="48"/>
  <c r="K35" i="82"/>
  <c r="K20" i="82"/>
  <c r="K36" i="82" s="1"/>
  <c r="K21" i="82"/>
  <c r="K37" i="82" s="1"/>
  <c r="BN90" i="49"/>
  <c r="N35" i="50"/>
  <c r="N42" i="50"/>
  <c r="I74" i="82"/>
  <c r="I75" i="82" s="1"/>
  <c r="I35" i="48"/>
  <c r="G37" i="82"/>
  <c r="G50" i="52"/>
  <c r="G43" i="50"/>
  <c r="G40" i="64" s="1"/>
  <c r="G66" i="50"/>
  <c r="I68" i="50" s="1"/>
  <c r="G74" i="82"/>
  <c r="G75" i="82" s="1"/>
  <c r="G35" i="48"/>
  <c r="K79" i="82"/>
  <c r="K80" i="82" s="1"/>
  <c r="K39" i="48"/>
  <c r="F22" i="48"/>
  <c r="F117" i="59" s="1"/>
  <c r="F116" i="59"/>
  <c r="O37" i="82"/>
  <c r="BN89" i="49"/>
  <c r="P39" i="48"/>
  <c r="P79" i="82"/>
  <c r="P80" i="82" s="1"/>
  <c r="M42" i="50"/>
  <c r="M35" i="50"/>
  <c r="H39" i="48"/>
  <c r="H79" i="82"/>
  <c r="H80" i="82" s="1"/>
  <c r="F120" i="59"/>
  <c r="D8" i="52"/>
  <c r="V39" i="48"/>
  <c r="V79" i="82"/>
  <c r="V80" i="82" s="1"/>
  <c r="BN87" i="49"/>
  <c r="I39" i="48"/>
  <c r="I79" i="82"/>
  <c r="I80" i="82" s="1"/>
  <c r="I30" i="82" s="1"/>
  <c r="W39" i="48"/>
  <c r="W79" i="82"/>
  <c r="W80" i="82" s="1"/>
  <c r="J42" i="50"/>
  <c r="J35" i="50"/>
  <c r="F142" i="49"/>
  <c r="Q143" i="49"/>
  <c r="E21" i="59"/>
  <c r="J74" i="82"/>
  <c r="J75" i="82" s="1"/>
  <c r="J35" i="48"/>
  <c r="BN82" i="49"/>
  <c r="BC7" i="49"/>
  <c r="S7" i="49"/>
  <c r="S67" i="49" s="1"/>
  <c r="S69" i="49" s="1"/>
  <c r="AE7" i="49"/>
  <c r="G7" i="49"/>
  <c r="G67" i="49" s="1"/>
  <c r="G69" i="49" s="1"/>
  <c r="AQ7" i="49"/>
  <c r="E28" i="82"/>
  <c r="E29" i="82"/>
  <c r="Y79" i="82"/>
  <c r="Y80" i="82" s="1"/>
  <c r="Y39" i="48"/>
  <c r="BH12" i="49"/>
  <c r="L12" i="49"/>
  <c r="L67" i="49" s="1"/>
  <c r="L69" i="49" s="1"/>
  <c r="AV12" i="49"/>
  <c r="X12" i="49"/>
  <c r="X67" i="49" s="1"/>
  <c r="X69" i="49" s="1"/>
  <c r="AJ12" i="49"/>
  <c r="N79" i="82"/>
  <c r="N80" i="82" s="1"/>
  <c r="N39" i="48"/>
  <c r="BN9" i="49"/>
  <c r="R142" i="49"/>
  <c r="AC143" i="49"/>
  <c r="O36" i="82"/>
  <c r="O39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AB16" i="49"/>
  <c r="AB67" i="49" s="1"/>
  <c r="AB69" i="49" s="1"/>
  <c r="BL16" i="49"/>
  <c r="AL14" i="49"/>
  <c r="AL67" i="49" s="1"/>
  <c r="AL69" i="49" s="1"/>
  <c r="BJ14" i="49"/>
  <c r="Z14" i="49"/>
  <c r="Z67" i="49" s="1"/>
  <c r="Z69" i="49" s="1"/>
  <c r="N14" i="49"/>
  <c r="N67" i="49" s="1"/>
  <c r="N69" i="49" s="1"/>
  <c r="AX14" i="49"/>
  <c r="BN6" i="49"/>
  <c r="L22" i="48"/>
  <c r="L117" i="59" s="1"/>
  <c r="L116" i="59"/>
  <c r="K120" i="59"/>
  <c r="I8" i="52"/>
  <c r="BN83" i="49"/>
  <c r="BN88" i="49"/>
  <c r="X39" i="48"/>
  <c r="X79" i="82"/>
  <c r="X80" i="82" s="1"/>
  <c r="X30" i="82" s="1"/>
  <c r="T74" i="82"/>
  <c r="T75" i="82" s="1"/>
  <c r="T35" i="48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9" i="48"/>
  <c r="M79" i="82"/>
  <c r="M80" i="82" s="1"/>
  <c r="E10" i="59"/>
  <c r="BN86" i="49"/>
  <c r="F39" i="48"/>
  <c r="F79" i="82"/>
  <c r="F80" i="82" s="1"/>
  <c r="L37" i="82"/>
  <c r="BN79" i="49"/>
  <c r="E73" i="82"/>
  <c r="BN13" i="49"/>
  <c r="D34" i="50"/>
  <c r="G79" i="82"/>
  <c r="G80" i="82" s="1"/>
  <c r="G39" i="48"/>
  <c r="AO17" i="49"/>
  <c r="AO67" i="49" s="1"/>
  <c r="AO69" i="49" s="1"/>
  <c r="Q17" i="49"/>
  <c r="Q67" i="49" s="1"/>
  <c r="Q69" i="49" s="1"/>
  <c r="BA17" i="49"/>
  <c r="BM17" i="49"/>
  <c r="AC17" i="49"/>
  <c r="AC67" i="49" s="1"/>
  <c r="AC69" i="49" s="1"/>
  <c r="E42" i="51"/>
  <c r="H35" i="50"/>
  <c r="H42" i="50"/>
  <c r="BN11" i="49"/>
  <c r="BN10" i="49"/>
  <c r="BK15" i="49"/>
  <c r="AM15" i="49"/>
  <c r="AM67" i="49" s="1"/>
  <c r="AM69" i="49" s="1"/>
  <c r="AA15" i="49"/>
  <c r="AA67" i="49" s="1"/>
  <c r="AA69" i="49" s="1"/>
  <c r="O15" i="49"/>
  <c r="O67" i="49" s="1"/>
  <c r="O69" i="49" s="1"/>
  <c r="AY15" i="49"/>
  <c r="J79" i="82"/>
  <c r="J80" i="82" s="1"/>
  <c r="J39" i="48"/>
  <c r="F36" i="82"/>
  <c r="L79" i="82"/>
  <c r="L80" i="82" s="1"/>
  <c r="L39" i="48"/>
  <c r="BN80" i="49"/>
  <c r="L36" i="82"/>
  <c r="E5" i="51"/>
  <c r="E35" i="82"/>
  <c r="E20" i="82"/>
  <c r="E21" i="82"/>
  <c r="E35" i="50"/>
  <c r="E42" i="50"/>
  <c r="P22" i="48"/>
  <c r="P117" i="59" s="1"/>
  <c r="AB39" i="48"/>
  <c r="AB79" i="82"/>
  <c r="AB80" i="82" s="1"/>
  <c r="K42" i="50"/>
  <c r="K35" i="50"/>
  <c r="F69" i="49"/>
  <c r="E116" i="59"/>
  <c r="E22" i="48"/>
  <c r="E117" i="59" s="1"/>
  <c r="E33" i="51"/>
  <c r="Z39" i="48"/>
  <c r="Z79" i="82"/>
  <c r="Z80" i="82" s="1"/>
  <c r="I66" i="50"/>
  <c r="K68" i="50" s="1"/>
  <c r="I43" i="50"/>
  <c r="I40" i="64" s="1"/>
  <c r="I50" i="52"/>
  <c r="BN8" i="49"/>
  <c r="L74" i="82"/>
  <c r="L75" i="82" s="1"/>
  <c r="L35" i="48"/>
  <c r="AA39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9" i="48"/>
  <c r="T79" i="82"/>
  <c r="T80" i="82" s="1"/>
  <c r="J35" i="82"/>
  <c r="J21" i="82"/>
  <c r="J20" i="82"/>
  <c r="J36" i="82" s="1"/>
  <c r="BN84" i="49"/>
  <c r="U39" i="48"/>
  <c r="U79" i="82"/>
  <c r="U80" i="82" s="1"/>
  <c r="H35" i="48"/>
  <c r="H74" i="82"/>
  <c r="H75" i="82" s="1"/>
  <c r="R39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X74" i="82" l="1"/>
  <c r="X75" i="82" s="1"/>
  <c r="BF42" i="50"/>
  <c r="AE79" i="82"/>
  <c r="AE80" i="82" s="1"/>
  <c r="V74" i="82"/>
  <c r="V75" i="82" s="1"/>
  <c r="V83" i="82" s="1"/>
  <c r="V13" i="82" s="1"/>
  <c r="T28" i="52" s="1"/>
  <c r="AN39" i="48"/>
  <c r="AN126" i="59" s="1"/>
  <c r="AN127" i="59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9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9" i="48"/>
  <c r="AJ11" i="52" s="1"/>
  <c r="AI39" i="48"/>
  <c r="AI126" i="59" s="1"/>
  <c r="AI127" i="59" s="1"/>
  <c r="AM39" i="48"/>
  <c r="AM126" i="59" s="1"/>
  <c r="AM127" i="59" s="1"/>
  <c r="AD39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9" i="48"/>
  <c r="AI11" i="52" s="1"/>
  <c r="AQ19" i="48"/>
  <c r="AQ115" i="59" s="1"/>
  <c r="BA35" i="50"/>
  <c r="BA42" i="50"/>
  <c r="AX19" i="82"/>
  <c r="AX71" i="82"/>
  <c r="AX73" i="82" s="1"/>
  <c r="D50" i="49"/>
  <c r="AW32" i="48"/>
  <c r="AW34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2" i="48"/>
  <c r="AS34" i="48" s="1"/>
  <c r="BE42" i="50"/>
  <c r="BE35" i="50"/>
  <c r="AP38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2" i="48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8" i="48"/>
  <c r="H21" i="51"/>
  <c r="J21" i="51" s="1"/>
  <c r="AO10" i="48"/>
  <c r="BM7" i="48"/>
  <c r="R68" i="50"/>
  <c r="AY32" i="48"/>
  <c r="AY34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2" i="48"/>
  <c r="AR34" i="48" s="1"/>
  <c r="BE20" i="82"/>
  <c r="BE21" i="82"/>
  <c r="BE35" i="82"/>
  <c r="D120" i="49"/>
  <c r="AT38" i="48"/>
  <c r="H7" i="59"/>
  <c r="J7" i="59" s="1"/>
  <c r="BM111" i="59"/>
  <c r="BJ8" i="52"/>
  <c r="BL120" i="59"/>
  <c r="BH35" i="50"/>
  <c r="BH42" i="50"/>
  <c r="D125" i="49"/>
  <c r="AY38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8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8" i="48"/>
  <c r="AJ67" i="49"/>
  <c r="AJ69" i="49" s="1"/>
  <c r="AI35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8" i="48"/>
  <c r="AG37" i="82"/>
  <c r="AE37" i="52"/>
  <c r="AW78" i="82"/>
  <c r="AW27" i="82"/>
  <c r="AT19" i="48"/>
  <c r="AT115" i="59" s="1"/>
  <c r="AX27" i="48"/>
  <c r="AX114" i="59"/>
  <c r="AV7" i="52"/>
  <c r="D115" i="49"/>
  <c r="AO38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8" i="48"/>
  <c r="D119" i="49"/>
  <c r="BA34" i="48"/>
  <c r="I42" i="51"/>
  <c r="D126" i="49"/>
  <c r="AZ38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8" i="48"/>
  <c r="AN67" i="49"/>
  <c r="AN69" i="49" s="1"/>
  <c r="AM74" i="82" s="1"/>
  <c r="AM75" i="82" s="1"/>
  <c r="AE67" i="49"/>
  <c r="AE69" i="49" s="1"/>
  <c r="AD35" i="48" s="1"/>
  <c r="AQ27" i="48"/>
  <c r="D117" i="49"/>
  <c r="AQ38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42" i="48"/>
  <c r="K26" i="92" s="1"/>
  <c r="K28" i="92" s="1"/>
  <c r="E36" i="82"/>
  <c r="H121" i="59"/>
  <c r="H122" i="59" s="1"/>
  <c r="F9" i="52"/>
  <c r="H42" i="48"/>
  <c r="S9" i="52"/>
  <c r="U121" i="59"/>
  <c r="U122" i="59" s="1"/>
  <c r="U42" i="48"/>
  <c r="AN30" i="82"/>
  <c r="AH11" i="52"/>
  <c r="AJ126" i="59"/>
  <c r="AJ127" i="59" s="1"/>
  <c r="AJ41" i="48"/>
  <c r="L30" i="82"/>
  <c r="L82" i="82"/>
  <c r="L12" i="82" s="1"/>
  <c r="E6" i="51"/>
  <c r="AA74" i="82"/>
  <c r="AA75" i="82" s="1"/>
  <c r="AA35" i="48"/>
  <c r="AA41" i="48" s="1"/>
  <c r="O30" i="82"/>
  <c r="Y30" i="82"/>
  <c r="J121" i="59"/>
  <c r="J122" i="59" s="1"/>
  <c r="H9" i="52"/>
  <c r="J42" i="48"/>
  <c r="D31" i="116"/>
  <c r="V30" i="82"/>
  <c r="N43" i="50"/>
  <c r="N40" i="64" s="1"/>
  <c r="N66" i="50"/>
  <c r="P68" i="50" s="1"/>
  <c r="N50" i="52"/>
  <c r="S30" i="82"/>
  <c r="AL11" i="52"/>
  <c r="Z30" i="82"/>
  <c r="AB30" i="82"/>
  <c r="N74" i="82"/>
  <c r="N75" i="82" s="1"/>
  <c r="N82" i="82" s="1"/>
  <c r="N12" i="82" s="1"/>
  <c r="N35" i="48"/>
  <c r="P74" i="82"/>
  <c r="P75" i="82" s="1"/>
  <c r="P82" i="82" s="1"/>
  <c r="P12" i="82" s="1"/>
  <c r="P35" i="48"/>
  <c r="P41" i="48" s="1"/>
  <c r="AC9" i="52"/>
  <c r="AE121" i="59"/>
  <c r="AE122" i="59" s="1"/>
  <c r="AE42" i="48"/>
  <c r="AC70" i="49"/>
  <c r="M35" i="48"/>
  <c r="M41" i="48" s="1"/>
  <c r="M74" i="82"/>
  <c r="M75" i="82" s="1"/>
  <c r="O74" i="82"/>
  <c r="O75" i="82" s="1"/>
  <c r="O82" i="82" s="1"/>
  <c r="O12" i="82" s="1"/>
  <c r="O35" i="48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41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Z35" i="48"/>
  <c r="AN35" i="48"/>
  <c r="AN74" i="82"/>
  <c r="AN75" i="82" s="1"/>
  <c r="AN82" i="82" s="1"/>
  <c r="AN12" i="82" s="1"/>
  <c r="F30" i="82"/>
  <c r="D20" i="116"/>
  <c r="AC71" i="49"/>
  <c r="Q74" i="82"/>
  <c r="Q75" i="82" s="1"/>
  <c r="Q35" i="48"/>
  <c r="Y35" i="48"/>
  <c r="Y74" i="82"/>
  <c r="Y75" i="82" s="1"/>
  <c r="P126" i="59"/>
  <c r="P127" i="59" s="1"/>
  <c r="N11" i="52"/>
  <c r="K30" i="82"/>
  <c r="I42" i="48"/>
  <c r="I121" i="59"/>
  <c r="I122" i="59" s="1"/>
  <c r="G9" i="52"/>
  <c r="U126" i="59"/>
  <c r="U127" i="59" s="1"/>
  <c r="U41" i="48"/>
  <c r="S11" i="52"/>
  <c r="AL74" i="82"/>
  <c r="AL75" i="82" s="1"/>
  <c r="AL35" i="48"/>
  <c r="G41" i="48"/>
  <c r="E11" i="52"/>
  <c r="G126" i="59"/>
  <c r="G127" i="59" s="1"/>
  <c r="F126" i="59"/>
  <c r="F127" i="59" s="1"/>
  <c r="D11" i="52"/>
  <c r="M30" i="82"/>
  <c r="X82" i="82"/>
  <c r="X12" i="82" s="1"/>
  <c r="X22" i="82"/>
  <c r="X83" i="82"/>
  <c r="X13" i="82" s="1"/>
  <c r="V28" i="52" s="1"/>
  <c r="T42" i="48"/>
  <c r="T121" i="59"/>
  <c r="T122" i="59" s="1"/>
  <c r="R9" i="52"/>
  <c r="BN14" i="49"/>
  <c r="AJ42" i="48"/>
  <c r="AH9" i="52"/>
  <c r="AJ121" i="59"/>
  <c r="AJ122" i="59" s="1"/>
  <c r="W74" i="82"/>
  <c r="W75" i="82" s="1"/>
  <c r="W82" i="82" s="1"/>
  <c r="W12" i="82" s="1"/>
  <c r="W35" i="48"/>
  <c r="E79" i="82"/>
  <c r="E39" i="48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2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G82" i="82"/>
  <c r="G12" i="82" s="1"/>
  <c r="K11" i="52"/>
  <c r="M126" i="59"/>
  <c r="M127" i="59" s="1"/>
  <c r="X42" i="48"/>
  <c r="V9" i="52"/>
  <c r="X121" i="59"/>
  <c r="X122" i="59" s="1"/>
  <c r="T22" i="82"/>
  <c r="T83" i="82"/>
  <c r="T13" i="82" s="1"/>
  <c r="R28" i="52" s="1"/>
  <c r="AF30" i="82"/>
  <c r="AK74" i="82"/>
  <c r="AK75" i="82" s="1"/>
  <c r="AK82" i="82" s="1"/>
  <c r="AK12" i="82" s="1"/>
  <c r="AK35" i="48"/>
  <c r="F35" i="48"/>
  <c r="F41" i="48" s="1"/>
  <c r="F74" i="82"/>
  <c r="F75" i="82" s="1"/>
  <c r="J50" i="52"/>
  <c r="J66" i="50"/>
  <c r="L68" i="50" s="1"/>
  <c r="J43" i="50"/>
  <c r="J40" i="64" s="1"/>
  <c r="G22" i="82"/>
  <c r="G83" i="82"/>
  <c r="G13" i="82" s="1"/>
  <c r="E28" i="52" s="1"/>
  <c r="H37" i="82"/>
  <c r="R30" i="82"/>
  <c r="T126" i="59"/>
  <c r="T127" i="59" s="1"/>
  <c r="R11" i="52"/>
  <c r="T41" i="48"/>
  <c r="E16" i="59"/>
  <c r="Y11" i="52"/>
  <c r="AA126" i="59"/>
  <c r="AA127" i="59" s="1"/>
  <c r="AF11" i="52"/>
  <c r="AH41" i="48"/>
  <c r="AH126" i="59"/>
  <c r="AH127" i="59" s="1"/>
  <c r="Q70" i="49"/>
  <c r="E37" i="82"/>
  <c r="X31" i="82"/>
  <c r="X16" i="82" s="1"/>
  <c r="V30" i="52" s="1"/>
  <c r="C10" i="50"/>
  <c r="C16" i="50" s="1"/>
  <c r="C19" i="50" s="1"/>
  <c r="C66" i="50"/>
  <c r="C50" i="52"/>
  <c r="C43" i="50"/>
  <c r="K35" i="48"/>
  <c r="K41" i="48" s="1"/>
  <c r="K74" i="82"/>
  <c r="K75" i="82" s="1"/>
  <c r="K82" i="82" s="1"/>
  <c r="K12" i="82" s="1"/>
  <c r="AC35" i="48"/>
  <c r="AC74" i="82"/>
  <c r="AC75" i="82" s="1"/>
  <c r="G11" i="52"/>
  <c r="I126" i="59"/>
  <c r="I127" i="59" s="1"/>
  <c r="I41" i="48"/>
  <c r="H30" i="82"/>
  <c r="H82" i="82"/>
  <c r="H12" i="82" s="1"/>
  <c r="AC11" i="52"/>
  <c r="AE126" i="59"/>
  <c r="AE127" i="59" s="1"/>
  <c r="AE41" i="48"/>
  <c r="AO144" i="49"/>
  <c r="AC39" i="48"/>
  <c r="AC79" i="82"/>
  <c r="AC80" i="82" s="1"/>
  <c r="D21" i="116"/>
  <c r="R126" i="59"/>
  <c r="R127" i="59" s="1"/>
  <c r="P11" i="52"/>
  <c r="G42" i="48"/>
  <c r="L121" i="59"/>
  <c r="L122" i="59" s="1"/>
  <c r="J9" i="52"/>
  <c r="E35" i="48"/>
  <c r="E74" i="82"/>
  <c r="Q71" i="49"/>
  <c r="J126" i="59"/>
  <c r="J127" i="59" s="1"/>
  <c r="H11" i="52"/>
  <c r="J41" i="48"/>
  <c r="AB35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42" i="48"/>
  <c r="AE9" i="52"/>
  <c r="AG121" i="59"/>
  <c r="AG122" i="59" s="1"/>
  <c r="V42" i="48"/>
  <c r="T9" i="52"/>
  <c r="V121" i="59"/>
  <c r="V122" i="59" s="1"/>
  <c r="V11" i="52"/>
  <c r="X126" i="59"/>
  <c r="X127" i="59" s="1"/>
  <c r="X41" i="48"/>
  <c r="AK30" i="82"/>
  <c r="AH121" i="59"/>
  <c r="AH122" i="59" s="1"/>
  <c r="AF9" i="52"/>
  <c r="AH42" i="48"/>
  <c r="Q39" i="48"/>
  <c r="Q79" i="82"/>
  <c r="Q80" i="82" s="1"/>
  <c r="AC144" i="49"/>
  <c r="L11" i="52"/>
  <c r="N126" i="59"/>
  <c r="N127" i="59" s="1"/>
  <c r="BN12" i="49"/>
  <c r="R35" i="48"/>
  <c r="R74" i="82"/>
  <c r="R75" i="82" s="1"/>
  <c r="W30" i="82"/>
  <c r="F11" i="52"/>
  <c r="H126" i="59"/>
  <c r="H127" i="59" s="1"/>
  <c r="H41" i="48"/>
  <c r="AE30" i="82"/>
  <c r="AE11" i="52"/>
  <c r="AG126" i="59"/>
  <c r="AG127" i="59" s="1"/>
  <c r="AG41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41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41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N41" i="48" l="1"/>
  <c r="V22" i="82"/>
  <c r="T39" i="52" s="1"/>
  <c r="V82" i="82"/>
  <c r="V12" i="82" s="1"/>
  <c r="T32" i="5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42" i="48"/>
  <c r="AE20" i="92" s="1"/>
  <c r="S22" i="82"/>
  <c r="S23" i="82" s="1"/>
  <c r="S24" i="82" s="1"/>
  <c r="Q38" i="52" s="1"/>
  <c r="AV60" i="82"/>
  <c r="AV61" i="82" s="1"/>
  <c r="AJ30" i="82"/>
  <c r="AJ38" i="82" s="1"/>
  <c r="AF41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41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35" i="48"/>
  <c r="AM41" i="48" s="1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2" i="48"/>
  <c r="AX34" i="48" s="1"/>
  <c r="D51" i="49"/>
  <c r="AT34" i="50"/>
  <c r="AU30" i="50"/>
  <c r="AU34" i="50" s="1"/>
  <c r="AU32" i="48"/>
  <c r="AU34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2" i="48"/>
  <c r="AQ34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8" i="48"/>
  <c r="D49" i="49"/>
  <c r="AV32" i="48"/>
  <c r="AV34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D53" i="49"/>
  <c r="AZ32" i="48"/>
  <c r="AZ34" i="48" s="1"/>
  <c r="AY21" i="48"/>
  <c r="AY22" i="48" s="1"/>
  <c r="AY117" i="59" s="1"/>
  <c r="K27" i="51"/>
  <c r="D47" i="49"/>
  <c r="AT32" i="48"/>
  <c r="AT34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2" i="48"/>
  <c r="AP34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AO34" i="48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BE45" i="49"/>
  <c r="BL52" i="49"/>
  <c r="AZ52" i="49"/>
  <c r="AZ67" i="49" s="1"/>
  <c r="AZ69" i="49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AM19" i="92"/>
  <c r="AL22" i="71"/>
  <c r="AM14" i="67"/>
  <c r="AM17" i="67" s="1"/>
  <c r="AN18" i="67" s="1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V38" i="82"/>
  <c r="V23" i="82"/>
  <c r="V24" i="82" s="1"/>
  <c r="T38" i="52" s="1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42" i="48"/>
  <c r="W20" i="92"/>
  <c r="Y49" i="68"/>
  <c r="W26" i="92"/>
  <c r="W28" i="92" s="1"/>
  <c r="E32" i="52"/>
  <c r="G14" i="82"/>
  <c r="E31" i="52" s="1"/>
  <c r="T31" i="82"/>
  <c r="T16" i="82" s="1"/>
  <c r="R30" i="52" s="1"/>
  <c r="AI20" i="92"/>
  <c r="AK49" i="68"/>
  <c r="AI26" i="92"/>
  <c r="AI28" i="92" s="1"/>
  <c r="W9" i="52"/>
  <c r="W12" i="52" s="1"/>
  <c r="Y42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2" i="48"/>
  <c r="N121" i="59"/>
  <c r="N122" i="59" s="1"/>
  <c r="N129" i="59" s="1"/>
  <c r="L9" i="52"/>
  <c r="L12" i="52" s="1"/>
  <c r="N42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2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M22" i="82"/>
  <c r="AM83" i="82"/>
  <c r="AM13" i="82" s="1"/>
  <c r="AK28" i="52" s="1"/>
  <c r="X23" i="82"/>
  <c r="X24" i="82" s="1"/>
  <c r="V38" i="52" s="1"/>
  <c r="V39" i="52"/>
  <c r="X38" i="82"/>
  <c r="I32" i="52"/>
  <c r="AI42" i="48"/>
  <c r="AI121" i="59"/>
  <c r="AI122" i="59" s="1"/>
  <c r="AI129" i="59" s="1"/>
  <c r="AG9" i="52"/>
  <c r="Q121" i="59"/>
  <c r="F45" i="51"/>
  <c r="F10" i="51" s="1"/>
  <c r="F11" i="51" s="1"/>
  <c r="Q42" i="48"/>
  <c r="O9" i="52"/>
  <c r="AN121" i="59"/>
  <c r="AN122" i="59" s="1"/>
  <c r="AN129" i="59" s="1"/>
  <c r="AN42" i="48"/>
  <c r="AL9" i="52"/>
  <c r="AL12" i="52" s="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42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2" i="48"/>
  <c r="Z9" i="52"/>
  <c r="Z12" i="52" s="1"/>
  <c r="E75" i="82"/>
  <c r="AC126" i="59"/>
  <c r="AC41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42" i="48"/>
  <c r="AD12" i="52"/>
  <c r="U9" i="52"/>
  <c r="U12" i="52" s="1"/>
  <c r="W121" i="59"/>
  <c r="W122" i="59" s="1"/>
  <c r="W129" i="59" s="1"/>
  <c r="W42" i="48"/>
  <c r="V32" i="52"/>
  <c r="X14" i="82"/>
  <c r="V31" i="52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42" i="48"/>
  <c r="AB41" i="48"/>
  <c r="AI31" i="82"/>
  <c r="AI16" i="82" s="1"/>
  <c r="AG30" i="52" s="1"/>
  <c r="M22" i="82"/>
  <c r="M83" i="82"/>
  <c r="M13" i="82" s="1"/>
  <c r="K28" i="52" s="1"/>
  <c r="V14" i="82"/>
  <c r="T31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42" i="48"/>
  <c r="P9" i="52"/>
  <c r="P12" i="52" s="1"/>
  <c r="O11" i="52"/>
  <c r="Q126" i="59"/>
  <c r="F48" i="51"/>
  <c r="F14" i="51" s="1"/>
  <c r="F15" i="51" s="1"/>
  <c r="Q41" i="48"/>
  <c r="V22" i="71"/>
  <c r="W19" i="92"/>
  <c r="W14" i="67"/>
  <c r="W17" i="67" s="1"/>
  <c r="AF26" i="92"/>
  <c r="AF28" i="92" s="1"/>
  <c r="AH49" i="68"/>
  <c r="AF20" i="92"/>
  <c r="C9" i="52"/>
  <c r="E121" i="59"/>
  <c r="E45" i="51"/>
  <c r="E42" i="48"/>
  <c r="R41" i="48"/>
  <c r="AD42" i="48"/>
  <c r="AD121" i="59"/>
  <c r="AD122" i="59" s="1"/>
  <c r="AB9" i="52"/>
  <c r="AB12" i="52" s="1"/>
  <c r="AK41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42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2" i="48"/>
  <c r="AC12" i="52"/>
  <c r="AI41" i="48"/>
  <c r="V31" i="82"/>
  <c r="V16" i="82" s="1"/>
  <c r="T30" i="52" s="1"/>
  <c r="E7" i="51"/>
  <c r="S12" i="52"/>
  <c r="Q22" i="71"/>
  <c r="R14" i="67"/>
  <c r="R17" i="67" s="1"/>
  <c r="S18" i="67" s="1"/>
  <c r="R19" i="92"/>
  <c r="W41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1" i="48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42" i="48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K42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41" i="48"/>
  <c r="P22" i="82"/>
  <c r="P83" i="82"/>
  <c r="P13" i="82" s="1"/>
  <c r="N28" i="52" s="1"/>
  <c r="AB31" i="82"/>
  <c r="AB16" i="82" s="1"/>
  <c r="Z30" i="52" s="1"/>
  <c r="AD41" i="48"/>
  <c r="F12" i="52"/>
  <c r="Y41" i="48"/>
  <c r="AE31" i="82"/>
  <c r="AE16" i="82" s="1"/>
  <c r="AC30" i="52" s="1"/>
  <c r="N41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41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Q39" i="52" l="1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42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2" i="48"/>
  <c r="AT36" i="82"/>
  <c r="F20" i="52"/>
  <c r="AU35" i="50"/>
  <c r="AU42" i="50"/>
  <c r="AL42" i="50"/>
  <c r="AL35" i="50"/>
  <c r="H7" i="92"/>
  <c r="AP79" i="82"/>
  <c r="AP80" i="82" s="1"/>
  <c r="AP39" i="48"/>
  <c r="BN52" i="49"/>
  <c r="BL67" i="49"/>
  <c r="BL69" i="49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9" i="48"/>
  <c r="AT79" i="82"/>
  <c r="AT80" i="82" s="1"/>
  <c r="AP36" i="82"/>
  <c r="AS39" i="48"/>
  <c r="AS79" i="82"/>
  <c r="AS80" i="82" s="1"/>
  <c r="AR37" i="52"/>
  <c r="AU39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AV79" i="82"/>
  <c r="AV80" i="82" s="1"/>
  <c r="AV39" i="48"/>
  <c r="BG47" i="49"/>
  <c r="AU47" i="49"/>
  <c r="AU67" i="49" s="1"/>
  <c r="AU69" i="49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35" i="48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9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BH48" i="49"/>
  <c r="AV48" i="49"/>
  <c r="AV67" i="49" s="1"/>
  <c r="AV69" i="49" s="1"/>
  <c r="AW66" i="50"/>
  <c r="AY68" i="50" s="1"/>
  <c r="AW43" i="50"/>
  <c r="AW40" i="64" s="1"/>
  <c r="AW50" i="52"/>
  <c r="AW37" i="82"/>
  <c r="AU37" i="52"/>
  <c r="AR39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9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9" i="48"/>
  <c r="AM35" i="50"/>
  <c r="AM42" i="50"/>
  <c r="AW79" i="82"/>
  <c r="AW80" i="82" s="1"/>
  <c r="AW30" i="82" s="1"/>
  <c r="AW31" i="82" s="1"/>
  <c r="AW16" i="82" s="1"/>
  <c r="AU30" i="52" s="1"/>
  <c r="AW39" i="48"/>
  <c r="AQ79" i="82"/>
  <c r="AQ80" i="82" s="1"/>
  <c r="AQ39" i="48"/>
  <c r="H42" i="51"/>
  <c r="J42" i="51" s="1"/>
  <c r="BM53" i="49"/>
  <c r="BA53" i="49"/>
  <c r="BA67" i="49" s="1"/>
  <c r="BA69" i="49" s="1"/>
  <c r="AR44" i="49"/>
  <c r="AR67" i="49" s="1"/>
  <c r="AR69" i="49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35" i="48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BM34" i="48"/>
  <c r="H44" i="51"/>
  <c r="AO120" i="59"/>
  <c r="AN8" i="52"/>
  <c r="AP120" i="59"/>
  <c r="AS37" i="52"/>
  <c r="AU37" i="82"/>
  <c r="BN46" i="49"/>
  <c r="BF67" i="49"/>
  <c r="BF69" i="49" s="1"/>
  <c r="BL43" i="50"/>
  <c r="BL66" i="50"/>
  <c r="BN68" i="50" s="1"/>
  <c r="AQ120" i="59"/>
  <c r="AO8" i="52"/>
  <c r="AY51" i="49"/>
  <c r="AY67" i="49" s="1"/>
  <c r="AY69" i="49" s="1"/>
  <c r="BK51" i="49"/>
  <c r="BN116" i="49"/>
  <c r="BC140" i="49"/>
  <c r="BC142" i="49" s="1"/>
  <c r="AY74" i="82"/>
  <c r="AY75" i="82" s="1"/>
  <c r="AY35" i="48"/>
  <c r="AV36" i="82"/>
  <c r="BN115" i="49"/>
  <c r="BB140" i="49"/>
  <c r="BC43" i="49"/>
  <c r="AQ43" i="49"/>
  <c r="AQ67" i="49" s="1"/>
  <c r="AQ69" i="49" s="1"/>
  <c r="BN50" i="49"/>
  <c r="BJ67" i="49"/>
  <c r="BJ69" i="49" s="1"/>
  <c r="AS35" i="48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I20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V15" i="82"/>
  <c r="T29" i="52" s="1"/>
  <c r="T42" i="52"/>
  <c r="V39" i="8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G50" i="68" l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P35" i="48"/>
  <c r="AW126" i="59"/>
  <c r="AW127" i="59" s="1"/>
  <c r="AW41" i="48"/>
  <c r="AU11" i="52"/>
  <c r="AR82" i="82"/>
  <c r="AR12" i="82" s="1"/>
  <c r="AR30" i="82"/>
  <c r="AQ9" i="52"/>
  <c r="AS121" i="59"/>
  <c r="AS122" i="59" s="1"/>
  <c r="AY41" i="48"/>
  <c r="AY121" i="59"/>
  <c r="AY122" i="59" s="1"/>
  <c r="AY42" i="48"/>
  <c r="AW9" i="52"/>
  <c r="G20" i="116"/>
  <c r="J10" i="59"/>
  <c r="K10" i="59" s="1"/>
  <c r="AR36" i="82"/>
  <c r="G21" i="116"/>
  <c r="J11" i="59"/>
  <c r="K11" i="59" s="1"/>
  <c r="BG39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9" i="48"/>
  <c r="AT35" i="48"/>
  <c r="AT41" i="48" s="1"/>
  <c r="AT74" i="82"/>
  <c r="AT75" i="82" s="1"/>
  <c r="AT82" i="82" s="1"/>
  <c r="AT12" i="82" s="1"/>
  <c r="H34" i="51"/>
  <c r="J33" i="51"/>
  <c r="K33" i="51" s="1"/>
  <c r="AS41" i="48"/>
  <c r="AS126" i="59"/>
  <c r="AS127" i="59" s="1"/>
  <c r="AQ11" i="52"/>
  <c r="AP30" i="82"/>
  <c r="BB69" i="49"/>
  <c r="AO35" i="48"/>
  <c r="BA71" i="49"/>
  <c r="AO74" i="82"/>
  <c r="BN43" i="49"/>
  <c r="BC67" i="49"/>
  <c r="BC69" i="49" s="1"/>
  <c r="BN51" i="49"/>
  <c r="BK67" i="49"/>
  <c r="BK69" i="49" s="1"/>
  <c r="AS37" i="82"/>
  <c r="AQ37" i="52"/>
  <c r="AT43" i="50"/>
  <c r="AT40" i="64" s="1"/>
  <c r="AT66" i="50"/>
  <c r="AV68" i="50" s="1"/>
  <c r="AT50" i="52"/>
  <c r="BN53" i="49"/>
  <c r="BM67" i="49"/>
  <c r="BM69" i="49" s="1"/>
  <c r="AW36" i="52"/>
  <c r="AY36" i="82"/>
  <c r="AP11" i="52"/>
  <c r="AR41" i="48"/>
  <c r="AR126" i="59"/>
  <c r="AR127" i="59" s="1"/>
  <c r="AU74" i="82"/>
  <c r="AU75" i="82" s="1"/>
  <c r="AU82" i="82" s="1"/>
  <c r="AU12" i="82" s="1"/>
  <c r="AU35" i="48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H56" i="50"/>
  <c r="AS42" i="48"/>
  <c r="AO50" i="52"/>
  <c r="AO43" i="50"/>
  <c r="AO40" i="64" s="1"/>
  <c r="AO66" i="50"/>
  <c r="AQ68" i="50" s="1"/>
  <c r="BM143" i="49"/>
  <c r="BN143" i="49" s="1"/>
  <c r="BB142" i="49"/>
  <c r="AX35" i="48"/>
  <c r="AX74" i="82"/>
  <c r="AX75" i="82" s="1"/>
  <c r="AO37" i="82"/>
  <c r="AM37" i="52"/>
  <c r="BL39" i="48"/>
  <c r="BL79" i="82"/>
  <c r="BL80" i="82" s="1"/>
  <c r="BK39" i="48"/>
  <c r="BK79" i="82"/>
  <c r="BK80" i="82" s="1"/>
  <c r="BK30" i="82" s="1"/>
  <c r="BK31" i="82" s="1"/>
  <c r="BK16" i="82" s="1"/>
  <c r="BI30" i="52" s="1"/>
  <c r="BN48" i="49"/>
  <c r="BH67" i="49"/>
  <c r="BH69" i="49" s="1"/>
  <c r="AK43" i="50"/>
  <c r="AK40" i="64" s="1"/>
  <c r="AK50" i="52"/>
  <c r="AK66" i="50"/>
  <c r="F10" i="50"/>
  <c r="F16" i="50" s="1"/>
  <c r="AP9" i="52"/>
  <c r="AR42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9" i="48"/>
  <c r="BE79" i="82"/>
  <c r="BE80" i="82" s="1"/>
  <c r="AP37" i="52"/>
  <c r="AR37" i="82"/>
  <c r="BE74" i="82"/>
  <c r="BE75" i="82" s="1"/>
  <c r="BE35" i="48"/>
  <c r="AZ74" i="82"/>
  <c r="AZ75" i="82" s="1"/>
  <c r="AZ35" i="48"/>
  <c r="AZ41" i="48" s="1"/>
  <c r="AV126" i="59"/>
  <c r="AV127" i="59" s="1"/>
  <c r="AT11" i="52"/>
  <c r="AW32" i="82"/>
  <c r="BN140" i="49"/>
  <c r="BJ39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AV35" i="48"/>
  <c r="BD39" i="48"/>
  <c r="BD79" i="82"/>
  <c r="BD80" i="82" s="1"/>
  <c r="BD74" i="82"/>
  <c r="BD75" i="82" s="1"/>
  <c r="BD35" i="48"/>
  <c r="BK74" i="82"/>
  <c r="BK75" i="82" s="1"/>
  <c r="BK35" i="48"/>
  <c r="BI74" i="82"/>
  <c r="BI75" i="82" s="1"/>
  <c r="BI35" i="48"/>
  <c r="AO39" i="48"/>
  <c r="BA144" i="49"/>
  <c r="AO79" i="82"/>
  <c r="BB79" i="82"/>
  <c r="BB80" i="82" s="1"/>
  <c r="BB39" i="48"/>
  <c r="AQ35" i="48"/>
  <c r="AQ41" i="48" s="1"/>
  <c r="AQ74" i="82"/>
  <c r="AQ75" i="82" s="1"/>
  <c r="AW37" i="52"/>
  <c r="AY37" i="82"/>
  <c r="BN47" i="49"/>
  <c r="BG67" i="49"/>
  <c r="BG69" i="49" s="1"/>
  <c r="BA70" i="49"/>
  <c r="BI79" i="82"/>
  <c r="BI80" i="82" s="1"/>
  <c r="BI39" i="48"/>
  <c r="AT30" i="82"/>
  <c r="AS22" i="82"/>
  <c r="AS23" i="82" s="1"/>
  <c r="AS83" i="82"/>
  <c r="AS13" i="82" s="1"/>
  <c r="AQ28" i="52" s="1"/>
  <c r="H12" i="59"/>
  <c r="BM116" i="59"/>
  <c r="AW42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F79" i="82"/>
  <c r="BF80" i="82" s="1"/>
  <c r="BF39" i="48"/>
  <c r="BH79" i="82"/>
  <c r="BH80" i="82" s="1"/>
  <c r="BH39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9" i="68"/>
  <c r="AI469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I5" i="82" l="1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42" i="48"/>
  <c r="AY38" i="82"/>
  <c r="AW39" i="52"/>
  <c r="BH74" i="82"/>
  <c r="BH75" i="82" s="1"/>
  <c r="BH82" i="82" s="1"/>
  <c r="BH12" i="82" s="1"/>
  <c r="BH35" i="48"/>
  <c r="BH41" i="48" s="1"/>
  <c r="AQ83" i="82"/>
  <c r="AQ13" i="82" s="1"/>
  <c r="AO28" i="52" s="1"/>
  <c r="AQ22" i="82"/>
  <c r="AV41" i="48"/>
  <c r="BC35" i="48"/>
  <c r="BC41" i="48" s="1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41" i="48"/>
  <c r="BB11" i="52"/>
  <c r="BD126" i="59"/>
  <c r="BD127" i="59" s="1"/>
  <c r="BD41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42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42" i="48"/>
  <c r="BI9" i="52"/>
  <c r="BK42" i="48"/>
  <c r="BK121" i="59"/>
  <c r="BK122" i="59" s="1"/>
  <c r="AW38" i="82"/>
  <c r="AW23" i="82"/>
  <c r="AU39" i="52"/>
  <c r="AS49" i="68"/>
  <c r="AQ26" i="92"/>
  <c r="AQ28" i="92" s="1"/>
  <c r="AQ20" i="92"/>
  <c r="BA39" i="48"/>
  <c r="BA79" i="82"/>
  <c r="BA80" i="82" s="1"/>
  <c r="BM144" i="49"/>
  <c r="BN144" i="49" s="1"/>
  <c r="AO121" i="59"/>
  <c r="H45" i="51"/>
  <c r="AM9" i="52"/>
  <c r="AO42" i="48"/>
  <c r="AP41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41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42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42" i="48"/>
  <c r="BE41" i="48"/>
  <c r="BE126" i="59"/>
  <c r="BE127" i="59" s="1"/>
  <c r="BC11" i="52"/>
  <c r="BL30" i="82"/>
  <c r="G26" i="116"/>
  <c r="J16" i="59"/>
  <c r="K16" i="59" s="1"/>
  <c r="BL35" i="48"/>
  <c r="BL74" i="82"/>
  <c r="BL75" i="82" s="1"/>
  <c r="BN80" i="82" s="1"/>
  <c r="BJ35" i="48"/>
  <c r="BJ74" i="82"/>
  <c r="BJ75" i="82" s="1"/>
  <c r="BA35" i="48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41" i="48"/>
  <c r="BG9" i="52"/>
  <c r="BI42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41" i="48"/>
  <c r="AX42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BF35" i="48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41" i="48"/>
  <c r="AS9" i="52"/>
  <c r="AS12" i="52" s="1"/>
  <c r="AU121" i="59"/>
  <c r="AU122" i="59" s="1"/>
  <c r="AU129" i="59" s="1"/>
  <c r="AU42" i="48"/>
  <c r="AP82" i="82"/>
  <c r="AP12" i="82" s="1"/>
  <c r="AT121" i="59"/>
  <c r="AT122" i="59" s="1"/>
  <c r="AT129" i="59" s="1"/>
  <c r="AR9" i="52"/>
  <c r="AR12" i="52" s="1"/>
  <c r="AT42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BG35" i="48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42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35" i="48"/>
  <c r="BB41" i="48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7" i="68"/>
  <c r="AP406" i="6" s="1"/>
  <c r="AN72" i="68"/>
  <c r="AP175" i="6" s="1"/>
  <c r="AP176" i="6" s="1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AI194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59" i="91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I6" i="82" l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42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41" i="48"/>
  <c r="BG42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42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42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41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9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M35" i="48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41" i="48"/>
  <c r="BJ42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G20" i="5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42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42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41" i="48"/>
  <c r="BL121" i="59"/>
  <c r="BL122" i="59" s="1"/>
  <c r="BL129" i="59" s="1"/>
  <c r="BJ9" i="52"/>
  <c r="BJ12" i="52" s="1"/>
  <c r="BL42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41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H28" i="68"/>
  <c r="AP194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J6" i="82"/>
  <c r="E43" i="52" s="1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H23" i="68"/>
  <c r="AL229" i="97"/>
  <c r="AP407" i="6"/>
  <c r="AL230" i="97" s="1"/>
  <c r="AP166" i="6"/>
  <c r="AP167" i="6" s="1"/>
  <c r="AN82" i="68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H26" i="68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AP530" i="6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AU37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BE32" i="82" l="1"/>
  <c r="L562" i="6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42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41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41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G10" i="12"/>
  <c r="G11" i="12" s="1"/>
  <c r="L563" i="6"/>
  <c r="L565" i="6" s="1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P531" i="6"/>
  <c r="AL353" i="97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H29" i="68"/>
  <c r="H30" i="68" s="1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F150" i="59" l="1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AS567" i="6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D150" i="59"/>
  <c r="BG221" i="6"/>
  <c r="BG219" i="6"/>
  <c r="BG220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F562" i="6" l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BD154" i="59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F563" i="6"/>
  <c r="BF565" i="6" s="1"/>
  <c r="BA10" i="12"/>
  <c r="BA11" i="12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J563" i="6" l="1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M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Y78" i="63" s="1"/>
  <c r="AD38" i="28"/>
  <c r="AA27" i="36"/>
  <c r="AA26" i="36" s="1"/>
  <c r="AB21" i="34"/>
  <c r="W55" i="71"/>
  <c r="W49" i="71"/>
  <c r="I23" i="52" l="1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s="1"/>
  <c r="F49" i="111" l="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J78" i="63" s="1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59" i="52" l="1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W78" i="63" s="1"/>
  <c r="AZ203" i="59"/>
  <c r="AX15" i="36"/>
  <c r="BA40" i="28"/>
  <c r="G39" i="35" s="1"/>
  <c r="G37" i="35"/>
  <c r="AS55" i="64" l="1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X78" i="63" s="1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R57" i="71" l="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s="1"/>
  <c r="AX52" i="63" l="1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BB18" i="111" s="1"/>
  <c r="BC17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D55" i="64" l="1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C18" i="111" s="1"/>
  <c r="BD17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57" i="71" l="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H23" i="46" l="1"/>
</calcChain>
</file>

<file path=xl/sharedStrings.xml><?xml version="1.0" encoding="utf-8"?>
<sst xmlns="http://schemas.openxmlformats.org/spreadsheetml/2006/main" count="7515" uniqueCount="1252">
  <si>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</si>
  <si>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</si>
  <si>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</si>
  <si>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</si>
  <si>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</si>
  <si>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</si>
  <si>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</si>
  <si>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</si>
  <si>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</si>
  <si>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</si>
  <si>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</si>
  <si>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</si>
  <si>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</si>
  <si>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</si>
  <si>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</si>
  <si>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</si>
  <si>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</si>
  <si>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</si>
  <si>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</si>
  <si>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</si>
  <si>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</si>
  <si>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</si>
  <si>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</si>
  <si>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</si>
  <si>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</si>
  <si>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</si>
  <si>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</si>
  <si>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</si>
  <si>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</si>
  <si>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</si>
  <si>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</si>
  <si>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</si>
  <si>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</si>
  <si>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</si>
  <si>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</si>
  <si>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</si>
  <si>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</si>
  <si>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</si>
  <si>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</si>
  <si>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</si>
  <si>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</si>
  <si>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</si>
  <si>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</si>
  <si>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</si>
  <si>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</si>
  <si>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</si>
  <si>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</si>
  <si>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</si>
  <si>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</si>
  <si>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</si>
  <si>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</si>
  <si>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</si>
  <si>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</si>
  <si>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</si>
  <si>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</si>
  <si>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</si>
  <si>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</si>
  <si>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</si>
  <si>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</si>
  <si>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</si>
  <si>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</si>
  <si>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</si>
  <si>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</si>
  <si>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</si>
  <si>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</si>
  <si>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</si>
  <si>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</si>
  <si>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</si>
  <si>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</si>
  <si>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</si>
  <si>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</si>
  <si>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</si>
  <si>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</si>
  <si>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</si>
  <si>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</si>
  <si>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</si>
  <si>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</si>
  <si>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</si>
  <si>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</si>
  <si>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</si>
  <si>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</si>
  <si>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</si>
  <si>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</si>
  <si>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</si>
  <si>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</si>
  <si>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</si>
  <si>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</si>
  <si>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</si>
  <si>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</si>
  <si>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</si>
  <si>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</si>
  <si>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</si>
  <si>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</si>
  <si>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</si>
  <si>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</si>
  <si>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</si>
  <si>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</si>
  <si>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</si>
  <si>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</si>
  <si>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</si>
  <si>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</si>
  <si>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</si>
  <si>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</si>
  <si>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</si>
  <si>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</si>
  <si>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</si>
  <si>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</si>
  <si>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</si>
  <si>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</si>
  <si>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</si>
  <si>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</si>
  <si>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</si>
  <si>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</si>
  <si>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</si>
  <si>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</si>
  <si>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</si>
  <si>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</si>
  <si>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</si>
  <si>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</si>
  <si>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</si>
  <si>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</si>
  <si>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</si>
  <si>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</si>
  <si>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</si>
  <si>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</si>
  <si>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</si>
  <si>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</si>
  <si>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</si>
  <si>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</si>
  <si>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</si>
  <si>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</si>
  <si>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</si>
  <si>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</si>
  <si>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</si>
  <si>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</si>
  <si>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</si>
  <si>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</si>
  <si>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</si>
  <si>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</si>
  <si>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</si>
  <si>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</si>
  <si>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</si>
  <si>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</si>
  <si>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</si>
  <si>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</si>
  <si>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</si>
  <si>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</si>
  <si>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</si>
  <si>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</si>
  <si>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</si>
  <si>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</si>
  <si>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</si>
  <si>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</si>
  <si>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</si>
  <si>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</si>
  <si>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</si>
  <si>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</si>
  <si>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</si>
  <si>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</si>
  <si>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</si>
  <si>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</si>
  <si>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</si>
  <si>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</si>
  <si>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</si>
  <si>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</si>
  <si>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</si>
  <si>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</si>
  <si>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</si>
  <si>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</si>
  <si>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</si>
  <si>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</si>
  <si>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</si>
  <si>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</si>
  <si>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</si>
  <si>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</si>
  <si>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</si>
  <si>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</si>
  <si>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</si>
  <si>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</si>
  <si>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</si>
  <si>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</si>
  <si>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</si>
  <si>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</si>
  <si>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</si>
  <si>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</si>
  <si>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</si>
  <si>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</si>
  <si>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</si>
  <si>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</si>
  <si>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</si>
  <si>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</si>
  <si>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</si>
  <si>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</si>
  <si>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</si>
  <si>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</si>
  <si>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</si>
  <si>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</si>
  <si>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</si>
  <si>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</si>
  <si>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</si>
  <si>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</si>
  <si>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</si>
  <si>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</si>
  <si>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</si>
  <si>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</si>
  <si>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</si>
  <si>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</si>
  <si>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</si>
  <si>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</si>
  <si>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</si>
  <si>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</si>
  <si>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</si>
  <si>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</si>
  <si>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</si>
  <si>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</si>
  <si>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</si>
  <si>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</si>
  <si>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</si>
  <si>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</si>
  <si>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</si>
  <si>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</si>
  <si>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</si>
  <si>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</si>
  <si>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</si>
  <si>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</si>
  <si>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</si>
  <si>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</si>
  <si>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</si>
  <si>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</si>
  <si>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</si>
  <si>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</si>
  <si>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</si>
  <si>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</si>
  <si>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</si>
  <si>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</si>
  <si>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</si>
  <si>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</si>
  <si>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</si>
  <si>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</si>
  <si>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</si>
  <si>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</si>
  <si>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</si>
  <si>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</si>
  <si>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</si>
  <si>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</si>
  <si>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</si>
  <si>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</si>
  <si>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</si>
  <si>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</si>
  <si>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</si>
  <si>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</si>
  <si>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</si>
  <si>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</si>
  <si>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</si>
  <si>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</si>
  <si>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</si>
  <si>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</si>
  <si>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</si>
  <si>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</si>
  <si>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</si>
  <si>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</si>
  <si>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</si>
  <si>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</si>
  <si>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</si>
  <si>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</si>
  <si>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</si>
  <si>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</si>
  <si>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</si>
  <si>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</si>
  <si>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</si>
  <si>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</si>
  <si>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</si>
  <si>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</si>
  <si>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</si>
  <si>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</si>
  <si>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</si>
  <si>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</si>
  <si>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</si>
  <si>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</si>
  <si>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</si>
  <si>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</si>
  <si>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</si>
  <si>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</si>
  <si>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</si>
  <si>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</si>
  <si>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</si>
  <si>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</si>
  <si>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</si>
  <si>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</si>
  <si>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</si>
  <si>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</si>
  <si>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</si>
  <si>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</si>
  <si>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</si>
  <si>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</si>
  <si>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</si>
  <si>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</si>
  <si>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</si>
  <si>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</si>
  <si>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</si>
  <si>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</si>
  <si>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</si>
  <si>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</si>
  <si>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</si>
  <si>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</si>
  <si>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</si>
  <si>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</si>
  <si>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</si>
  <si>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</si>
  <si>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</si>
  <si>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</si>
  <si>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</si>
  <si>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</si>
  <si>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</si>
  <si>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</si>
  <si>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</si>
  <si>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</si>
  <si>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</si>
  <si>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</si>
  <si>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</si>
  <si>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</si>
  <si>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</si>
  <si>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</si>
  <si>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</si>
  <si>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</si>
  <si>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</si>
  <si>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</si>
  <si>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</si>
  <si>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</si>
  <si>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</si>
  <si>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</si>
  <si>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</si>
  <si>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</si>
  <si>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</si>
  <si>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</si>
  <si>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</si>
  <si>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</si>
  <si>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</si>
  <si>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</si>
  <si>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</si>
  <si>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</si>
  <si>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</si>
  <si>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</si>
  <si>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</si>
  <si>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</si>
  <si>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</si>
  <si>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</si>
  <si>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</si>
  <si>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</si>
  <si>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</si>
  <si>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</si>
  <si>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</si>
  <si>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</si>
  <si>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</si>
  <si>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</si>
  <si>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</si>
  <si>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</si>
  <si>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</si>
  <si>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</si>
  <si>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</si>
  <si>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</si>
  <si>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</si>
  <si>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</si>
  <si>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</si>
  <si>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</si>
  <si>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</si>
  <si>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</si>
  <si>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</si>
  <si>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</si>
  <si>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</si>
  <si>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</si>
  <si>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</si>
  <si>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</si>
  <si>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</si>
  <si>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</si>
  <si>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</si>
  <si>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</si>
  <si>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</si>
  <si>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</si>
  <si>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</si>
  <si>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</si>
  <si>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</si>
  <si>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</si>
  <si>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</si>
  <si>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</si>
  <si>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</si>
  <si>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</si>
  <si>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</si>
  <si>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</si>
  <si>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</si>
  <si>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</si>
  <si>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</si>
  <si>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</si>
  <si>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</si>
  <si>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</si>
  <si>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</si>
  <si>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</si>
  <si>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</si>
  <si>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</si>
  <si>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</si>
  <si>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</si>
  <si>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</si>
  <si>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</si>
  <si>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</si>
  <si>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</si>
  <si>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</si>
  <si>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</si>
  <si>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</si>
  <si>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</si>
  <si>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</si>
  <si>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</si>
  <si>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</si>
  <si>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</si>
  <si>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</si>
  <si>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</si>
  <si>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</si>
  <si>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</si>
  <si>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</si>
  <si>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</si>
  <si>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</si>
  <si>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</si>
  <si>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</si>
  <si>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</si>
  <si>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</si>
  <si>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</si>
  <si>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</si>
  <si>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</si>
  <si>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</si>
  <si>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</si>
  <si>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</si>
  <si>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</si>
  <si>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</si>
  <si>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</si>
  <si>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</si>
  <si>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</si>
  <si>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</si>
  <si>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</si>
  <si>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</si>
  <si>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</si>
  <si>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</si>
  <si>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</si>
  <si>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</si>
  <si>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</si>
  <si>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</si>
  <si>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</si>
  <si>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</si>
  <si>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</si>
  <si>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</si>
  <si>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</si>
  <si>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</si>
  <si>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</si>
  <si>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</si>
  <si>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</si>
  <si>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</si>
  <si>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</si>
  <si>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</si>
  <si>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</si>
  <si>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</si>
  <si>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</si>
  <si>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</si>
  <si>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</si>
  <si>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</si>
  <si>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</si>
  <si>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</si>
  <si>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</si>
  <si>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</si>
  <si>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</si>
  <si>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</si>
  <si>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</si>
  <si>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</si>
  <si>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</si>
  <si>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</si>
  <si>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</si>
  <si>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</si>
  <si>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</si>
  <si>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</si>
  <si>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</si>
  <si>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</si>
  <si>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</si>
  <si>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</si>
  <si>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</si>
  <si>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</si>
  <si>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</si>
  <si>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</si>
  <si>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</si>
  <si>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</si>
  <si>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</si>
  <si>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</si>
  <si>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</si>
  <si>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</si>
  <si>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</si>
  <si>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</si>
  <si>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</si>
  <si>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</si>
  <si>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</si>
  <si>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</si>
  <si>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</si>
  <si>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</si>
  <si>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</si>
  <si>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</si>
  <si>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</si>
  <si>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</si>
  <si>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</si>
  <si>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</si>
  <si>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</si>
  <si>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</si>
  <si>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</si>
  <si>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</si>
  <si>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</si>
  <si>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</si>
  <si>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</si>
  <si>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</si>
  <si>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</si>
  <si>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</si>
  <si>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</si>
  <si>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</si>
  <si>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</si>
  <si>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</si>
  <si>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</si>
  <si>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</si>
  <si>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</si>
  <si>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</si>
  <si>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</si>
  <si>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</si>
  <si>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</si>
  <si>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</si>
  <si>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</si>
  <si>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</si>
  <si>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</si>
  <si>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</si>
  <si>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</si>
  <si>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</si>
  <si>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</si>
  <si>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</si>
  <si>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</si>
  <si>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</si>
  <si>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</si>
  <si>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</si>
  <si>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</si>
  <si>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</si>
  <si>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</si>
  <si>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</si>
  <si>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</si>
  <si>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</si>
  <si>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</si>
  <si>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</si>
  <si>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</si>
  <si>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</si>
  <si>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</si>
  <si>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</si>
  <si>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</si>
  <si>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</si>
  <si>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</si>
  <si>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</si>
  <si>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</si>
  <si>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</si>
  <si>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</si>
  <si>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</si>
  <si>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</si>
  <si>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</si>
  <si>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</si>
  <si>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</si>
  <si>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</si>
  <si>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</si>
  <si>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</si>
  <si>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</si>
  <si>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</si>
  <si>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</si>
  <si>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</si>
  <si>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</si>
  <si>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</si>
  <si>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</si>
  <si>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</si>
  <si>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</si>
  <si>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</si>
  <si>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</si>
  <si>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</si>
  <si>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</si>
  <si>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</si>
  <si>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</si>
  <si>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</si>
  <si>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</si>
  <si>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</si>
  <si>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</si>
  <si>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</si>
  <si>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</si>
  <si>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</si>
  <si>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</si>
  <si>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</si>
  <si>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</si>
  <si>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</si>
  <si>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</si>
  <si>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</si>
  <si>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</si>
  <si>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</si>
  <si>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</si>
  <si>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</si>
  <si>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</si>
  <si>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</si>
  <si>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</si>
  <si>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</si>
  <si>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</si>
  <si>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</si>
  <si>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</si>
  <si>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</si>
  <si>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</si>
  <si>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</si>
  <si>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</si>
  <si>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</si>
  <si>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</si>
  <si>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</si>
  <si>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</si>
  <si>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</si>
  <si>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</si>
  <si>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</si>
  <si>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</si>
  <si>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</si>
  <si>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</si>
  <si>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</si>
  <si>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</si>
  <si>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</si>
  <si>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</si>
  <si>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</si>
  <si>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</si>
  <si>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</si>
  <si>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</si>
  <si>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</si>
  <si>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</si>
  <si>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</si>
  <si>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</si>
  <si>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</si>
  <si>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</si>
  <si>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</si>
  <si>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</si>
  <si>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</si>
  <si>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</si>
  <si>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</si>
  <si>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</si>
  <si>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</si>
  <si>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</si>
  <si>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</si>
  <si>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</si>
  <si>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</si>
  <si>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</si>
  <si>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</si>
  <si>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</si>
  <si>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</si>
  <si>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</si>
  <si>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</si>
  <si>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</si>
  <si>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</si>
  <si>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</si>
  <si>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</si>
  <si>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</si>
  <si>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</si>
  <si>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</si>
  <si>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</si>
  <si>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</si>
  <si>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</si>
  <si>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</si>
  <si>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</si>
  <si>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</si>
  <si>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</si>
  <si>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</si>
  <si>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</si>
  <si>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</si>
  <si>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</si>
  <si>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</si>
  <si>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</si>
  <si>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</si>
  <si>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</si>
  <si>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</si>
  <si>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</si>
  <si>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</si>
  <si>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</si>
  <si>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</si>
  <si>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</si>
  <si>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</si>
  <si>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</si>
  <si>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</si>
  <si>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</si>
  <si>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</si>
  <si>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</si>
  <si>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</si>
  <si>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</si>
  <si>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</si>
  <si>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</si>
  <si>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</si>
  <si>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</si>
  <si>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</si>
  <si>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</si>
  <si>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</si>
  <si>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</si>
  <si>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</si>
  <si>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</si>
  <si>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</si>
  <si>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</si>
  <si>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</si>
  <si>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</si>
  <si>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</si>
  <si>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</si>
  <si>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</si>
  <si>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</si>
  <si>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</si>
  <si>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</si>
  <si>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</si>
  <si>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</si>
  <si>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</si>
  <si>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</si>
  <si>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</si>
  <si>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</si>
  <si>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</si>
  <si>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</si>
  <si>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</si>
  <si>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</si>
  <si>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</si>
  <si>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</si>
  <si>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</si>
  <si>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</si>
  <si>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</si>
  <si>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</si>
  <si>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</si>
  <si>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</si>
  <si>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</si>
  <si>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</si>
  <si>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</si>
  <si>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</si>
  <si>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</si>
  <si>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</si>
  <si>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</si>
  <si>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</si>
  <si>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</si>
  <si>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</si>
  <si>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</si>
  <si>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</si>
  <si>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</si>
  <si>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</si>
  <si>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</si>
  <si>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</si>
  <si>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</si>
  <si>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</si>
  <si>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</si>
  <si>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</si>
  <si>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</si>
  <si>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</si>
  <si>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</si>
  <si>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</si>
  <si>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</si>
  <si>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</si>
  <si>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</si>
  <si>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</si>
  <si>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</si>
  <si>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</si>
  <si>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</si>
  <si>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</si>
  <si>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</si>
  <si>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</si>
  <si>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</si>
  <si>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</si>
  <si>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</si>
  <si>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</si>
  <si>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</si>
  <si>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</si>
  <si>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</si>
  <si>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</si>
  <si>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</si>
  <si>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</si>
  <si>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</si>
  <si>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</si>
  <si>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</si>
  <si>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</si>
  <si>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</si>
  <si>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</si>
  <si>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</si>
  <si>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</si>
  <si>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</si>
  <si>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</si>
  <si>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</si>
  <si>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</si>
  <si>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</si>
  <si>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</si>
  <si>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</si>
  <si>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</si>
  <si>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</si>
  <si>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</si>
  <si>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</si>
  <si>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</si>
  <si>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</si>
  <si>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</si>
  <si>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</si>
  <si>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</si>
  <si>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</si>
  <si>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</si>
  <si>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</si>
  <si>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</si>
  <si>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</si>
  <si>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</si>
  <si>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</si>
  <si>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</si>
  <si>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</si>
  <si>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</si>
  <si>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</si>
  <si>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</si>
  <si>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</si>
  <si>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</si>
  <si>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</si>
  <si>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</si>
  <si>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</si>
  <si>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</si>
  <si>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</si>
  <si>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</si>
  <si>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</si>
  <si>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</si>
  <si>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</si>
  <si>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</si>
  <si>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</si>
  <si>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</si>
  <si>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</si>
  <si>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</si>
  <si>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</si>
  <si>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</si>
  <si>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</si>
  <si>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</si>
  <si>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</si>
  <si>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</si>
  <si>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</si>
  <si>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</si>
  <si>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</si>
  <si>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</si>
  <si>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</si>
  <si>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</si>
  <si>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</si>
  <si>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</si>
  <si>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</si>
  <si>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</si>
  <si>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</si>
  <si>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</si>
  <si>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</si>
  <si>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</si>
  <si>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</si>
  <si>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</si>
  <si>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</si>
  <si>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</si>
  <si>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</si>
  <si>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</si>
  <si>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</si>
  <si>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</si>
  <si>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</si>
  <si>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</si>
  <si>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</si>
  <si>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</si>
  <si>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</si>
  <si>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</si>
  <si>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</si>
  <si>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</si>
  <si>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</si>
  <si>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</si>
  <si>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</si>
  <si>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</si>
  <si>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</si>
  <si>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</si>
  <si>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</si>
  <si>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</si>
  <si>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</si>
  <si>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</si>
  <si>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</si>
  <si>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</si>
  <si>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</si>
  <si>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</si>
  <si>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</si>
  <si>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</si>
  <si>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</si>
  <si>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</si>
  <si>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</si>
  <si>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</si>
  <si>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</si>
  <si>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</si>
  <si>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</si>
  <si>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</si>
  <si>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</si>
  <si>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</si>
  <si>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</si>
  <si>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</si>
  <si>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</si>
  <si>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</si>
  <si>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</si>
  <si>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</si>
  <si>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</si>
  <si>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</si>
  <si>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</si>
  <si>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</si>
  <si>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</si>
  <si>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</si>
  <si>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</si>
  <si>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</si>
  <si>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</si>
  <si>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</si>
  <si>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</si>
  <si>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</si>
  <si>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</si>
  <si>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</si>
  <si>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</si>
  <si>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</si>
  <si>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</si>
  <si>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</si>
  <si>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</si>
  <si>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</si>
  <si>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</si>
  <si>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</si>
  <si>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</si>
  <si>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</si>
  <si>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</si>
  <si>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</si>
  <si>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</si>
  <si>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</si>
  <si>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</si>
  <si>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</si>
  <si>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</si>
  <si>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</si>
  <si>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</si>
  <si>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</si>
  <si>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</si>
  <si>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</si>
  <si>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</si>
  <si>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</si>
  <si>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</si>
  <si>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</si>
  <si>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</si>
  <si>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</si>
  <si>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</si>
  <si>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</si>
  <si>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</si>
  <si>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</si>
  <si>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</si>
  <si>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</si>
  <si>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</si>
  <si>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</si>
  <si>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</si>
  <si>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</si>
  <si>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</si>
  <si>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</si>
  <si>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</si>
  <si>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</si>
  <si>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</si>
  <si>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</si>
  <si>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</si>
  <si>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</si>
  <si>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</si>
  <si>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</si>
  <si>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</si>
  <si>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</si>
  <si>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</si>
  <si>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</si>
  <si>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</si>
  <si>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</si>
  <si>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</si>
  <si>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</si>
  <si>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</si>
  <si>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</si>
  <si>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</si>
  <si>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</si>
  <si>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</si>
  <si>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</si>
  <si>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</si>
  <si>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</si>
  <si>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</si>
  <si>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</si>
  <si>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</si>
  <si>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</si>
  <si>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</si>
  <si>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</si>
  <si>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</si>
  <si>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</si>
  <si>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</si>
  <si>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</si>
  <si>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</si>
  <si>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</si>
  <si>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</si>
  <si>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</si>
  <si>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</si>
  <si>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</si>
  <si>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</si>
  <si>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</si>
  <si>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</si>
  <si>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</si>
  <si>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</si>
  <si>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</si>
  <si>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</si>
  <si>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</si>
  <si>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</si>
  <si>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</si>
  <si>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</si>
  <si>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</si>
  <si>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</si>
  <si>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</si>
  <si>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</si>
  <si>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</si>
  <si>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</si>
  <si>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</si>
  <si>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</si>
  <si>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</si>
  <si>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</si>
  <si>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</si>
  <si>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</si>
  <si>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</si>
  <si>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</si>
  <si>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</si>
  <si>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</si>
  <si>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</si>
  <si>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</si>
  <si>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</si>
  <si>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</si>
  <si>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</si>
  <si>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</si>
  <si>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</si>
  <si>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</si>
  <si>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</si>
  <si>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</si>
  <si>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</si>
  <si>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</si>
  <si>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</si>
  <si>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</si>
  <si>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</si>
  <si>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</si>
  <si>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</si>
  <si>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</si>
  <si>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</si>
  <si>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</si>
  <si>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</si>
  <si>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</si>
  <si>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</si>
  <si>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</si>
  <si>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</si>
  <si>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</si>
  <si>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</si>
  <si>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</si>
  <si>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</si>
  <si>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</si>
  <si>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</si>
  <si>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</si>
  <si>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</si>
  <si>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</si>
  <si>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</si>
  <si>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</si>
  <si>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</si>
  <si>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</si>
  <si>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</si>
  <si>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</si>
  <si>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</si>
  <si>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</si>
  <si>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</si>
  <si>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</si>
  <si>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</si>
  <si>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</si>
  <si>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</si>
  <si>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</si>
  <si>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</si>
  <si>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</si>
  <si>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</si>
  <si>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</si>
  <si>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</si>
  <si>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</si>
  <si>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</si>
  <si>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</si>
  <si>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</si>
  <si>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</si>
  <si>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</si>
  <si>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</si>
  <si>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</si>
  <si>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</si>
  <si>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</si>
  <si>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</si>
  <si>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</si>
  <si>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</si>
  <si>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</si>
  <si>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</si>
  <si>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</si>
  <si>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</si>
  <si>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</si>
  <si>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</si>
  <si>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</si>
  <si>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</si>
  <si>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</si>
  <si>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</si>
  <si>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</si>
  <si>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</si>
  <si>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</si>
  <si>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</si>
  <si>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</si>
  <si>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</si>
  <si>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</si>
  <si>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</si>
  <si>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</si>
  <si>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</si>
  <si>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</si>
  <si>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</si>
  <si>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</si>
  <si>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</si>
  <si>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</si>
  <si>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</si>
  <si>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</si>
  <si>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</si>
  <si>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</si>
  <si>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</si>
  <si>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</si>
  <si>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</si>
  <si>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</si>
  <si>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</si>
  <si>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</si>
  <si>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</si>
  <si>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</si>
  <si>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</si>
  <si>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</si>
  <si>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</si>
  <si>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</si>
  <si>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</si>
  <si>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</si>
  <si>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</si>
  <si>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</si>
  <si>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</si>
  <si>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</si>
  <si>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</si>
  <si>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</si>
  <si>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</si>
  <si>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</si>
  <si>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</si>
  <si>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</si>
  <si>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</si>
  <si>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</si>
  <si>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</si>
  <si>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</si>
  <si>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</si>
  <si>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</si>
  <si>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</si>
  <si>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</si>
  <si>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</si>
  <si>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</si>
  <si>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</si>
  <si>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</si>
  <si>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</si>
  <si>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</si>
  <si>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</si>
  <si>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</si>
  <si>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</si>
  <si>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</si>
  <si>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</si>
  <si>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</si>
  <si>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</si>
  <si>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</si>
  <si>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</si>
  <si>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</si>
  <si>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</si>
  <si>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</si>
  <si>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</si>
  <si>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</si>
  <si>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</si>
  <si>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</si>
  <si>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</si>
  <si>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</si>
  <si>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</si>
  <si>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</si>
  <si>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</si>
  <si>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</si>
  <si>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</si>
  <si>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</si>
  <si>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</si>
  <si>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</si>
  <si>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</si>
  <si>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</si>
  <si>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</si>
  <si>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</si>
  <si>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</si>
  <si>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</si>
  <si>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</si>
  <si>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</si>
  <si>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</si>
  <si>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</si>
  <si>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</si>
  <si>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</si>
  <si>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</si>
  <si>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</si>
  <si>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</si>
  <si>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</si>
  <si>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</si>
  <si>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</si>
  <si>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</si>
  <si>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</si>
  <si>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</si>
  <si>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</si>
  <si>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</si>
  <si>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</si>
  <si>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</si>
  <si>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</si>
  <si>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</si>
  <si>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</si>
  <si>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</si>
  <si>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</si>
  <si>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</si>
  <si>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</si>
  <si>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</si>
  <si>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</si>
  <si>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</si>
  <si>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</si>
  <si>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</si>
  <si>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</si>
  <si>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</si>
  <si>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</si>
  <si>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</si>
  <si>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</si>
  <si>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</si>
  <si>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</si>
  <si>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</si>
  <si>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</si>
  <si>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</si>
  <si>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</si>
  <si>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</si>
  <si>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</si>
  <si>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</si>
  <si>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</si>
  <si>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</si>
  <si>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</si>
  <si>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</si>
  <si>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</si>
  <si>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</si>
  <si>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</si>
  <si>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</si>
  <si>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</si>
  <si>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</si>
  <si>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</si>
  <si>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</si>
  <si>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</si>
  <si>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</si>
  <si>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</si>
  <si>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</si>
  <si>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</si>
  <si>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</si>
  <si>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</si>
  <si>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</si>
  <si>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Fusión</t>
  </si>
  <si>
    <t>Total Fusión</t>
  </si>
  <si>
    <t>Total Pronóstico Mercado</t>
  </si>
  <si>
    <t>Envase</t>
  </si>
  <si>
    <t>Cubiertos</t>
  </si>
  <si>
    <t>Envío</t>
  </si>
  <si>
    <t>Individual</t>
  </si>
  <si>
    <t>Plato servicio</t>
  </si>
  <si>
    <t>Domicilio Options</t>
  </si>
  <si>
    <t>Afuera Service Units</t>
  </si>
  <si>
    <t>Local Service Units</t>
  </si>
  <si>
    <t>Producto Diario</t>
  </si>
  <si>
    <t>Local Services</t>
  </si>
  <si>
    <t>Domicilio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</si>
</sst>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8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17" workbookViewId="0" zoomToFit="1"/>
    <sheetView zoomScale="163" workbookViewId="1" zoomToFit="1"/>
    <sheetView zoomScale="163" workbookViewId="2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 t="e">
        <f>D153/D168</f>
        <v>#VALUE!</v>
      </c>
      <c r="E5" s="257" t="e">
        <f>E153/E168</f>
        <v>#VALUE!</v>
      </c>
      <c r="F5" s="257" t="e">
        <f>F153/F168</f>
        <v>#VALUE!</v>
      </c>
      <c r="G5" s="257" t="e">
        <f>G153/G168</f>
        <v>#VALUE!</v>
      </c>
      <c r="H5" s="257" t="e">
        <f>H153/H168</f>
        <v>#VALUE!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 t="e">
        <f>(D150+D151)/D168</f>
        <v>#VALUE!</v>
      </c>
      <c r="E6" s="257" t="e">
        <f>(E150+E151)/E168</f>
        <v>#VALUE!</v>
      </c>
      <c r="F6" s="257" t="e">
        <f>(F150+F151)/F168</f>
        <v>#VALUE!</v>
      </c>
      <c r="G6" s="257" t="e">
        <f>(G150+G151)/G168</f>
        <v>#VALUE!</v>
      </c>
      <c r="H6" s="257" t="e">
        <f>(H150+H151)/H168</f>
        <v>#VALUE!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 t="e">
        <f>(D20+D28+D33)/D151</f>
        <v>#REF!</v>
      </c>
      <c r="E9" s="257" t="e">
        <f>(E20+E28+E33)/E151</f>
        <v>#REF!</v>
      </c>
      <c r="F9" s="257" t="e">
        <f>(F20+F28+F33)/F151</f>
        <v>#REF!</v>
      </c>
      <c r="G9" s="257" t="e">
        <f>(G20+G28+G33)/G151</f>
        <v>#REF!</v>
      </c>
      <c r="H9" s="257" t="e">
        <f>(H20+H28+H33)/H151</f>
        <v>#REF!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 t="e">
        <f>D21/(D152/2)</f>
        <v>#REF!</v>
      </c>
      <c r="E10" s="258" t="e">
        <f>E21/((D152+E152)/2)</f>
        <v>#REF!</v>
      </c>
      <c r="F10" s="258" t="e">
        <f>F21/((E152+F152)/2)</f>
        <v>#REF!</v>
      </c>
      <c r="G10" s="258" t="e">
        <f>G21/((F152+G152)/2)</f>
        <v>#REF!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 t="e">
        <f>D21/(D166/2)</f>
        <v>#REF!</v>
      </c>
      <c r="E11" s="258" t="e">
        <f>E21/((D166+E166)/2)</f>
        <v>#REF!</v>
      </c>
      <c r="F11" s="258" t="e">
        <f>F21/((E166+F166)/2)</f>
        <v>#REF!</v>
      </c>
      <c r="G11" s="258" t="e">
        <f>G21/((F166+G166)/2)</f>
        <v>#REF!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 t="e">
        <f>D113/(D20+D28+D33)</f>
        <v>#VALUE!</v>
      </c>
      <c r="E14" s="259" t="e">
        <f t="shared" ref="E14:H14" si="0">E113/(E20+E28+E33)</f>
        <v>#REF!</v>
      </c>
      <c r="F14" s="259" t="e">
        <f t="shared" si="0"/>
        <v>#REF!</v>
      </c>
      <c r="G14" s="259" t="e">
        <f t="shared" si="0"/>
        <v>#REF!</v>
      </c>
      <c r="H14" s="259" t="e">
        <f t="shared" si="0"/>
        <v>#REF!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 t="e">
        <f>D113/(+D180/2)</f>
        <v>#VALUE!</v>
      </c>
      <c r="E15" s="259" t="e">
        <f>E113/((D180+E180)/2)</f>
        <v>#REF!</v>
      </c>
      <c r="F15" s="259" t="e">
        <f>F113/((E180+F180)/2)</f>
        <v>#REF!</v>
      </c>
      <c r="G15" s="259" t="e">
        <f>G113/((F180+G180)/2)</f>
        <v>#REF!</v>
      </c>
      <c r="H15" s="259" t="e">
        <f>H113/((G180+H180)/2)</f>
        <v>#REF!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 t="e">
        <f>'FIN-P&amp;L_CWS'!E11</f>
        <v>#REF!</v>
      </c>
      <c r="E21" s="70" t="e">
        <f>'FIN-P&amp;L_CWS'!F11</f>
        <v>#REF!</v>
      </c>
      <c r="F21" s="70" t="e">
        <f>'FIN-P&amp;L_CWS'!G11</f>
        <v>#REF!</v>
      </c>
      <c r="G21" s="70" t="e">
        <f>'FIN-P&amp;L_CWS'!H11</f>
        <v>#REF!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 t="e">
        <f>'FIN-P&amp;L_CWS'!E12</f>
        <v>#REF!</v>
      </c>
      <c r="E22" s="70" t="e">
        <f>'FIN-P&amp;L_CWS'!F12</f>
        <v>#REF!</v>
      </c>
      <c r="F22" s="70" t="e">
        <f>'FIN-P&amp;L_CWS'!G12</f>
        <v>#REF!</v>
      </c>
      <c r="G22" s="70" t="e">
        <f>'FIN-P&amp;L_CWS'!H12</f>
        <v>#REF!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 t="e">
        <f>'FIN-P&amp;L_CWS'!E13</f>
        <v>#REF!</v>
      </c>
      <c r="E23" s="46" t="e">
        <f>'FIN-P&amp;L_CWS'!F13</f>
        <v>#REF!</v>
      </c>
      <c r="F23" s="46" t="e">
        <f>'FIN-P&amp;L_CWS'!G13</f>
        <v>#REF!</v>
      </c>
      <c r="G23" s="46" t="e">
        <f>'FIN-P&amp;L_CWS'!H13</f>
        <v>#REF!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 t="e">
        <f>'FIN-P&amp;L_CWS'!E16</f>
        <v>#REF!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 t="e">
        <f>'FIN-P&amp;L_CWS'!E17</f>
        <v>#REF!</v>
      </c>
      <c r="E27" s="70" t="e">
        <f>'FIN-P&amp;L_CWS'!F17</f>
        <v>#REF!</v>
      </c>
      <c r="F27" s="70" t="e">
        <f>'FIN-P&amp;L_CWS'!G17</f>
        <v>#REF!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 t="e">
        <f>'FIN-P&amp;L_CWS'!E18</f>
        <v>#REF!</v>
      </c>
      <c r="E28" s="70" t="e">
        <f>'FIN-P&amp;L_CWS'!F18</f>
        <v>#REF!</v>
      </c>
      <c r="F28" s="70" t="e">
        <f>'FIN-P&amp;L_CWS'!G18</f>
        <v>#REF!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 t="e">
        <f>'FIN-P&amp;L_CWS'!E21</f>
        <v>#VALUE!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 t="e">
        <f>'FIN-P&amp;L_CWS'!E22</f>
        <v>#REF!</v>
      </c>
      <c r="E32" s="70" t="e">
        <f>'FIN-P&amp;L_CWS'!F22</f>
        <v>#REF!</v>
      </c>
      <c r="F32" s="70" t="e">
        <f>'FIN-P&amp;L_CWS'!G22</f>
        <v>#REF!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 t="e">
        <f>'FIN-P&amp;L_CWS'!E23</f>
        <v>#VALUE!</v>
      </c>
      <c r="E33" s="70" t="e">
        <f>'FIN-P&amp;L_CWS'!F23</f>
        <v>#REF!</v>
      </c>
      <c r="F33" s="70" t="e">
        <f>'FIN-P&amp;L_CWS'!G23</f>
        <v>#REF!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 t="e">
        <f>'FIN-P&amp;L_CWS'!E25</f>
        <v>#VALUE!</v>
      </c>
      <c r="E35" s="70" t="e">
        <f>'FIN-P&amp;L_CWS'!F25</f>
        <v>#REF!</v>
      </c>
      <c r="F35" s="70" t="e">
        <f>'FIN-P&amp;L_CWS'!G25</f>
        <v>#REF!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 t="e">
        <f>'FIN-P&amp;L_CWS'!E46</f>
        <v>#REF!</v>
      </c>
      <c r="E56" s="70" t="e">
        <f>'FIN-P&amp;L_CWS'!F46</f>
        <v>#REF!</v>
      </c>
      <c r="F56" s="70" t="e">
        <f>'FIN-P&amp;L_CWS'!G46</f>
        <v>#REF!</v>
      </c>
      <c r="G56" s="70" t="e">
        <f>'FIN-P&amp;L_CWS'!H46</f>
        <v>#REF!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 t="e">
        <f>'FIN-P&amp;L_CWS'!E48</f>
        <v>#REF!</v>
      </c>
      <c r="E58" s="70" t="e">
        <f>'FIN-P&amp;L_CWS'!F48</f>
        <v>#REF!</v>
      </c>
      <c r="F58" s="70" t="e">
        <f>'FIN-P&amp;L_CWS'!G48</f>
        <v>#REF!</v>
      </c>
      <c r="G58" s="70" t="e">
        <f>'FIN-P&amp;L_CWS'!H48</f>
        <v>#REF!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 t="e">
        <f>'FIN-P&amp;L_CWS'!E49</f>
        <v>#REF!</v>
      </c>
      <c r="E59" s="70" t="e">
        <f>'FIN-P&amp;L_CWS'!F49</f>
        <v>#REF!</v>
      </c>
      <c r="F59" s="70" t="e">
        <f>'FIN-P&amp;L_CWS'!G49</f>
        <v>#REF!</v>
      </c>
      <c r="G59" s="70" t="e">
        <f>'FIN-P&amp;L_CWS'!H49</f>
        <v>#REF!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 t="e">
        <f>'FIN-P&amp;L_CWS'!E50</f>
        <v>#REF!</v>
      </c>
      <c r="E60" s="70" t="e">
        <f>'FIN-P&amp;L_CWS'!F50</f>
        <v>#REF!</v>
      </c>
      <c r="F60" s="70" t="e">
        <f>'FIN-P&amp;L_CWS'!G50</f>
        <v>#REF!</v>
      </c>
      <c r="G60" s="70" t="e">
        <f>'FIN-P&amp;L_CWS'!H50</f>
        <v>#REF!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 t="e">
        <f>'FIN-P&amp;L_CWS'!E60</f>
        <v>#REF!</v>
      </c>
      <c r="E70" s="70" t="e">
        <f>'FIN-P&amp;L_CWS'!F60</f>
        <v>#REF!</v>
      </c>
      <c r="F70" s="70" t="e">
        <f>'FIN-P&amp;L_CWS'!G60</f>
        <v>#REF!</v>
      </c>
      <c r="G70" s="70" t="e">
        <f>'FIN-P&amp;L_CWS'!H60</f>
        <v>#REF!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 t="e">
        <f>'FIN-P&amp;L_CWS'!E62</f>
        <v>#REF!</v>
      </c>
      <c r="E72" s="70" t="e">
        <f>'FIN-P&amp;L_CWS'!F62</f>
        <v>#REF!</v>
      </c>
      <c r="F72" s="70" t="e">
        <f>'FIN-P&amp;L_CWS'!G62</f>
        <v>#REF!</v>
      </c>
      <c r="G72" s="70" t="e">
        <f>'FIN-P&amp;L_CWS'!H62</f>
        <v>#REF!</v>
      </c>
      <c r="H72" s="70" t="e">
        <f>'FIN-P&amp;L_CWS'!I62</f>
        <v>#REF!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 t="e">
        <f>'FIN-P&amp;L_CWS'!E63</f>
        <v>#REF!</v>
      </c>
      <c r="E73" s="70" t="e">
        <f>'FIN-P&amp;L_CWS'!F63</f>
        <v>#REF!</v>
      </c>
      <c r="F73" s="70" t="e">
        <f>'FIN-P&amp;L_CWS'!G63</f>
        <v>#REF!</v>
      </c>
      <c r="G73" s="70" t="e">
        <f>'FIN-P&amp;L_CWS'!H63</f>
        <v>#REF!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 t="e">
        <f>'FIN-P&amp;L_CWS'!E65</f>
        <v>#REF!</v>
      </c>
      <c r="E75" s="70" t="e">
        <f>'FIN-P&amp;L_CWS'!F65</f>
        <v>#REF!</v>
      </c>
      <c r="F75" s="70" t="e">
        <f>'FIN-P&amp;L_CWS'!G65</f>
        <v>#REF!</v>
      </c>
      <c r="G75" s="70" t="e">
        <f>'FIN-P&amp;L_CWS'!H65</f>
        <v>#REF!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 t="e">
        <f>'FIN-P&amp;L_CWS'!E101</f>
        <v>#REF!</v>
      </c>
      <c r="E111" s="70" t="e">
        <f>'FIN-P&amp;L_CWS'!F101</f>
        <v>#REF!</v>
      </c>
      <c r="F111" s="70" t="e">
        <f>'FIN-P&amp;L_CWS'!G101</f>
        <v>#REF!</v>
      </c>
      <c r="G111" s="70" t="e">
        <f>'FIN-P&amp;L_CWS'!H101</f>
        <v>#REF!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 t="e">
        <f>'FIN-P&amp;L_CWS'!E103</f>
        <v>#VALUE!</v>
      </c>
      <c r="E113" s="70" t="e">
        <f>'FIN-P&amp;L_CWS'!F103</f>
        <v>#REF!</v>
      </c>
      <c r="F113" s="70" t="e">
        <f>'FIN-P&amp;L_CWS'!G103</f>
        <v>#REF!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 t="e">
        <f>'FIN-P&amp;L_CWS'!E104</f>
        <v>#VALUE!</v>
      </c>
      <c r="E114" s="70" t="e">
        <f>'FIN-P&amp;L_CWS'!F104</f>
        <v>#REF!</v>
      </c>
      <c r="F114" s="70" t="e">
        <f>'FIN-P&amp;L_CWS'!G104</f>
        <v>#REF!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 t="e">
        <f>'FIN-CASHFLOW_CWS'!D5</f>
        <v>#VALUE!</v>
      </c>
      <c r="E120" s="121" t="e">
        <f>'FIN-CASHFLOW_CWS'!E5</f>
        <v>#REF!</v>
      </c>
      <c r="F120" s="121" t="e">
        <f>'FIN-CASHFLOW_CWS'!F5</f>
        <v>#REF!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 t="e">
        <f>'FIN-CASHFLOW_CWS'!D9</f>
        <v>#REF!</v>
      </c>
      <c r="E124" s="121" t="e">
        <f>'FIN-CASHFLOW_CWS'!E9</f>
        <v>#REF!</v>
      </c>
      <c r="F124" s="121" t="e">
        <f>'FIN-CASHFLOW_CWS'!F9</f>
        <v>#REF!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 t="e">
        <f>'FIN-CASHFLOW_CWS'!D13</f>
        <v>#REF!</v>
      </c>
      <c r="E128" s="121" t="e">
        <f>'FIN-CASHFLOW_CWS'!E13</f>
        <v>#REF!</v>
      </c>
      <c r="F128" s="121" t="e">
        <f>'FIN-CASHFLOW_CWS'!F13</f>
        <v>#REF!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 t="e">
        <f>'FIN-CASHFLOW_CWS'!D15</f>
        <v>#VALUE!</v>
      </c>
      <c r="E130" s="121" t="e">
        <f>'FIN-CASHFLOW_CWS'!E15</f>
        <v>#REF!</v>
      </c>
      <c r="F130" s="121" t="e">
        <f>'FIN-CASHFLOW_CWS'!F15</f>
        <v>#REF!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 t="e">
        <f>'FIN-CASHFLOW_CWS'!C23</f>
        <v>#VALUE!</v>
      </c>
      <c r="D138" s="121" t="e">
        <f>'FIN-CASHFLOW_CWS'!D23</f>
        <v>#VALUE!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 t="e">
        <f>'FIN-CASHFLOW_CWS'!C25</f>
        <v>#VALUE!</v>
      </c>
      <c r="D140" s="121" t="e">
        <f>'FIN-CASHFLOW_CWS'!D25</f>
        <v>#VALUE!</v>
      </c>
      <c r="E140" s="121" t="e">
        <f>'FIN-CASHFLOW_CWS'!E25</f>
        <v>#REF!</v>
      </c>
      <c r="F140" s="121" t="e">
        <f>'FIN-CASHFLOW_CWS'!F25</f>
        <v>#REF!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 t="e">
        <f>'FIN-CASHFLOW_CWS'!D27</f>
        <v>#VALUE!</v>
      </c>
      <c r="E142" s="121" t="e">
        <f>'FIN-CASHFLOW_CWS'!E27</f>
        <v>#VALUE!</v>
      </c>
      <c r="F142" s="121" t="e">
        <f>'FIN-CASHFLOW_CWS'!F27</f>
        <v>#VALUE!</v>
      </c>
      <c r="G142" s="121" t="e">
        <f>'FIN-CASHFLOW_CWS'!G27</f>
        <v>#VALUE!</v>
      </c>
      <c r="H142" s="121" t="e">
        <f>'FIN-CASHFLOW_CWS'!H27</f>
        <v>#VALUE!</v>
      </c>
      <c r="I142" s="121"/>
    </row>
    <row r="143" spans="2:9" x14ac:dyDescent="0.15">
      <c r="B143" s="136" t="s">
        <v>487</v>
      </c>
      <c r="C143" s="121" t="e">
        <f>'FIN-CASHFLOW_CWS'!C28</f>
        <v>#VALUE!</v>
      </c>
      <c r="D143" s="121" t="e">
        <f>'FIN-CASHFLOW_CWS'!D28</f>
        <v>#VALUE!</v>
      </c>
      <c r="E143" s="121" t="e">
        <f>'FIN-CASHFLOW_CWS'!E28</f>
        <v>#VALUE!</v>
      </c>
      <c r="F143" s="121" t="e">
        <f>'FIN-CASHFLOW_CWS'!F28</f>
        <v>#VALUE!</v>
      </c>
      <c r="G143" s="121" t="e">
        <f>'FIN-CASHFLOW_CWS'!G28</f>
        <v>#VALUE!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 t="e">
        <f>'FIN-BALANCE_CWS'!D7</f>
        <v>#VALUE!</v>
      </c>
      <c r="D150" s="121" t="e">
        <f>'FIN-BALANCE_CWS'!E7</f>
        <v>#VALUE!</v>
      </c>
      <c r="E150" s="121" t="e">
        <f>'FIN-BALANCE_CWS'!F7</f>
        <v>#VALUE!</v>
      </c>
      <c r="F150" s="121" t="e">
        <f>'FIN-BALANCE_CWS'!G7</f>
        <v>#VALUE!</v>
      </c>
      <c r="G150" s="121" t="e">
        <f>'FIN-BALANCE_CWS'!H7</f>
        <v>#VALUE!</v>
      </c>
      <c r="H150" s="121" t="e">
        <f>'FIN-BALANCE_CWS'!I7</f>
        <v>#VALUE!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 t="e">
        <f>'FIN-BALANCE_CWS'!E8</f>
        <v>#REF!</v>
      </c>
      <c r="E151" s="121" t="e">
        <f>'FIN-BALANCE_CWS'!F8</f>
        <v>#REF!</v>
      </c>
      <c r="F151" s="121" t="e">
        <f>'FIN-BALANCE_CWS'!G8</f>
        <v>#REF!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 t="e">
        <f>'FIN-BALANCE_CWS'!D10</f>
        <v>#VALUE!</v>
      </c>
      <c r="D153" s="121" t="e">
        <f>'FIN-BALANCE_CWS'!E10</f>
        <v>#VALUE!</v>
      </c>
      <c r="E153" s="121" t="e">
        <f>'FIN-BALANCE_CWS'!F10</f>
        <v>#VALUE!</v>
      </c>
      <c r="F153" s="121" t="e">
        <f>'FIN-BALANCE_CWS'!G10</f>
        <v>#VALUE!</v>
      </c>
      <c r="G153" s="121" t="e">
        <f>'FIN-BALANCE_CWS'!H10</f>
        <v>#VALUE!</v>
      </c>
      <c r="H153" s="121" t="e">
        <f>'FIN-BALANCE_CWS'!I10</f>
        <v>#VALUE!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 t="e">
        <f>'FIN-BALANCE_CWS'!D17</f>
        <v>#VALUE!</v>
      </c>
      <c r="D160" s="121" t="e">
        <f>'FIN-BALANCE_CWS'!E17</f>
        <v>#VALUE!</v>
      </c>
      <c r="E160" s="121" t="e">
        <f>'FIN-BALANCE_CWS'!F17</f>
        <v>#VALUE!</v>
      </c>
      <c r="F160" s="121" t="e">
        <f>'FIN-BALANCE_CWS'!G17</f>
        <v>#VALUE!</v>
      </c>
      <c r="G160" s="121" t="e">
        <f>'FIN-BALANCE_CWS'!H17</f>
        <v>#VALUE!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 t="e">
        <f>'FIN-BALANCE_CWS'!D34</f>
        <v>#VALUE!</v>
      </c>
      <c r="D177" s="121" t="e">
        <f>'FIN-BALANCE_CWS'!E34</f>
        <v>#VALUE!</v>
      </c>
      <c r="E177" s="121" t="e">
        <f>'FIN-BALANCE_CWS'!F34</f>
        <v>#VALUE!</v>
      </c>
      <c r="F177" s="121" t="e">
        <f>'FIN-BALANCE_CWS'!G34</f>
        <v>#VALUE!</v>
      </c>
      <c r="G177" s="121" t="e">
        <f>'FIN-BALANCE_CWS'!H34</f>
        <v>#VALUE!</v>
      </c>
      <c r="H177" s="121" t="e">
        <f>'FIN-BALANCE_CWS'!I34</f>
        <v>#VALUE!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 t="e">
        <f>'FIN-BALANCE_CWS'!E35</f>
        <v>#VALUE!</v>
      </c>
      <c r="E178" s="121" t="e">
        <f>'FIN-BALANCE_CWS'!F35</f>
        <v>#VALUE!</v>
      </c>
      <c r="F178" s="121" t="e">
        <f>'FIN-BALANCE_CWS'!G35</f>
        <v>#VALUE!</v>
      </c>
      <c r="G178" s="121" t="e">
        <f>'FIN-BALANCE_CWS'!H35</f>
        <v>#VALUE!</v>
      </c>
      <c r="H178" s="121" t="e">
        <f>'FIN-BALANCE_CWS'!I35</f>
        <v>#VALUE!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 t="e">
        <f>'FIN-BALANCE_CWS'!E36</f>
        <v>#VALUE!</v>
      </c>
      <c r="E179" s="121" t="e">
        <f>'FIN-BALANCE_CWS'!F36</f>
        <v>#REF!</v>
      </c>
      <c r="F179" s="121" t="e">
        <f>'FIN-BALANCE_CWS'!G36</f>
        <v>#REF!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1075</v>
      </c>
      <c r="C180" s="121" t="e">
        <f>'FIN-BALANCE_CWS'!D37</f>
        <v>#VALUE!</v>
      </c>
      <c r="D180" s="121" t="e">
        <f>'FIN-BALANCE_CWS'!E37</f>
        <v>#VALUE!</v>
      </c>
      <c r="E180" s="121" t="e">
        <f>'FIN-BALANCE_CWS'!F37</f>
        <v>#VALUE!</v>
      </c>
      <c r="F180" s="121" t="e">
        <f>'FIN-BALANCE_CWS'!G37</f>
        <v>#VALUE!</v>
      </c>
      <c r="G180" s="121" t="e">
        <f>'FIN-BALANCE_CWS'!H37</f>
        <v>#VALUE!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 t="e">
        <f>'FIN-BALANCE_CWS'!D39</f>
        <v>#VALUE!</v>
      </c>
      <c r="D182" s="121" t="e">
        <f>'FIN-BALANCE_CWS'!E39</f>
        <v>#VALUE!</v>
      </c>
      <c r="E182" s="121" t="e">
        <f>'FIN-BALANCE_CWS'!F39</f>
        <v>#VALUE!</v>
      </c>
      <c r="F182" s="121" t="e">
        <f>'FIN-BALANCE_CWS'!G39</f>
        <v>#VALUE!</v>
      </c>
      <c r="G182" s="121" t="e">
        <f>'FIN-BALANCE_CWS'!H39</f>
        <v>#VALUE!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 t="e">
        <f>SUM(E115:P115)</f>
        <v>#REF!</v>
      </c>
      <c r="F11" s="70" t="e">
        <f>SUM(Q115:AB115)</f>
        <v>#REF!</v>
      </c>
      <c r="G11" s="70" t="e">
        <f>SUM(AC115:AN115)</f>
        <v>#REF!</v>
      </c>
      <c r="H11" s="70" t="e">
        <f>SUM(AO115:AZ115)</f>
        <v>#REF!</v>
      </c>
      <c r="I11" s="70">
        <f>SUM(BA115:BL115)</f>
        <v>5189163.7000000011</v>
      </c>
      <c r="J11" s="65" t="e">
        <f>SUM(D11:I11)</f>
        <v>#REF!</v>
      </c>
      <c r="K11" s="144" t="e">
        <f>J11-BM115</f>
        <v>#REF!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 t="e">
        <f>SUM(E116:P116)</f>
        <v>#REF!</v>
      </c>
      <c r="F12" s="70" t="e">
        <f>SUM(Q116:AB116)</f>
        <v>#REF!</v>
      </c>
      <c r="G12" s="70" t="e">
        <f>SUM(AC116:AN116)</f>
        <v>#REF!</v>
      </c>
      <c r="H12" s="70" t="e">
        <f>SUM(AO116:AZ116)</f>
        <v>#REF!</v>
      </c>
      <c r="I12" s="70">
        <f>SUM(BA116:BL116)</f>
        <v>-889188.6999999996</v>
      </c>
      <c r="J12" s="65" t="e">
        <f>SUM(D12:I12)</f>
        <v>#REF!</v>
      </c>
      <c r="K12" s="144" t="e">
        <f>J12-BM116</f>
        <v>#REF!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 t="e">
        <f>E12/E10</f>
        <v>#REF!</v>
      </c>
      <c r="F13" s="46" t="e">
        <f>F12/F10</f>
        <v>#REF!</v>
      </c>
      <c r="G13" s="46" t="e">
        <f>G12/G10</f>
        <v>#REF!</v>
      </c>
      <c r="H13" s="46" t="e">
        <f>H12/H10</f>
        <v>#REF!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 t="e">
        <f>SUM(E120:P120)</f>
        <v>#REF!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 t="e">
        <f>SUM(E121:P121)</f>
        <v>#REF!</v>
      </c>
      <c r="F17" s="70" t="e">
        <f>SUM(Q121:AB121)</f>
        <v>#REF!</v>
      </c>
      <c r="G17" s="70" t="e">
        <f>SUM(AC121:AN121)</f>
        <v>#REF!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 t="e">
        <f>SUM(E122:P122)</f>
        <v>#REF!</v>
      </c>
      <c r="F18" s="70" t="e">
        <f>SUM(Q122:AB122)</f>
        <v>#REF!</v>
      </c>
      <c r="G18" s="70" t="e">
        <f>SUM(AC122:AN122)</f>
        <v>#REF!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 t="e">
        <f>SUM(E125:P125)</f>
        <v>#VALUE!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 t="e">
        <f>SUM(D21:I21)</f>
        <v>#VALUE!</v>
      </c>
      <c r="K21" s="144" t="e">
        <f>J21-BM125</f>
        <v>#VALUE!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 t="e">
        <f>SUM(E126:P126)</f>
        <v>#REF!</v>
      </c>
      <c r="F22" s="70" t="e">
        <f>SUM(Q126:AB126)</f>
        <v>#REF!</v>
      </c>
      <c r="G22" s="70" t="e">
        <f>SUM(AC126:AN126)</f>
        <v>#REF!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 t="e">
        <f>SUM(E127:P127)</f>
        <v>#VALUE!</v>
      </c>
      <c r="F23" s="70" t="e">
        <f>SUM(Q127:AB127)</f>
        <v>#REF!</v>
      </c>
      <c r="G23" s="70" t="e">
        <f>SUM(AC127:AN127)</f>
        <v>#REF!</v>
      </c>
      <c r="H23" s="70" t="e">
        <f>SUM(AO127:AZ127)</f>
        <v>#REF!</v>
      </c>
      <c r="I23" s="70" t="e">
        <f>SUM(BA127:BL127)</f>
        <v>#REF!</v>
      </c>
      <c r="J23" s="65" t="e">
        <f>SUM(D23:I23)</f>
        <v>#VALUE!</v>
      </c>
      <c r="K23" s="144" t="e">
        <f>J23-BM127</f>
        <v>#VALUE!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 t="e">
        <f>SUM(E129:P129)</f>
        <v>#VALUE!</v>
      </c>
      <c r="F25" s="104" t="e">
        <f>SUM(Q129:AB129)</f>
        <v>#REF!</v>
      </c>
      <c r="G25" s="104" t="e">
        <f>SUM(AC129:AN129)</f>
        <v>#REF!</v>
      </c>
      <c r="H25" s="104" t="e">
        <f>SUM(AO129:AZ129)</f>
        <v>#REF!</v>
      </c>
      <c r="I25" s="104" t="e">
        <f>SUM(BA129:BL129)</f>
        <v>#REF!</v>
      </c>
      <c r="J25" s="38" t="e">
        <f>SUM(D25:I25)</f>
        <v>#VALUE!</v>
      </c>
      <c r="K25" s="144" t="e">
        <f>J25-BM129</f>
        <v>#VALUE!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 t="e">
        <f>SUM(E150:P150)</f>
        <v>#REF!</v>
      </c>
      <c r="F46" s="158" t="e">
        <f>SUM(Q150:AB150)</f>
        <v>#REF!</v>
      </c>
      <c r="G46" s="158" t="e">
        <f>SUM(AC150:AN150)</f>
        <v>#REF!</v>
      </c>
      <c r="H46" s="158" t="e">
        <f>SUM(AO150:AZ150)</f>
        <v>#REF!</v>
      </c>
      <c r="I46" s="158" t="e">
        <f>SUM(BA150:BL150)</f>
        <v>#REF!</v>
      </c>
      <c r="J46" s="159" t="e">
        <f>SUM(D46:I46)</f>
        <v>#REF!</v>
      </c>
      <c r="K46" s="144" t="e">
        <f>J46-BM150</f>
        <v>#REF!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 t="e">
        <f>SUM(E152:P152)</f>
        <v>#REF!</v>
      </c>
      <c r="F48" s="158" t="e">
        <f>SUM(Q152:AB152)</f>
        <v>#REF!</v>
      </c>
      <c r="G48" s="158" t="e">
        <f>SUM(AC152:AN152)</f>
        <v>#REF!</v>
      </c>
      <c r="H48" s="158" t="e">
        <f>SUM(AO152:AZ152)</f>
        <v>#REF!</v>
      </c>
      <c r="I48" s="158" t="e">
        <f>SUM(BA152:BL152)</f>
        <v>#REF!</v>
      </c>
      <c r="J48" s="159" t="e">
        <f>SUM(D48:I48)</f>
        <v>#REF!</v>
      </c>
      <c r="K48" s="144" t="e">
        <f>J48-BM152</f>
        <v>#REF!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 t="e">
        <f>SUM(E153:P153)</f>
        <v>#REF!</v>
      </c>
      <c r="F49" s="158" t="e">
        <f>SUM(Q153:AB153)</f>
        <v>#REF!</v>
      </c>
      <c r="G49" s="158" t="e">
        <f>SUM(AC153:AN153)</f>
        <v>#REF!</v>
      </c>
      <c r="H49" s="158" t="e">
        <f>SUM(AO153:AZ153)</f>
        <v>#REF!</v>
      </c>
      <c r="I49" s="158" t="e">
        <f>SUM(BA153:BL153)</f>
        <v>#REF!</v>
      </c>
      <c r="J49" s="159" t="e">
        <f>SUM(D49:I49)</f>
        <v>#REF!</v>
      </c>
      <c r="K49" s="144" t="e">
        <f>J49-BM153</f>
        <v>#REF!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 t="e">
        <f>SUM(E154:P154)</f>
        <v>#REF!</v>
      </c>
      <c r="F50" s="160" t="e">
        <f>SUM(Q154:AB154)</f>
        <v>#REF!</v>
      </c>
      <c r="G50" s="160" t="e">
        <f>SUM(AC154:AN154)</f>
        <v>#REF!</v>
      </c>
      <c r="H50" s="160" t="e">
        <f>SUM(AO154:AZ154)</f>
        <v>#REF!</v>
      </c>
      <c r="I50" s="160" t="e">
        <f>SUM(BA154:BL154)</f>
        <v>#REF!</v>
      </c>
      <c r="J50" s="144" t="e">
        <f>SUM(D50:I50)</f>
        <v>#REF!</v>
      </c>
      <c r="K50" s="144" t="e">
        <f>J50-BM154</f>
        <v>#REF!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 t="e">
        <f>SUM(E164:P164)</f>
        <v>#REF!</v>
      </c>
      <c r="F60" s="161" t="e">
        <f>SUM(Q164:AB164)</f>
        <v>#REF!</v>
      </c>
      <c r="G60" s="161" t="e">
        <f>SUM(AC164:AN164)</f>
        <v>#REF!</v>
      </c>
      <c r="H60" s="161" t="e">
        <f>SUM(AO164:AZ164)</f>
        <v>#REF!</v>
      </c>
      <c r="I60" s="161" t="e">
        <f>SUM(BA164:BL164)</f>
        <v>#REF!</v>
      </c>
      <c r="J60" s="159" t="e">
        <f>SUM(D60:I60)</f>
        <v>#REF!</v>
      </c>
      <c r="K60" s="144" t="e">
        <f>J60-BM164</f>
        <v>#REF!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 t="e">
        <f>SUM(E166:P166)</f>
        <v>#REF!</v>
      </c>
      <c r="F62" s="161" t="e">
        <f>SUM(Q166:AB166)</f>
        <v>#REF!</v>
      </c>
      <c r="G62" s="161" t="e">
        <f>SUM(AC166:AN166)</f>
        <v>#REF!</v>
      </c>
      <c r="H62" s="161" t="e">
        <f>SUM(AO166:AZ166)</f>
        <v>#REF!</v>
      </c>
      <c r="I62" s="161" t="e">
        <f>SUM(BA166:BL166)</f>
        <v>#REF!</v>
      </c>
      <c r="J62" s="159" t="e">
        <f>SUM(D62:I62)</f>
        <v>#REF!</v>
      </c>
      <c r="K62" s="144" t="e">
        <f>J62-BM166</f>
        <v>#REF!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 t="e">
        <f>SUM(E167:P167)</f>
        <v>#REF!</v>
      </c>
      <c r="F63" s="161" t="e">
        <f>SUM(Q167:AB167)</f>
        <v>#REF!</v>
      </c>
      <c r="G63" s="161" t="e">
        <f>SUM(AC167:AN167)</f>
        <v>#REF!</v>
      </c>
      <c r="H63" s="161" t="e">
        <f>SUM(AO167:AZ167)</f>
        <v>#REF!</v>
      </c>
      <c r="I63" s="161" t="e">
        <f>SUM(BA167:BL167)</f>
        <v>#REF!</v>
      </c>
      <c r="J63" s="159" t="e">
        <f>SUM(D63:I63)</f>
        <v>#REF!</v>
      </c>
      <c r="K63" s="144" t="e">
        <f>J63-BM167</f>
        <v>#REF!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 t="e">
        <f>SUM(E169:P169)</f>
        <v>#REF!</v>
      </c>
      <c r="F65" s="130" t="e">
        <f>SUM(Q169:AB169)</f>
        <v>#REF!</v>
      </c>
      <c r="G65" s="130" t="e">
        <f>SUM(AC169:AN169)</f>
        <v>#REF!</v>
      </c>
      <c r="H65" s="130" t="e">
        <f>SUM(AO169:AZ169)</f>
        <v>#REF!</v>
      </c>
      <c r="I65" s="130" t="e">
        <f>SUM(BA169:BL169)</f>
        <v>#REF!</v>
      </c>
      <c r="J65" s="38" t="e">
        <f>SUM(D65:I65)</f>
        <v>#REF!</v>
      </c>
      <c r="K65" s="144" t="e">
        <f>J65-BM169</f>
        <v>#REF!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 t="e">
        <f>SUM(E205:P205)</f>
        <v>#REF!</v>
      </c>
      <c r="F101" s="130" t="e">
        <f>SUM(Q205:AB205)</f>
        <v>#REF!</v>
      </c>
      <c r="G101" s="130" t="e">
        <f>SUM(AC205:AN205)</f>
        <v>#REF!</v>
      </c>
      <c r="H101" s="130" t="e">
        <f>SUM(AO205:AZ205)</f>
        <v>#REF!</v>
      </c>
      <c r="I101" s="130" t="e">
        <f>SUM(BA205:BL205)</f>
        <v>#REF!</v>
      </c>
      <c r="J101" s="38" t="e">
        <f>SUM(D101:I101)</f>
        <v>#REF!</v>
      </c>
      <c r="K101" s="144" t="e">
        <f>J101-BM205</f>
        <v>#REF!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 t="e">
        <f>SUM(E207:P207)</f>
        <v>#VALUE!</v>
      </c>
      <c r="F103" s="130" t="e">
        <f>SUM(Q207:AB207)</f>
        <v>#REF!</v>
      </c>
      <c r="G103" s="130" t="e">
        <f>SUM(AC207:AN207)</f>
        <v>#REF!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 t="e">
        <f>E103+D104</f>
        <v>#VALUE!</v>
      </c>
      <c r="F104" s="130" t="e">
        <f>F103+E104</f>
        <v>#REF!</v>
      </c>
      <c r="G104" s="130" t="e">
        <f>G103+F104</f>
        <v>#REF!</v>
      </c>
      <c r="H104" s="130" t="e">
        <f>H103+G104</f>
        <v>#REF!</v>
      </c>
      <c r="I104" s="130" t="e">
        <f>I103+H104</f>
        <v>#REF!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 t="e">
        <f>'REV-REVCALC_CWS'!E19</f>
        <v>#REF!</v>
      </c>
      <c r="F115" s="70" t="e">
        <f>'REV-REVCALC_CWS'!F19</f>
        <v>#REF!</v>
      </c>
      <c r="G115" s="70" t="e">
        <f>'REV-REVCALC_CWS'!G19</f>
        <v>#REF!</v>
      </c>
      <c r="H115" s="70" t="e">
        <f>'REV-REVCALC_CWS'!H19</f>
        <v>#REF!</v>
      </c>
      <c r="I115" s="70" t="e">
        <f>'REV-REVCALC_CWS'!I19</f>
        <v>#REF!</v>
      </c>
      <c r="J115" s="70" t="e">
        <f>'REV-REVCALC_CWS'!J19</f>
        <v>#REF!</v>
      </c>
      <c r="K115" s="70" t="e">
        <f>'REV-REVCALC_CWS'!K19</f>
        <v>#REF!</v>
      </c>
      <c r="L115" s="70" t="e">
        <f>'REV-REVCALC_CWS'!L19</f>
        <v>#REF!</v>
      </c>
      <c r="M115" s="70" t="e">
        <f>'REV-REVCALC_CWS'!M19</f>
        <v>#REF!</v>
      </c>
      <c r="N115" s="70" t="e">
        <f>'REV-REVCALC_CWS'!N19</f>
        <v>#REF!</v>
      </c>
      <c r="O115" s="70" t="e">
        <f>'REV-REVCALC_CWS'!O19</f>
        <v>#REF!</v>
      </c>
      <c r="P115" s="70" t="e">
        <f>'REV-REVCALC_CWS'!P19</f>
        <v>#REF!</v>
      </c>
      <c r="Q115" s="70" t="e">
        <f>'REV-REVCALC_CWS'!Q19</f>
        <v>#REF!</v>
      </c>
      <c r="R115" s="70" t="e">
        <f>'REV-REVCALC_CWS'!R19</f>
        <v>#REF!</v>
      </c>
      <c r="S115" s="70" t="e">
        <f>'REV-REVCALC_CWS'!S19</f>
        <v>#REF!</v>
      </c>
      <c r="T115" s="70" t="e">
        <f>'REV-REVCALC_CWS'!T19</f>
        <v>#REF!</v>
      </c>
      <c r="U115" s="70" t="e">
        <f>'REV-REVCALC_CWS'!U19</f>
        <v>#REF!</v>
      </c>
      <c r="V115" s="70" t="e">
        <f>'REV-REVCALC_CWS'!V19</f>
        <v>#REF!</v>
      </c>
      <c r="W115" s="70" t="e">
        <f>'REV-REVCALC_CWS'!W19</f>
        <v>#REF!</v>
      </c>
      <c r="X115" s="70" t="e">
        <f>'REV-REVCALC_CWS'!X19</f>
        <v>#REF!</v>
      </c>
      <c r="Y115" s="70" t="e">
        <f>'REV-REVCALC_CWS'!Y19</f>
        <v>#REF!</v>
      </c>
      <c r="Z115" s="70" t="e">
        <f>'REV-REVCALC_CWS'!Z19</f>
        <v>#REF!</v>
      </c>
      <c r="AA115" s="70" t="e">
        <f>'REV-REVCALC_CWS'!AA19</f>
        <v>#REF!</v>
      </c>
      <c r="AB115" s="70" t="e">
        <f>'REV-REVCALC_CWS'!AB19</f>
        <v>#REF!</v>
      </c>
      <c r="AC115" s="70" t="e">
        <f>'REV-REVCALC_CWS'!AC19</f>
        <v>#REF!</v>
      </c>
      <c r="AD115" s="70" t="e">
        <f>'REV-REVCALC_CWS'!AD19</f>
        <v>#REF!</v>
      </c>
      <c r="AE115" s="70" t="e">
        <f>'REV-REVCALC_CWS'!AE19</f>
        <v>#REF!</v>
      </c>
      <c r="AF115" s="70" t="e">
        <f>'REV-REVCALC_CWS'!AF19</f>
        <v>#REF!</v>
      </c>
      <c r="AG115" s="70" t="e">
        <f>'REV-REVCALC_CWS'!AG19</f>
        <v>#REF!</v>
      </c>
      <c r="AH115" s="70" t="e">
        <f>'REV-REVCALC_CWS'!AH19</f>
        <v>#REF!</v>
      </c>
      <c r="AI115" s="70" t="e">
        <f>'REV-REVCALC_CWS'!AI19</f>
        <v>#REF!</v>
      </c>
      <c r="AJ115" s="70" t="e">
        <f>'REV-REVCALC_CWS'!AJ19</f>
        <v>#REF!</v>
      </c>
      <c r="AK115" s="70" t="e">
        <f>'REV-REVCALC_CWS'!AK19</f>
        <v>#REF!</v>
      </c>
      <c r="AL115" s="70" t="e">
        <f>'REV-REVCALC_CWS'!AL19</f>
        <v>#REF!</v>
      </c>
      <c r="AM115" s="70" t="e">
        <f>'REV-REVCALC_CWS'!AM19</f>
        <v>#REF!</v>
      </c>
      <c r="AN115" s="70" t="e">
        <f>'REV-REVCALC_CWS'!AN19</f>
        <v>#REF!</v>
      </c>
      <c r="AO115" s="70" t="e">
        <f>'REV-REVCALC_CWS'!AO19</f>
        <v>#REF!</v>
      </c>
      <c r="AP115" s="70" t="e">
        <f>'REV-REVCALC_CWS'!AP19</f>
        <v>#REF!</v>
      </c>
      <c r="AQ115" s="70" t="e">
        <f>'REV-REVCALC_CWS'!AQ19</f>
        <v>#REF!</v>
      </c>
      <c r="AR115" s="70" t="e">
        <f>'REV-REVCALC_CWS'!AR19</f>
        <v>#REF!</v>
      </c>
      <c r="AS115" s="70" t="e">
        <f>'REV-REVCALC_CWS'!AS19</f>
        <v>#REF!</v>
      </c>
      <c r="AT115" s="70" t="e">
        <f>'REV-REVCALC_CWS'!AT19</f>
        <v>#REF!</v>
      </c>
      <c r="AU115" s="70" t="e">
        <f>'REV-REVCALC_CWS'!AU19</f>
        <v>#REF!</v>
      </c>
      <c r="AV115" s="70" t="e">
        <f>'REV-REVCALC_CWS'!AV19</f>
        <v>#REF!</v>
      </c>
      <c r="AW115" s="70" t="e">
        <f>'REV-REVCALC_CWS'!AW19</f>
        <v>#REF!</v>
      </c>
      <c r="AX115" s="70" t="e">
        <f>'REV-REVCALC_CWS'!AX19</f>
        <v>#REF!</v>
      </c>
      <c r="AY115" s="70" t="e">
        <f>'REV-REVCALC_CWS'!AY19</f>
        <v>#REF!</v>
      </c>
      <c r="AZ115" s="70" t="e">
        <f>'REV-REVCALC_CWS'!AZ19</f>
        <v>#REF!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 t="e">
        <f>SUM(D115:BL115)</f>
        <v>#REF!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 t="e">
        <f>'REV-REVCALC_CWS'!E21</f>
        <v>#REF!</v>
      </c>
      <c r="F116" s="70" t="e">
        <f>'REV-REVCALC_CWS'!F21</f>
        <v>#REF!</v>
      </c>
      <c r="G116" s="70" t="e">
        <f>'REV-REVCALC_CWS'!G21</f>
        <v>#REF!</v>
      </c>
      <c r="H116" s="70" t="e">
        <f>'REV-REVCALC_CWS'!H21</f>
        <v>#REF!</v>
      </c>
      <c r="I116" s="70" t="e">
        <f>'REV-REVCALC_CWS'!I21</f>
        <v>#REF!</v>
      </c>
      <c r="J116" s="70" t="e">
        <f>'REV-REVCALC_CWS'!J21</f>
        <v>#REF!</v>
      </c>
      <c r="K116" s="70" t="e">
        <f>'REV-REVCALC_CWS'!K21</f>
        <v>#REF!</v>
      </c>
      <c r="L116" s="70" t="e">
        <f>'REV-REVCALC_CWS'!L21</f>
        <v>#REF!</v>
      </c>
      <c r="M116" s="70" t="e">
        <f>'REV-REVCALC_CWS'!M21</f>
        <v>#REF!</v>
      </c>
      <c r="N116" s="70" t="e">
        <f>'REV-REVCALC_CWS'!N21</f>
        <v>#REF!</v>
      </c>
      <c r="O116" s="70" t="e">
        <f t="shared" ref="O116:AT116" si="8">O114-O115</f>
        <v>#REF!</v>
      </c>
      <c r="P116" s="70" t="e">
        <f t="shared" si="8"/>
        <v>#REF!</v>
      </c>
      <c r="Q116" s="70" t="e">
        <f t="shared" si="8"/>
        <v>#REF!</v>
      </c>
      <c r="R116" s="70" t="e">
        <f t="shared" si="8"/>
        <v>#REF!</v>
      </c>
      <c r="S116" s="70" t="e">
        <f t="shared" si="8"/>
        <v>#REF!</v>
      </c>
      <c r="T116" s="70" t="e">
        <f t="shared" si="8"/>
        <v>#REF!</v>
      </c>
      <c r="U116" s="70" t="e">
        <f t="shared" si="8"/>
        <v>#REF!</v>
      </c>
      <c r="V116" s="70" t="e">
        <f t="shared" si="8"/>
        <v>#REF!</v>
      </c>
      <c r="W116" s="70" t="e">
        <f t="shared" si="8"/>
        <v>#REF!</v>
      </c>
      <c r="X116" s="70" t="e">
        <f t="shared" si="8"/>
        <v>#REF!</v>
      </c>
      <c r="Y116" s="70" t="e">
        <f t="shared" si="8"/>
        <v>#REF!</v>
      </c>
      <c r="Z116" s="70" t="e">
        <f t="shared" si="8"/>
        <v>#REF!</v>
      </c>
      <c r="AA116" s="70" t="e">
        <f t="shared" si="8"/>
        <v>#REF!</v>
      </c>
      <c r="AB116" s="70" t="e">
        <f t="shared" si="8"/>
        <v>#REF!</v>
      </c>
      <c r="AC116" s="70" t="e">
        <f t="shared" si="8"/>
        <v>#REF!</v>
      </c>
      <c r="AD116" s="70" t="e">
        <f t="shared" si="8"/>
        <v>#REF!</v>
      </c>
      <c r="AE116" s="70" t="e">
        <f t="shared" si="8"/>
        <v>#REF!</v>
      </c>
      <c r="AF116" s="70" t="e">
        <f t="shared" si="8"/>
        <v>#REF!</v>
      </c>
      <c r="AG116" s="70" t="e">
        <f t="shared" si="8"/>
        <v>#REF!</v>
      </c>
      <c r="AH116" s="70" t="e">
        <f t="shared" si="8"/>
        <v>#REF!</v>
      </c>
      <c r="AI116" s="70" t="e">
        <f t="shared" si="8"/>
        <v>#REF!</v>
      </c>
      <c r="AJ116" s="70" t="e">
        <f t="shared" si="8"/>
        <v>#REF!</v>
      </c>
      <c r="AK116" s="70" t="e">
        <f t="shared" si="8"/>
        <v>#REF!</v>
      </c>
      <c r="AL116" s="70" t="e">
        <f t="shared" si="8"/>
        <v>#REF!</v>
      </c>
      <c r="AM116" s="70" t="e">
        <f t="shared" si="8"/>
        <v>#REF!</v>
      </c>
      <c r="AN116" s="70" t="e">
        <f t="shared" si="8"/>
        <v>#REF!</v>
      </c>
      <c r="AO116" s="70" t="e">
        <f t="shared" si="8"/>
        <v>#REF!</v>
      </c>
      <c r="AP116" s="70" t="e">
        <f t="shared" si="8"/>
        <v>#REF!</v>
      </c>
      <c r="AQ116" s="70" t="e">
        <f t="shared" si="8"/>
        <v>#REF!</v>
      </c>
      <c r="AR116" s="70" t="e">
        <f t="shared" si="8"/>
        <v>#REF!</v>
      </c>
      <c r="AS116" s="70" t="e">
        <f t="shared" si="8"/>
        <v>#REF!</v>
      </c>
      <c r="AT116" s="70" t="e">
        <f t="shared" si="8"/>
        <v>#REF!</v>
      </c>
      <c r="AU116" s="70" t="e">
        <f t="shared" ref="AU116:BL116" si="9">AU114-AU115</f>
        <v>#REF!</v>
      </c>
      <c r="AV116" s="70" t="e">
        <f t="shared" si="9"/>
        <v>#REF!</v>
      </c>
      <c r="AW116" s="70" t="e">
        <f t="shared" si="9"/>
        <v>#REF!</v>
      </c>
      <c r="AX116" s="70" t="e">
        <f t="shared" si="9"/>
        <v>#REF!</v>
      </c>
      <c r="AY116" s="70" t="e">
        <f t="shared" si="9"/>
        <v>#REF!</v>
      </c>
      <c r="AZ116" s="70" t="e">
        <f t="shared" si="9"/>
        <v>#REF!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 t="e">
        <f>SUM(D116:BL116)</f>
        <v>#REF!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 t="e">
        <f>'REV-REVCALC_CWS'!E22</f>
        <v>#REF!</v>
      </c>
      <c r="F117" s="46" t="e">
        <f>'REV-REVCALC_CWS'!F22</f>
        <v>#REF!</v>
      </c>
      <c r="G117" s="46" t="e">
        <f>'REV-REVCALC_CWS'!G22</f>
        <v>#REF!</v>
      </c>
      <c r="H117" s="46" t="e">
        <f>'REV-REVCALC_CWS'!H22</f>
        <v>#REF!</v>
      </c>
      <c r="I117" s="46" t="e">
        <f>'REV-REVCALC_CWS'!I22</f>
        <v>#REF!</v>
      </c>
      <c r="J117" s="46" t="e">
        <f>'REV-REVCALC_CWS'!J22</f>
        <v>#REF!</v>
      </c>
      <c r="K117" s="46" t="e">
        <f>'REV-REVCALC_CWS'!K22</f>
        <v>#REF!</v>
      </c>
      <c r="L117" s="46" t="e">
        <f>'REV-REVCALC_CWS'!L22</f>
        <v>#REF!</v>
      </c>
      <c r="M117" s="46" t="e">
        <f>'REV-REVCALC_CWS'!M22</f>
        <v>#REF!</v>
      </c>
      <c r="N117" s="46" t="e">
        <f>'REV-REVCALC_CWS'!N22</f>
        <v>#REF!</v>
      </c>
      <c r="O117" s="46" t="e">
        <f>'REV-REVCALC_CWS'!O22</f>
        <v>#REF!</v>
      </c>
      <c r="P117" s="46" t="e">
        <f>'REV-REVCALC_CWS'!P22</f>
        <v>#REF!</v>
      </c>
      <c r="Q117" s="46" t="e">
        <f>'REV-REVCALC_CWS'!Q22</f>
        <v>#REF!</v>
      </c>
      <c r="R117" s="46" t="e">
        <f>'REV-REVCALC_CWS'!R22</f>
        <v>#REF!</v>
      </c>
      <c r="S117" s="46" t="e">
        <f>'REV-REVCALC_CWS'!S22</f>
        <v>#REF!</v>
      </c>
      <c r="T117" s="46" t="e">
        <f>'REV-REVCALC_CWS'!T22</f>
        <v>#REF!</v>
      </c>
      <c r="U117" s="46" t="e">
        <f>'REV-REVCALC_CWS'!U22</f>
        <v>#REF!</v>
      </c>
      <c r="V117" s="46" t="e">
        <f>'REV-REVCALC_CWS'!V22</f>
        <v>#REF!</v>
      </c>
      <c r="W117" s="46" t="e">
        <f>'REV-REVCALC_CWS'!W22</f>
        <v>#REF!</v>
      </c>
      <c r="X117" s="46" t="e">
        <f>'REV-REVCALC_CWS'!X22</f>
        <v>#REF!</v>
      </c>
      <c r="Y117" s="46" t="e">
        <f>'REV-REVCALC_CWS'!Y22</f>
        <v>#REF!</v>
      </c>
      <c r="Z117" s="46" t="e">
        <f>'REV-REVCALC_CWS'!Z22</f>
        <v>#REF!</v>
      </c>
      <c r="AA117" s="46" t="e">
        <f>'REV-REVCALC_CWS'!AA22</f>
        <v>#REF!</v>
      </c>
      <c r="AB117" s="46" t="e">
        <f>'REV-REVCALC_CWS'!AB22</f>
        <v>#REF!</v>
      </c>
      <c r="AC117" s="46" t="e">
        <f>'REV-REVCALC_CWS'!AC22</f>
        <v>#REF!</v>
      </c>
      <c r="AD117" s="46" t="e">
        <f>'REV-REVCALC_CWS'!AD22</f>
        <v>#REF!</v>
      </c>
      <c r="AE117" s="46" t="e">
        <f>'REV-REVCALC_CWS'!AE22</f>
        <v>#REF!</v>
      </c>
      <c r="AF117" s="46" t="e">
        <f>'REV-REVCALC_CWS'!AF22</f>
        <v>#REF!</v>
      </c>
      <c r="AG117" s="46" t="e">
        <f>'REV-REVCALC_CWS'!AG22</f>
        <v>#REF!</v>
      </c>
      <c r="AH117" s="46" t="e">
        <f>'REV-REVCALC_CWS'!AH22</f>
        <v>#REF!</v>
      </c>
      <c r="AI117" s="46" t="e">
        <f>'REV-REVCALC_CWS'!AI22</f>
        <v>#REF!</v>
      </c>
      <c r="AJ117" s="46" t="e">
        <f>'REV-REVCALC_CWS'!AJ22</f>
        <v>#REF!</v>
      </c>
      <c r="AK117" s="46" t="e">
        <f>'REV-REVCALC_CWS'!AK22</f>
        <v>#REF!</v>
      </c>
      <c r="AL117" s="46" t="e">
        <f>'REV-REVCALC_CWS'!AL22</f>
        <v>#REF!</v>
      </c>
      <c r="AM117" s="46" t="e">
        <f>'REV-REVCALC_CWS'!AM22</f>
        <v>#REF!</v>
      </c>
      <c r="AN117" s="46" t="e">
        <f>'REV-REVCALC_CWS'!AN22</f>
        <v>#REF!</v>
      </c>
      <c r="AO117" s="46" t="e">
        <f>'REV-REVCALC_CWS'!AO22</f>
        <v>#REF!</v>
      </c>
      <c r="AP117" s="46" t="e">
        <f>'REV-REVCALC_CWS'!AP22</f>
        <v>#REF!</v>
      </c>
      <c r="AQ117" s="46" t="e">
        <f>'REV-REVCALC_CWS'!AQ22</f>
        <v>#REF!</v>
      </c>
      <c r="AR117" s="46" t="e">
        <f>'REV-REVCALC_CWS'!AR22</f>
        <v>#REF!</v>
      </c>
      <c r="AS117" s="46" t="e">
        <f>'REV-REVCALC_CWS'!AS22</f>
        <v>#REF!</v>
      </c>
      <c r="AT117" s="46" t="e">
        <f>'REV-REVCALC_CWS'!AT22</f>
        <v>#REF!</v>
      </c>
      <c r="AU117" s="46" t="e">
        <f>'REV-REVCALC_CWS'!AU22</f>
        <v>#REF!</v>
      </c>
      <c r="AV117" s="46" t="e">
        <f>'REV-REVCALC_CWS'!AV22</f>
        <v>#REF!</v>
      </c>
      <c r="AW117" s="46" t="e">
        <f>'REV-REVCALC_CWS'!AW22</f>
        <v>#REF!</v>
      </c>
      <c r="AX117" s="46" t="e">
        <f>'REV-REVCALC_CWS'!AX22</f>
        <v>#REF!</v>
      </c>
      <c r="AY117" s="46" t="e">
        <f>'REV-REVCALC_CWS'!AY22</f>
        <v>#REF!</v>
      </c>
      <c r="AZ117" s="46" t="e">
        <f>'REV-REVCALC_CWS'!AZ22</f>
        <v>#REF!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'REV-REVCALC_CWS'!D34</f>
        <v>0</v>
      </c>
      <c r="E120" s="70" t="e">
        <f>'REV-REVCALC_CWS'!E34</f>
        <v>#REF!</v>
      </c>
      <c r="F120" s="70" t="e">
        <f>'REV-REVCALC_CWS'!F34</f>
        <v>#REF!</v>
      </c>
      <c r="G120" s="70" t="e">
        <f>'REV-REVCALC_CWS'!G34</f>
        <v>#REF!</v>
      </c>
      <c r="H120" s="70" t="e">
        <f>'REV-REVCALC_CWS'!H34</f>
        <v>#REF!</v>
      </c>
      <c r="I120" s="70" t="e">
        <f>'REV-REVCALC_CWS'!I34</f>
        <v>#REF!</v>
      </c>
      <c r="J120" s="70" t="e">
        <f>'REV-REVCALC_CWS'!J34</f>
        <v>#REF!</v>
      </c>
      <c r="K120" s="70" t="e">
        <f>'REV-REVCALC_CWS'!K34</f>
        <v>#REF!</v>
      </c>
      <c r="L120" s="70" t="e">
        <f>'REV-REVCALC_CWS'!L34</f>
        <v>#REF!</v>
      </c>
      <c r="M120" s="70" t="e">
        <f>'REV-REVCALC_CWS'!M34</f>
        <v>#REF!</v>
      </c>
      <c r="N120" s="70" t="e">
        <f>'REV-REVCALC_CWS'!N34</f>
        <v>#REF!</v>
      </c>
      <c r="O120" s="70" t="e">
        <f>'REV-REVCALC_CWS'!O34</f>
        <v>#REF!</v>
      </c>
      <c r="P120" s="70" t="e">
        <f>'REV-REVCALC_CWS'!P34</f>
        <v>#REF!</v>
      </c>
      <c r="Q120" s="70">
        <f>'REV-REVCALC_CWS'!Q34</f>
        <v>1687.5</v>
      </c>
      <c r="R120" s="70">
        <f>'REV-REVCALC_CWS'!R34</f>
        <v>2812.5</v>
      </c>
      <c r="S120" s="70">
        <f>'REV-REVCALC_CWS'!S34</f>
        <v>3187.5</v>
      </c>
      <c r="T120" s="70">
        <f>'REV-REVCALC_CWS'!T34</f>
        <v>3187.5</v>
      </c>
      <c r="U120" s="70">
        <f>'REV-REVCALC_CWS'!U34</f>
        <v>3562.5</v>
      </c>
      <c r="V120" s="70">
        <f>'REV-REVCALC_CWS'!V34</f>
        <v>3937.5</v>
      </c>
      <c r="W120" s="70">
        <f>'REV-REVCALC_CWS'!W34</f>
        <v>3187.5</v>
      </c>
      <c r="X120" s="70">
        <f>'REV-REVCALC_CWS'!X34</f>
        <v>3562.5</v>
      </c>
      <c r="Y120" s="70">
        <f>'REV-REVCALC_CWS'!Y34</f>
        <v>2812.5</v>
      </c>
      <c r="Z120" s="70">
        <f>'REV-REVCALC_CWS'!Z34</f>
        <v>2812.5</v>
      </c>
      <c r="AA120" s="70">
        <f>'REV-REVCALC_CWS'!AA34</f>
        <v>2812.5</v>
      </c>
      <c r="AB120" s="70">
        <f>'REV-REVCALC_CWS'!AB34</f>
        <v>1687.5</v>
      </c>
      <c r="AC120" s="70">
        <f>'REV-REVCALC_CWS'!AC34</f>
        <v>2337.5</v>
      </c>
      <c r="AD120" s="70">
        <f>'REV-REVCALC_CWS'!AD34</f>
        <v>3825</v>
      </c>
      <c r="AE120" s="70">
        <f>'REV-REVCALC_CWS'!AE34</f>
        <v>4462.5</v>
      </c>
      <c r="AF120" s="70">
        <f>'REV-REVCALC_CWS'!AF34</f>
        <v>4462.5</v>
      </c>
      <c r="AG120" s="70">
        <f>'REV-REVCALC_CWS'!AG34</f>
        <v>4887.5</v>
      </c>
      <c r="AH120" s="70">
        <f>'REV-REVCALC_CWS'!AH34</f>
        <v>5312.5</v>
      </c>
      <c r="AI120" s="70">
        <f>'REV-REVCALC_CWS'!AI34</f>
        <v>4462.5</v>
      </c>
      <c r="AJ120" s="70">
        <f>'REV-REVCALC_CWS'!AJ34</f>
        <v>4887.5</v>
      </c>
      <c r="AK120" s="70">
        <f>'REV-REVCALC_CWS'!AK34</f>
        <v>3825</v>
      </c>
      <c r="AL120" s="70">
        <f>'REV-REVCALC_CWS'!AL34</f>
        <v>3825</v>
      </c>
      <c r="AM120" s="70">
        <f>'REV-REVCALC_CWS'!AM34</f>
        <v>3825</v>
      </c>
      <c r="AN120" s="70">
        <f>'REV-REVCALC_CWS'!AN34</f>
        <v>2337.5</v>
      </c>
      <c r="AO120" s="70">
        <f>'REV-REVCALC_CWS'!AO34</f>
        <v>1890</v>
      </c>
      <c r="AP120" s="70">
        <f>'REV-REVCALC_CWS'!AP34</f>
        <v>3150</v>
      </c>
      <c r="AQ120" s="70">
        <f>'REV-REVCALC_CWS'!AQ34</f>
        <v>3465</v>
      </c>
      <c r="AR120" s="70">
        <f>'REV-REVCALC_CWS'!AR34</f>
        <v>3465</v>
      </c>
      <c r="AS120" s="70">
        <f>'REV-REVCALC_CWS'!AS34</f>
        <v>3780</v>
      </c>
      <c r="AT120" s="70">
        <f>'REV-REVCALC_CWS'!AT34</f>
        <v>4095</v>
      </c>
      <c r="AU120" s="70">
        <f>'REV-REVCALC_CWS'!AU34</f>
        <v>3465</v>
      </c>
      <c r="AV120" s="70">
        <f>'REV-REVCALC_CWS'!AV34</f>
        <v>3780</v>
      </c>
      <c r="AW120" s="70">
        <f>'REV-REVCALC_CWS'!AW34</f>
        <v>3150</v>
      </c>
      <c r="AX120" s="70">
        <f>'REV-REVCALC_CWS'!AX34</f>
        <v>3150</v>
      </c>
      <c r="AY120" s="70">
        <f>'REV-REVCALC_CWS'!AY34</f>
        <v>3150</v>
      </c>
      <c r="AZ120" s="70">
        <f>'REV-REVCALC_CWS'!AZ34</f>
        <v>1890</v>
      </c>
      <c r="BA120" s="70">
        <f>'REV-REVCALC_CWS'!BA34</f>
        <v>945</v>
      </c>
      <c r="BB120" s="70">
        <f>'REV-REVCALC_CWS'!BB34</f>
        <v>1575</v>
      </c>
      <c r="BC120" s="70">
        <f>'REV-REVCALC_CWS'!BC34</f>
        <v>1575</v>
      </c>
      <c r="BD120" s="70">
        <f>'REV-REVCALC_CWS'!BD34</f>
        <v>1575</v>
      </c>
      <c r="BE120" s="70">
        <f>'REV-REVCALC_CWS'!BE34</f>
        <v>1890</v>
      </c>
      <c r="BF120" s="70">
        <f>'REV-REVCALC_CWS'!BF34</f>
        <v>2205</v>
      </c>
      <c r="BG120" s="70">
        <f>'REV-REVCALC_CWS'!BG34</f>
        <v>1575</v>
      </c>
      <c r="BH120" s="70">
        <f>'REV-REVCALC_CWS'!BH34</f>
        <v>1890</v>
      </c>
      <c r="BI120" s="70">
        <f>'REV-REVCALC_CWS'!BI34</f>
        <v>1575</v>
      </c>
      <c r="BJ120" s="70">
        <f>'REV-REVCALC_CWS'!BJ34</f>
        <v>1575</v>
      </c>
      <c r="BK120" s="70">
        <f>'REV-REVCALC_CWS'!BK34</f>
        <v>1575</v>
      </c>
      <c r="BL120" s="70">
        <f>'REV-REVCALC_CWS'!BL34</f>
        <v>945</v>
      </c>
      <c r="BM120" s="167" t="e">
        <f>SUM(D120:BL120)</f>
        <v>#REF!</v>
      </c>
    </row>
    <row r="121" spans="2:65" s="33" customFormat="1" x14ac:dyDescent="0.15">
      <c r="B121" s="47" t="s">
        <v>370</v>
      </c>
      <c r="D121" s="70">
        <f>'REV-REVCALC_CWS'!D35</f>
        <v>0</v>
      </c>
      <c r="E121" s="70" t="e">
        <f>'REV-REVCALC_CWS'!E35</f>
        <v>#REF!</v>
      </c>
      <c r="F121" s="70" t="e">
        <f>'REV-REVCALC_CWS'!F35</f>
        <v>#REF!</v>
      </c>
      <c r="G121" s="70" t="e">
        <f>'REV-REVCALC_CWS'!G35</f>
        <v>#REF!</v>
      </c>
      <c r="H121" s="70" t="e">
        <f>'REV-REVCALC_CWS'!H35</f>
        <v>#REF!</v>
      </c>
      <c r="I121" s="70" t="e">
        <f>'REV-REVCALC_CWS'!I35</f>
        <v>#REF!</v>
      </c>
      <c r="J121" s="70" t="e">
        <f>'REV-REVCALC_CWS'!J35</f>
        <v>#REF!</v>
      </c>
      <c r="K121" s="70" t="e">
        <f>'REV-REVCALC_CWS'!K35</f>
        <v>#REF!</v>
      </c>
      <c r="L121" s="70" t="e">
        <f>'REV-REVCALC_CWS'!L35</f>
        <v>#REF!</v>
      </c>
      <c r="M121" s="70" t="e">
        <f>'REV-REVCALC_CWS'!M35</f>
        <v>#REF!</v>
      </c>
      <c r="N121" s="70" t="e">
        <f>'REV-REVCALC_CWS'!N35</f>
        <v>#REF!</v>
      </c>
      <c r="O121" s="70" t="e">
        <f>'REV-REVCALC_CWS'!O35</f>
        <v>#REF!</v>
      </c>
      <c r="P121" s="70" t="e">
        <f>'REV-REVCALC_CWS'!P35</f>
        <v>#REF!</v>
      </c>
      <c r="Q121" s="70" t="e">
        <f>'REV-REVCALC_CWS'!Q35</f>
        <v>#REF!</v>
      </c>
      <c r="R121" s="70" t="e">
        <f>'REV-REVCALC_CWS'!R35</f>
        <v>#REF!</v>
      </c>
      <c r="S121" s="70" t="e">
        <f>'REV-REVCALC_CWS'!S35</f>
        <v>#REF!</v>
      </c>
      <c r="T121" s="70" t="e">
        <f>'REV-REVCALC_CWS'!T35</f>
        <v>#REF!</v>
      </c>
      <c r="U121" s="70" t="e">
        <f>'REV-REVCALC_CWS'!U35</f>
        <v>#REF!</v>
      </c>
      <c r="V121" s="70" t="e">
        <f>'REV-REVCALC_CWS'!V35</f>
        <v>#REF!</v>
      </c>
      <c r="W121" s="70" t="e">
        <f>'REV-REVCALC_CWS'!W35</f>
        <v>#REF!</v>
      </c>
      <c r="X121" s="70" t="e">
        <f>'REV-REVCALC_CWS'!X35</f>
        <v>#REF!</v>
      </c>
      <c r="Y121" s="70" t="e">
        <f>'REV-REVCALC_CWS'!Y35</f>
        <v>#REF!</v>
      </c>
      <c r="Z121" s="70" t="e">
        <f>'REV-REVCALC_CWS'!Z35</f>
        <v>#REF!</v>
      </c>
      <c r="AA121" s="70" t="e">
        <f>'REV-REVCALC_CWS'!AA35</f>
        <v>#REF!</v>
      </c>
      <c r="AB121" s="70" t="e">
        <f>'REV-REVCALC_CWS'!AB35</f>
        <v>#REF!</v>
      </c>
      <c r="AC121" s="70" t="e">
        <f>'REV-REVCALC_CWS'!AC35</f>
        <v>#REF!</v>
      </c>
      <c r="AD121" s="70" t="e">
        <f>'REV-REVCALC_CWS'!AD35</f>
        <v>#REF!</v>
      </c>
      <c r="AE121" s="70" t="e">
        <f>'REV-REVCALC_CWS'!AE35</f>
        <v>#REF!</v>
      </c>
      <c r="AF121" s="70" t="e">
        <f>'REV-REVCALC_CWS'!AF35</f>
        <v>#REF!</v>
      </c>
      <c r="AG121" s="70" t="e">
        <f>'REV-REVCALC_CWS'!AG35</f>
        <v>#REF!</v>
      </c>
      <c r="AH121" s="70" t="e">
        <f>'REV-REVCALC_CWS'!AH35</f>
        <v>#REF!</v>
      </c>
      <c r="AI121" s="70" t="e">
        <f>'REV-REVCALC_CWS'!AI35</f>
        <v>#REF!</v>
      </c>
      <c r="AJ121" s="70" t="e">
        <f>'REV-REVCALC_CWS'!AJ35</f>
        <v>#REF!</v>
      </c>
      <c r="AK121" s="70" t="e">
        <f>'REV-REVCALC_CWS'!AK35</f>
        <v>#REF!</v>
      </c>
      <c r="AL121" s="70" t="e">
        <f>'REV-REVCALC_CWS'!AL35</f>
        <v>#REF!</v>
      </c>
      <c r="AM121" s="70" t="e">
        <f>'REV-REVCALC_CWS'!AM35</f>
        <v>#REF!</v>
      </c>
      <c r="AN121" s="70" t="e">
        <f>'REV-REVCALC_CWS'!AN35</f>
        <v>#REF!</v>
      </c>
      <c r="AO121" s="70" t="e">
        <f>'REV-REVCALC_CWS'!AO35</f>
        <v>#REF!</v>
      </c>
      <c r="AP121" s="70" t="e">
        <f>'REV-REVCALC_CWS'!AP35</f>
        <v>#REF!</v>
      </c>
      <c r="AQ121" s="70" t="e">
        <f>'REV-REVCALC_CWS'!AQ35</f>
        <v>#REF!</v>
      </c>
      <c r="AR121" s="70" t="e">
        <f>'REV-REVCALC_CWS'!AR35</f>
        <v>#REF!</v>
      </c>
      <c r="AS121" s="70" t="e">
        <f>'REV-REVCALC_CWS'!AS35</f>
        <v>#REF!</v>
      </c>
      <c r="AT121" s="70" t="e">
        <f>'REV-REVCALC_CWS'!AT35</f>
        <v>#REF!</v>
      </c>
      <c r="AU121" s="70" t="e">
        <f>'REV-REVCALC_CWS'!AU35</f>
        <v>#REF!</v>
      </c>
      <c r="AV121" s="70" t="e">
        <f>'REV-REVCALC_CWS'!AV35</f>
        <v>#REF!</v>
      </c>
      <c r="AW121" s="70" t="e">
        <f>'REV-REVCALC_CWS'!AW35</f>
        <v>#REF!</v>
      </c>
      <c r="AX121" s="70" t="e">
        <f>'REV-REVCALC_CWS'!AX35</f>
        <v>#REF!</v>
      </c>
      <c r="AY121" s="70" t="e">
        <f>'REV-REVCALC_CWS'!AY35</f>
        <v>#REF!</v>
      </c>
      <c r="AZ121" s="70" t="e">
        <f>'REV-REVCALC_CWS'!AZ35</f>
        <v>#REF!</v>
      </c>
      <c r="BA121" s="70" t="e">
        <f>'REV-REVCALC_CWS'!BA35</f>
        <v>#REF!</v>
      </c>
      <c r="BB121" s="70" t="e">
        <f>'REV-REVCALC_CWS'!BB35</f>
        <v>#REF!</v>
      </c>
      <c r="BC121" s="70" t="e">
        <f>'REV-REVCALC_CWS'!BC35</f>
        <v>#REF!</v>
      </c>
      <c r="BD121" s="70" t="e">
        <f>'REV-REVCALC_CWS'!BD35</f>
        <v>#REF!</v>
      </c>
      <c r="BE121" s="70" t="e">
        <f>'REV-REVCALC_CWS'!BE35</f>
        <v>#REF!</v>
      </c>
      <c r="BF121" s="70" t="e">
        <f>'REV-REVCALC_CWS'!BF35</f>
        <v>#REF!</v>
      </c>
      <c r="BG121" s="70" t="e">
        <f>'REV-REVCALC_CWS'!BG35</f>
        <v>#REF!</v>
      </c>
      <c r="BH121" s="70" t="e">
        <f>'REV-REVCALC_CWS'!BH35</f>
        <v>#REF!</v>
      </c>
      <c r="BI121" s="70" t="e">
        <f>'REV-REVCALC_CWS'!BI35</f>
        <v>#REF!</v>
      </c>
      <c r="BJ121" s="70" t="e">
        <f>'REV-REVCALC_CWS'!BJ35</f>
        <v>#REF!</v>
      </c>
      <c r="BK121" s="70" t="e">
        <f>'REV-REVCALC_CWS'!BK35</f>
        <v>#REF!</v>
      </c>
      <c r="BL121" s="70" t="e">
        <f>'REV-REVCALC_CWS'!BL35</f>
        <v>#REF!</v>
      </c>
      <c r="BM121" s="167" t="e">
        <f>SUM(D121:BL121)</f>
        <v>#REF!</v>
      </c>
    </row>
    <row r="122" spans="2:65" s="33" customFormat="1" x14ac:dyDescent="0.15">
      <c r="B122" s="14" t="s">
        <v>374</v>
      </c>
      <c r="D122" s="70">
        <f>SUM(D120:D121)</f>
        <v>0</v>
      </c>
      <c r="E122" s="70" t="e">
        <f t="shared" ref="E122:BL122" si="10">SUM(E120:E121)</f>
        <v>#REF!</v>
      </c>
      <c r="F122" s="70" t="e">
        <f t="shared" si="10"/>
        <v>#REF!</v>
      </c>
      <c r="G122" s="70" t="e">
        <f t="shared" si="10"/>
        <v>#REF!</v>
      </c>
      <c r="H122" s="70" t="e">
        <f t="shared" si="10"/>
        <v>#REF!</v>
      </c>
      <c r="I122" s="70" t="e">
        <f t="shared" si="10"/>
        <v>#REF!</v>
      </c>
      <c r="J122" s="70" t="e">
        <f t="shared" si="10"/>
        <v>#REF!</v>
      </c>
      <c r="K122" s="70" t="e">
        <f t="shared" si="10"/>
        <v>#REF!</v>
      </c>
      <c r="L122" s="70" t="e">
        <f t="shared" si="10"/>
        <v>#REF!</v>
      </c>
      <c r="M122" s="70" t="e">
        <f t="shared" si="10"/>
        <v>#REF!</v>
      </c>
      <c r="N122" s="70" t="e">
        <f t="shared" si="10"/>
        <v>#REF!</v>
      </c>
      <c r="O122" s="70" t="e">
        <f t="shared" si="10"/>
        <v>#REF!</v>
      </c>
      <c r="P122" s="70" t="e">
        <f t="shared" si="10"/>
        <v>#REF!</v>
      </c>
      <c r="Q122" s="70" t="e">
        <f t="shared" si="10"/>
        <v>#REF!</v>
      </c>
      <c r="R122" s="70" t="e">
        <f t="shared" si="10"/>
        <v>#REF!</v>
      </c>
      <c r="S122" s="70" t="e">
        <f t="shared" si="10"/>
        <v>#REF!</v>
      </c>
      <c r="T122" s="70" t="e">
        <f t="shared" si="10"/>
        <v>#REF!</v>
      </c>
      <c r="U122" s="70" t="e">
        <f t="shared" si="10"/>
        <v>#REF!</v>
      </c>
      <c r="V122" s="70" t="e">
        <f t="shared" si="10"/>
        <v>#REF!</v>
      </c>
      <c r="W122" s="70" t="e">
        <f t="shared" si="10"/>
        <v>#REF!</v>
      </c>
      <c r="X122" s="70" t="e">
        <f t="shared" si="10"/>
        <v>#REF!</v>
      </c>
      <c r="Y122" s="70" t="e">
        <f t="shared" si="10"/>
        <v>#REF!</v>
      </c>
      <c r="Z122" s="70" t="e">
        <f t="shared" si="10"/>
        <v>#REF!</v>
      </c>
      <c r="AA122" s="70" t="e">
        <f t="shared" si="10"/>
        <v>#REF!</v>
      </c>
      <c r="AB122" s="70" t="e">
        <f t="shared" si="10"/>
        <v>#REF!</v>
      </c>
      <c r="AC122" s="70" t="e">
        <f t="shared" si="10"/>
        <v>#REF!</v>
      </c>
      <c r="AD122" s="70" t="e">
        <f t="shared" si="10"/>
        <v>#REF!</v>
      </c>
      <c r="AE122" s="70" t="e">
        <f t="shared" si="10"/>
        <v>#REF!</v>
      </c>
      <c r="AF122" s="70" t="e">
        <f t="shared" si="10"/>
        <v>#REF!</v>
      </c>
      <c r="AG122" s="70" t="e">
        <f t="shared" si="10"/>
        <v>#REF!</v>
      </c>
      <c r="AH122" s="70" t="e">
        <f t="shared" si="10"/>
        <v>#REF!</v>
      </c>
      <c r="AI122" s="70" t="e">
        <f t="shared" si="10"/>
        <v>#REF!</v>
      </c>
      <c r="AJ122" s="70" t="e">
        <f t="shared" si="10"/>
        <v>#REF!</v>
      </c>
      <c r="AK122" s="70" t="e">
        <f t="shared" si="10"/>
        <v>#REF!</v>
      </c>
      <c r="AL122" s="70" t="e">
        <f t="shared" si="10"/>
        <v>#REF!</v>
      </c>
      <c r="AM122" s="70" t="e">
        <f t="shared" si="10"/>
        <v>#REF!</v>
      </c>
      <c r="AN122" s="70" t="e">
        <f t="shared" si="10"/>
        <v>#REF!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'REV-REVCALC_CWS'!D38</f>
        <v>0</v>
      </c>
      <c r="E125" s="70" t="e">
        <f>'REV-REVCALC_CWS'!E38</f>
        <v>#VALUE!</v>
      </c>
      <c r="F125" s="70" t="e">
        <f>'REV-REVCALC_CWS'!F38</f>
        <v>#VALUE!</v>
      </c>
      <c r="G125" s="70" t="e">
        <f>'REV-REVCALC_CWS'!G38</f>
        <v>#VALUE!</v>
      </c>
      <c r="H125" s="70" t="e">
        <f>'REV-REVCALC_CWS'!H38</f>
        <v>#VALUE!</v>
      </c>
      <c r="I125" s="70" t="e">
        <f>'REV-REVCALC_CWS'!I38</f>
        <v>#VALUE!</v>
      </c>
      <c r="J125" s="70" t="e">
        <f>'REV-REVCALC_CWS'!J38</f>
        <v>#VALUE!</v>
      </c>
      <c r="K125" s="70" t="e">
        <f>'REV-REVCALC_CWS'!K38</f>
        <v>#VALUE!</v>
      </c>
      <c r="L125" s="70" t="e">
        <f>'REV-REVCALC_CWS'!L38</f>
        <v>#VALUE!</v>
      </c>
      <c r="M125" s="70" t="e">
        <f>'REV-REVCALC_CWS'!M38</f>
        <v>#VALUE!</v>
      </c>
      <c r="N125" s="70" t="e">
        <f>'REV-REVCALC_CWS'!N38</f>
        <v>#VALUE!</v>
      </c>
      <c r="O125" s="70" t="e">
        <f>'REV-REVCALC_CWS'!O38</f>
        <v>#VALUE!</v>
      </c>
      <c r="P125" s="70" t="e">
        <f>'REV-REVCALC_CWS'!P38</f>
        <v>#VALUE!</v>
      </c>
      <c r="Q125" s="70">
        <f>'REV-REVCALC_CWS'!Q38</f>
        <v>175</v>
      </c>
      <c r="R125" s="70">
        <f>'REV-REVCALC_CWS'!R38</f>
        <v>275</v>
      </c>
      <c r="S125" s="70">
        <f>'REV-REVCALC_CWS'!S38</f>
        <v>300</v>
      </c>
      <c r="T125" s="70">
        <f>'REV-REVCALC_CWS'!T38</f>
        <v>300</v>
      </c>
      <c r="U125" s="70">
        <f>'REV-REVCALC_CWS'!U38</f>
        <v>325</v>
      </c>
      <c r="V125" s="70">
        <f>'REV-REVCALC_CWS'!V38</f>
        <v>350</v>
      </c>
      <c r="W125" s="70">
        <f>'REV-REVCALC_CWS'!W38</f>
        <v>300</v>
      </c>
      <c r="X125" s="70">
        <f>'REV-REVCALC_CWS'!X38</f>
        <v>325</v>
      </c>
      <c r="Y125" s="70">
        <f>'REV-REVCALC_CWS'!Y38</f>
        <v>275</v>
      </c>
      <c r="Z125" s="70">
        <f>'REV-REVCALC_CWS'!Z38</f>
        <v>275</v>
      </c>
      <c r="AA125" s="70">
        <f>'REV-REVCALC_CWS'!AA38</f>
        <v>275</v>
      </c>
      <c r="AB125" s="70">
        <f>'REV-REVCALC_CWS'!AB38</f>
        <v>175</v>
      </c>
      <c r="AC125" s="70">
        <f>'REV-REVCALC_CWS'!AC38</f>
        <v>450</v>
      </c>
      <c r="AD125" s="70">
        <f>'REV-REVCALC_CWS'!AD38</f>
        <v>725</v>
      </c>
      <c r="AE125" s="70">
        <f>'REV-REVCALC_CWS'!AE38</f>
        <v>800</v>
      </c>
      <c r="AF125" s="70">
        <f>'REV-REVCALC_CWS'!AF38</f>
        <v>800</v>
      </c>
      <c r="AG125" s="70">
        <f>'REV-REVCALC_CWS'!AG38</f>
        <v>875</v>
      </c>
      <c r="AH125" s="70">
        <f>'REV-REVCALC_CWS'!AH38</f>
        <v>975</v>
      </c>
      <c r="AI125" s="70">
        <f>'REV-REVCALC_CWS'!AI38</f>
        <v>800</v>
      </c>
      <c r="AJ125" s="70">
        <f>'REV-REVCALC_CWS'!AJ38</f>
        <v>875</v>
      </c>
      <c r="AK125" s="70">
        <f>'REV-REVCALC_CWS'!AK38</f>
        <v>725</v>
      </c>
      <c r="AL125" s="70">
        <f>'REV-REVCALC_CWS'!AL38</f>
        <v>725</v>
      </c>
      <c r="AM125" s="70">
        <f>'REV-REVCALC_CWS'!AM38</f>
        <v>725</v>
      </c>
      <c r="AN125" s="70">
        <f>'REV-REVCALC_CWS'!AN38</f>
        <v>450</v>
      </c>
      <c r="AO125" s="70">
        <f>'REV-REVCALC_CWS'!AO38</f>
        <v>625</v>
      </c>
      <c r="AP125" s="70">
        <f>'REV-REVCALC_CWS'!AP38</f>
        <v>1000</v>
      </c>
      <c r="AQ125" s="70">
        <f>'REV-REVCALC_CWS'!AQ38</f>
        <v>1125</v>
      </c>
      <c r="AR125" s="70">
        <f>'REV-REVCALC_CWS'!AR38</f>
        <v>1125</v>
      </c>
      <c r="AS125" s="70">
        <f>'REV-REVCALC_CWS'!AS38</f>
        <v>1250</v>
      </c>
      <c r="AT125" s="70">
        <f>'REV-REVCALC_CWS'!AT38</f>
        <v>1375</v>
      </c>
      <c r="AU125" s="70">
        <f>'REV-REVCALC_CWS'!AU38</f>
        <v>1125</v>
      </c>
      <c r="AV125" s="70">
        <f>'REV-REVCALC_CWS'!AV38</f>
        <v>1250</v>
      </c>
      <c r="AW125" s="70">
        <f>'REV-REVCALC_CWS'!AW38</f>
        <v>1000</v>
      </c>
      <c r="AX125" s="70">
        <f>'REV-REVCALC_CWS'!AX38</f>
        <v>1000</v>
      </c>
      <c r="AY125" s="70">
        <f>'REV-REVCALC_CWS'!AY38</f>
        <v>1000</v>
      </c>
      <c r="AZ125" s="70">
        <f>'REV-REVCALC_CWS'!AZ38</f>
        <v>625</v>
      </c>
      <c r="BA125" s="70">
        <f>'REV-REVCALC_CWS'!BA38</f>
        <v>750</v>
      </c>
      <c r="BB125" s="70">
        <f>'REV-REVCALC_CWS'!BB38</f>
        <v>1200</v>
      </c>
      <c r="BC125" s="70">
        <f>'REV-REVCALC_CWS'!BC38</f>
        <v>1350</v>
      </c>
      <c r="BD125" s="70">
        <f>'REV-REVCALC_CWS'!BD38</f>
        <v>1350</v>
      </c>
      <c r="BE125" s="70">
        <f>'REV-REVCALC_CWS'!BE38</f>
        <v>1500</v>
      </c>
      <c r="BF125" s="70">
        <f>'REV-REVCALC_CWS'!BF38</f>
        <v>1625</v>
      </c>
      <c r="BG125" s="70">
        <f>'REV-REVCALC_CWS'!BG38</f>
        <v>1350</v>
      </c>
      <c r="BH125" s="70">
        <f>'REV-REVCALC_CWS'!BH38</f>
        <v>1500</v>
      </c>
      <c r="BI125" s="70">
        <f>'REV-REVCALC_CWS'!BI38</f>
        <v>1200</v>
      </c>
      <c r="BJ125" s="70">
        <f>'REV-REVCALC_CWS'!BJ38</f>
        <v>1200</v>
      </c>
      <c r="BK125" s="70">
        <f>'REV-REVCALC_CWS'!BK38</f>
        <v>1200</v>
      </c>
      <c r="BL125" s="70">
        <f>'REV-REVCALC_CWS'!BL38</f>
        <v>750</v>
      </c>
      <c r="BM125" s="167" t="e">
        <f>SUM(D125:BL125)</f>
        <v>#VALUE!</v>
      </c>
    </row>
    <row r="126" spans="2:65" s="33" customFormat="1" x14ac:dyDescent="0.15">
      <c r="B126" s="47" t="s">
        <v>372</v>
      </c>
      <c r="D126" s="70">
        <f>'REV-REVCALC_CWS'!D39</f>
        <v>0</v>
      </c>
      <c r="E126" s="70" t="e">
        <f>'REV-REVCALC_CWS'!E39</f>
        <v>#REF!</v>
      </c>
      <c r="F126" s="70" t="e">
        <f>'REV-REVCALC_CWS'!F39</f>
        <v>#REF!</v>
      </c>
      <c r="G126" s="70" t="e">
        <f>'REV-REVCALC_CWS'!G39</f>
        <v>#REF!</v>
      </c>
      <c r="H126" s="70" t="e">
        <f>'REV-REVCALC_CWS'!H39</f>
        <v>#REF!</v>
      </c>
      <c r="I126" s="70" t="e">
        <f>'REV-REVCALC_CWS'!I39</f>
        <v>#REF!</v>
      </c>
      <c r="J126" s="70" t="e">
        <f>'REV-REVCALC_CWS'!J39</f>
        <v>#REF!</v>
      </c>
      <c r="K126" s="70" t="e">
        <f>'REV-REVCALC_CWS'!K39</f>
        <v>#REF!</v>
      </c>
      <c r="L126" s="70" t="e">
        <f>'REV-REVCALC_CWS'!L39</f>
        <v>#REF!</v>
      </c>
      <c r="M126" s="70" t="e">
        <f>'REV-REVCALC_CWS'!M39</f>
        <v>#REF!</v>
      </c>
      <c r="N126" s="70" t="e">
        <f>'REV-REVCALC_CWS'!N39</f>
        <v>#REF!</v>
      </c>
      <c r="O126" s="70" t="e">
        <f>'REV-REVCALC_CWS'!O39</f>
        <v>#REF!</v>
      </c>
      <c r="P126" s="70" t="e">
        <f>'REV-REVCALC_CWS'!P39</f>
        <v>#REF!</v>
      </c>
      <c r="Q126" s="70" t="e">
        <f>'REV-REVCALC_CWS'!Q39</f>
        <v>#REF!</v>
      </c>
      <c r="R126" s="70" t="e">
        <f>'REV-REVCALC_CWS'!R39</f>
        <v>#REF!</v>
      </c>
      <c r="S126" s="70" t="e">
        <f>'REV-REVCALC_CWS'!S39</f>
        <v>#REF!</v>
      </c>
      <c r="T126" s="70" t="e">
        <f>'REV-REVCALC_CWS'!T39</f>
        <v>#REF!</v>
      </c>
      <c r="U126" s="70" t="e">
        <f>'REV-REVCALC_CWS'!U39</f>
        <v>#REF!</v>
      </c>
      <c r="V126" s="70" t="e">
        <f>'REV-REVCALC_CWS'!V39</f>
        <v>#REF!</v>
      </c>
      <c r="W126" s="70" t="e">
        <f>'REV-REVCALC_CWS'!W39</f>
        <v>#REF!</v>
      </c>
      <c r="X126" s="70" t="e">
        <f>'REV-REVCALC_CWS'!X39</f>
        <v>#REF!</v>
      </c>
      <c r="Y126" s="70" t="e">
        <f>'REV-REVCALC_CWS'!Y39</f>
        <v>#REF!</v>
      </c>
      <c r="Z126" s="70" t="e">
        <f>'REV-REVCALC_CWS'!Z39</f>
        <v>#REF!</v>
      </c>
      <c r="AA126" s="70" t="e">
        <f>'REV-REVCALC_CWS'!AA39</f>
        <v>#REF!</v>
      </c>
      <c r="AB126" s="70" t="e">
        <f>'REV-REVCALC_CWS'!AB39</f>
        <v>#REF!</v>
      </c>
      <c r="AC126" s="70" t="e">
        <f>'REV-REVCALC_CWS'!AC39</f>
        <v>#REF!</v>
      </c>
      <c r="AD126" s="70" t="e">
        <f>'REV-REVCALC_CWS'!AD39</f>
        <v>#REF!</v>
      </c>
      <c r="AE126" s="70" t="e">
        <f>'REV-REVCALC_CWS'!AE39</f>
        <v>#REF!</v>
      </c>
      <c r="AF126" s="70" t="e">
        <f>'REV-REVCALC_CWS'!AF39</f>
        <v>#REF!</v>
      </c>
      <c r="AG126" s="70" t="e">
        <f>'REV-REVCALC_CWS'!AG39</f>
        <v>#REF!</v>
      </c>
      <c r="AH126" s="70" t="e">
        <f>'REV-REVCALC_CWS'!AH39</f>
        <v>#REF!</v>
      </c>
      <c r="AI126" s="70" t="e">
        <f>'REV-REVCALC_CWS'!AI39</f>
        <v>#REF!</v>
      </c>
      <c r="AJ126" s="70" t="e">
        <f>'REV-REVCALC_CWS'!AJ39</f>
        <v>#REF!</v>
      </c>
      <c r="AK126" s="70" t="e">
        <f>'REV-REVCALC_CWS'!AK39</f>
        <v>#REF!</v>
      </c>
      <c r="AL126" s="70" t="e">
        <f>'REV-REVCALC_CWS'!AL39</f>
        <v>#REF!</v>
      </c>
      <c r="AM126" s="70" t="e">
        <f>'REV-REVCALC_CWS'!AM39</f>
        <v>#REF!</v>
      </c>
      <c r="AN126" s="70" t="e">
        <f>'REV-REVCALC_CWS'!AN39</f>
        <v>#REF!</v>
      </c>
      <c r="AO126" s="70" t="e">
        <f>'REV-REVCALC_CWS'!AO39</f>
        <v>#REF!</v>
      </c>
      <c r="AP126" s="70" t="e">
        <f>'REV-REVCALC_CWS'!AP39</f>
        <v>#REF!</v>
      </c>
      <c r="AQ126" s="70" t="e">
        <f>'REV-REVCALC_CWS'!AQ39</f>
        <v>#REF!</v>
      </c>
      <c r="AR126" s="70" t="e">
        <f>'REV-REVCALC_CWS'!AR39</f>
        <v>#REF!</v>
      </c>
      <c r="AS126" s="70" t="e">
        <f>'REV-REVCALC_CWS'!AS39</f>
        <v>#REF!</v>
      </c>
      <c r="AT126" s="70" t="e">
        <f>'REV-REVCALC_CWS'!AT39</f>
        <v>#REF!</v>
      </c>
      <c r="AU126" s="70" t="e">
        <f>'REV-REVCALC_CWS'!AU39</f>
        <v>#REF!</v>
      </c>
      <c r="AV126" s="70" t="e">
        <f>'REV-REVCALC_CWS'!AV39</f>
        <v>#REF!</v>
      </c>
      <c r="AW126" s="70" t="e">
        <f>'REV-REVCALC_CWS'!AW39</f>
        <v>#REF!</v>
      </c>
      <c r="AX126" s="70" t="e">
        <f>'REV-REVCALC_CWS'!AX39</f>
        <v>#REF!</v>
      </c>
      <c r="AY126" s="70" t="e">
        <f>'REV-REVCALC_CWS'!AY39</f>
        <v>#REF!</v>
      </c>
      <c r="AZ126" s="70" t="e">
        <f>'REV-REVCALC_CWS'!AZ39</f>
        <v>#REF!</v>
      </c>
      <c r="BA126" s="70" t="e">
        <f>'REV-REVCALC_CWS'!BA39</f>
        <v>#REF!</v>
      </c>
      <c r="BB126" s="70" t="e">
        <f>'REV-REVCALC_CWS'!BB39</f>
        <v>#REF!</v>
      </c>
      <c r="BC126" s="70" t="e">
        <f>'REV-REVCALC_CWS'!BC39</f>
        <v>#REF!</v>
      </c>
      <c r="BD126" s="70" t="e">
        <f>'REV-REVCALC_CWS'!BD39</f>
        <v>#REF!</v>
      </c>
      <c r="BE126" s="70" t="e">
        <f>'REV-REVCALC_CWS'!BE39</f>
        <v>#REF!</v>
      </c>
      <c r="BF126" s="70" t="e">
        <f>'REV-REVCALC_CWS'!BF39</f>
        <v>#REF!</v>
      </c>
      <c r="BG126" s="70" t="e">
        <f>'REV-REVCALC_CWS'!BG39</f>
        <v>#REF!</v>
      </c>
      <c r="BH126" s="70" t="e">
        <f>'REV-REVCALC_CWS'!BH39</f>
        <v>#REF!</v>
      </c>
      <c r="BI126" s="70" t="e">
        <f>'REV-REVCALC_CWS'!BI39</f>
        <v>#REF!</v>
      </c>
      <c r="BJ126" s="70" t="e">
        <f>'REV-REVCALC_CWS'!BJ39</f>
        <v>#REF!</v>
      </c>
      <c r="BK126" s="70" t="e">
        <f>'REV-REVCALC_CWS'!BK39</f>
        <v>#REF!</v>
      </c>
      <c r="BL126" s="70" t="e">
        <f>'REV-REVCALC_CWS'!BL39</f>
        <v>#REF!</v>
      </c>
      <c r="BM126" s="167" t="e">
        <f>SUM(D126:BL126)</f>
        <v>#REF!</v>
      </c>
    </row>
    <row r="127" spans="2:65" s="33" customFormat="1" x14ac:dyDescent="0.15">
      <c r="B127" s="14" t="s">
        <v>375</v>
      </c>
      <c r="D127" s="70">
        <f>SUM(D125:D126)</f>
        <v>0</v>
      </c>
      <c r="E127" s="70" t="e">
        <f t="shared" ref="E127:BL127" si="11">SUM(E125:E126)</f>
        <v>#VALUE!</v>
      </c>
      <c r="F127" s="70" t="e">
        <f t="shared" si="11"/>
        <v>#VALUE!</v>
      </c>
      <c r="G127" s="70" t="e">
        <f t="shared" si="11"/>
        <v>#VALUE!</v>
      </c>
      <c r="H127" s="70" t="e">
        <f t="shared" si="11"/>
        <v>#VALUE!</v>
      </c>
      <c r="I127" s="70" t="e">
        <f t="shared" si="11"/>
        <v>#VALUE!</v>
      </c>
      <c r="J127" s="70" t="e">
        <f t="shared" si="11"/>
        <v>#VALUE!</v>
      </c>
      <c r="K127" s="70" t="e">
        <f t="shared" si="11"/>
        <v>#VALUE!</v>
      </c>
      <c r="L127" s="70" t="e">
        <f t="shared" si="11"/>
        <v>#VALUE!</v>
      </c>
      <c r="M127" s="70" t="e">
        <f t="shared" si="11"/>
        <v>#VALUE!</v>
      </c>
      <c r="N127" s="70" t="e">
        <f t="shared" si="11"/>
        <v>#VALUE!</v>
      </c>
      <c r="O127" s="70" t="e">
        <f t="shared" si="11"/>
        <v>#VALUE!</v>
      </c>
      <c r="P127" s="70" t="e">
        <f t="shared" si="11"/>
        <v>#VALUE!</v>
      </c>
      <c r="Q127" s="70" t="e">
        <f t="shared" si="11"/>
        <v>#REF!</v>
      </c>
      <c r="R127" s="70" t="e">
        <f t="shared" si="11"/>
        <v>#REF!</v>
      </c>
      <c r="S127" s="70" t="e">
        <f t="shared" si="11"/>
        <v>#REF!</v>
      </c>
      <c r="T127" s="70" t="e">
        <f t="shared" si="11"/>
        <v>#REF!</v>
      </c>
      <c r="U127" s="70" t="e">
        <f t="shared" si="11"/>
        <v>#REF!</v>
      </c>
      <c r="V127" s="70" t="e">
        <f t="shared" si="11"/>
        <v>#REF!</v>
      </c>
      <c r="W127" s="70" t="e">
        <f t="shared" si="11"/>
        <v>#REF!</v>
      </c>
      <c r="X127" s="70" t="e">
        <f t="shared" si="11"/>
        <v>#REF!</v>
      </c>
      <c r="Y127" s="70" t="e">
        <f t="shared" si="11"/>
        <v>#REF!</v>
      </c>
      <c r="Z127" s="70" t="e">
        <f t="shared" si="11"/>
        <v>#REF!</v>
      </c>
      <c r="AA127" s="70" t="e">
        <f t="shared" si="11"/>
        <v>#REF!</v>
      </c>
      <c r="AB127" s="70" t="e">
        <f t="shared" si="11"/>
        <v>#REF!</v>
      </c>
      <c r="AC127" s="70" t="e">
        <f t="shared" si="11"/>
        <v>#REF!</v>
      </c>
      <c r="AD127" s="70" t="e">
        <f t="shared" si="11"/>
        <v>#REF!</v>
      </c>
      <c r="AE127" s="70" t="e">
        <f t="shared" si="11"/>
        <v>#REF!</v>
      </c>
      <c r="AF127" s="70" t="e">
        <f t="shared" si="11"/>
        <v>#REF!</v>
      </c>
      <c r="AG127" s="70" t="e">
        <f t="shared" si="11"/>
        <v>#REF!</v>
      </c>
      <c r="AH127" s="70" t="e">
        <f t="shared" si="11"/>
        <v>#REF!</v>
      </c>
      <c r="AI127" s="70" t="e">
        <f t="shared" si="11"/>
        <v>#REF!</v>
      </c>
      <c r="AJ127" s="70" t="e">
        <f t="shared" si="11"/>
        <v>#REF!</v>
      </c>
      <c r="AK127" s="70" t="e">
        <f t="shared" si="11"/>
        <v>#REF!</v>
      </c>
      <c r="AL127" s="70" t="e">
        <f t="shared" si="11"/>
        <v>#REF!</v>
      </c>
      <c r="AM127" s="70" t="e">
        <f t="shared" si="11"/>
        <v>#REF!</v>
      </c>
      <c r="AN127" s="70" t="e">
        <f t="shared" si="11"/>
        <v>#REF!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#VALUE!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 t="e">
        <f t="shared" si="12"/>
        <v>#VALUE!</v>
      </c>
      <c r="F129" s="104" t="e">
        <f t="shared" si="12"/>
        <v>#VALUE!</v>
      </c>
      <c r="G129" s="104" t="e">
        <f t="shared" si="12"/>
        <v>#VALUE!</v>
      </c>
      <c r="H129" s="104" t="e">
        <f t="shared" si="12"/>
        <v>#VALUE!</v>
      </c>
      <c r="I129" s="104" t="e">
        <f t="shared" si="12"/>
        <v>#VALUE!</v>
      </c>
      <c r="J129" s="104" t="e">
        <f t="shared" si="12"/>
        <v>#VALUE!</v>
      </c>
      <c r="K129" s="104" t="e">
        <f t="shared" si="12"/>
        <v>#VALUE!</v>
      </c>
      <c r="L129" s="104" t="e">
        <f t="shared" si="12"/>
        <v>#VALUE!</v>
      </c>
      <c r="M129" s="104" t="e">
        <f t="shared" si="12"/>
        <v>#VALUE!</v>
      </c>
      <c r="N129" s="104" t="e">
        <f t="shared" si="12"/>
        <v>#VALUE!</v>
      </c>
      <c r="O129" s="104" t="e">
        <f t="shared" si="12"/>
        <v>#VALUE!</v>
      </c>
      <c r="P129" s="104" t="e">
        <f t="shared" si="12"/>
        <v>#VALUE!</v>
      </c>
      <c r="Q129" s="104" t="e">
        <f t="shared" si="12"/>
        <v>#REF!</v>
      </c>
      <c r="R129" s="104" t="e">
        <f t="shared" si="12"/>
        <v>#REF!</v>
      </c>
      <c r="S129" s="104" t="e">
        <f t="shared" si="12"/>
        <v>#REF!</v>
      </c>
      <c r="T129" s="104" t="e">
        <f t="shared" si="12"/>
        <v>#REF!</v>
      </c>
      <c r="U129" s="104" t="e">
        <f t="shared" si="12"/>
        <v>#REF!</v>
      </c>
      <c r="V129" s="104" t="e">
        <f t="shared" si="12"/>
        <v>#REF!</v>
      </c>
      <c r="W129" s="104" t="e">
        <f t="shared" si="12"/>
        <v>#REF!</v>
      </c>
      <c r="X129" s="104" t="e">
        <f t="shared" si="12"/>
        <v>#REF!</v>
      </c>
      <c r="Y129" s="104" t="e">
        <f t="shared" si="12"/>
        <v>#REF!</v>
      </c>
      <c r="Z129" s="104" t="e">
        <f t="shared" si="12"/>
        <v>#REF!</v>
      </c>
      <c r="AA129" s="104" t="e">
        <f t="shared" si="12"/>
        <v>#REF!</v>
      </c>
      <c r="AB129" s="104" t="e">
        <f t="shared" si="12"/>
        <v>#REF!</v>
      </c>
      <c r="AC129" s="104" t="e">
        <f t="shared" si="12"/>
        <v>#REF!</v>
      </c>
      <c r="AD129" s="104" t="e">
        <f t="shared" si="12"/>
        <v>#REF!</v>
      </c>
      <c r="AE129" s="104" t="e">
        <f t="shared" si="12"/>
        <v>#REF!</v>
      </c>
      <c r="AF129" s="104" t="e">
        <f t="shared" si="12"/>
        <v>#REF!</v>
      </c>
      <c r="AG129" s="104" t="e">
        <f t="shared" si="12"/>
        <v>#REF!</v>
      </c>
      <c r="AH129" s="104" t="e">
        <f t="shared" si="12"/>
        <v>#REF!</v>
      </c>
      <c r="AI129" s="104" t="e">
        <f t="shared" si="12"/>
        <v>#REF!</v>
      </c>
      <c r="AJ129" s="104" t="e">
        <f t="shared" ref="AJ129:BL129" si="13">AJ127+AJ122+AJ116</f>
        <v>#REF!</v>
      </c>
      <c r="AK129" s="104" t="e">
        <f t="shared" si="13"/>
        <v>#REF!</v>
      </c>
      <c r="AL129" s="104" t="e">
        <f t="shared" si="13"/>
        <v>#REF!</v>
      </c>
      <c r="AM129" s="104" t="e">
        <f t="shared" si="13"/>
        <v>#REF!</v>
      </c>
      <c r="AN129" s="104" t="e">
        <f t="shared" si="13"/>
        <v>#REF!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#VALUE!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 t="e">
        <f>STAFF_CWS!H210</f>
        <v>#REF!</v>
      </c>
      <c r="F150" s="158" t="e">
        <f>STAFF_CWS!I210</f>
        <v>#REF!</v>
      </c>
      <c r="G150" s="158" t="e">
        <f>STAFF_CWS!J210</f>
        <v>#REF!</v>
      </c>
      <c r="H150" s="158" t="e">
        <f>STAFF_CWS!K210</f>
        <v>#REF!</v>
      </c>
      <c r="I150" s="158" t="e">
        <f>STAFF_CWS!L210</f>
        <v>#REF!</v>
      </c>
      <c r="J150" s="158" t="e">
        <f>STAFF_CWS!M210</f>
        <v>#REF!</v>
      </c>
      <c r="K150" s="158" t="e">
        <f>STAFF_CWS!N210</f>
        <v>#REF!</v>
      </c>
      <c r="L150" s="158" t="e">
        <f>STAFF_CWS!O210</f>
        <v>#REF!</v>
      </c>
      <c r="M150" s="158" t="e">
        <f>STAFF_CWS!P210</f>
        <v>#REF!</v>
      </c>
      <c r="N150" s="158" t="e">
        <f>STAFF_CWS!Q210</f>
        <v>#REF!</v>
      </c>
      <c r="O150" s="158" t="e">
        <f>STAFF_CWS!R210</f>
        <v>#REF!</v>
      </c>
      <c r="P150" s="158" t="e">
        <f>STAFF_CWS!S210</f>
        <v>#REF!</v>
      </c>
      <c r="Q150" s="158" t="e">
        <f>STAFF_CWS!T210</f>
        <v>#REF!</v>
      </c>
      <c r="R150" s="158" t="e">
        <f>STAFF_CWS!U210</f>
        <v>#REF!</v>
      </c>
      <c r="S150" s="158" t="e">
        <f>STAFF_CWS!V210</f>
        <v>#REF!</v>
      </c>
      <c r="T150" s="158" t="e">
        <f>STAFF_CWS!W210</f>
        <v>#REF!</v>
      </c>
      <c r="U150" s="158" t="e">
        <f>STAFF_CWS!X210</f>
        <v>#REF!</v>
      </c>
      <c r="V150" s="158" t="e">
        <f>STAFF_CWS!Y210</f>
        <v>#REF!</v>
      </c>
      <c r="W150" s="158" t="e">
        <f>STAFF_CWS!Z210</f>
        <v>#REF!</v>
      </c>
      <c r="X150" s="158" t="e">
        <f>STAFF_CWS!AA210</f>
        <v>#REF!</v>
      </c>
      <c r="Y150" s="158" t="e">
        <f>STAFF_CWS!AB210</f>
        <v>#REF!</v>
      </c>
      <c r="Z150" s="158" t="e">
        <f>STAFF_CWS!AC210</f>
        <v>#REF!</v>
      </c>
      <c r="AA150" s="158" t="e">
        <f>STAFF_CWS!AD210</f>
        <v>#REF!</v>
      </c>
      <c r="AB150" s="158" t="e">
        <f>STAFF_CWS!AE210</f>
        <v>#REF!</v>
      </c>
      <c r="AC150" s="158" t="e">
        <f>STAFF_CWS!AF210</f>
        <v>#REF!</v>
      </c>
      <c r="AD150" s="158" t="e">
        <f>STAFF_CWS!AG210</f>
        <v>#REF!</v>
      </c>
      <c r="AE150" s="158" t="e">
        <f>STAFF_CWS!AH210</f>
        <v>#REF!</v>
      </c>
      <c r="AF150" s="158" t="e">
        <f>STAFF_CWS!AI210</f>
        <v>#REF!</v>
      </c>
      <c r="AG150" s="158" t="e">
        <f>STAFF_CWS!AJ210</f>
        <v>#REF!</v>
      </c>
      <c r="AH150" s="158" t="e">
        <f>STAFF_CWS!AK210</f>
        <v>#REF!</v>
      </c>
      <c r="AI150" s="158" t="e">
        <f>STAFF_CWS!AL210</f>
        <v>#REF!</v>
      </c>
      <c r="AJ150" s="158" t="e">
        <f>STAFF_CWS!AM210</f>
        <v>#REF!</v>
      </c>
      <c r="AK150" s="158" t="e">
        <f>STAFF_CWS!AN210</f>
        <v>#REF!</v>
      </c>
      <c r="AL150" s="158" t="e">
        <f>STAFF_CWS!AO210</f>
        <v>#REF!</v>
      </c>
      <c r="AM150" s="158" t="e">
        <f>STAFF_CWS!AP210</f>
        <v>#REF!</v>
      </c>
      <c r="AN150" s="158" t="e">
        <f>STAFF_CWS!AQ210</f>
        <v>#REF!</v>
      </c>
      <c r="AO150" s="158" t="e">
        <f>STAFF_CWS!AR210</f>
        <v>#REF!</v>
      </c>
      <c r="AP150" s="158" t="e">
        <f>STAFF_CWS!AS210</f>
        <v>#REF!</v>
      </c>
      <c r="AQ150" s="158" t="e">
        <f>STAFF_CWS!AT210</f>
        <v>#REF!</v>
      </c>
      <c r="AR150" s="158" t="e">
        <f>STAFF_CWS!AU210</f>
        <v>#REF!</v>
      </c>
      <c r="AS150" s="158" t="e">
        <f>STAFF_CWS!AV210</f>
        <v>#REF!</v>
      </c>
      <c r="AT150" s="158" t="e">
        <f>STAFF_CWS!AW210</f>
        <v>#REF!</v>
      </c>
      <c r="AU150" s="158" t="e">
        <f>STAFF_CWS!AX210</f>
        <v>#REF!</v>
      </c>
      <c r="AV150" s="158" t="e">
        <f>STAFF_CWS!AY210</f>
        <v>#REF!</v>
      </c>
      <c r="AW150" s="158" t="e">
        <f>STAFF_CWS!AZ210</f>
        <v>#REF!</v>
      </c>
      <c r="AX150" s="158" t="e">
        <f>STAFF_CWS!BA210</f>
        <v>#REF!</v>
      </c>
      <c r="AY150" s="158" t="e">
        <f>STAFF_CWS!BB210</f>
        <v>#REF!</v>
      </c>
      <c r="AZ150" s="158" t="e">
        <f>STAFF_CWS!BC210</f>
        <v>#REF!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#REF!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 t="e">
        <f>STAFF_CWS!H358</f>
        <v>#REF!</v>
      </c>
      <c r="F152" s="158" t="e">
        <f>STAFF_CWS!I358</f>
        <v>#REF!</v>
      </c>
      <c r="G152" s="158" t="e">
        <f>STAFF_CWS!J358</f>
        <v>#REF!</v>
      </c>
      <c r="H152" s="158" t="e">
        <f>STAFF_CWS!K358</f>
        <v>#REF!</v>
      </c>
      <c r="I152" s="158" t="e">
        <f>STAFF_CWS!L358</f>
        <v>#REF!</v>
      </c>
      <c r="J152" s="158" t="e">
        <f>STAFF_CWS!M358</f>
        <v>#REF!</v>
      </c>
      <c r="K152" s="158" t="e">
        <f>STAFF_CWS!N358</f>
        <v>#REF!</v>
      </c>
      <c r="L152" s="158" t="e">
        <f>STAFF_CWS!O358</f>
        <v>#REF!</v>
      </c>
      <c r="M152" s="158" t="e">
        <f>STAFF_CWS!P358</f>
        <v>#REF!</v>
      </c>
      <c r="N152" s="158" t="e">
        <f>STAFF_CWS!Q358</f>
        <v>#REF!</v>
      </c>
      <c r="O152" s="158" t="e">
        <f>STAFF_CWS!R358</f>
        <v>#REF!</v>
      </c>
      <c r="P152" s="158" t="e">
        <f>STAFF_CWS!S358</f>
        <v>#REF!</v>
      </c>
      <c r="Q152" s="158" t="e">
        <f>STAFF_CWS!T358</f>
        <v>#REF!</v>
      </c>
      <c r="R152" s="158" t="e">
        <f>STAFF_CWS!U358</f>
        <v>#REF!</v>
      </c>
      <c r="S152" s="158" t="e">
        <f>STAFF_CWS!V358</f>
        <v>#REF!</v>
      </c>
      <c r="T152" s="158" t="e">
        <f>STAFF_CWS!W358</f>
        <v>#REF!</v>
      </c>
      <c r="U152" s="158" t="e">
        <f>STAFF_CWS!X358</f>
        <v>#REF!</v>
      </c>
      <c r="V152" s="158" t="e">
        <f>STAFF_CWS!Y358</f>
        <v>#REF!</v>
      </c>
      <c r="W152" s="158" t="e">
        <f>STAFF_CWS!Z358</f>
        <v>#REF!</v>
      </c>
      <c r="X152" s="158" t="e">
        <f>STAFF_CWS!AA358</f>
        <v>#REF!</v>
      </c>
      <c r="Y152" s="158" t="e">
        <f>STAFF_CWS!AB358</f>
        <v>#REF!</v>
      </c>
      <c r="Z152" s="158" t="e">
        <f>STAFF_CWS!AC358</f>
        <v>#REF!</v>
      </c>
      <c r="AA152" s="158" t="e">
        <f>STAFF_CWS!AD358</f>
        <v>#REF!</v>
      </c>
      <c r="AB152" s="158" t="e">
        <f>STAFF_CWS!AE358</f>
        <v>#REF!</v>
      </c>
      <c r="AC152" s="158" t="e">
        <f>STAFF_CWS!AF358</f>
        <v>#REF!</v>
      </c>
      <c r="AD152" s="158" t="e">
        <f>STAFF_CWS!AG358</f>
        <v>#REF!</v>
      </c>
      <c r="AE152" s="158" t="e">
        <f>STAFF_CWS!AH358</f>
        <v>#REF!</v>
      </c>
      <c r="AF152" s="158" t="e">
        <f>STAFF_CWS!AI358</f>
        <v>#REF!</v>
      </c>
      <c r="AG152" s="158" t="e">
        <f>STAFF_CWS!AJ358</f>
        <v>#REF!</v>
      </c>
      <c r="AH152" s="158" t="e">
        <f>STAFF_CWS!AK358</f>
        <v>#REF!</v>
      </c>
      <c r="AI152" s="158" t="e">
        <f>STAFF_CWS!AL358</f>
        <v>#REF!</v>
      </c>
      <c r="AJ152" s="158" t="e">
        <f>STAFF_CWS!AM358</f>
        <v>#REF!</v>
      </c>
      <c r="AK152" s="158" t="e">
        <f>STAFF_CWS!AN358</f>
        <v>#REF!</v>
      </c>
      <c r="AL152" s="158" t="e">
        <f>STAFF_CWS!AO358</f>
        <v>#REF!</v>
      </c>
      <c r="AM152" s="158" t="e">
        <f>STAFF_CWS!AP358</f>
        <v>#REF!</v>
      </c>
      <c r="AN152" s="158" t="e">
        <f>STAFF_CWS!AQ358</f>
        <v>#REF!</v>
      </c>
      <c r="AO152" s="158" t="e">
        <f>STAFF_CWS!AR358</f>
        <v>#REF!</v>
      </c>
      <c r="AP152" s="158" t="e">
        <f>STAFF_CWS!AS358</f>
        <v>#REF!</v>
      </c>
      <c r="AQ152" s="158" t="e">
        <f>STAFF_CWS!AT358</f>
        <v>#REF!</v>
      </c>
      <c r="AR152" s="158" t="e">
        <f>STAFF_CWS!AU358</f>
        <v>#REF!</v>
      </c>
      <c r="AS152" s="158" t="e">
        <f>STAFF_CWS!AV358</f>
        <v>#REF!</v>
      </c>
      <c r="AT152" s="158" t="e">
        <f>STAFF_CWS!AW358</f>
        <v>#REF!</v>
      </c>
      <c r="AU152" s="158" t="e">
        <f>STAFF_CWS!AX358</f>
        <v>#REF!</v>
      </c>
      <c r="AV152" s="158" t="e">
        <f>STAFF_CWS!AY358</f>
        <v>#REF!</v>
      </c>
      <c r="AW152" s="158" t="e">
        <f>STAFF_CWS!AZ358</f>
        <v>#REF!</v>
      </c>
      <c r="AX152" s="158" t="e">
        <f>STAFF_CWS!BA358</f>
        <v>#REF!</v>
      </c>
      <c r="AY152" s="158" t="e">
        <f>STAFF_CWS!BB358</f>
        <v>#REF!</v>
      </c>
      <c r="AZ152" s="158" t="e">
        <f>STAFF_CWS!BC358</f>
        <v>#REF!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#REF!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 t="e">
        <f>STAFF_CWS!H531</f>
        <v>#REF!</v>
      </c>
      <c r="F153" s="158" t="e">
        <f>STAFF_CWS!I531</f>
        <v>#REF!</v>
      </c>
      <c r="G153" s="158" t="e">
        <f>STAFF_CWS!J531</f>
        <v>#REF!</v>
      </c>
      <c r="H153" s="158" t="e">
        <f>STAFF_CWS!K531</f>
        <v>#REF!</v>
      </c>
      <c r="I153" s="158" t="e">
        <f>STAFF_CWS!L531</f>
        <v>#REF!</v>
      </c>
      <c r="J153" s="158" t="e">
        <f>STAFF_CWS!M531</f>
        <v>#REF!</v>
      </c>
      <c r="K153" s="158" t="e">
        <f>STAFF_CWS!N531</f>
        <v>#REF!</v>
      </c>
      <c r="L153" s="158" t="e">
        <f>STAFF_CWS!O531</f>
        <v>#REF!</v>
      </c>
      <c r="M153" s="158" t="e">
        <f>STAFF_CWS!P531</f>
        <v>#REF!</v>
      </c>
      <c r="N153" s="158" t="e">
        <f>STAFF_CWS!Q531</f>
        <v>#REF!</v>
      </c>
      <c r="O153" s="158" t="e">
        <f>STAFF_CWS!R531</f>
        <v>#REF!</v>
      </c>
      <c r="P153" s="158" t="e">
        <f>STAFF_CWS!S531</f>
        <v>#REF!</v>
      </c>
      <c r="Q153" s="158" t="e">
        <f>STAFF_CWS!T531</f>
        <v>#REF!</v>
      </c>
      <c r="R153" s="158" t="e">
        <f>STAFF_CWS!U531</f>
        <v>#REF!</v>
      </c>
      <c r="S153" s="158" t="e">
        <f>STAFF_CWS!V531</f>
        <v>#REF!</v>
      </c>
      <c r="T153" s="158" t="e">
        <f>STAFF_CWS!W531</f>
        <v>#REF!</v>
      </c>
      <c r="U153" s="158" t="e">
        <f>STAFF_CWS!X531</f>
        <v>#REF!</v>
      </c>
      <c r="V153" s="158" t="e">
        <f>STAFF_CWS!Y531</f>
        <v>#REF!</v>
      </c>
      <c r="W153" s="158" t="e">
        <f>STAFF_CWS!Z531</f>
        <v>#REF!</v>
      </c>
      <c r="X153" s="158" t="e">
        <f>STAFF_CWS!AA531</f>
        <v>#REF!</v>
      </c>
      <c r="Y153" s="158" t="e">
        <f>STAFF_CWS!AB531</f>
        <v>#REF!</v>
      </c>
      <c r="Z153" s="158" t="e">
        <f>STAFF_CWS!AC531</f>
        <v>#REF!</v>
      </c>
      <c r="AA153" s="158" t="e">
        <f>STAFF_CWS!AD531</f>
        <v>#REF!</v>
      </c>
      <c r="AB153" s="158" t="e">
        <f>STAFF_CWS!AE531</f>
        <v>#REF!</v>
      </c>
      <c r="AC153" s="158" t="e">
        <f>STAFF_CWS!AF531</f>
        <v>#REF!</v>
      </c>
      <c r="AD153" s="158" t="e">
        <f>STAFF_CWS!AG531</f>
        <v>#REF!</v>
      </c>
      <c r="AE153" s="158" t="e">
        <f>STAFF_CWS!AH531</f>
        <v>#REF!</v>
      </c>
      <c r="AF153" s="158" t="e">
        <f>STAFF_CWS!AI531</f>
        <v>#REF!</v>
      </c>
      <c r="AG153" s="158" t="e">
        <f>STAFF_CWS!AJ531</f>
        <v>#REF!</v>
      </c>
      <c r="AH153" s="158" t="e">
        <f>STAFF_CWS!AK531</f>
        <v>#REF!</v>
      </c>
      <c r="AI153" s="158" t="e">
        <f>STAFF_CWS!AL531</f>
        <v>#REF!</v>
      </c>
      <c r="AJ153" s="158" t="e">
        <f>STAFF_CWS!AM531</f>
        <v>#REF!</v>
      </c>
      <c r="AK153" s="158" t="e">
        <f>STAFF_CWS!AN531</f>
        <v>#REF!</v>
      </c>
      <c r="AL153" s="158" t="e">
        <f>STAFF_CWS!AO531</f>
        <v>#REF!</v>
      </c>
      <c r="AM153" s="158" t="e">
        <f>STAFF_CWS!AP531</f>
        <v>#REF!</v>
      </c>
      <c r="AN153" s="158" t="e">
        <f>STAFF_CWS!AQ531</f>
        <v>#REF!</v>
      </c>
      <c r="AO153" s="158" t="e">
        <f>STAFF_CWS!AR531</f>
        <v>#REF!</v>
      </c>
      <c r="AP153" s="158" t="e">
        <f>STAFF_CWS!AS531</f>
        <v>#REF!</v>
      </c>
      <c r="AQ153" s="158" t="e">
        <f>STAFF_CWS!AT531</f>
        <v>#REF!</v>
      </c>
      <c r="AR153" s="158" t="e">
        <f>STAFF_CWS!AU531</f>
        <v>#REF!</v>
      </c>
      <c r="AS153" s="158" t="e">
        <f>STAFF_CWS!AV531</f>
        <v>#REF!</v>
      </c>
      <c r="AT153" s="158" t="e">
        <f>STAFF_CWS!AW531</f>
        <v>#REF!</v>
      </c>
      <c r="AU153" s="158" t="e">
        <f>STAFF_CWS!AX531</f>
        <v>#REF!</v>
      </c>
      <c r="AV153" s="158" t="e">
        <f>STAFF_CWS!AY531</f>
        <v>#REF!</v>
      </c>
      <c r="AW153" s="158" t="e">
        <f>STAFF_CWS!AZ531</f>
        <v>#REF!</v>
      </c>
      <c r="AX153" s="158" t="e">
        <f>STAFF_CWS!BA531</f>
        <v>#REF!</v>
      </c>
      <c r="AY153" s="158" t="e">
        <f>STAFF_CWS!BB531</f>
        <v>#REF!</v>
      </c>
      <c r="AZ153" s="158" t="e">
        <f>STAFF_CWS!BC531</f>
        <v>#REF!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#REF!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 t="e">
        <f>SUM(E150:E153)</f>
        <v>#REF!</v>
      </c>
      <c r="F154" s="160" t="e">
        <f t="shared" ref="F154:BL154" si="17">SUM(F150:F153)</f>
        <v>#REF!</v>
      </c>
      <c r="G154" s="160" t="e">
        <f t="shared" si="17"/>
        <v>#REF!</v>
      </c>
      <c r="H154" s="160" t="e">
        <f t="shared" si="17"/>
        <v>#REF!</v>
      </c>
      <c r="I154" s="160" t="e">
        <f t="shared" si="17"/>
        <v>#REF!</v>
      </c>
      <c r="J154" s="168" t="e">
        <f t="shared" si="17"/>
        <v>#REF!</v>
      </c>
      <c r="K154" s="160" t="e">
        <f t="shared" si="17"/>
        <v>#REF!</v>
      </c>
      <c r="L154" s="160" t="e">
        <f t="shared" si="17"/>
        <v>#REF!</v>
      </c>
      <c r="M154" s="160" t="e">
        <f t="shared" si="17"/>
        <v>#REF!</v>
      </c>
      <c r="N154" s="160" t="e">
        <f t="shared" si="17"/>
        <v>#REF!</v>
      </c>
      <c r="O154" s="160" t="e">
        <f t="shared" si="17"/>
        <v>#REF!</v>
      </c>
      <c r="P154" s="160" t="e">
        <f t="shared" si="17"/>
        <v>#REF!</v>
      </c>
      <c r="Q154" s="160" t="e">
        <f t="shared" si="17"/>
        <v>#REF!</v>
      </c>
      <c r="R154" s="160" t="e">
        <f t="shared" si="17"/>
        <v>#REF!</v>
      </c>
      <c r="S154" s="160" t="e">
        <f t="shared" si="17"/>
        <v>#REF!</v>
      </c>
      <c r="T154" s="160" t="e">
        <f t="shared" si="17"/>
        <v>#REF!</v>
      </c>
      <c r="U154" s="160" t="e">
        <f t="shared" si="17"/>
        <v>#REF!</v>
      </c>
      <c r="V154" s="160" t="e">
        <f t="shared" si="17"/>
        <v>#REF!</v>
      </c>
      <c r="W154" s="160" t="e">
        <f t="shared" si="17"/>
        <v>#REF!</v>
      </c>
      <c r="X154" s="160" t="e">
        <f t="shared" si="17"/>
        <v>#REF!</v>
      </c>
      <c r="Y154" s="160" t="e">
        <f t="shared" si="17"/>
        <v>#REF!</v>
      </c>
      <c r="Z154" s="160" t="e">
        <f t="shared" si="17"/>
        <v>#REF!</v>
      </c>
      <c r="AA154" s="160" t="e">
        <f t="shared" si="17"/>
        <v>#REF!</v>
      </c>
      <c r="AB154" s="160" t="e">
        <f t="shared" si="17"/>
        <v>#REF!</v>
      </c>
      <c r="AC154" s="160" t="e">
        <f t="shared" si="17"/>
        <v>#REF!</v>
      </c>
      <c r="AD154" s="160" t="e">
        <f t="shared" si="17"/>
        <v>#REF!</v>
      </c>
      <c r="AE154" s="160" t="e">
        <f t="shared" si="17"/>
        <v>#REF!</v>
      </c>
      <c r="AF154" s="160" t="e">
        <f t="shared" si="17"/>
        <v>#REF!</v>
      </c>
      <c r="AG154" s="160" t="e">
        <f t="shared" si="17"/>
        <v>#REF!</v>
      </c>
      <c r="AH154" s="160" t="e">
        <f t="shared" si="17"/>
        <v>#REF!</v>
      </c>
      <c r="AI154" s="160" t="e">
        <f t="shared" si="17"/>
        <v>#REF!</v>
      </c>
      <c r="AJ154" s="160" t="e">
        <f t="shared" si="17"/>
        <v>#REF!</v>
      </c>
      <c r="AK154" s="160" t="e">
        <f t="shared" si="17"/>
        <v>#REF!</v>
      </c>
      <c r="AL154" s="160" t="e">
        <f t="shared" si="17"/>
        <v>#REF!</v>
      </c>
      <c r="AM154" s="160" t="e">
        <f t="shared" si="17"/>
        <v>#REF!</v>
      </c>
      <c r="AN154" s="160" t="e">
        <f t="shared" si="17"/>
        <v>#REF!</v>
      </c>
      <c r="AO154" s="160" t="e">
        <f t="shared" si="17"/>
        <v>#REF!</v>
      </c>
      <c r="AP154" s="160" t="e">
        <f t="shared" si="17"/>
        <v>#REF!</v>
      </c>
      <c r="AQ154" s="160" t="e">
        <f t="shared" si="17"/>
        <v>#REF!</v>
      </c>
      <c r="AR154" s="160" t="e">
        <f t="shared" si="17"/>
        <v>#REF!</v>
      </c>
      <c r="AS154" s="160" t="e">
        <f t="shared" si="17"/>
        <v>#REF!</v>
      </c>
      <c r="AT154" s="160" t="e">
        <f t="shared" si="17"/>
        <v>#REF!</v>
      </c>
      <c r="AU154" s="160" t="e">
        <f t="shared" si="17"/>
        <v>#REF!</v>
      </c>
      <c r="AV154" s="160" t="e">
        <f t="shared" si="17"/>
        <v>#REF!</v>
      </c>
      <c r="AW154" s="160" t="e">
        <f t="shared" si="17"/>
        <v>#REF!</v>
      </c>
      <c r="AX154" s="160" t="e">
        <f t="shared" si="17"/>
        <v>#REF!</v>
      </c>
      <c r="AY154" s="160" t="e">
        <f t="shared" si="17"/>
        <v>#REF!</v>
      </c>
      <c r="AZ154" s="160" t="e">
        <f t="shared" si="17"/>
        <v>#REF!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#REF!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 t="e">
        <f>STAFF_CWS!H224+STAFF_CWS!H289+STAFF_CWS!H372+STAFF_CWS!H545</f>
        <v>#REF!</v>
      </c>
      <c r="F164" s="161" t="e">
        <f>STAFF_CWS!I224+STAFF_CWS!I289+STAFF_CWS!I372+STAFF_CWS!I545</f>
        <v>#REF!</v>
      </c>
      <c r="G164" s="161" t="e">
        <f>STAFF_CWS!J224+STAFF_CWS!J289+STAFF_CWS!J372+STAFF_CWS!J545</f>
        <v>#REF!</v>
      </c>
      <c r="H164" s="161" t="e">
        <f>STAFF_CWS!K224+STAFF_CWS!K289+STAFF_CWS!K372+STAFF_CWS!K545</f>
        <v>#REF!</v>
      </c>
      <c r="I164" s="161" t="e">
        <f>STAFF_CWS!L224+STAFF_CWS!L289+STAFF_CWS!L372+STAFF_CWS!L545</f>
        <v>#REF!</v>
      </c>
      <c r="J164" s="158" t="e">
        <f>STAFF_CWS!M224+STAFF_CWS!M289+STAFF_CWS!M372+STAFF_CWS!M545</f>
        <v>#REF!</v>
      </c>
      <c r="K164" s="161" t="e">
        <f>STAFF_CWS!N224+STAFF_CWS!N289+STAFF_CWS!N372+STAFF_CWS!N545</f>
        <v>#REF!</v>
      </c>
      <c r="L164" s="161" t="e">
        <f>STAFF_CWS!O224+STAFF_CWS!O289+STAFF_CWS!O372+STAFF_CWS!O545</f>
        <v>#REF!</v>
      </c>
      <c r="M164" s="161" t="e">
        <f>STAFF_CWS!P224+STAFF_CWS!P289+STAFF_CWS!P372+STAFF_CWS!P545</f>
        <v>#REF!</v>
      </c>
      <c r="N164" s="161" t="e">
        <f>STAFF_CWS!Q224+STAFF_CWS!Q289+STAFF_CWS!Q372+STAFF_CWS!Q545</f>
        <v>#REF!</v>
      </c>
      <c r="O164" s="161" t="e">
        <f>STAFF_CWS!R224+STAFF_CWS!R289+STAFF_CWS!R372+STAFF_CWS!R545</f>
        <v>#REF!</v>
      </c>
      <c r="P164" s="161" t="e">
        <f>STAFF_CWS!S224+STAFF_CWS!S289+STAFF_CWS!S372+STAFF_CWS!S545</f>
        <v>#REF!</v>
      </c>
      <c r="Q164" s="161" t="e">
        <f>STAFF_CWS!T224+STAFF_CWS!T289+STAFF_CWS!T372+STAFF_CWS!T545</f>
        <v>#REF!</v>
      </c>
      <c r="R164" s="161" t="e">
        <f>STAFF_CWS!U224+STAFF_CWS!U289+STAFF_CWS!U372+STAFF_CWS!U545</f>
        <v>#REF!</v>
      </c>
      <c r="S164" s="161" t="e">
        <f>STAFF_CWS!V224+STAFF_CWS!V289+STAFF_CWS!V372+STAFF_CWS!V545</f>
        <v>#REF!</v>
      </c>
      <c r="T164" s="161" t="e">
        <f>STAFF_CWS!W224+STAFF_CWS!W289+STAFF_CWS!W372+STAFF_CWS!W545</f>
        <v>#REF!</v>
      </c>
      <c r="U164" s="161" t="e">
        <f>STAFF_CWS!X224+STAFF_CWS!X289+STAFF_CWS!X372+STAFF_CWS!X545</f>
        <v>#REF!</v>
      </c>
      <c r="V164" s="161" t="e">
        <f>STAFF_CWS!Y224+STAFF_CWS!Y289+STAFF_CWS!Y372+STAFF_CWS!Y545</f>
        <v>#REF!</v>
      </c>
      <c r="W164" s="161" t="e">
        <f>STAFF_CWS!Z224+STAFF_CWS!Z289+STAFF_CWS!Z372+STAFF_CWS!Z545</f>
        <v>#REF!</v>
      </c>
      <c r="X164" s="161" t="e">
        <f>STAFF_CWS!AA224+STAFF_CWS!AA289+STAFF_CWS!AA372+STAFF_CWS!AA545</f>
        <v>#REF!</v>
      </c>
      <c r="Y164" s="161" t="e">
        <f>STAFF_CWS!AB224+STAFF_CWS!AB289+STAFF_CWS!AB372+STAFF_CWS!AB545</f>
        <v>#REF!</v>
      </c>
      <c r="Z164" s="161" t="e">
        <f>STAFF_CWS!AC224+STAFF_CWS!AC289+STAFF_CWS!AC372+STAFF_CWS!AC545</f>
        <v>#REF!</v>
      </c>
      <c r="AA164" s="161" t="e">
        <f>STAFF_CWS!AD224+STAFF_CWS!AD289+STAFF_CWS!AD372+STAFF_CWS!AD545</f>
        <v>#REF!</v>
      </c>
      <c r="AB164" s="161" t="e">
        <f>STAFF_CWS!AE224+STAFF_CWS!AE289+STAFF_CWS!AE372+STAFF_CWS!AE545</f>
        <v>#REF!</v>
      </c>
      <c r="AC164" s="161" t="e">
        <f>STAFF_CWS!AF224+STAFF_CWS!AF289+STAFF_CWS!AF372+STAFF_CWS!AF545</f>
        <v>#REF!</v>
      </c>
      <c r="AD164" s="161" t="e">
        <f>STAFF_CWS!AG224+STAFF_CWS!AG289+STAFF_CWS!AG372+STAFF_CWS!AG545</f>
        <v>#REF!</v>
      </c>
      <c r="AE164" s="161" t="e">
        <f>STAFF_CWS!AH224+STAFF_CWS!AH289+STAFF_CWS!AH372+STAFF_CWS!AH545</f>
        <v>#REF!</v>
      </c>
      <c r="AF164" s="161" t="e">
        <f>STAFF_CWS!AI224+STAFF_CWS!AI289+STAFF_CWS!AI372+STAFF_CWS!AI545</f>
        <v>#REF!</v>
      </c>
      <c r="AG164" s="161" t="e">
        <f>STAFF_CWS!AJ224+STAFF_CWS!AJ289+STAFF_CWS!AJ372+STAFF_CWS!AJ545</f>
        <v>#REF!</v>
      </c>
      <c r="AH164" s="161" t="e">
        <f>STAFF_CWS!AK224+STAFF_CWS!AK289+STAFF_CWS!AK372+STAFF_CWS!AK545</f>
        <v>#REF!</v>
      </c>
      <c r="AI164" s="161" t="e">
        <f>STAFF_CWS!AL224+STAFF_CWS!AL289+STAFF_CWS!AL372+STAFF_CWS!AL545</f>
        <v>#REF!</v>
      </c>
      <c r="AJ164" s="161" t="e">
        <f>STAFF_CWS!AM224+STAFF_CWS!AM289+STAFF_CWS!AM372+STAFF_CWS!AM545</f>
        <v>#REF!</v>
      </c>
      <c r="AK164" s="161" t="e">
        <f>STAFF_CWS!AN224+STAFF_CWS!AN289+STAFF_CWS!AN372+STAFF_CWS!AN545</f>
        <v>#REF!</v>
      </c>
      <c r="AL164" s="161" t="e">
        <f>STAFF_CWS!AO224+STAFF_CWS!AO289+STAFF_CWS!AO372+STAFF_CWS!AO545</f>
        <v>#REF!</v>
      </c>
      <c r="AM164" s="161" t="e">
        <f>STAFF_CWS!AP224+STAFF_CWS!AP289+STAFF_CWS!AP372+STAFF_CWS!AP545</f>
        <v>#REF!</v>
      </c>
      <c r="AN164" s="161" t="e">
        <f>STAFF_CWS!AQ224+STAFF_CWS!AQ289+STAFF_CWS!AQ372+STAFF_CWS!AQ545</f>
        <v>#REF!</v>
      </c>
      <c r="AO164" s="161" t="e">
        <f>STAFF_CWS!AR224+STAFF_CWS!AR289+STAFF_CWS!AR372+STAFF_CWS!AR545</f>
        <v>#REF!</v>
      </c>
      <c r="AP164" s="161" t="e">
        <f>STAFF_CWS!AS224+STAFF_CWS!AS289+STAFF_CWS!AS372+STAFF_CWS!AS545</f>
        <v>#REF!</v>
      </c>
      <c r="AQ164" s="161" t="e">
        <f>STAFF_CWS!AT224+STAFF_CWS!AT289+STAFF_CWS!AT372+STAFF_CWS!AT545</f>
        <v>#REF!</v>
      </c>
      <c r="AR164" s="161" t="e">
        <f>STAFF_CWS!AU224+STAFF_CWS!AU289+STAFF_CWS!AU372+STAFF_CWS!AU545</f>
        <v>#REF!</v>
      </c>
      <c r="AS164" s="161" t="e">
        <f>STAFF_CWS!AV224+STAFF_CWS!AV289+STAFF_CWS!AV372+STAFF_CWS!AV545</f>
        <v>#REF!</v>
      </c>
      <c r="AT164" s="161" t="e">
        <f>STAFF_CWS!AW224+STAFF_CWS!AW289+STAFF_CWS!AW372+STAFF_CWS!AW545</f>
        <v>#REF!</v>
      </c>
      <c r="AU164" s="161" t="e">
        <f>STAFF_CWS!AX224+STAFF_CWS!AX289+STAFF_CWS!AX372+STAFF_CWS!AX545</f>
        <v>#REF!</v>
      </c>
      <c r="AV164" s="161" t="e">
        <f>STAFF_CWS!AY224+STAFF_CWS!AY289+STAFF_CWS!AY372+STAFF_CWS!AY545</f>
        <v>#REF!</v>
      </c>
      <c r="AW164" s="161" t="e">
        <f>STAFF_CWS!AZ224+STAFF_CWS!AZ289+STAFF_CWS!AZ372+STAFF_CWS!AZ545</f>
        <v>#REF!</v>
      </c>
      <c r="AX164" s="161" t="e">
        <f>STAFF_CWS!BA224+STAFF_CWS!BA289+STAFF_CWS!BA372+STAFF_CWS!BA545</f>
        <v>#REF!</v>
      </c>
      <c r="AY164" s="161" t="e">
        <f>STAFF_CWS!BB224+STAFF_CWS!BB289+STAFF_CWS!BB372+STAFF_CWS!BB545</f>
        <v>#REF!</v>
      </c>
      <c r="AZ164" s="161" t="e">
        <f>STAFF_CWS!BC224+STAFF_CWS!BC289+STAFF_CWS!BC372+STAFF_CWS!BC545</f>
        <v>#REF!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#REF!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 t="e">
        <f>STAFF_CWS!S228+STAFF_CWS!S293+STAFF_CWS!S376+STAFF_CWS!S549</f>
        <v>#REF!</v>
      </c>
      <c r="Q166" s="161" t="e">
        <f>STAFF_CWS!T228+STAFF_CWS!T293+STAFF_CWS!T376+STAFF_CWS!T549</f>
        <v>#REF!</v>
      </c>
      <c r="R166" s="161" t="e">
        <f>STAFF_CWS!U228+STAFF_CWS!U293+STAFF_CWS!U376+STAFF_CWS!U549</f>
        <v>#REF!</v>
      </c>
      <c r="S166" s="161" t="e">
        <f>STAFF_CWS!V228+STAFF_CWS!V293+STAFF_CWS!V376+STAFF_CWS!V549</f>
        <v>#REF!</v>
      </c>
      <c r="T166" s="161" t="e">
        <f>STAFF_CWS!W228+STAFF_CWS!W293+STAFF_CWS!W376+STAFF_CWS!W549</f>
        <v>#REF!</v>
      </c>
      <c r="U166" s="161" t="e">
        <f>STAFF_CWS!X228+STAFF_CWS!X293+STAFF_CWS!X376+STAFF_CWS!X549</f>
        <v>#REF!</v>
      </c>
      <c r="V166" s="161" t="e">
        <f>STAFF_CWS!Y228+STAFF_CWS!Y293+STAFF_CWS!Y376+STAFF_CWS!Y549</f>
        <v>#REF!</v>
      </c>
      <c r="W166" s="161" t="e">
        <f>STAFF_CWS!Z228+STAFF_CWS!Z293+STAFF_CWS!Z376+STAFF_CWS!Z549</f>
        <v>#REF!</v>
      </c>
      <c r="X166" s="161" t="e">
        <f>STAFF_CWS!AA228+STAFF_CWS!AA293+STAFF_CWS!AA376+STAFF_CWS!AA549</f>
        <v>#REF!</v>
      </c>
      <c r="Y166" s="161" t="e">
        <f>STAFF_CWS!AB228+STAFF_CWS!AB293+STAFF_CWS!AB376+STAFF_CWS!AB549</f>
        <v>#REF!</v>
      </c>
      <c r="Z166" s="161" t="e">
        <f>STAFF_CWS!AC228+STAFF_CWS!AC293+STAFF_CWS!AC376+STAFF_CWS!AC549</f>
        <v>#REF!</v>
      </c>
      <c r="AA166" s="161" t="e">
        <f>STAFF_CWS!AD228+STAFF_CWS!AD293+STAFF_CWS!AD376+STAFF_CWS!AD549</f>
        <v>#REF!</v>
      </c>
      <c r="AB166" s="161" t="e">
        <f>STAFF_CWS!AE228+STAFF_CWS!AE293+STAFF_CWS!AE376+STAFF_CWS!AE549</f>
        <v>#REF!</v>
      </c>
      <c r="AC166" s="161" t="e">
        <f>STAFF_CWS!AF228+STAFF_CWS!AF293+STAFF_CWS!AF376+STAFF_CWS!AF549</f>
        <v>#REF!</v>
      </c>
      <c r="AD166" s="161" t="e">
        <f>STAFF_CWS!AG228+STAFF_CWS!AG293+STAFF_CWS!AG376+STAFF_CWS!AG549</f>
        <v>#REF!</v>
      </c>
      <c r="AE166" s="161" t="e">
        <f>STAFF_CWS!AH228+STAFF_CWS!AH293+STAFF_CWS!AH376+STAFF_CWS!AH549</f>
        <v>#REF!</v>
      </c>
      <c r="AF166" s="161" t="e">
        <f>STAFF_CWS!AI228+STAFF_CWS!AI293+STAFF_CWS!AI376+STAFF_CWS!AI549</f>
        <v>#REF!</v>
      </c>
      <c r="AG166" s="161" t="e">
        <f>STAFF_CWS!AJ228+STAFF_CWS!AJ293+STAFF_CWS!AJ376+STAFF_CWS!AJ549</f>
        <v>#REF!</v>
      </c>
      <c r="AH166" s="161" t="e">
        <f>STAFF_CWS!AK228+STAFF_CWS!AK293+STAFF_CWS!AK376+STAFF_CWS!AK549</f>
        <v>#REF!</v>
      </c>
      <c r="AI166" s="161" t="e">
        <f>STAFF_CWS!AL228+STAFF_CWS!AL293+STAFF_CWS!AL376+STAFF_CWS!AL549</f>
        <v>#REF!</v>
      </c>
      <c r="AJ166" s="161" t="e">
        <f>STAFF_CWS!AM228+STAFF_CWS!AM293+STAFF_CWS!AM376+STAFF_CWS!AM549</f>
        <v>#REF!</v>
      </c>
      <c r="AK166" s="161" t="e">
        <f>STAFF_CWS!AN228+STAFF_CWS!AN293+STAFF_CWS!AN376+STAFF_CWS!AN549</f>
        <v>#REF!</v>
      </c>
      <c r="AL166" s="161" t="e">
        <f>STAFF_CWS!AO228+STAFF_CWS!AO293+STAFF_CWS!AO376+STAFF_CWS!AO549</f>
        <v>#REF!</v>
      </c>
      <c r="AM166" s="161" t="e">
        <f>STAFF_CWS!AP228+STAFF_CWS!AP293+STAFF_CWS!AP376+STAFF_CWS!AP549</f>
        <v>#REF!</v>
      </c>
      <c r="AN166" s="161" t="e">
        <f>STAFF_CWS!AQ228+STAFF_CWS!AQ293+STAFF_CWS!AQ376+STAFF_CWS!AQ549</f>
        <v>#REF!</v>
      </c>
      <c r="AO166" s="161" t="e">
        <f>STAFF_CWS!AR228+STAFF_CWS!AR293+STAFF_CWS!AR376+STAFF_CWS!AR549</f>
        <v>#REF!</v>
      </c>
      <c r="AP166" s="161" t="e">
        <f>STAFF_CWS!AS228+STAFF_CWS!AS293+STAFF_CWS!AS376+STAFF_CWS!AS549</f>
        <v>#REF!</v>
      </c>
      <c r="AQ166" s="161" t="e">
        <f>STAFF_CWS!AT228+STAFF_CWS!AT293+STAFF_CWS!AT376+STAFF_CWS!AT549</f>
        <v>#REF!</v>
      </c>
      <c r="AR166" s="161" t="e">
        <f>STAFF_CWS!AU228+STAFF_CWS!AU293+STAFF_CWS!AU376+STAFF_CWS!AU549</f>
        <v>#REF!</v>
      </c>
      <c r="AS166" s="161" t="e">
        <f>STAFF_CWS!AV228+STAFF_CWS!AV293+STAFF_CWS!AV376+STAFF_CWS!AV549</f>
        <v>#REF!</v>
      </c>
      <c r="AT166" s="161" t="e">
        <f>STAFF_CWS!AW228+STAFF_CWS!AW293+STAFF_CWS!AW376+STAFF_CWS!AW549</f>
        <v>#REF!</v>
      </c>
      <c r="AU166" s="161" t="e">
        <f>STAFF_CWS!AX228+STAFF_CWS!AX293+STAFF_CWS!AX376+STAFF_CWS!AX549</f>
        <v>#REF!</v>
      </c>
      <c r="AV166" s="161" t="e">
        <f>STAFF_CWS!AY228+STAFF_CWS!AY293+STAFF_CWS!AY376+STAFF_CWS!AY549</f>
        <v>#REF!</v>
      </c>
      <c r="AW166" s="161" t="e">
        <f>STAFF_CWS!AZ228+STAFF_CWS!AZ293+STAFF_CWS!AZ376+STAFF_CWS!AZ549</f>
        <v>#REF!</v>
      </c>
      <c r="AX166" s="161" t="e">
        <f>STAFF_CWS!BA228+STAFF_CWS!BA293+STAFF_CWS!BA376+STAFF_CWS!BA549</f>
        <v>#REF!</v>
      </c>
      <c r="AY166" s="161" t="e">
        <f>STAFF_CWS!BB228+STAFF_CWS!BB293+STAFF_CWS!BB376+STAFF_CWS!BB549</f>
        <v>#REF!</v>
      </c>
      <c r="AZ166" s="161" t="e">
        <f>STAFF_CWS!BC228+STAFF_CWS!BC293+STAFF_CWS!BC376+STAFF_CWS!BC549</f>
        <v>#REF!</v>
      </c>
      <c r="BA166" s="161" t="e">
        <f>STAFF_CWS!BD228+STAFF_CWS!BD293+STAFF_CWS!BD376+STAFF_CWS!BD549</f>
        <v>#REF!</v>
      </c>
      <c r="BB166" s="161" t="e">
        <f>STAFF_CWS!BE228+STAFF_CWS!BE293+STAFF_CWS!BE376+STAFF_CWS!BE549</f>
        <v>#REF!</v>
      </c>
      <c r="BC166" s="161" t="e">
        <f>STAFF_CWS!BF228+STAFF_CWS!BF293+STAFF_CWS!BF376+STAFF_CWS!BF549</f>
        <v>#REF!</v>
      </c>
      <c r="BD166" s="161" t="e">
        <f>STAFF_CWS!BG228+STAFF_CWS!BG293+STAFF_CWS!BG376+STAFF_CWS!BG549</f>
        <v>#REF!</v>
      </c>
      <c r="BE166" s="161" t="e">
        <f>STAFF_CWS!BH228+STAFF_CWS!BH293+STAFF_CWS!BH376+STAFF_CWS!BH549</f>
        <v>#REF!</v>
      </c>
      <c r="BF166" s="161" t="e">
        <f>STAFF_CWS!BI228+STAFF_CWS!BI293+STAFF_CWS!BI376+STAFF_CWS!BI549</f>
        <v>#REF!</v>
      </c>
      <c r="BG166" s="161" t="e">
        <f>STAFF_CWS!BJ228+STAFF_CWS!BJ293+STAFF_CWS!BJ376+STAFF_CWS!BJ549</f>
        <v>#REF!</v>
      </c>
      <c r="BH166" s="161" t="e">
        <f>STAFF_CWS!BK228+STAFF_CWS!BK293+STAFF_CWS!BK376+STAFF_CWS!BK549</f>
        <v>#REF!</v>
      </c>
      <c r="BI166" s="161" t="e">
        <f>STAFF_CWS!BL228+STAFF_CWS!BL293+STAFF_CWS!BL376+STAFF_CWS!BL549</f>
        <v>#REF!</v>
      </c>
      <c r="BJ166" s="161" t="e">
        <f>STAFF_CWS!BM228+STAFF_CWS!BM293+STAFF_CWS!BM376+STAFF_CWS!BM549</f>
        <v>#REF!</v>
      </c>
      <c r="BK166" s="161" t="e">
        <f>STAFF_CWS!BN228+STAFF_CWS!BN293+STAFF_CWS!BN376+STAFF_CWS!BN549</f>
        <v>#REF!</v>
      </c>
      <c r="BL166" s="161" t="e">
        <f>STAFF_CWS!BO228+STAFF_CWS!BO293+STAFF_CWS!BO376+STAFF_CWS!BO549</f>
        <v>#REF!</v>
      </c>
      <c r="BM166" s="167" t="e">
        <f>SUM(D166:BL166)</f>
        <v>#REF!</v>
      </c>
    </row>
    <row r="167" spans="1:65" x14ac:dyDescent="0.15">
      <c r="B167" s="16" t="s">
        <v>506</v>
      </c>
      <c r="D167" s="161">
        <f>SUM(D164:D166)</f>
        <v>0</v>
      </c>
      <c r="E167" s="161" t="e">
        <f>SUM(E164:E166)</f>
        <v>#REF!</v>
      </c>
      <c r="F167" s="161" t="e">
        <f t="shared" ref="F167:BL167" si="19">SUM(F164:F166)</f>
        <v>#REF!</v>
      </c>
      <c r="G167" s="161" t="e">
        <f t="shared" si="19"/>
        <v>#REF!</v>
      </c>
      <c r="H167" s="161" t="e">
        <f t="shared" si="19"/>
        <v>#REF!</v>
      </c>
      <c r="I167" s="161" t="e">
        <f t="shared" si="19"/>
        <v>#REF!</v>
      </c>
      <c r="J167" s="158" t="e">
        <f t="shared" si="19"/>
        <v>#REF!</v>
      </c>
      <c r="K167" s="161" t="e">
        <f t="shared" si="19"/>
        <v>#REF!</v>
      </c>
      <c r="L167" s="161" t="e">
        <f t="shared" si="19"/>
        <v>#REF!</v>
      </c>
      <c r="M167" s="161" t="e">
        <f t="shared" si="19"/>
        <v>#REF!</v>
      </c>
      <c r="N167" s="161" t="e">
        <f t="shared" si="19"/>
        <v>#REF!</v>
      </c>
      <c r="O167" s="161" t="e">
        <f t="shared" si="19"/>
        <v>#REF!</v>
      </c>
      <c r="P167" s="161" t="e">
        <f t="shared" si="19"/>
        <v>#REF!</v>
      </c>
      <c r="Q167" s="161" t="e">
        <f t="shared" si="19"/>
        <v>#REF!</v>
      </c>
      <c r="R167" s="161" t="e">
        <f t="shared" si="19"/>
        <v>#REF!</v>
      </c>
      <c r="S167" s="161" t="e">
        <f t="shared" si="19"/>
        <v>#REF!</v>
      </c>
      <c r="T167" s="161" t="e">
        <f t="shared" si="19"/>
        <v>#REF!</v>
      </c>
      <c r="U167" s="161" t="e">
        <f t="shared" si="19"/>
        <v>#REF!</v>
      </c>
      <c r="V167" s="161" t="e">
        <f t="shared" si="19"/>
        <v>#REF!</v>
      </c>
      <c r="W167" s="161" t="e">
        <f t="shared" si="19"/>
        <v>#REF!</v>
      </c>
      <c r="X167" s="161" t="e">
        <f t="shared" si="19"/>
        <v>#REF!</v>
      </c>
      <c r="Y167" s="161" t="e">
        <f t="shared" si="19"/>
        <v>#REF!</v>
      </c>
      <c r="Z167" s="161" t="e">
        <f t="shared" si="19"/>
        <v>#REF!</v>
      </c>
      <c r="AA167" s="161" t="e">
        <f t="shared" si="19"/>
        <v>#REF!</v>
      </c>
      <c r="AB167" s="161" t="e">
        <f t="shared" si="19"/>
        <v>#REF!</v>
      </c>
      <c r="AC167" s="161" t="e">
        <f t="shared" si="19"/>
        <v>#REF!</v>
      </c>
      <c r="AD167" s="161" t="e">
        <f t="shared" si="19"/>
        <v>#REF!</v>
      </c>
      <c r="AE167" s="161" t="e">
        <f t="shared" si="19"/>
        <v>#REF!</v>
      </c>
      <c r="AF167" s="161" t="e">
        <f t="shared" si="19"/>
        <v>#REF!</v>
      </c>
      <c r="AG167" s="161" t="e">
        <f t="shared" si="19"/>
        <v>#REF!</v>
      </c>
      <c r="AH167" s="161" t="e">
        <f t="shared" si="19"/>
        <v>#REF!</v>
      </c>
      <c r="AI167" s="161" t="e">
        <f t="shared" si="19"/>
        <v>#REF!</v>
      </c>
      <c r="AJ167" s="161" t="e">
        <f t="shared" si="19"/>
        <v>#REF!</v>
      </c>
      <c r="AK167" s="161" t="e">
        <f t="shared" si="19"/>
        <v>#REF!</v>
      </c>
      <c r="AL167" s="161" t="e">
        <f t="shared" si="19"/>
        <v>#REF!</v>
      </c>
      <c r="AM167" s="161" t="e">
        <f t="shared" si="19"/>
        <v>#REF!</v>
      </c>
      <c r="AN167" s="161" t="e">
        <f t="shared" si="19"/>
        <v>#REF!</v>
      </c>
      <c r="AO167" s="161" t="e">
        <f t="shared" si="19"/>
        <v>#REF!</v>
      </c>
      <c r="AP167" s="161" t="e">
        <f t="shared" si="19"/>
        <v>#REF!</v>
      </c>
      <c r="AQ167" s="161" t="e">
        <f t="shared" si="19"/>
        <v>#REF!</v>
      </c>
      <c r="AR167" s="161" t="e">
        <f t="shared" si="19"/>
        <v>#REF!</v>
      </c>
      <c r="AS167" s="161" t="e">
        <f t="shared" si="19"/>
        <v>#REF!</v>
      </c>
      <c r="AT167" s="161" t="e">
        <f t="shared" si="19"/>
        <v>#REF!</v>
      </c>
      <c r="AU167" s="161" t="e">
        <f t="shared" si="19"/>
        <v>#REF!</v>
      </c>
      <c r="AV167" s="161" t="e">
        <f t="shared" si="19"/>
        <v>#REF!</v>
      </c>
      <c r="AW167" s="161" t="e">
        <f t="shared" si="19"/>
        <v>#REF!</v>
      </c>
      <c r="AX167" s="161" t="e">
        <f t="shared" si="19"/>
        <v>#REF!</v>
      </c>
      <c r="AY167" s="161" t="e">
        <f t="shared" si="19"/>
        <v>#REF!</v>
      </c>
      <c r="AZ167" s="161" t="e">
        <f t="shared" si="19"/>
        <v>#REF!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#REF!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 t="e">
        <f t="shared" si="20"/>
        <v>#REF!</v>
      </c>
      <c r="F169" s="130" t="e">
        <f t="shared" si="20"/>
        <v>#REF!</v>
      </c>
      <c r="G169" s="130" t="e">
        <f t="shared" si="20"/>
        <v>#REF!</v>
      </c>
      <c r="H169" s="130" t="e">
        <f t="shared" si="20"/>
        <v>#REF!</v>
      </c>
      <c r="I169" s="130" t="e">
        <f t="shared" si="20"/>
        <v>#REF!</v>
      </c>
      <c r="J169" s="104" t="e">
        <f t="shared" si="20"/>
        <v>#REF!</v>
      </c>
      <c r="K169" s="130" t="e">
        <f t="shared" si="20"/>
        <v>#REF!</v>
      </c>
      <c r="L169" s="130" t="e">
        <f t="shared" si="20"/>
        <v>#REF!</v>
      </c>
      <c r="M169" s="130" t="e">
        <f t="shared" si="20"/>
        <v>#REF!</v>
      </c>
      <c r="N169" s="130" t="e">
        <f t="shared" si="20"/>
        <v>#REF!</v>
      </c>
      <c r="O169" s="130" t="e">
        <f t="shared" si="20"/>
        <v>#REF!</v>
      </c>
      <c r="P169" s="130" t="e">
        <f t="shared" si="20"/>
        <v>#REF!</v>
      </c>
      <c r="Q169" s="130" t="e">
        <f t="shared" si="20"/>
        <v>#REF!</v>
      </c>
      <c r="R169" s="130" t="e">
        <f t="shared" si="20"/>
        <v>#REF!</v>
      </c>
      <c r="S169" s="130" t="e">
        <f t="shared" si="20"/>
        <v>#REF!</v>
      </c>
      <c r="T169" s="130" t="e">
        <f t="shared" si="20"/>
        <v>#REF!</v>
      </c>
      <c r="U169" s="130" t="e">
        <f t="shared" si="20"/>
        <v>#REF!</v>
      </c>
      <c r="V169" s="130" t="e">
        <f t="shared" si="20"/>
        <v>#REF!</v>
      </c>
      <c r="W169" s="130" t="e">
        <f t="shared" si="20"/>
        <v>#REF!</v>
      </c>
      <c r="X169" s="130" t="e">
        <f t="shared" si="20"/>
        <v>#REF!</v>
      </c>
      <c r="Y169" s="130" t="e">
        <f t="shared" si="20"/>
        <v>#REF!</v>
      </c>
      <c r="Z169" s="130" t="e">
        <f t="shared" si="20"/>
        <v>#REF!</v>
      </c>
      <c r="AA169" s="130" t="e">
        <f t="shared" si="20"/>
        <v>#REF!</v>
      </c>
      <c r="AB169" s="130" t="e">
        <f t="shared" si="20"/>
        <v>#REF!</v>
      </c>
      <c r="AC169" s="130" t="e">
        <f t="shared" si="20"/>
        <v>#REF!</v>
      </c>
      <c r="AD169" s="130" t="e">
        <f t="shared" si="20"/>
        <v>#REF!</v>
      </c>
      <c r="AE169" s="130" t="e">
        <f t="shared" si="20"/>
        <v>#REF!</v>
      </c>
      <c r="AF169" s="130" t="e">
        <f t="shared" si="20"/>
        <v>#REF!</v>
      </c>
      <c r="AG169" s="130" t="e">
        <f t="shared" si="20"/>
        <v>#REF!</v>
      </c>
      <c r="AH169" s="130" t="e">
        <f t="shared" si="20"/>
        <v>#REF!</v>
      </c>
      <c r="AI169" s="130" t="e">
        <f t="shared" si="20"/>
        <v>#REF!</v>
      </c>
      <c r="AJ169" s="130" t="e">
        <f t="shared" ref="AJ169:BL169" si="21">AJ167+AJ161+AJ154</f>
        <v>#REF!</v>
      </c>
      <c r="AK169" s="130" t="e">
        <f t="shared" si="21"/>
        <v>#REF!</v>
      </c>
      <c r="AL169" s="130" t="e">
        <f t="shared" si="21"/>
        <v>#REF!</v>
      </c>
      <c r="AM169" s="130" t="e">
        <f t="shared" si="21"/>
        <v>#REF!</v>
      </c>
      <c r="AN169" s="130" t="e">
        <f t="shared" si="21"/>
        <v>#REF!</v>
      </c>
      <c r="AO169" s="130" t="e">
        <f t="shared" si="21"/>
        <v>#REF!</v>
      </c>
      <c r="AP169" s="130" t="e">
        <f t="shared" si="21"/>
        <v>#REF!</v>
      </c>
      <c r="AQ169" s="130" t="e">
        <f t="shared" si="21"/>
        <v>#REF!</v>
      </c>
      <c r="AR169" s="130" t="e">
        <f t="shared" si="21"/>
        <v>#REF!</v>
      </c>
      <c r="AS169" s="130" t="e">
        <f t="shared" si="21"/>
        <v>#REF!</v>
      </c>
      <c r="AT169" s="130" t="e">
        <f t="shared" si="21"/>
        <v>#REF!</v>
      </c>
      <c r="AU169" s="130" t="e">
        <f t="shared" si="21"/>
        <v>#REF!</v>
      </c>
      <c r="AV169" s="130" t="e">
        <f t="shared" si="21"/>
        <v>#REF!</v>
      </c>
      <c r="AW169" s="130" t="e">
        <f t="shared" si="21"/>
        <v>#REF!</v>
      </c>
      <c r="AX169" s="130" t="e">
        <f t="shared" si="21"/>
        <v>#REF!</v>
      </c>
      <c r="AY169" s="130" t="e">
        <f t="shared" si="21"/>
        <v>#REF!</v>
      </c>
      <c r="AZ169" s="130" t="e">
        <f t="shared" si="21"/>
        <v>#REF!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#REF!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 t="e">
        <f t="shared" si="22"/>
        <v>#REF!</v>
      </c>
      <c r="F205" s="130" t="e">
        <f t="shared" si="22"/>
        <v>#REF!</v>
      </c>
      <c r="G205" s="130" t="e">
        <f t="shared" si="22"/>
        <v>#REF!</v>
      </c>
      <c r="H205" s="130" t="e">
        <f t="shared" si="22"/>
        <v>#REF!</v>
      </c>
      <c r="I205" s="130" t="e">
        <f t="shared" si="22"/>
        <v>#REF!</v>
      </c>
      <c r="J205" s="104" t="e">
        <f t="shared" si="22"/>
        <v>#REF!</v>
      </c>
      <c r="K205" s="130" t="e">
        <f t="shared" si="22"/>
        <v>#REF!</v>
      </c>
      <c r="L205" s="130" t="e">
        <f t="shared" si="22"/>
        <v>#REF!</v>
      </c>
      <c r="M205" s="130" t="e">
        <f t="shared" si="22"/>
        <v>#REF!</v>
      </c>
      <c r="N205" s="130" t="e">
        <f t="shared" si="22"/>
        <v>#REF!</v>
      </c>
      <c r="O205" s="130" t="e">
        <f t="shared" si="22"/>
        <v>#REF!</v>
      </c>
      <c r="P205" s="130" t="e">
        <f t="shared" si="22"/>
        <v>#REF!</v>
      </c>
      <c r="Q205" s="130" t="e">
        <f t="shared" si="22"/>
        <v>#REF!</v>
      </c>
      <c r="R205" s="130" t="e">
        <f t="shared" si="22"/>
        <v>#REF!</v>
      </c>
      <c r="S205" s="130" t="e">
        <f t="shared" si="22"/>
        <v>#REF!</v>
      </c>
      <c r="T205" s="130" t="e">
        <f t="shared" si="22"/>
        <v>#REF!</v>
      </c>
      <c r="U205" s="130" t="e">
        <f t="shared" si="22"/>
        <v>#REF!</v>
      </c>
      <c r="V205" s="130" t="e">
        <f t="shared" si="22"/>
        <v>#REF!</v>
      </c>
      <c r="W205" s="130" t="e">
        <f t="shared" si="22"/>
        <v>#REF!</v>
      </c>
      <c r="X205" s="130" t="e">
        <f t="shared" si="22"/>
        <v>#REF!</v>
      </c>
      <c r="Y205" s="130" t="e">
        <f t="shared" si="22"/>
        <v>#REF!</v>
      </c>
      <c r="Z205" s="130" t="e">
        <f t="shared" si="22"/>
        <v>#REF!</v>
      </c>
      <c r="AA205" s="130" t="e">
        <f t="shared" si="22"/>
        <v>#REF!</v>
      </c>
      <c r="AB205" s="130" t="e">
        <f t="shared" si="22"/>
        <v>#REF!</v>
      </c>
      <c r="AC205" s="130" t="e">
        <f t="shared" si="22"/>
        <v>#REF!</v>
      </c>
      <c r="AD205" s="130" t="e">
        <f t="shared" si="22"/>
        <v>#REF!</v>
      </c>
      <c r="AE205" s="130" t="e">
        <f t="shared" si="22"/>
        <v>#REF!</v>
      </c>
      <c r="AF205" s="130" t="e">
        <f t="shared" si="22"/>
        <v>#REF!</v>
      </c>
      <c r="AG205" s="130" t="e">
        <f t="shared" si="22"/>
        <v>#REF!</v>
      </c>
      <c r="AH205" s="130" t="e">
        <f t="shared" si="22"/>
        <v>#REF!</v>
      </c>
      <c r="AI205" s="130" t="e">
        <f t="shared" si="22"/>
        <v>#REF!</v>
      </c>
      <c r="AJ205" s="130" t="e">
        <f t="shared" ref="AJ205:BL205" si="23">AJ203+AJ201+AJ199+AJ197+AJ191+AJ185+AJ178+AJ172+AJ169+AJ147+AJ138</f>
        <v>#REF!</v>
      </c>
      <c r="AK205" s="130" t="e">
        <f t="shared" si="23"/>
        <v>#REF!</v>
      </c>
      <c r="AL205" s="130" t="e">
        <f t="shared" si="23"/>
        <v>#REF!</v>
      </c>
      <c r="AM205" s="130" t="e">
        <f t="shared" si="23"/>
        <v>#REF!</v>
      </c>
      <c r="AN205" s="130" t="e">
        <f t="shared" si="23"/>
        <v>#REF!</v>
      </c>
      <c r="AO205" s="130" t="e">
        <f t="shared" si="23"/>
        <v>#REF!</v>
      </c>
      <c r="AP205" s="130" t="e">
        <f t="shared" si="23"/>
        <v>#REF!</v>
      </c>
      <c r="AQ205" s="130" t="e">
        <f t="shared" si="23"/>
        <v>#REF!</v>
      </c>
      <c r="AR205" s="130" t="e">
        <f t="shared" si="23"/>
        <v>#REF!</v>
      </c>
      <c r="AS205" s="130" t="e">
        <f t="shared" si="23"/>
        <v>#REF!</v>
      </c>
      <c r="AT205" s="130" t="e">
        <f t="shared" si="23"/>
        <v>#REF!</v>
      </c>
      <c r="AU205" s="130" t="e">
        <f t="shared" si="23"/>
        <v>#REF!</v>
      </c>
      <c r="AV205" s="130" t="e">
        <f t="shared" si="23"/>
        <v>#REF!</v>
      </c>
      <c r="AW205" s="130" t="e">
        <f t="shared" si="23"/>
        <v>#REF!</v>
      </c>
      <c r="AX205" s="130" t="e">
        <f t="shared" si="23"/>
        <v>#REF!</v>
      </c>
      <c r="AY205" s="130" t="e">
        <f t="shared" si="23"/>
        <v>#REF!</v>
      </c>
      <c r="AZ205" s="130" t="e">
        <f t="shared" si="23"/>
        <v>#REF!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#REF!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 t="e">
        <f t="shared" si="24"/>
        <v>#VALUE!</v>
      </c>
      <c r="F207" s="130" t="e">
        <f t="shared" si="24"/>
        <v>#VALUE!</v>
      </c>
      <c r="G207" s="130" t="e">
        <f t="shared" si="24"/>
        <v>#VALUE!</v>
      </c>
      <c r="H207" s="130" t="e">
        <f t="shared" si="24"/>
        <v>#VALUE!</v>
      </c>
      <c r="I207" s="130" t="e">
        <f t="shared" si="24"/>
        <v>#VALUE!</v>
      </c>
      <c r="J207" s="104" t="e">
        <f t="shared" si="24"/>
        <v>#VALUE!</v>
      </c>
      <c r="K207" s="130" t="e">
        <f t="shared" si="24"/>
        <v>#VALUE!</v>
      </c>
      <c r="L207" s="130" t="e">
        <f t="shared" si="24"/>
        <v>#VALUE!</v>
      </c>
      <c r="M207" s="130" t="e">
        <f t="shared" si="24"/>
        <v>#VALUE!</v>
      </c>
      <c r="N207" s="130" t="e">
        <f t="shared" si="24"/>
        <v>#VALUE!</v>
      </c>
      <c r="O207" s="130" t="e">
        <f t="shared" si="24"/>
        <v>#VALUE!</v>
      </c>
      <c r="P207" s="130" t="e">
        <f t="shared" si="24"/>
        <v>#VALUE!</v>
      </c>
      <c r="Q207" s="130" t="e">
        <f t="shared" si="24"/>
        <v>#REF!</v>
      </c>
      <c r="R207" s="130" t="e">
        <f t="shared" si="24"/>
        <v>#REF!</v>
      </c>
      <c r="S207" s="130" t="e">
        <f t="shared" si="24"/>
        <v>#REF!</v>
      </c>
      <c r="T207" s="130" t="e">
        <f t="shared" si="24"/>
        <v>#REF!</v>
      </c>
      <c r="U207" s="130" t="e">
        <f t="shared" si="24"/>
        <v>#REF!</v>
      </c>
      <c r="V207" s="130" t="e">
        <f t="shared" si="24"/>
        <v>#REF!</v>
      </c>
      <c r="W207" s="130" t="e">
        <f t="shared" si="24"/>
        <v>#REF!</v>
      </c>
      <c r="X207" s="130" t="e">
        <f t="shared" si="24"/>
        <v>#REF!</v>
      </c>
      <c r="Y207" s="130" t="e">
        <f t="shared" si="24"/>
        <v>#REF!</v>
      </c>
      <c r="Z207" s="130" t="e">
        <f t="shared" si="24"/>
        <v>#REF!</v>
      </c>
      <c r="AA207" s="130" t="e">
        <f t="shared" si="24"/>
        <v>#REF!</v>
      </c>
      <c r="AB207" s="130" t="e">
        <f t="shared" si="24"/>
        <v>#REF!</v>
      </c>
      <c r="AC207" s="130" t="e">
        <f t="shared" si="24"/>
        <v>#REF!</v>
      </c>
      <c r="AD207" s="130" t="e">
        <f t="shared" si="24"/>
        <v>#REF!</v>
      </c>
      <c r="AE207" s="130" t="e">
        <f t="shared" si="24"/>
        <v>#REF!</v>
      </c>
      <c r="AF207" s="130" t="e">
        <f t="shared" si="24"/>
        <v>#REF!</v>
      </c>
      <c r="AG207" s="130" t="e">
        <f t="shared" si="24"/>
        <v>#REF!</v>
      </c>
      <c r="AH207" s="130" t="e">
        <f t="shared" si="24"/>
        <v>#REF!</v>
      </c>
      <c r="AI207" s="130" t="e">
        <f t="shared" si="24"/>
        <v>#REF!</v>
      </c>
      <c r="AJ207" s="130" t="e">
        <f t="shared" ref="AJ207:BL207" si="25">AJ129-AJ205</f>
        <v>#REF!</v>
      </c>
      <c r="AK207" s="130" t="e">
        <f t="shared" si="25"/>
        <v>#REF!</v>
      </c>
      <c r="AL207" s="130" t="e">
        <f t="shared" si="25"/>
        <v>#REF!</v>
      </c>
      <c r="AM207" s="130" t="e">
        <f t="shared" si="25"/>
        <v>#REF!</v>
      </c>
      <c r="AN207" s="130" t="e">
        <f t="shared" si="25"/>
        <v>#REF!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#VALUE!</v>
      </c>
    </row>
    <row r="208" spans="1:65" x14ac:dyDescent="0.15">
      <c r="B208" s="14" t="s">
        <v>1027</v>
      </c>
      <c r="D208" s="130">
        <f>D207</f>
        <v>-28592</v>
      </c>
      <c r="E208" s="130" t="e">
        <f t="shared" ref="E208:AJ208" si="26">E207+D208</f>
        <v>#VALUE!</v>
      </c>
      <c r="F208" s="130" t="e">
        <f t="shared" si="26"/>
        <v>#VALUE!</v>
      </c>
      <c r="G208" s="130" t="e">
        <f t="shared" si="26"/>
        <v>#VALUE!</v>
      </c>
      <c r="H208" s="130" t="e">
        <f t="shared" si="26"/>
        <v>#VALUE!</v>
      </c>
      <c r="I208" s="130" t="e">
        <f t="shared" si="26"/>
        <v>#VALUE!</v>
      </c>
      <c r="J208" s="104" t="e">
        <f t="shared" si="26"/>
        <v>#VALUE!</v>
      </c>
      <c r="K208" s="130" t="e">
        <f t="shared" si="26"/>
        <v>#VALUE!</v>
      </c>
      <c r="L208" s="130" t="e">
        <f t="shared" si="26"/>
        <v>#VALUE!</v>
      </c>
      <c r="M208" s="130" t="e">
        <f t="shared" si="26"/>
        <v>#VALUE!</v>
      </c>
      <c r="N208" s="130" t="e">
        <f t="shared" si="26"/>
        <v>#VALUE!</v>
      </c>
      <c r="O208" s="130" t="e">
        <f t="shared" si="26"/>
        <v>#VALUE!</v>
      </c>
      <c r="P208" s="130" t="e">
        <f t="shared" si="26"/>
        <v>#VALUE!</v>
      </c>
      <c r="Q208" s="130" t="e">
        <f t="shared" si="26"/>
        <v>#REF!</v>
      </c>
      <c r="R208" s="130" t="e">
        <f t="shared" si="26"/>
        <v>#REF!</v>
      </c>
      <c r="S208" s="130" t="e">
        <f t="shared" si="26"/>
        <v>#REF!</v>
      </c>
      <c r="T208" s="130" t="e">
        <f t="shared" si="26"/>
        <v>#REF!</v>
      </c>
      <c r="U208" s="130" t="e">
        <f t="shared" si="26"/>
        <v>#REF!</v>
      </c>
      <c r="V208" s="130" t="e">
        <f t="shared" si="26"/>
        <v>#REF!</v>
      </c>
      <c r="W208" s="130" t="e">
        <f t="shared" si="26"/>
        <v>#REF!</v>
      </c>
      <c r="X208" s="130" t="e">
        <f t="shared" si="26"/>
        <v>#REF!</v>
      </c>
      <c r="Y208" s="130" t="e">
        <f t="shared" si="26"/>
        <v>#REF!</v>
      </c>
      <c r="Z208" s="130" t="e">
        <f t="shared" si="26"/>
        <v>#REF!</v>
      </c>
      <c r="AA208" s="130" t="e">
        <f t="shared" si="26"/>
        <v>#REF!</v>
      </c>
      <c r="AB208" s="130" t="e">
        <f t="shared" si="26"/>
        <v>#REF!</v>
      </c>
      <c r="AC208" s="130" t="e">
        <f t="shared" si="26"/>
        <v>#REF!</v>
      </c>
      <c r="AD208" s="130" t="e">
        <f t="shared" si="26"/>
        <v>#REF!</v>
      </c>
      <c r="AE208" s="130" t="e">
        <f t="shared" si="26"/>
        <v>#REF!</v>
      </c>
      <c r="AF208" s="130" t="e">
        <f t="shared" si="26"/>
        <v>#REF!</v>
      </c>
      <c r="AG208" s="130" t="e">
        <f t="shared" si="26"/>
        <v>#REF!</v>
      </c>
      <c r="AH208" s="130" t="e">
        <f t="shared" si="26"/>
        <v>#REF!</v>
      </c>
      <c r="AI208" s="130" t="e">
        <f t="shared" si="26"/>
        <v>#REF!</v>
      </c>
      <c r="AJ208" s="130" t="e">
        <f t="shared" si="26"/>
        <v>#REF!</v>
      </c>
      <c r="AK208" s="130" t="e">
        <f t="shared" ref="AK208:BL208" si="27">AK207+AJ208</f>
        <v>#REF!</v>
      </c>
      <c r="AL208" s="130" t="e">
        <f t="shared" si="27"/>
        <v>#REF!</v>
      </c>
      <c r="AM208" s="130" t="e">
        <f t="shared" si="27"/>
        <v>#REF!</v>
      </c>
      <c r="AN208" s="130" t="e">
        <f t="shared" si="27"/>
        <v>#REF!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 t="e">
        <f>SUM(D35:O35)</f>
        <v>#VALUE!</v>
      </c>
      <c r="E5" s="121" t="e">
        <f>SUM(P35:AA35)</f>
        <v>#REF!</v>
      </c>
      <c r="F5" s="121" t="e">
        <f>SUM(AB35:AM35)</f>
        <v>#REF!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 t="e">
        <f>SUM(D39:O39)</f>
        <v>#REF!</v>
      </c>
      <c r="E9" s="121" t="e">
        <f>SUM(P39:AA39)</f>
        <v>#REF!</v>
      </c>
      <c r="F9" s="121" t="e">
        <f>SUM(AB39:AM39)</f>
        <v>#REF!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 t="e">
        <f t="shared" si="0"/>
        <v>#REF!</v>
      </c>
      <c r="E13" s="121" t="e">
        <f t="shared" si="0"/>
        <v>#REF!</v>
      </c>
      <c r="F13" s="121" t="e">
        <f t="shared" si="0"/>
        <v>#REF!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 t="e">
        <f t="shared" si="1"/>
        <v>#VALUE!</v>
      </c>
      <c r="E15" s="121" t="e">
        <f t="shared" si="1"/>
        <v>#REF!</v>
      </c>
      <c r="F15" s="121" t="e">
        <f t="shared" si="1"/>
        <v>#REF!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 t="e">
        <f>+D23+C23</f>
        <v>#VALUE!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 t="e">
        <f>C53</f>
        <v>#VALUE!</v>
      </c>
      <c r="D23" s="121" t="e">
        <f>SUM(D53:O53)</f>
        <v>#VALUE!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 t="e">
        <f>+C23+C20+C15</f>
        <v>#VALUE!</v>
      </c>
      <c r="D25" s="121" t="e">
        <f t="shared" ref="D25:H25" si="3">+D23+D20+D15</f>
        <v>#VALUE!</v>
      </c>
      <c r="E25" s="121" t="e">
        <f t="shared" si="3"/>
        <v>#REF!</v>
      </c>
      <c r="F25" s="121" t="e">
        <f t="shared" si="3"/>
        <v>#REF!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 t="e">
        <f>+C28</f>
        <v>#VALUE!</v>
      </c>
      <c r="E27" s="121" t="e">
        <f t="shared" ref="E27:H27" si="4">+D28</f>
        <v>#VALUE!</v>
      </c>
      <c r="F27" s="121" t="e">
        <f t="shared" si="4"/>
        <v>#VALUE!</v>
      </c>
      <c r="G27" s="121" t="e">
        <f t="shared" si="4"/>
        <v>#VALUE!</v>
      </c>
      <c r="H27" s="121" t="e">
        <f t="shared" si="4"/>
        <v>#VALUE!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 t="e">
        <f>C25</f>
        <v>#VALUE!</v>
      </c>
      <c r="D28" s="121" t="e">
        <f>+D27+D25</f>
        <v>#VALUE!</v>
      </c>
      <c r="E28" s="121" t="e">
        <f t="shared" ref="E28:H28" si="5">+E27+E25</f>
        <v>#VALUE!</v>
      </c>
      <c r="F28" s="121" t="e">
        <f t="shared" si="5"/>
        <v>#VALUE!</v>
      </c>
      <c r="G28" s="121" t="e">
        <f t="shared" si="5"/>
        <v>#VALUE!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 t="e">
        <f>'FIN-P&amp;L_CWS'!E207</f>
        <v>#VALUE!</v>
      </c>
      <c r="E35" s="121" t="e">
        <f>'FIN-P&amp;L_CWS'!F207</f>
        <v>#VALUE!</v>
      </c>
      <c r="F35" s="121" t="e">
        <f>'FIN-P&amp;L_CWS'!G207</f>
        <v>#VALUE!</v>
      </c>
      <c r="G35" s="121" t="e">
        <f>'FIN-P&amp;L_CWS'!H207</f>
        <v>#VALUE!</v>
      </c>
      <c r="H35" s="121" t="e">
        <f>'FIN-P&amp;L_CWS'!I207</f>
        <v>#VALUE!</v>
      </c>
      <c r="I35" s="121" t="e">
        <f>'FIN-P&amp;L_CWS'!J207</f>
        <v>#VALUE!</v>
      </c>
      <c r="J35" s="121" t="e">
        <f>'FIN-P&amp;L_CWS'!K207</f>
        <v>#VALUE!</v>
      </c>
      <c r="K35" s="121" t="e">
        <f>'FIN-P&amp;L_CWS'!L207</f>
        <v>#VALUE!</v>
      </c>
      <c r="L35" s="121" t="e">
        <f>'FIN-P&amp;L_CWS'!M207</f>
        <v>#VALUE!</v>
      </c>
      <c r="M35" s="121" t="e">
        <f>'FIN-P&amp;L_CWS'!N207</f>
        <v>#VALUE!</v>
      </c>
      <c r="N35" s="121" t="e">
        <f>'FIN-P&amp;L_CWS'!O207</f>
        <v>#VALUE!</v>
      </c>
      <c r="O35" s="121" t="e">
        <f>'FIN-P&amp;L_CWS'!P207</f>
        <v>#VALUE!</v>
      </c>
      <c r="P35" s="121" t="e">
        <f>'FIN-P&amp;L_CWS'!Q207</f>
        <v>#REF!</v>
      </c>
      <c r="Q35" s="121" t="e">
        <f>'FIN-P&amp;L_CWS'!R207</f>
        <v>#REF!</v>
      </c>
      <c r="R35" s="121" t="e">
        <f>'FIN-P&amp;L_CWS'!S207</f>
        <v>#REF!</v>
      </c>
      <c r="S35" s="121" t="e">
        <f>'FIN-P&amp;L_CWS'!T207</f>
        <v>#REF!</v>
      </c>
      <c r="T35" s="121" t="e">
        <f>'FIN-P&amp;L_CWS'!U207</f>
        <v>#REF!</v>
      </c>
      <c r="U35" s="121" t="e">
        <f>'FIN-P&amp;L_CWS'!V207</f>
        <v>#REF!</v>
      </c>
      <c r="V35" s="121" t="e">
        <f>'FIN-P&amp;L_CWS'!W207</f>
        <v>#REF!</v>
      </c>
      <c r="W35" s="121" t="e">
        <f>'FIN-P&amp;L_CWS'!X207</f>
        <v>#REF!</v>
      </c>
      <c r="X35" s="121" t="e">
        <f>'FIN-P&amp;L_CWS'!Y207</f>
        <v>#REF!</v>
      </c>
      <c r="Y35" s="121" t="e">
        <f>'FIN-P&amp;L_CWS'!Z207</f>
        <v>#REF!</v>
      </c>
      <c r="Z35" s="121" t="e">
        <f>'FIN-P&amp;L_CWS'!AA207</f>
        <v>#REF!</v>
      </c>
      <c r="AA35" s="121" t="e">
        <f>'FIN-P&amp;L_CWS'!AB207</f>
        <v>#REF!</v>
      </c>
      <c r="AB35" s="121" t="e">
        <f>'FIN-P&amp;L_CWS'!AC207</f>
        <v>#REF!</v>
      </c>
      <c r="AC35" s="121" t="e">
        <f>'FIN-P&amp;L_CWS'!AD207</f>
        <v>#REF!</v>
      </c>
      <c r="AD35" s="121" t="e">
        <f>'FIN-P&amp;L_CWS'!AE207</f>
        <v>#REF!</v>
      </c>
      <c r="AE35" s="121" t="e">
        <f>'FIN-P&amp;L_CWS'!AF207</f>
        <v>#REF!</v>
      </c>
      <c r="AF35" s="121" t="e">
        <f>'FIN-P&amp;L_CWS'!AG207</f>
        <v>#REF!</v>
      </c>
      <c r="AG35" s="121" t="e">
        <f>'FIN-P&amp;L_CWS'!AH207</f>
        <v>#REF!</v>
      </c>
      <c r="AH35" s="121" t="e">
        <f>'FIN-P&amp;L_CWS'!AI207</f>
        <v>#REF!</v>
      </c>
      <c r="AI35" s="121" t="e">
        <f>'FIN-P&amp;L_CWS'!AJ207</f>
        <v>#REF!</v>
      </c>
      <c r="AJ35" s="121" t="e">
        <f>'FIN-P&amp;L_CWS'!AK207</f>
        <v>#REF!</v>
      </c>
      <c r="AK35" s="121" t="e">
        <f>'FIN-P&amp;L_CWS'!AL207</f>
        <v>#REF!</v>
      </c>
      <c r="AL35" s="121" t="e">
        <f>'FIN-P&amp;L_CWS'!AM207</f>
        <v>#REF!</v>
      </c>
      <c r="AM35" s="121" t="e">
        <f>'FIN-P&amp;L_CWS'!AN207</f>
        <v>#REF!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 t="e">
        <f>'REV-AR_CWS'!D20*-1</f>
        <v>#REF!</v>
      </c>
      <c r="E39" s="121" t="e">
        <f>'REV-AR_CWS'!E20*-1</f>
        <v>#REF!</v>
      </c>
      <c r="F39" s="121" t="e">
        <f>'REV-AR_CWS'!F20*-1</f>
        <v>#REF!</v>
      </c>
      <c r="G39" s="121" t="e">
        <f>'REV-AR_CWS'!G20*-1</f>
        <v>#REF!</v>
      </c>
      <c r="H39" s="121" t="e">
        <f>'REV-AR_CWS'!H20*-1</f>
        <v>#REF!</v>
      </c>
      <c r="I39" s="121" t="e">
        <f>'REV-AR_CWS'!I20*-1</f>
        <v>#REF!</v>
      </c>
      <c r="J39" s="121" t="e">
        <f>'REV-AR_CWS'!J20*-1</f>
        <v>#REF!</v>
      </c>
      <c r="K39" s="121" t="e">
        <f>'REV-AR_CWS'!K20*-1</f>
        <v>#REF!</v>
      </c>
      <c r="L39" s="121" t="e">
        <f>'REV-AR_CWS'!L20*-1</f>
        <v>#REF!</v>
      </c>
      <c r="M39" s="121" t="e">
        <f>'REV-AR_CWS'!M20*-1</f>
        <v>#REF!</v>
      </c>
      <c r="N39" s="121" t="e">
        <f>'REV-AR_CWS'!N20*-1</f>
        <v>#REF!</v>
      </c>
      <c r="O39" s="121" t="e">
        <f>'REV-AR_CWS'!O20*-1</f>
        <v>#REF!</v>
      </c>
      <c r="P39" s="121" t="e">
        <f>'REV-AR_CWS'!P20*-1</f>
        <v>#REF!</v>
      </c>
      <c r="Q39" s="121" t="e">
        <f>'REV-AR_CWS'!Q20*-1</f>
        <v>#REF!</v>
      </c>
      <c r="R39" s="121" t="e">
        <f>'REV-AR_CWS'!R20*-1</f>
        <v>#REF!</v>
      </c>
      <c r="S39" s="121" t="e">
        <f>'REV-AR_CWS'!S20*-1</f>
        <v>#REF!</v>
      </c>
      <c r="T39" s="121" t="e">
        <f>'REV-AR_CWS'!T20*-1</f>
        <v>#REF!</v>
      </c>
      <c r="U39" s="121" t="e">
        <f>'REV-AR_CWS'!U20*-1</f>
        <v>#REF!</v>
      </c>
      <c r="V39" s="121" t="e">
        <f>'REV-AR_CWS'!V20*-1</f>
        <v>#REF!</v>
      </c>
      <c r="W39" s="121" t="e">
        <f>'REV-AR_CWS'!W20*-1</f>
        <v>#REF!</v>
      </c>
      <c r="X39" s="121" t="e">
        <f>'REV-AR_CWS'!X20*-1</f>
        <v>#REF!</v>
      </c>
      <c r="Y39" s="121" t="e">
        <f>'REV-AR_CWS'!Y20*-1</f>
        <v>#REF!</v>
      </c>
      <c r="Z39" s="121" t="e">
        <f>'REV-AR_CWS'!Z20*-1</f>
        <v>#REF!</v>
      </c>
      <c r="AA39" s="121" t="e">
        <f>'REV-AR_CWS'!AA20*-1</f>
        <v>#REF!</v>
      </c>
      <c r="AB39" s="121" t="e">
        <f>'REV-AR_CWS'!AB20*-1</f>
        <v>#REF!</v>
      </c>
      <c r="AC39" s="121" t="e">
        <f>'REV-AR_CWS'!AC20*-1</f>
        <v>#REF!</v>
      </c>
      <c r="AD39" s="121" t="e">
        <f>'REV-AR_CWS'!AD20*-1</f>
        <v>#REF!</v>
      </c>
      <c r="AE39" s="121" t="e">
        <f>'REV-AR_CWS'!AE20*-1</f>
        <v>#REF!</v>
      </c>
      <c r="AF39" s="121" t="e">
        <f>'REV-AR_CWS'!AF20*-1</f>
        <v>#REF!</v>
      </c>
      <c r="AG39" s="121" t="e">
        <f>'REV-AR_CWS'!AG20*-1</f>
        <v>#REF!</v>
      </c>
      <c r="AH39" s="121" t="e">
        <f>'REV-AR_CWS'!AH20*-1</f>
        <v>#REF!</v>
      </c>
      <c r="AI39" s="121" t="e">
        <f>'REV-AR_CWS'!AI20*-1</f>
        <v>#REF!</v>
      </c>
      <c r="AJ39" s="121" t="e">
        <f>'REV-AR_CWS'!AJ20*-1</f>
        <v>#REF!</v>
      </c>
      <c r="AK39" s="121" t="e">
        <f>'REV-AR_CWS'!AK20*-1</f>
        <v>#REF!</v>
      </c>
      <c r="AL39" s="121" t="e">
        <f>'REV-AR_CWS'!AL20*-1</f>
        <v>#REF!</v>
      </c>
      <c r="AM39" s="121" t="e">
        <f>'REV-AR_CWS'!AM20*-1</f>
        <v>#REF!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 t="e">
        <f>SUM(D38:D42)</f>
        <v>#REF!</v>
      </c>
      <c r="E43" s="121" t="e">
        <f>SUM(E38:E42)</f>
        <v>#REF!</v>
      </c>
      <c r="F43" s="121" t="e">
        <f t="shared" ref="F43:BK43" si="6">SUM(F38:F42)</f>
        <v>#REF!</v>
      </c>
      <c r="G43" s="121" t="e">
        <f t="shared" si="6"/>
        <v>#REF!</v>
      </c>
      <c r="H43" s="121" t="e">
        <f t="shared" si="6"/>
        <v>#REF!</v>
      </c>
      <c r="I43" s="121" t="e">
        <f t="shared" si="6"/>
        <v>#REF!</v>
      </c>
      <c r="J43" s="121" t="e">
        <f t="shared" si="6"/>
        <v>#REF!</v>
      </c>
      <c r="K43" s="121" t="e">
        <f t="shared" si="6"/>
        <v>#REF!</v>
      </c>
      <c r="L43" s="121" t="e">
        <f t="shared" si="6"/>
        <v>#REF!</v>
      </c>
      <c r="M43" s="121" t="e">
        <f t="shared" si="6"/>
        <v>#REF!</v>
      </c>
      <c r="N43" s="121" t="e">
        <f t="shared" si="6"/>
        <v>#REF!</v>
      </c>
      <c r="O43" s="121" t="e">
        <f t="shared" si="6"/>
        <v>#REF!</v>
      </c>
      <c r="P43" s="121" t="e">
        <f t="shared" si="6"/>
        <v>#REF!</v>
      </c>
      <c r="Q43" s="121" t="e">
        <f t="shared" si="6"/>
        <v>#REF!</v>
      </c>
      <c r="R43" s="121" t="e">
        <f t="shared" si="6"/>
        <v>#REF!</v>
      </c>
      <c r="S43" s="121" t="e">
        <f t="shared" si="6"/>
        <v>#REF!</v>
      </c>
      <c r="T43" s="121" t="e">
        <f t="shared" si="6"/>
        <v>#REF!</v>
      </c>
      <c r="U43" s="121" t="e">
        <f t="shared" si="6"/>
        <v>#REF!</v>
      </c>
      <c r="V43" s="121" t="e">
        <f t="shared" si="6"/>
        <v>#REF!</v>
      </c>
      <c r="W43" s="121" t="e">
        <f t="shared" si="6"/>
        <v>#REF!</v>
      </c>
      <c r="X43" s="121" t="e">
        <f t="shared" si="6"/>
        <v>#REF!</v>
      </c>
      <c r="Y43" s="121" t="e">
        <f t="shared" si="6"/>
        <v>#REF!</v>
      </c>
      <c r="Z43" s="121" t="e">
        <f t="shared" si="6"/>
        <v>#REF!</v>
      </c>
      <c r="AA43" s="121" t="e">
        <f t="shared" si="6"/>
        <v>#REF!</v>
      </c>
      <c r="AB43" s="121" t="e">
        <f t="shared" si="6"/>
        <v>#REF!</v>
      </c>
      <c r="AC43" s="121" t="e">
        <f t="shared" si="6"/>
        <v>#REF!</v>
      </c>
      <c r="AD43" s="121" t="e">
        <f t="shared" si="6"/>
        <v>#REF!</v>
      </c>
      <c r="AE43" s="121" t="e">
        <f t="shared" si="6"/>
        <v>#REF!</v>
      </c>
      <c r="AF43" s="121" t="e">
        <f t="shared" si="6"/>
        <v>#REF!</v>
      </c>
      <c r="AG43" s="121" t="e">
        <f t="shared" si="6"/>
        <v>#REF!</v>
      </c>
      <c r="AH43" s="121" t="e">
        <f t="shared" si="6"/>
        <v>#REF!</v>
      </c>
      <c r="AI43" s="121" t="e">
        <f t="shared" si="6"/>
        <v>#REF!</v>
      </c>
      <c r="AJ43" s="121" t="e">
        <f t="shared" si="6"/>
        <v>#REF!</v>
      </c>
      <c r="AK43" s="121" t="e">
        <f t="shared" si="6"/>
        <v>#REF!</v>
      </c>
      <c r="AL43" s="121" t="e">
        <f t="shared" si="6"/>
        <v>#REF!</v>
      </c>
      <c r="AM43" s="121" t="e">
        <f t="shared" si="6"/>
        <v>#REF!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 t="e">
        <f t="shared" si="7"/>
        <v>#VALUE!</v>
      </c>
      <c r="E45" s="121" t="e">
        <f t="shared" si="7"/>
        <v>#VALUE!</v>
      </c>
      <c r="F45" s="121" t="e">
        <f t="shared" si="7"/>
        <v>#VALUE!</v>
      </c>
      <c r="G45" s="121" t="e">
        <f t="shared" si="7"/>
        <v>#VALUE!</v>
      </c>
      <c r="H45" s="121" t="e">
        <f t="shared" si="7"/>
        <v>#VALUE!</v>
      </c>
      <c r="I45" s="121" t="e">
        <f t="shared" si="7"/>
        <v>#VALUE!</v>
      </c>
      <c r="J45" s="121" t="e">
        <f t="shared" si="7"/>
        <v>#VALUE!</v>
      </c>
      <c r="K45" s="121" t="e">
        <f t="shared" si="7"/>
        <v>#VALUE!</v>
      </c>
      <c r="L45" s="121" t="e">
        <f t="shared" si="7"/>
        <v>#VALUE!</v>
      </c>
      <c r="M45" s="121" t="e">
        <f t="shared" si="7"/>
        <v>#VALUE!</v>
      </c>
      <c r="N45" s="121" t="e">
        <f t="shared" si="7"/>
        <v>#VALUE!</v>
      </c>
      <c r="O45" s="121" t="e">
        <f t="shared" si="7"/>
        <v>#VALUE!</v>
      </c>
      <c r="P45" s="121" t="e">
        <f t="shared" si="7"/>
        <v>#REF!</v>
      </c>
      <c r="Q45" s="121" t="e">
        <f t="shared" si="7"/>
        <v>#REF!</v>
      </c>
      <c r="R45" s="121" t="e">
        <f t="shared" si="7"/>
        <v>#REF!</v>
      </c>
      <c r="S45" s="121" t="e">
        <f t="shared" si="7"/>
        <v>#REF!</v>
      </c>
      <c r="T45" s="121" t="e">
        <f t="shared" si="7"/>
        <v>#REF!</v>
      </c>
      <c r="U45" s="121" t="e">
        <f t="shared" si="7"/>
        <v>#REF!</v>
      </c>
      <c r="V45" s="121" t="e">
        <f t="shared" si="7"/>
        <v>#REF!</v>
      </c>
      <c r="W45" s="121" t="e">
        <f t="shared" si="7"/>
        <v>#REF!</v>
      </c>
      <c r="X45" s="121" t="e">
        <f t="shared" si="7"/>
        <v>#REF!</v>
      </c>
      <c r="Y45" s="121" t="e">
        <f t="shared" si="7"/>
        <v>#REF!</v>
      </c>
      <c r="Z45" s="121" t="e">
        <f t="shared" si="7"/>
        <v>#REF!</v>
      </c>
      <c r="AA45" s="121" t="e">
        <f t="shared" si="7"/>
        <v>#REF!</v>
      </c>
      <c r="AB45" s="121" t="e">
        <f t="shared" si="7"/>
        <v>#REF!</v>
      </c>
      <c r="AC45" s="121" t="e">
        <f t="shared" si="7"/>
        <v>#REF!</v>
      </c>
      <c r="AD45" s="121" t="e">
        <f t="shared" si="7"/>
        <v>#REF!</v>
      </c>
      <c r="AE45" s="121" t="e">
        <f t="shared" si="7"/>
        <v>#REF!</v>
      </c>
      <c r="AF45" s="121" t="e">
        <f t="shared" si="7"/>
        <v>#REF!</v>
      </c>
      <c r="AG45" s="121" t="e">
        <f t="shared" si="7"/>
        <v>#REF!</v>
      </c>
      <c r="AH45" s="121" t="e">
        <f t="shared" si="7"/>
        <v>#REF!</v>
      </c>
      <c r="AI45" s="121" t="e">
        <f t="shared" ref="AI45:BK45" si="8">AI35+AI43</f>
        <v>#REF!</v>
      </c>
      <c r="AJ45" s="121" t="e">
        <f t="shared" si="8"/>
        <v>#REF!</v>
      </c>
      <c r="AK45" s="121" t="e">
        <f t="shared" si="8"/>
        <v>#REF!</v>
      </c>
      <c r="AL45" s="121" t="e">
        <f t="shared" si="8"/>
        <v>#REF!</v>
      </c>
      <c r="AM45" s="121" t="e">
        <f t="shared" si="8"/>
        <v>#REF!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 t="e">
        <f>'FIN-VALUE_CWS'!C13</f>
        <v>#VALUE!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 t="e">
        <f>'FIN-VALUE_CWS'!H13</f>
        <v>#VALUE!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 t="e">
        <f>'FIN-VALUE_CWS'!N13</f>
        <v>#VALUE!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 t="e">
        <f>+C45+C50+C53</f>
        <v>#VALUE!</v>
      </c>
      <c r="D55" s="121" t="e">
        <f t="shared" ref="D55:BK55" si="10">+D45+D50+D53</f>
        <v>#VALUE!</v>
      </c>
      <c r="E55" s="121" t="e">
        <f t="shared" si="10"/>
        <v>#VALUE!</v>
      </c>
      <c r="F55" s="121" t="e">
        <f t="shared" si="10"/>
        <v>#VALUE!</v>
      </c>
      <c r="G55" s="121" t="e">
        <f t="shared" si="10"/>
        <v>#VALUE!</v>
      </c>
      <c r="H55" s="121" t="e">
        <f t="shared" si="10"/>
        <v>#VALUE!</v>
      </c>
      <c r="I55" s="121" t="e">
        <f t="shared" si="10"/>
        <v>#VALUE!</v>
      </c>
      <c r="J55" s="121" t="e">
        <f t="shared" si="10"/>
        <v>#VALUE!</v>
      </c>
      <c r="K55" s="121" t="e">
        <f t="shared" si="10"/>
        <v>#VALUE!</v>
      </c>
      <c r="L55" s="121" t="e">
        <f t="shared" si="10"/>
        <v>#VALUE!</v>
      </c>
      <c r="M55" s="121" t="e">
        <f t="shared" si="10"/>
        <v>#VALUE!</v>
      </c>
      <c r="N55" s="121" t="e">
        <f t="shared" si="10"/>
        <v>#VALUE!</v>
      </c>
      <c r="O55" s="121" t="e">
        <f t="shared" si="10"/>
        <v>#VALUE!</v>
      </c>
      <c r="P55" s="121" t="e">
        <f t="shared" si="10"/>
        <v>#REF!</v>
      </c>
      <c r="Q55" s="121" t="e">
        <f t="shared" si="10"/>
        <v>#REF!</v>
      </c>
      <c r="R55" s="121" t="e">
        <f t="shared" si="10"/>
        <v>#REF!</v>
      </c>
      <c r="S55" s="121" t="e">
        <f t="shared" si="10"/>
        <v>#REF!</v>
      </c>
      <c r="T55" s="121" t="e">
        <f t="shared" si="10"/>
        <v>#REF!</v>
      </c>
      <c r="U55" s="121" t="e">
        <f t="shared" si="10"/>
        <v>#REF!</v>
      </c>
      <c r="V55" s="121" t="e">
        <f t="shared" si="10"/>
        <v>#REF!</v>
      </c>
      <c r="W55" s="121" t="e">
        <f t="shared" si="10"/>
        <v>#REF!</v>
      </c>
      <c r="X55" s="121" t="e">
        <f t="shared" si="10"/>
        <v>#REF!</v>
      </c>
      <c r="Y55" s="121" t="e">
        <f t="shared" si="10"/>
        <v>#REF!</v>
      </c>
      <c r="Z55" s="121" t="e">
        <f t="shared" si="10"/>
        <v>#REF!</v>
      </c>
      <c r="AA55" s="121" t="e">
        <f t="shared" si="10"/>
        <v>#REF!</v>
      </c>
      <c r="AB55" s="121" t="e">
        <f t="shared" si="10"/>
        <v>#REF!</v>
      </c>
      <c r="AC55" s="121" t="e">
        <f t="shared" si="10"/>
        <v>#REF!</v>
      </c>
      <c r="AD55" s="121" t="e">
        <f t="shared" si="10"/>
        <v>#REF!</v>
      </c>
      <c r="AE55" s="121" t="e">
        <f t="shared" si="10"/>
        <v>#REF!</v>
      </c>
      <c r="AF55" s="121" t="e">
        <f t="shared" si="10"/>
        <v>#REF!</v>
      </c>
      <c r="AG55" s="121" t="e">
        <f t="shared" si="10"/>
        <v>#REF!</v>
      </c>
      <c r="AH55" s="121" t="e">
        <f t="shared" si="10"/>
        <v>#REF!</v>
      </c>
      <c r="AI55" s="121" t="e">
        <f t="shared" si="10"/>
        <v>#REF!</v>
      </c>
      <c r="AJ55" s="121" t="e">
        <f t="shared" si="10"/>
        <v>#REF!</v>
      </c>
      <c r="AK55" s="121" t="e">
        <f t="shared" si="10"/>
        <v>#REF!</v>
      </c>
      <c r="AL55" s="121" t="e">
        <f t="shared" si="10"/>
        <v>#REF!</v>
      </c>
      <c r="AM55" s="121" t="e">
        <f t="shared" si="10"/>
        <v>#REF!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 t="e">
        <f t="shared" ref="D57:AI57" si="11">C58</f>
        <v>#VALUE!</v>
      </c>
      <c r="E57" s="121" t="e">
        <f t="shared" si="11"/>
        <v>#VALUE!</v>
      </c>
      <c r="F57" s="121" t="e">
        <f t="shared" si="11"/>
        <v>#VALUE!</v>
      </c>
      <c r="G57" s="121" t="e">
        <f t="shared" si="11"/>
        <v>#VALUE!</v>
      </c>
      <c r="H57" s="121" t="e">
        <f t="shared" si="11"/>
        <v>#VALUE!</v>
      </c>
      <c r="I57" s="121" t="e">
        <f t="shared" si="11"/>
        <v>#VALUE!</v>
      </c>
      <c r="J57" s="121" t="e">
        <f t="shared" si="11"/>
        <v>#VALUE!</v>
      </c>
      <c r="K57" s="121" t="e">
        <f t="shared" si="11"/>
        <v>#VALUE!</v>
      </c>
      <c r="L57" s="121" t="e">
        <f t="shared" si="11"/>
        <v>#VALUE!</v>
      </c>
      <c r="M57" s="121" t="e">
        <f t="shared" si="11"/>
        <v>#VALUE!</v>
      </c>
      <c r="N57" s="121" t="e">
        <f t="shared" si="11"/>
        <v>#VALUE!</v>
      </c>
      <c r="O57" s="121" t="e">
        <f t="shared" si="11"/>
        <v>#VALUE!</v>
      </c>
      <c r="P57" s="121" t="e">
        <f t="shared" si="11"/>
        <v>#VALUE!</v>
      </c>
      <c r="Q57" s="121" t="e">
        <f t="shared" si="11"/>
        <v>#VALUE!</v>
      </c>
      <c r="R57" s="121" t="e">
        <f t="shared" si="11"/>
        <v>#VALUE!</v>
      </c>
      <c r="S57" s="121" t="e">
        <f t="shared" si="11"/>
        <v>#VALUE!</v>
      </c>
      <c r="T57" s="121" t="e">
        <f t="shared" si="11"/>
        <v>#VALUE!</v>
      </c>
      <c r="U57" s="121" t="e">
        <f t="shared" si="11"/>
        <v>#VALUE!</v>
      </c>
      <c r="V57" s="121" t="e">
        <f t="shared" si="11"/>
        <v>#VALUE!</v>
      </c>
      <c r="W57" s="121" t="e">
        <f t="shared" si="11"/>
        <v>#VALUE!</v>
      </c>
      <c r="X57" s="121" t="e">
        <f t="shared" si="11"/>
        <v>#VALUE!</v>
      </c>
      <c r="Y57" s="121" t="e">
        <f t="shared" si="11"/>
        <v>#VALUE!</v>
      </c>
      <c r="Z57" s="121" t="e">
        <f t="shared" si="11"/>
        <v>#VALUE!</v>
      </c>
      <c r="AA57" s="121" t="e">
        <f t="shared" si="11"/>
        <v>#VALUE!</v>
      </c>
      <c r="AB57" s="121" t="e">
        <f t="shared" si="11"/>
        <v>#VALUE!</v>
      </c>
      <c r="AC57" s="121" t="e">
        <f t="shared" si="11"/>
        <v>#VALUE!</v>
      </c>
      <c r="AD57" s="121" t="e">
        <f t="shared" si="11"/>
        <v>#VALUE!</v>
      </c>
      <c r="AE57" s="121" t="e">
        <f t="shared" si="11"/>
        <v>#VALUE!</v>
      </c>
      <c r="AF57" s="121" t="e">
        <f t="shared" si="11"/>
        <v>#VALUE!</v>
      </c>
      <c r="AG57" s="121" t="e">
        <f t="shared" si="11"/>
        <v>#VALUE!</v>
      </c>
      <c r="AH57" s="121" t="e">
        <f t="shared" si="11"/>
        <v>#VALUE!</v>
      </c>
      <c r="AI57" s="121" t="e">
        <f t="shared" si="11"/>
        <v>#VALUE!</v>
      </c>
      <c r="AJ57" s="121" t="e">
        <f t="shared" ref="AJ57:BK57" si="12">AI58</f>
        <v>#VALUE!</v>
      </c>
      <c r="AK57" s="121" t="e">
        <f t="shared" si="12"/>
        <v>#VALUE!</v>
      </c>
      <c r="AL57" s="121" t="e">
        <f t="shared" si="12"/>
        <v>#VALUE!</v>
      </c>
      <c r="AM57" s="121" t="e">
        <f t="shared" si="12"/>
        <v>#VALUE!</v>
      </c>
      <c r="AN57" s="121" t="e">
        <f t="shared" si="12"/>
        <v>#VALUE!</v>
      </c>
      <c r="AO57" s="121" t="e">
        <f t="shared" si="12"/>
        <v>#VALUE!</v>
      </c>
      <c r="AP57" s="121" t="e">
        <f t="shared" si="12"/>
        <v>#VALUE!</v>
      </c>
      <c r="AQ57" s="121" t="e">
        <f t="shared" si="12"/>
        <v>#VALUE!</v>
      </c>
      <c r="AR57" s="121" t="e">
        <f t="shared" si="12"/>
        <v>#VALUE!</v>
      </c>
      <c r="AS57" s="121" t="e">
        <f t="shared" si="12"/>
        <v>#VALUE!</v>
      </c>
      <c r="AT57" s="121" t="e">
        <f t="shared" si="12"/>
        <v>#VALUE!</v>
      </c>
      <c r="AU57" s="121" t="e">
        <f t="shared" si="12"/>
        <v>#VALUE!</v>
      </c>
      <c r="AV57" s="121" t="e">
        <f t="shared" si="12"/>
        <v>#VALUE!</v>
      </c>
      <c r="AW57" s="121" t="e">
        <f t="shared" si="12"/>
        <v>#VALUE!</v>
      </c>
      <c r="AX57" s="121" t="e">
        <f t="shared" si="12"/>
        <v>#VALUE!</v>
      </c>
      <c r="AY57" s="121" t="e">
        <f t="shared" si="12"/>
        <v>#VALUE!</v>
      </c>
      <c r="AZ57" s="121" t="e">
        <f t="shared" si="12"/>
        <v>#VALUE!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487</v>
      </c>
      <c r="C58" s="121" t="e">
        <f>C55</f>
        <v>#VALUE!</v>
      </c>
      <c r="D58" s="121" t="e">
        <f t="shared" ref="D58:AI58" si="13">D57+D55</f>
        <v>#VALUE!</v>
      </c>
      <c r="E58" s="121" t="e">
        <f t="shared" si="13"/>
        <v>#VALUE!</v>
      </c>
      <c r="F58" s="121" t="e">
        <f t="shared" si="13"/>
        <v>#VALUE!</v>
      </c>
      <c r="G58" s="121" t="e">
        <f t="shared" si="13"/>
        <v>#VALUE!</v>
      </c>
      <c r="H58" s="121" t="e">
        <f t="shared" si="13"/>
        <v>#VALUE!</v>
      </c>
      <c r="I58" s="121" t="e">
        <f t="shared" si="13"/>
        <v>#VALUE!</v>
      </c>
      <c r="J58" s="121" t="e">
        <f t="shared" si="13"/>
        <v>#VALUE!</v>
      </c>
      <c r="K58" s="121" t="e">
        <f t="shared" si="13"/>
        <v>#VALUE!</v>
      </c>
      <c r="L58" s="121" t="e">
        <f t="shared" si="13"/>
        <v>#VALUE!</v>
      </c>
      <c r="M58" s="121" t="e">
        <f t="shared" si="13"/>
        <v>#VALUE!</v>
      </c>
      <c r="N58" s="121" t="e">
        <f t="shared" si="13"/>
        <v>#VALUE!</v>
      </c>
      <c r="O58" s="121" t="e">
        <f t="shared" si="13"/>
        <v>#VALUE!</v>
      </c>
      <c r="P58" s="121" t="e">
        <f t="shared" si="13"/>
        <v>#VALUE!</v>
      </c>
      <c r="Q58" s="121" t="e">
        <f t="shared" si="13"/>
        <v>#VALUE!</v>
      </c>
      <c r="R58" s="121" t="e">
        <f t="shared" si="13"/>
        <v>#VALUE!</v>
      </c>
      <c r="S58" s="121" t="e">
        <f t="shared" si="13"/>
        <v>#VALUE!</v>
      </c>
      <c r="T58" s="121" t="e">
        <f t="shared" si="13"/>
        <v>#VALUE!</v>
      </c>
      <c r="U58" s="121" t="e">
        <f t="shared" si="13"/>
        <v>#VALUE!</v>
      </c>
      <c r="V58" s="121" t="e">
        <f t="shared" si="13"/>
        <v>#VALUE!</v>
      </c>
      <c r="W58" s="121" t="e">
        <f t="shared" si="13"/>
        <v>#VALUE!</v>
      </c>
      <c r="X58" s="121" t="e">
        <f t="shared" si="13"/>
        <v>#VALUE!</v>
      </c>
      <c r="Y58" s="121" t="e">
        <f t="shared" si="13"/>
        <v>#VALUE!</v>
      </c>
      <c r="Z58" s="121" t="e">
        <f t="shared" si="13"/>
        <v>#VALUE!</v>
      </c>
      <c r="AA58" s="121" t="e">
        <f t="shared" si="13"/>
        <v>#VALUE!</v>
      </c>
      <c r="AB58" s="121" t="e">
        <f t="shared" si="13"/>
        <v>#VALUE!</v>
      </c>
      <c r="AC58" s="121" t="e">
        <f t="shared" si="13"/>
        <v>#VALUE!</v>
      </c>
      <c r="AD58" s="121" t="e">
        <f t="shared" si="13"/>
        <v>#VALUE!</v>
      </c>
      <c r="AE58" s="121" t="e">
        <f t="shared" si="13"/>
        <v>#VALUE!</v>
      </c>
      <c r="AF58" s="121" t="e">
        <f t="shared" si="13"/>
        <v>#VALUE!</v>
      </c>
      <c r="AG58" s="121" t="e">
        <f t="shared" si="13"/>
        <v>#VALUE!</v>
      </c>
      <c r="AH58" s="121" t="e">
        <f t="shared" si="13"/>
        <v>#VALUE!</v>
      </c>
      <c r="AI58" s="121" t="e">
        <f t="shared" si="13"/>
        <v>#VALUE!</v>
      </c>
      <c r="AJ58" s="121" t="e">
        <f t="shared" ref="AJ58:BK58" si="14">AJ57+AJ55</f>
        <v>#VALUE!</v>
      </c>
      <c r="AK58" s="121" t="e">
        <f t="shared" si="14"/>
        <v>#VALUE!</v>
      </c>
      <c r="AL58" s="121" t="e">
        <f t="shared" si="14"/>
        <v>#VALUE!</v>
      </c>
      <c r="AM58" s="121" t="e">
        <f t="shared" si="14"/>
        <v>#VALUE!</v>
      </c>
      <c r="AN58" s="121" t="e">
        <f t="shared" si="14"/>
        <v>#VALUE!</v>
      </c>
      <c r="AO58" s="121" t="e">
        <f t="shared" si="14"/>
        <v>#VALUE!</v>
      </c>
      <c r="AP58" s="121" t="e">
        <f t="shared" si="14"/>
        <v>#VALUE!</v>
      </c>
      <c r="AQ58" s="121" t="e">
        <f t="shared" si="14"/>
        <v>#VALUE!</v>
      </c>
      <c r="AR58" s="121" t="e">
        <f t="shared" si="14"/>
        <v>#VALUE!</v>
      </c>
      <c r="AS58" s="121" t="e">
        <f t="shared" si="14"/>
        <v>#VALUE!</v>
      </c>
      <c r="AT58" s="121" t="e">
        <f t="shared" si="14"/>
        <v>#VALUE!</v>
      </c>
      <c r="AU58" s="121" t="e">
        <f t="shared" si="14"/>
        <v>#VALUE!</v>
      </c>
      <c r="AV58" s="121" t="e">
        <f t="shared" si="14"/>
        <v>#VALUE!</v>
      </c>
      <c r="AW58" s="121" t="e">
        <f t="shared" si="14"/>
        <v>#VALUE!</v>
      </c>
      <c r="AX58" s="121" t="e">
        <f t="shared" si="14"/>
        <v>#VALUE!</v>
      </c>
      <c r="AY58" s="121" t="e">
        <f t="shared" si="14"/>
        <v>#VALUE!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1088</v>
      </c>
      <c r="C60" s="130" t="e">
        <f>C53</f>
        <v>#VALUE!</v>
      </c>
      <c r="D60" s="130" t="e">
        <f t="shared" ref="D60:AI60" si="15">D53+C60</f>
        <v>#VALUE!</v>
      </c>
      <c r="E60" s="130" t="e">
        <f t="shared" si="15"/>
        <v>#VALUE!</v>
      </c>
      <c r="F60" s="130" t="e">
        <f t="shared" si="15"/>
        <v>#VALUE!</v>
      </c>
      <c r="G60" s="130" t="e">
        <f t="shared" si="15"/>
        <v>#VALUE!</v>
      </c>
      <c r="H60" s="130" t="e">
        <f t="shared" si="15"/>
        <v>#VALUE!</v>
      </c>
      <c r="I60" s="130" t="e">
        <f t="shared" si="15"/>
        <v>#VALUE!</v>
      </c>
      <c r="J60" s="130" t="e">
        <f t="shared" si="15"/>
        <v>#VALUE!</v>
      </c>
      <c r="K60" s="130" t="e">
        <f t="shared" si="15"/>
        <v>#VALUE!</v>
      </c>
      <c r="L60" s="130" t="e">
        <f t="shared" si="15"/>
        <v>#VALUE!</v>
      </c>
      <c r="M60" s="130" t="e">
        <f t="shared" si="15"/>
        <v>#VALUE!</v>
      </c>
      <c r="N60" s="130" t="e">
        <f t="shared" si="15"/>
        <v>#VALUE!</v>
      </c>
      <c r="O60" s="130" t="e">
        <f t="shared" si="15"/>
        <v>#VALUE!</v>
      </c>
      <c r="P60" s="130" t="e">
        <f t="shared" si="15"/>
        <v>#VALUE!</v>
      </c>
      <c r="Q60" s="130" t="e">
        <f t="shared" si="15"/>
        <v>#VALUE!</v>
      </c>
      <c r="R60" s="130" t="e">
        <f t="shared" si="15"/>
        <v>#VALUE!</v>
      </c>
      <c r="S60" s="130" t="e">
        <f t="shared" si="15"/>
        <v>#VALUE!</v>
      </c>
      <c r="T60" s="130" t="e">
        <f t="shared" si="15"/>
        <v>#VALUE!</v>
      </c>
      <c r="U60" s="130" t="e">
        <f t="shared" si="15"/>
        <v>#VALUE!</v>
      </c>
      <c r="V60" s="130" t="e">
        <f t="shared" si="15"/>
        <v>#VALUE!</v>
      </c>
      <c r="W60" s="130" t="e">
        <f t="shared" si="15"/>
        <v>#VALUE!</v>
      </c>
      <c r="X60" s="130" t="e">
        <f t="shared" si="15"/>
        <v>#VALUE!</v>
      </c>
      <c r="Y60" s="130" t="e">
        <f t="shared" si="15"/>
        <v>#VALUE!</v>
      </c>
      <c r="Z60" s="130" t="e">
        <f t="shared" si="15"/>
        <v>#VALUE!</v>
      </c>
      <c r="AA60" s="130" t="e">
        <f t="shared" si="15"/>
        <v>#VALUE!</v>
      </c>
      <c r="AB60" s="130" t="e">
        <f t="shared" si="15"/>
        <v>#VALUE!</v>
      </c>
      <c r="AC60" s="130" t="e">
        <f t="shared" si="15"/>
        <v>#VALUE!</v>
      </c>
      <c r="AD60" s="130" t="e">
        <f t="shared" si="15"/>
        <v>#VALUE!</v>
      </c>
      <c r="AE60" s="130" t="e">
        <f t="shared" si="15"/>
        <v>#VALUE!</v>
      </c>
      <c r="AF60" s="130" t="e">
        <f t="shared" si="15"/>
        <v>#VALUE!</v>
      </c>
      <c r="AG60" s="130" t="e">
        <f t="shared" si="15"/>
        <v>#VALUE!</v>
      </c>
      <c r="AH60" s="130" t="e">
        <f t="shared" si="15"/>
        <v>#VALUE!</v>
      </c>
      <c r="AI60" s="130" t="e">
        <f t="shared" si="15"/>
        <v>#VALUE!</v>
      </c>
      <c r="AJ60" s="130" t="e">
        <f t="shared" ref="AJ60:BK60" si="16">AJ53+AI60</f>
        <v>#VALUE!</v>
      </c>
      <c r="AK60" s="130" t="e">
        <f t="shared" si="16"/>
        <v>#VALUE!</v>
      </c>
      <c r="AL60" s="130" t="e">
        <f t="shared" si="16"/>
        <v>#VALUE!</v>
      </c>
      <c r="AM60" s="130" t="e">
        <f t="shared" si="16"/>
        <v>#VALUE!</v>
      </c>
      <c r="AN60" s="130" t="e">
        <f t="shared" si="16"/>
        <v>#VALUE!</v>
      </c>
      <c r="AO60" s="130" t="e">
        <f t="shared" si="16"/>
        <v>#VALUE!</v>
      </c>
      <c r="AP60" s="130" t="e">
        <f t="shared" si="16"/>
        <v>#VALUE!</v>
      </c>
      <c r="AQ60" s="130" t="e">
        <f t="shared" si="16"/>
        <v>#VALUE!</v>
      </c>
      <c r="AR60" s="130" t="e">
        <f t="shared" si="16"/>
        <v>#VALUE!</v>
      </c>
      <c r="AS60" s="130" t="e">
        <f t="shared" si="16"/>
        <v>#VALUE!</v>
      </c>
      <c r="AT60" s="130" t="e">
        <f t="shared" si="16"/>
        <v>#VALUE!</v>
      </c>
      <c r="AU60" s="130" t="e">
        <f t="shared" si="16"/>
        <v>#VALUE!</v>
      </c>
      <c r="AV60" s="130" t="e">
        <f t="shared" si="16"/>
        <v>#VALUE!</v>
      </c>
      <c r="AW60" s="130" t="e">
        <f t="shared" si="16"/>
        <v>#VALUE!</v>
      </c>
      <c r="AX60" s="130" t="e">
        <f t="shared" si="16"/>
        <v>#VALUE!</v>
      </c>
      <c r="AY60" s="130" t="e">
        <f t="shared" si="16"/>
        <v>#VALUE!</v>
      </c>
      <c r="AZ60" s="130" t="e">
        <f t="shared" si="16"/>
        <v>#VALUE!</v>
      </c>
      <c r="BA60" s="130" t="e">
        <f t="shared" si="16"/>
        <v>#VALUE!</v>
      </c>
      <c r="BB60" s="130" t="e">
        <f t="shared" si="16"/>
        <v>#VALUE!</v>
      </c>
      <c r="BC60" s="130" t="e">
        <f t="shared" si="16"/>
        <v>#VALUE!</v>
      </c>
      <c r="BD60" s="130" t="e">
        <f t="shared" si="16"/>
        <v>#VALUE!</v>
      </c>
      <c r="BE60" s="130" t="e">
        <f t="shared" si="16"/>
        <v>#VALUE!</v>
      </c>
      <c r="BF60" s="130" t="e">
        <f t="shared" si="16"/>
        <v>#VALUE!</v>
      </c>
      <c r="BG60" s="130" t="e">
        <f t="shared" si="16"/>
        <v>#VALUE!</v>
      </c>
      <c r="BH60" s="130" t="e">
        <f t="shared" si="16"/>
        <v>#VALUE!</v>
      </c>
      <c r="BI60" s="130" t="e">
        <f t="shared" si="16"/>
        <v>#VALUE!</v>
      </c>
      <c r="BJ60" s="130" t="e">
        <f t="shared" si="16"/>
        <v>#VALUE!</v>
      </c>
      <c r="BK60" s="130" t="e">
        <f t="shared" si="16"/>
        <v>#VALUE!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 t="e">
        <f t="shared" ref="D67:BK67" si="17">D45+D50+D65</f>
        <v>#VALUE!</v>
      </c>
      <c r="E67" s="121" t="e">
        <f t="shared" si="17"/>
        <v>#VALUE!</v>
      </c>
      <c r="F67" s="121" t="e">
        <f t="shared" si="17"/>
        <v>#VALUE!</v>
      </c>
      <c r="G67" s="121" t="e">
        <f t="shared" si="17"/>
        <v>#VALUE!</v>
      </c>
      <c r="H67" s="121" t="e">
        <f t="shared" si="17"/>
        <v>#VALUE!</v>
      </c>
      <c r="I67" s="121" t="e">
        <f t="shared" si="17"/>
        <v>#VALUE!</v>
      </c>
      <c r="J67" s="121" t="e">
        <f t="shared" si="17"/>
        <v>#VALUE!</v>
      </c>
      <c r="K67" s="121" t="e">
        <f t="shared" si="17"/>
        <v>#VALUE!</v>
      </c>
      <c r="L67" s="121" t="e">
        <f t="shared" si="17"/>
        <v>#VALUE!</v>
      </c>
      <c r="M67" s="121" t="e">
        <f t="shared" si="17"/>
        <v>#VALUE!</v>
      </c>
      <c r="N67" s="121" t="e">
        <f t="shared" si="17"/>
        <v>#VALUE!</v>
      </c>
      <c r="O67" s="121" t="e">
        <f t="shared" si="17"/>
        <v>#VALUE!</v>
      </c>
      <c r="P67" s="121" t="e">
        <f t="shared" si="17"/>
        <v>#REF!</v>
      </c>
      <c r="Q67" s="121" t="e">
        <f t="shared" si="17"/>
        <v>#REF!</v>
      </c>
      <c r="R67" s="121" t="e">
        <f t="shared" si="17"/>
        <v>#REF!</v>
      </c>
      <c r="S67" s="121" t="e">
        <f t="shared" si="17"/>
        <v>#REF!</v>
      </c>
      <c r="T67" s="121" t="e">
        <f t="shared" si="17"/>
        <v>#REF!</v>
      </c>
      <c r="U67" s="121" t="e">
        <f t="shared" si="17"/>
        <v>#REF!</v>
      </c>
      <c r="V67" s="121" t="e">
        <f t="shared" si="17"/>
        <v>#REF!</v>
      </c>
      <c r="W67" s="121" t="e">
        <f t="shared" si="17"/>
        <v>#REF!</v>
      </c>
      <c r="X67" s="121" t="e">
        <f t="shared" si="17"/>
        <v>#REF!</v>
      </c>
      <c r="Y67" s="121" t="e">
        <f t="shared" si="17"/>
        <v>#REF!</v>
      </c>
      <c r="Z67" s="121" t="e">
        <f t="shared" si="17"/>
        <v>#REF!</v>
      </c>
      <c r="AA67" s="121" t="e">
        <f t="shared" si="17"/>
        <v>#REF!</v>
      </c>
      <c r="AB67" s="121" t="e">
        <f t="shared" si="17"/>
        <v>#REF!</v>
      </c>
      <c r="AC67" s="121" t="e">
        <f t="shared" si="17"/>
        <v>#REF!</v>
      </c>
      <c r="AD67" s="121" t="e">
        <f t="shared" si="17"/>
        <v>#REF!</v>
      </c>
      <c r="AE67" s="121" t="e">
        <f t="shared" si="17"/>
        <v>#REF!</v>
      </c>
      <c r="AF67" s="121" t="e">
        <f t="shared" si="17"/>
        <v>#REF!</v>
      </c>
      <c r="AG67" s="121" t="e">
        <f t="shared" si="17"/>
        <v>#REF!</v>
      </c>
      <c r="AH67" s="121" t="e">
        <f t="shared" si="17"/>
        <v>#REF!</v>
      </c>
      <c r="AI67" s="121" t="e">
        <f t="shared" si="17"/>
        <v>#REF!</v>
      </c>
      <c r="AJ67" s="121" t="e">
        <f t="shared" si="17"/>
        <v>#REF!</v>
      </c>
      <c r="AK67" s="121" t="e">
        <f t="shared" si="17"/>
        <v>#REF!</v>
      </c>
      <c r="AL67" s="121" t="e">
        <f t="shared" si="17"/>
        <v>#REF!</v>
      </c>
      <c r="AM67" s="121" t="e">
        <f t="shared" si="17"/>
        <v>#REF!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 t="e">
        <f t="shared" si="18"/>
        <v>#VALUE!</v>
      </c>
      <c r="F69" s="121" t="e">
        <f t="shared" si="18"/>
        <v>#VALUE!</v>
      </c>
      <c r="G69" s="121" t="e">
        <f t="shared" si="18"/>
        <v>#VALUE!</v>
      </c>
      <c r="H69" s="121" t="e">
        <f t="shared" si="18"/>
        <v>#VALUE!</v>
      </c>
      <c r="I69" s="121" t="e">
        <f t="shared" si="18"/>
        <v>#VALUE!</v>
      </c>
      <c r="J69" s="121" t="e">
        <f t="shared" si="18"/>
        <v>#VALUE!</v>
      </c>
      <c r="K69" s="121" t="e">
        <f t="shared" si="18"/>
        <v>#VALUE!</v>
      </c>
      <c r="L69" s="121" t="e">
        <f t="shared" si="18"/>
        <v>#VALUE!</v>
      </c>
      <c r="M69" s="121" t="e">
        <f t="shared" si="18"/>
        <v>#VALUE!</v>
      </c>
      <c r="N69" s="121" t="e">
        <f t="shared" si="18"/>
        <v>#VALUE!</v>
      </c>
      <c r="O69" s="121" t="e">
        <f t="shared" si="18"/>
        <v>#VALUE!</v>
      </c>
      <c r="P69" s="121" t="e">
        <f t="shared" si="18"/>
        <v>#VALUE!</v>
      </c>
      <c r="Q69" s="121" t="e">
        <f t="shared" si="18"/>
        <v>#VALUE!</v>
      </c>
      <c r="R69" s="121" t="e">
        <f t="shared" si="18"/>
        <v>#VALUE!</v>
      </c>
      <c r="S69" s="121" t="e">
        <f t="shared" si="18"/>
        <v>#VALUE!</v>
      </c>
      <c r="T69" s="121" t="e">
        <f t="shared" si="18"/>
        <v>#VALUE!</v>
      </c>
      <c r="U69" s="121" t="e">
        <f t="shared" si="18"/>
        <v>#VALUE!</v>
      </c>
      <c r="V69" s="121" t="e">
        <f t="shared" si="18"/>
        <v>#VALUE!</v>
      </c>
      <c r="W69" s="121" t="e">
        <f t="shared" si="18"/>
        <v>#VALUE!</v>
      </c>
      <c r="X69" s="121" t="e">
        <f t="shared" si="18"/>
        <v>#VALUE!</v>
      </c>
      <c r="Y69" s="121" t="e">
        <f t="shared" si="18"/>
        <v>#VALUE!</v>
      </c>
      <c r="Z69" s="121" t="e">
        <f t="shared" si="18"/>
        <v>#VALUE!</v>
      </c>
      <c r="AA69" s="121" t="e">
        <f t="shared" si="18"/>
        <v>#VALUE!</v>
      </c>
      <c r="AB69" s="121" t="e">
        <f t="shared" si="18"/>
        <v>#VALUE!</v>
      </c>
      <c r="AC69" s="121" t="e">
        <f t="shared" si="18"/>
        <v>#VALUE!</v>
      </c>
      <c r="AD69" s="121" t="e">
        <f t="shared" si="18"/>
        <v>#VALUE!</v>
      </c>
      <c r="AE69" s="121" t="e">
        <f t="shared" si="18"/>
        <v>#VALUE!</v>
      </c>
      <c r="AF69" s="121" t="e">
        <f t="shared" si="18"/>
        <v>#VALUE!</v>
      </c>
      <c r="AG69" s="121" t="e">
        <f t="shared" si="18"/>
        <v>#VALUE!</v>
      </c>
      <c r="AH69" s="121" t="e">
        <f t="shared" si="18"/>
        <v>#VALUE!</v>
      </c>
      <c r="AI69" s="121" t="e">
        <f t="shared" si="18"/>
        <v>#VALUE!</v>
      </c>
      <c r="AJ69" s="121" t="e">
        <f t="shared" ref="AJ69:BK69" si="19">AI70</f>
        <v>#VALUE!</v>
      </c>
      <c r="AK69" s="121" t="e">
        <f t="shared" si="19"/>
        <v>#VALUE!</v>
      </c>
      <c r="AL69" s="121" t="e">
        <f t="shared" si="19"/>
        <v>#VALUE!</v>
      </c>
      <c r="AM69" s="121" t="e">
        <f t="shared" si="19"/>
        <v>#VALUE!</v>
      </c>
      <c r="AN69" s="121" t="e">
        <f t="shared" si="19"/>
        <v>#VALUE!</v>
      </c>
      <c r="AO69" s="121" t="e">
        <f t="shared" si="19"/>
        <v>#VALUE!</v>
      </c>
      <c r="AP69" s="121" t="e">
        <f t="shared" si="19"/>
        <v>#VALUE!</v>
      </c>
      <c r="AQ69" s="121" t="e">
        <f t="shared" si="19"/>
        <v>#VALUE!</v>
      </c>
      <c r="AR69" s="121" t="e">
        <f t="shared" si="19"/>
        <v>#VALUE!</v>
      </c>
      <c r="AS69" s="121" t="e">
        <f t="shared" si="19"/>
        <v>#VALUE!</v>
      </c>
      <c r="AT69" s="121" t="e">
        <f t="shared" si="19"/>
        <v>#VALUE!</v>
      </c>
      <c r="AU69" s="121" t="e">
        <f t="shared" si="19"/>
        <v>#VALUE!</v>
      </c>
      <c r="AV69" s="121" t="e">
        <f t="shared" si="19"/>
        <v>#VALUE!</v>
      </c>
      <c r="AW69" s="121" t="e">
        <f t="shared" si="19"/>
        <v>#VALUE!</v>
      </c>
      <c r="AX69" s="121" t="e">
        <f t="shared" si="19"/>
        <v>#VALUE!</v>
      </c>
      <c r="AY69" s="121" t="e">
        <f t="shared" si="19"/>
        <v>#VALUE!</v>
      </c>
      <c r="AZ69" s="121" t="e">
        <f t="shared" si="19"/>
        <v>#VALUE!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487</v>
      </c>
      <c r="C70" s="121">
        <f>C67</f>
        <v>-28592</v>
      </c>
      <c r="D70" s="121" t="e">
        <f t="shared" ref="D70:AI70" si="20">D69+D67</f>
        <v>#VALUE!</v>
      </c>
      <c r="E70" s="121" t="e">
        <f t="shared" si="20"/>
        <v>#VALUE!</v>
      </c>
      <c r="F70" s="121" t="e">
        <f t="shared" si="20"/>
        <v>#VALUE!</v>
      </c>
      <c r="G70" s="121" t="e">
        <f t="shared" si="20"/>
        <v>#VALUE!</v>
      </c>
      <c r="H70" s="121" t="e">
        <f t="shared" si="20"/>
        <v>#VALUE!</v>
      </c>
      <c r="I70" s="121" t="e">
        <f t="shared" si="20"/>
        <v>#VALUE!</v>
      </c>
      <c r="J70" s="121" t="e">
        <f t="shared" si="20"/>
        <v>#VALUE!</v>
      </c>
      <c r="K70" s="121" t="e">
        <f t="shared" si="20"/>
        <v>#VALUE!</v>
      </c>
      <c r="L70" s="121" t="e">
        <f t="shared" si="20"/>
        <v>#VALUE!</v>
      </c>
      <c r="M70" s="121" t="e">
        <f t="shared" si="20"/>
        <v>#VALUE!</v>
      </c>
      <c r="N70" s="121" t="e">
        <f t="shared" si="20"/>
        <v>#VALUE!</v>
      </c>
      <c r="O70" s="121" t="e">
        <f t="shared" si="20"/>
        <v>#VALUE!</v>
      </c>
      <c r="P70" s="121" t="e">
        <f t="shared" si="20"/>
        <v>#VALUE!</v>
      </c>
      <c r="Q70" s="121" t="e">
        <f t="shared" si="20"/>
        <v>#VALUE!</v>
      </c>
      <c r="R70" s="121" t="e">
        <f t="shared" si="20"/>
        <v>#VALUE!</v>
      </c>
      <c r="S70" s="121" t="e">
        <f t="shared" si="20"/>
        <v>#VALUE!</v>
      </c>
      <c r="T70" s="121" t="e">
        <f t="shared" si="20"/>
        <v>#VALUE!</v>
      </c>
      <c r="U70" s="121" t="e">
        <f t="shared" si="20"/>
        <v>#VALUE!</v>
      </c>
      <c r="V70" s="121" t="e">
        <f t="shared" si="20"/>
        <v>#VALUE!</v>
      </c>
      <c r="W70" s="121" t="e">
        <f t="shared" si="20"/>
        <v>#VALUE!</v>
      </c>
      <c r="X70" s="121" t="e">
        <f t="shared" si="20"/>
        <v>#VALUE!</v>
      </c>
      <c r="Y70" s="121" t="e">
        <f t="shared" si="20"/>
        <v>#VALUE!</v>
      </c>
      <c r="Z70" s="121" t="e">
        <f t="shared" si="20"/>
        <v>#VALUE!</v>
      </c>
      <c r="AA70" s="121" t="e">
        <f t="shared" si="20"/>
        <v>#VALUE!</v>
      </c>
      <c r="AB70" s="121" t="e">
        <f t="shared" si="20"/>
        <v>#VALUE!</v>
      </c>
      <c r="AC70" s="121" t="e">
        <f t="shared" si="20"/>
        <v>#VALUE!</v>
      </c>
      <c r="AD70" s="121" t="e">
        <f t="shared" si="20"/>
        <v>#VALUE!</v>
      </c>
      <c r="AE70" s="121" t="e">
        <f t="shared" si="20"/>
        <v>#VALUE!</v>
      </c>
      <c r="AF70" s="121" t="e">
        <f t="shared" si="20"/>
        <v>#VALUE!</v>
      </c>
      <c r="AG70" s="121" t="e">
        <f t="shared" si="20"/>
        <v>#VALUE!</v>
      </c>
      <c r="AH70" s="121" t="e">
        <f t="shared" si="20"/>
        <v>#VALUE!</v>
      </c>
      <c r="AI70" s="121" t="e">
        <f t="shared" si="20"/>
        <v>#VALUE!</v>
      </c>
      <c r="AJ70" s="121" t="e">
        <f t="shared" ref="AJ70:BK70" si="21">AJ69+AJ67</f>
        <v>#VALUE!</v>
      </c>
      <c r="AK70" s="121" t="e">
        <f t="shared" si="21"/>
        <v>#VALUE!</v>
      </c>
      <c r="AL70" s="121" t="e">
        <f t="shared" si="21"/>
        <v>#VALUE!</v>
      </c>
      <c r="AM70" s="121" t="e">
        <f t="shared" si="21"/>
        <v>#VALUE!</v>
      </c>
      <c r="AN70" s="121" t="e">
        <f t="shared" si="21"/>
        <v>#VALUE!</v>
      </c>
      <c r="AO70" s="121" t="e">
        <f t="shared" si="21"/>
        <v>#VALUE!</v>
      </c>
      <c r="AP70" s="121" t="e">
        <f t="shared" si="21"/>
        <v>#VALUE!</v>
      </c>
      <c r="AQ70" s="121" t="e">
        <f t="shared" si="21"/>
        <v>#VALUE!</v>
      </c>
      <c r="AR70" s="121" t="e">
        <f t="shared" si="21"/>
        <v>#VALUE!</v>
      </c>
      <c r="AS70" s="121" t="e">
        <f t="shared" si="21"/>
        <v>#VALUE!</v>
      </c>
      <c r="AT70" s="121" t="e">
        <f t="shared" si="21"/>
        <v>#VALUE!</v>
      </c>
      <c r="AU70" s="121" t="e">
        <f t="shared" si="21"/>
        <v>#VALUE!</v>
      </c>
      <c r="AV70" s="121" t="e">
        <f t="shared" si="21"/>
        <v>#VALUE!</v>
      </c>
      <c r="AW70" s="121" t="e">
        <f t="shared" si="21"/>
        <v>#VALUE!</v>
      </c>
      <c r="AX70" s="121" t="e">
        <f t="shared" si="21"/>
        <v>#VALUE!</v>
      </c>
      <c r="AY70" s="121" t="e">
        <f t="shared" si="21"/>
        <v>#VALUE!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 t="e">
        <f>D50</f>
        <v>#VALUE!</v>
      </c>
      <c r="E7" s="121" t="e">
        <f>P50</f>
        <v>#VALUE!</v>
      </c>
      <c r="F7" s="121" t="e">
        <f>AB50</f>
        <v>#VALUE!</v>
      </c>
      <c r="G7" s="121" t="e">
        <f>AN50</f>
        <v>#VALUE!</v>
      </c>
      <c r="H7" s="121" t="e">
        <f>AZ50</f>
        <v>#VALUE!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 t="e">
        <f>P51</f>
        <v>#REF!</v>
      </c>
      <c r="F8" s="121" t="e">
        <f>AB51</f>
        <v>#REF!</v>
      </c>
      <c r="G8" s="121" t="e">
        <f>AN51</f>
        <v>#REF!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 t="e">
        <f>D53</f>
        <v>#VALUE!</v>
      </c>
      <c r="E10" s="121" t="e">
        <f>P53</f>
        <v>#VALUE!</v>
      </c>
      <c r="F10" s="121" t="e">
        <f>AB53</f>
        <v>#VALUE!</v>
      </c>
      <c r="G10" s="121" t="e">
        <f>SUM(G7:G9)</f>
        <v>#VALUE!</v>
      </c>
      <c r="H10" s="121" t="e">
        <f>SUM(H7:H9)</f>
        <v>#VALUE!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 t="e">
        <f>D60</f>
        <v>#VALUE!</v>
      </c>
      <c r="E17" s="121" t="e">
        <f>E15+E10</f>
        <v>#VALUE!</v>
      </c>
      <c r="F17" s="121" t="e">
        <f>F15+F10</f>
        <v>#VALUE!</v>
      </c>
      <c r="G17" s="121" t="e">
        <f>G15+G10</f>
        <v>#VALUE!</v>
      </c>
      <c r="H17" s="121" t="e">
        <f>H15+H10</f>
        <v>#VALUE!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 t="e">
        <f>D77</f>
        <v>#VALUE!</v>
      </c>
      <c r="E34" s="121" t="e">
        <f>P77</f>
        <v>#VALUE!</v>
      </c>
      <c r="F34" s="121" t="e">
        <f>AB77</f>
        <v>#VALUE!</v>
      </c>
      <c r="G34" s="121" t="e">
        <f>AN77</f>
        <v>#VALUE!</v>
      </c>
      <c r="H34" s="121" t="e">
        <f>AZ77</f>
        <v>#VALUE!</v>
      </c>
      <c r="I34" s="121" t="e">
        <f>BL77</f>
        <v>#VALUE!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 t="e">
        <f>P78</f>
        <v>#VALUE!</v>
      </c>
      <c r="F35" s="121" t="e">
        <f>AB78</f>
        <v>#VALUE!</v>
      </c>
      <c r="G35" s="121" t="e">
        <f>AN78</f>
        <v>#VALUE!</v>
      </c>
      <c r="H35" s="121" t="e">
        <f>AZ78</f>
        <v>#VALUE!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 t="e">
        <f>P79</f>
        <v>#VALUE!</v>
      </c>
      <c r="F36" s="121" t="e">
        <f>AB79</f>
        <v>#REF!</v>
      </c>
      <c r="G36" s="121" t="e">
        <f>AN79</f>
        <v>#REF!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 t="e">
        <f>D80</f>
        <v>#VALUE!</v>
      </c>
      <c r="E37" s="121" t="e">
        <f>P80</f>
        <v>#VALUE!</v>
      </c>
      <c r="F37" s="121" t="e">
        <f>AB80</f>
        <v>#VALUE!</v>
      </c>
      <c r="G37" s="121" t="e">
        <f>AN80</f>
        <v>#VALUE!</v>
      </c>
      <c r="H37" s="121" t="e">
        <f>AZ80</f>
        <v>#VALUE!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 t="e">
        <f>D82</f>
        <v>#VALUE!</v>
      </c>
      <c r="E39" s="121" t="e">
        <f>E37+E31</f>
        <v>#VALUE!</v>
      </c>
      <c r="F39" s="121" t="e">
        <f>F37+F31</f>
        <v>#VALUE!</v>
      </c>
      <c r="G39" s="121" t="e">
        <f>G37+G31</f>
        <v>#VALUE!</v>
      </c>
      <c r="H39" s="121" t="e">
        <f>H37+H31</f>
        <v>#VALUE!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 t="e">
        <f>IF($D42="Y",'FIN-CASHFLOW_CWS'!C58,'FIN-CASHFLOW_CWS'!C70)</f>
        <v>#VALUE!</v>
      </c>
      <c r="E50" s="121" t="e">
        <f>IF($D42="Y",'FIN-CASHFLOW_CWS'!D58,'FIN-CASHFLOW_CWS'!D70)</f>
        <v>#VALUE!</v>
      </c>
      <c r="F50" s="121" t="e">
        <f>IF($D42="Y",'FIN-CASHFLOW_CWS'!E58,'FIN-CASHFLOW_CWS'!E70)</f>
        <v>#VALUE!</v>
      </c>
      <c r="G50" s="121" t="e">
        <f>IF($D42="Y",'FIN-CASHFLOW_CWS'!F58,'FIN-CASHFLOW_CWS'!F70)</f>
        <v>#VALUE!</v>
      </c>
      <c r="H50" s="121" t="e">
        <f>IF($D42="Y",'FIN-CASHFLOW_CWS'!G58,'FIN-CASHFLOW_CWS'!G70)</f>
        <v>#VALUE!</v>
      </c>
      <c r="I50" s="121" t="e">
        <f>IF($D42="Y",'FIN-CASHFLOW_CWS'!H58,'FIN-CASHFLOW_CWS'!H70)</f>
        <v>#VALUE!</v>
      </c>
      <c r="J50" s="121" t="e">
        <f>IF($D42="Y",'FIN-CASHFLOW_CWS'!I58,'FIN-CASHFLOW_CWS'!I70)</f>
        <v>#VALUE!</v>
      </c>
      <c r="K50" s="121" t="e">
        <f>IF($D42="Y",'FIN-CASHFLOW_CWS'!J58,'FIN-CASHFLOW_CWS'!J70)</f>
        <v>#VALUE!</v>
      </c>
      <c r="L50" s="121" t="e">
        <f>IF($D42="Y",'FIN-CASHFLOW_CWS'!K58,'FIN-CASHFLOW_CWS'!K70)</f>
        <v>#VALUE!</v>
      </c>
      <c r="M50" s="121" t="e">
        <f>IF($D42="Y",'FIN-CASHFLOW_CWS'!L58,'FIN-CASHFLOW_CWS'!L70)</f>
        <v>#VALUE!</v>
      </c>
      <c r="N50" s="121" t="e">
        <f>IF($D42="Y",'FIN-CASHFLOW_CWS'!M58,'FIN-CASHFLOW_CWS'!M70)</f>
        <v>#VALUE!</v>
      </c>
      <c r="O50" s="121" t="e">
        <f>IF($D42="Y",'FIN-CASHFLOW_CWS'!N58,'FIN-CASHFLOW_CWS'!N70)</f>
        <v>#VALUE!</v>
      </c>
      <c r="P50" s="121" t="e">
        <f>IF($D42="Y",'FIN-CASHFLOW_CWS'!O58,'FIN-CASHFLOW_CWS'!O70)</f>
        <v>#VALUE!</v>
      </c>
      <c r="Q50" s="121" t="e">
        <f>IF($D42="Y",'FIN-CASHFLOW_CWS'!P58,'FIN-CASHFLOW_CWS'!P70)</f>
        <v>#VALUE!</v>
      </c>
      <c r="R50" s="121" t="e">
        <f>IF($D42="Y",'FIN-CASHFLOW_CWS'!Q58,'FIN-CASHFLOW_CWS'!Q70)</f>
        <v>#VALUE!</v>
      </c>
      <c r="S50" s="121" t="e">
        <f>IF($D42="Y",'FIN-CASHFLOW_CWS'!R58,'FIN-CASHFLOW_CWS'!R70)</f>
        <v>#VALUE!</v>
      </c>
      <c r="T50" s="121" t="e">
        <f>IF($D42="Y",'FIN-CASHFLOW_CWS'!S58,'FIN-CASHFLOW_CWS'!S70)</f>
        <v>#VALUE!</v>
      </c>
      <c r="U50" s="121" t="e">
        <f>IF($D42="Y",'FIN-CASHFLOW_CWS'!T58,'FIN-CASHFLOW_CWS'!T70)</f>
        <v>#VALUE!</v>
      </c>
      <c r="V50" s="121" t="e">
        <f>IF($D42="Y",'FIN-CASHFLOW_CWS'!U58,'FIN-CASHFLOW_CWS'!U70)</f>
        <v>#VALUE!</v>
      </c>
      <c r="W50" s="121" t="e">
        <f>IF($D42="Y",'FIN-CASHFLOW_CWS'!V58,'FIN-CASHFLOW_CWS'!V70)</f>
        <v>#VALUE!</v>
      </c>
      <c r="X50" s="121" t="e">
        <f>IF($D42="Y",'FIN-CASHFLOW_CWS'!W58,'FIN-CASHFLOW_CWS'!W70)</f>
        <v>#VALUE!</v>
      </c>
      <c r="Y50" s="121" t="e">
        <f>IF($D42="Y",'FIN-CASHFLOW_CWS'!X58,'FIN-CASHFLOW_CWS'!X70)</f>
        <v>#VALUE!</v>
      </c>
      <c r="Z50" s="121" t="e">
        <f>IF($D42="Y",'FIN-CASHFLOW_CWS'!Y58,'FIN-CASHFLOW_CWS'!Y70)</f>
        <v>#VALUE!</v>
      </c>
      <c r="AA50" s="121" t="e">
        <f>IF($D42="Y",'FIN-CASHFLOW_CWS'!Z58,'FIN-CASHFLOW_CWS'!Z70)</f>
        <v>#VALUE!</v>
      </c>
      <c r="AB50" s="121" t="e">
        <f>IF($D42="Y",'FIN-CASHFLOW_CWS'!AA58,'FIN-CASHFLOW_CWS'!AA70)</f>
        <v>#VALUE!</v>
      </c>
      <c r="AC50" s="121" t="e">
        <f>IF($D42="Y",'FIN-CASHFLOW_CWS'!AB58,'FIN-CASHFLOW_CWS'!AB70)</f>
        <v>#VALUE!</v>
      </c>
      <c r="AD50" s="121" t="e">
        <f>IF($D42="Y",'FIN-CASHFLOW_CWS'!AC58,'FIN-CASHFLOW_CWS'!AC70)</f>
        <v>#VALUE!</v>
      </c>
      <c r="AE50" s="121" t="e">
        <f>IF($D42="Y",'FIN-CASHFLOW_CWS'!AD58,'FIN-CASHFLOW_CWS'!AD70)</f>
        <v>#VALUE!</v>
      </c>
      <c r="AF50" s="121" t="e">
        <f>IF($D42="Y",'FIN-CASHFLOW_CWS'!AE58,'FIN-CASHFLOW_CWS'!AE70)</f>
        <v>#VALUE!</v>
      </c>
      <c r="AG50" s="121" t="e">
        <f>IF($D42="Y",'FIN-CASHFLOW_CWS'!AF58,'FIN-CASHFLOW_CWS'!AF70)</f>
        <v>#VALUE!</v>
      </c>
      <c r="AH50" s="121" t="e">
        <f>IF($D42="Y",'FIN-CASHFLOW_CWS'!AG58,'FIN-CASHFLOW_CWS'!AG70)</f>
        <v>#VALUE!</v>
      </c>
      <c r="AI50" s="121" t="e">
        <f>IF($D42="Y",'FIN-CASHFLOW_CWS'!AH58,'FIN-CASHFLOW_CWS'!AH70)</f>
        <v>#VALUE!</v>
      </c>
      <c r="AJ50" s="121" t="e">
        <f>IF($D42="Y",'FIN-CASHFLOW_CWS'!AI58,'FIN-CASHFLOW_CWS'!AI70)</f>
        <v>#VALUE!</v>
      </c>
      <c r="AK50" s="121" t="e">
        <f>IF($D42="Y",'FIN-CASHFLOW_CWS'!AJ58,'FIN-CASHFLOW_CWS'!AJ70)</f>
        <v>#VALUE!</v>
      </c>
      <c r="AL50" s="121" t="e">
        <f>IF($D42="Y",'FIN-CASHFLOW_CWS'!AK58,'FIN-CASHFLOW_CWS'!AK70)</f>
        <v>#VALUE!</v>
      </c>
      <c r="AM50" s="121" t="e">
        <f>IF($D42="Y",'FIN-CASHFLOW_CWS'!AL58,'FIN-CASHFLOW_CWS'!AL70)</f>
        <v>#VALUE!</v>
      </c>
      <c r="AN50" s="121" t="e">
        <f>IF($D42="Y",'FIN-CASHFLOW_CWS'!AM58,'FIN-CASHFLOW_CWS'!AM70)</f>
        <v>#VALUE!</v>
      </c>
      <c r="AO50" s="121" t="e">
        <f>IF($D42="Y",'FIN-CASHFLOW_CWS'!AN58,'FIN-CASHFLOW_CWS'!AN70)</f>
        <v>#VALUE!</v>
      </c>
      <c r="AP50" s="121" t="e">
        <f>IF($D42="Y",'FIN-CASHFLOW_CWS'!AO58,'FIN-CASHFLOW_CWS'!AO70)</f>
        <v>#VALUE!</v>
      </c>
      <c r="AQ50" s="121" t="e">
        <f>IF($D42="Y",'FIN-CASHFLOW_CWS'!AP58,'FIN-CASHFLOW_CWS'!AP70)</f>
        <v>#VALUE!</v>
      </c>
      <c r="AR50" s="121" t="e">
        <f>IF($D42="Y",'FIN-CASHFLOW_CWS'!AQ58,'FIN-CASHFLOW_CWS'!AQ70)</f>
        <v>#VALUE!</v>
      </c>
      <c r="AS50" s="121" t="e">
        <f>IF($D42="Y",'FIN-CASHFLOW_CWS'!AR58,'FIN-CASHFLOW_CWS'!AR70)</f>
        <v>#VALUE!</v>
      </c>
      <c r="AT50" s="121" t="e">
        <f>IF($D42="Y",'FIN-CASHFLOW_CWS'!AS58,'FIN-CASHFLOW_CWS'!AS70)</f>
        <v>#VALUE!</v>
      </c>
      <c r="AU50" s="121" t="e">
        <f>IF($D42="Y",'FIN-CASHFLOW_CWS'!AT58,'FIN-CASHFLOW_CWS'!AT70)</f>
        <v>#VALUE!</v>
      </c>
      <c r="AV50" s="121" t="e">
        <f>IF($D42="Y",'FIN-CASHFLOW_CWS'!AU58,'FIN-CASHFLOW_CWS'!AU70)</f>
        <v>#VALUE!</v>
      </c>
      <c r="AW50" s="121" t="e">
        <f>IF($D42="Y",'FIN-CASHFLOW_CWS'!AV58,'FIN-CASHFLOW_CWS'!AV70)</f>
        <v>#VALUE!</v>
      </c>
      <c r="AX50" s="121" t="e">
        <f>IF($D42="Y",'FIN-CASHFLOW_CWS'!AW58,'FIN-CASHFLOW_CWS'!AW70)</f>
        <v>#VALUE!</v>
      </c>
      <c r="AY50" s="121" t="e">
        <f>IF($D42="Y",'FIN-CASHFLOW_CWS'!AX58,'FIN-CASHFLOW_CWS'!AX70)</f>
        <v>#VALUE!</v>
      </c>
      <c r="AZ50" s="121" t="e">
        <f>IF($D42="Y",'FIN-CASHFLOW_CWS'!AY58,'FIN-CASHFLOW_CWS'!AY70)</f>
        <v>#VALUE!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9" t="s">
        <v>467</v>
      </c>
      <c r="C51" s="136"/>
      <c r="D51" s="121">
        <f>'REV-AR_CWS'!C19</f>
        <v>0</v>
      </c>
      <c r="E51" s="121" t="e">
        <f>'REV-AR_CWS'!D19</f>
        <v>#REF!</v>
      </c>
      <c r="F51" s="121" t="e">
        <f>'REV-AR_CWS'!E19</f>
        <v>#REF!</v>
      </c>
      <c r="G51" s="121" t="e">
        <f>'REV-AR_CWS'!F19</f>
        <v>#REF!</v>
      </c>
      <c r="H51" s="121" t="e">
        <f>'REV-AR_CWS'!G19</f>
        <v>#REF!</v>
      </c>
      <c r="I51" s="121" t="e">
        <f>'REV-AR_CWS'!H19</f>
        <v>#REF!</v>
      </c>
      <c r="J51" s="121" t="e">
        <f>'REV-AR_CWS'!I19</f>
        <v>#REF!</v>
      </c>
      <c r="K51" s="121" t="e">
        <f>'REV-AR_CWS'!J19</f>
        <v>#REF!</v>
      </c>
      <c r="L51" s="121" t="e">
        <f>'REV-AR_CWS'!K19</f>
        <v>#REF!</v>
      </c>
      <c r="M51" s="121" t="e">
        <f>'REV-AR_CWS'!L19</f>
        <v>#REF!</v>
      </c>
      <c r="N51" s="121" t="e">
        <f>'REV-AR_CWS'!M19</f>
        <v>#REF!</v>
      </c>
      <c r="O51" s="121" t="e">
        <f>'REV-AR_CWS'!N19</f>
        <v>#REF!</v>
      </c>
      <c r="P51" s="121" t="e">
        <f>'REV-AR_CWS'!O19</f>
        <v>#REF!</v>
      </c>
      <c r="Q51" s="121" t="e">
        <f>'REV-AR_CWS'!P19</f>
        <v>#REF!</v>
      </c>
      <c r="R51" s="121" t="e">
        <f>'REV-AR_CWS'!Q19</f>
        <v>#REF!</v>
      </c>
      <c r="S51" s="121" t="e">
        <f>'REV-AR_CWS'!R19</f>
        <v>#REF!</v>
      </c>
      <c r="T51" s="121" t="e">
        <f>'REV-AR_CWS'!S19</f>
        <v>#REF!</v>
      </c>
      <c r="U51" s="121" t="e">
        <f>'REV-AR_CWS'!T19</f>
        <v>#REF!</v>
      </c>
      <c r="V51" s="121" t="e">
        <f>'REV-AR_CWS'!U19</f>
        <v>#REF!</v>
      </c>
      <c r="W51" s="121" t="e">
        <f>'REV-AR_CWS'!V19</f>
        <v>#REF!</v>
      </c>
      <c r="X51" s="121" t="e">
        <f>'REV-AR_CWS'!W19</f>
        <v>#REF!</v>
      </c>
      <c r="Y51" s="121" t="e">
        <f>'REV-AR_CWS'!X19</f>
        <v>#REF!</v>
      </c>
      <c r="Z51" s="121" t="e">
        <f>'REV-AR_CWS'!Y19</f>
        <v>#REF!</v>
      </c>
      <c r="AA51" s="121" t="e">
        <f>'REV-AR_CWS'!Z19</f>
        <v>#REF!</v>
      </c>
      <c r="AB51" s="121" t="e">
        <f>'REV-AR_CWS'!AA19</f>
        <v>#REF!</v>
      </c>
      <c r="AC51" s="121" t="e">
        <f>'REV-AR_CWS'!AB19</f>
        <v>#REF!</v>
      </c>
      <c r="AD51" s="121" t="e">
        <f>'REV-AR_CWS'!AC19</f>
        <v>#REF!</v>
      </c>
      <c r="AE51" s="121" t="e">
        <f>'REV-AR_CWS'!AD19</f>
        <v>#REF!</v>
      </c>
      <c r="AF51" s="121" t="e">
        <f>'REV-AR_CWS'!AE19</f>
        <v>#REF!</v>
      </c>
      <c r="AG51" s="121" t="e">
        <f>'REV-AR_CWS'!AF19</f>
        <v>#REF!</v>
      </c>
      <c r="AH51" s="121" t="e">
        <f>'REV-AR_CWS'!AG19</f>
        <v>#REF!</v>
      </c>
      <c r="AI51" s="121" t="e">
        <f>'REV-AR_CWS'!AH19</f>
        <v>#REF!</v>
      </c>
      <c r="AJ51" s="121" t="e">
        <f>'REV-AR_CWS'!AI19</f>
        <v>#REF!</v>
      </c>
      <c r="AK51" s="121" t="e">
        <f>'REV-AR_CWS'!AJ19</f>
        <v>#REF!</v>
      </c>
      <c r="AL51" s="121" t="e">
        <f>'REV-AR_CWS'!AK19</f>
        <v>#REF!</v>
      </c>
      <c r="AM51" s="121" t="e">
        <f>'REV-AR_CWS'!AL19</f>
        <v>#REF!</v>
      </c>
      <c r="AN51" s="121" t="e">
        <f>'REV-AR_CWS'!AM19</f>
        <v>#REF!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 t="e">
        <f>SUM(D50:D52)</f>
        <v>#VALUE!</v>
      </c>
      <c r="E53" s="121" t="e">
        <f>SUM(E50:E52)</f>
        <v>#VALUE!</v>
      </c>
      <c r="F53" s="121" t="e">
        <f t="shared" ref="F53:BL53" si="3">SUM(F50:F52)</f>
        <v>#VALUE!</v>
      </c>
      <c r="G53" s="121" t="e">
        <f t="shared" si="3"/>
        <v>#VALUE!</v>
      </c>
      <c r="H53" s="121" t="e">
        <f t="shared" si="3"/>
        <v>#VALUE!</v>
      </c>
      <c r="I53" s="121" t="e">
        <f t="shared" si="3"/>
        <v>#VALUE!</v>
      </c>
      <c r="J53" s="121" t="e">
        <f t="shared" si="3"/>
        <v>#VALUE!</v>
      </c>
      <c r="K53" s="121" t="e">
        <f t="shared" si="3"/>
        <v>#VALUE!</v>
      </c>
      <c r="L53" s="121" t="e">
        <f t="shared" si="3"/>
        <v>#VALUE!</v>
      </c>
      <c r="M53" s="121" t="e">
        <f t="shared" si="3"/>
        <v>#VALUE!</v>
      </c>
      <c r="N53" s="121" t="e">
        <f t="shared" si="3"/>
        <v>#VALUE!</v>
      </c>
      <c r="O53" s="121" t="e">
        <f t="shared" si="3"/>
        <v>#VALUE!</v>
      </c>
      <c r="P53" s="121" t="e">
        <f t="shared" si="3"/>
        <v>#VALUE!</v>
      </c>
      <c r="Q53" s="121" t="e">
        <f t="shared" si="3"/>
        <v>#VALUE!</v>
      </c>
      <c r="R53" s="121" t="e">
        <f t="shared" si="3"/>
        <v>#VALUE!</v>
      </c>
      <c r="S53" s="121" t="e">
        <f t="shared" si="3"/>
        <v>#VALUE!</v>
      </c>
      <c r="T53" s="121" t="e">
        <f t="shared" si="3"/>
        <v>#VALUE!</v>
      </c>
      <c r="U53" s="121" t="e">
        <f t="shared" si="3"/>
        <v>#VALUE!</v>
      </c>
      <c r="V53" s="121" t="e">
        <f t="shared" si="3"/>
        <v>#VALUE!</v>
      </c>
      <c r="W53" s="121" t="e">
        <f t="shared" si="3"/>
        <v>#VALUE!</v>
      </c>
      <c r="X53" s="121" t="e">
        <f t="shared" si="3"/>
        <v>#VALUE!</v>
      </c>
      <c r="Y53" s="121" t="e">
        <f t="shared" si="3"/>
        <v>#VALUE!</v>
      </c>
      <c r="Z53" s="121" t="e">
        <f t="shared" si="3"/>
        <v>#VALUE!</v>
      </c>
      <c r="AA53" s="121" t="e">
        <f t="shared" si="3"/>
        <v>#VALUE!</v>
      </c>
      <c r="AB53" s="121" t="e">
        <f t="shared" si="3"/>
        <v>#VALUE!</v>
      </c>
      <c r="AC53" s="121" t="e">
        <f t="shared" si="3"/>
        <v>#VALUE!</v>
      </c>
      <c r="AD53" s="121" t="e">
        <f t="shared" si="3"/>
        <v>#VALUE!</v>
      </c>
      <c r="AE53" s="121" t="e">
        <f t="shared" si="3"/>
        <v>#VALUE!</v>
      </c>
      <c r="AF53" s="121" t="e">
        <f t="shared" si="3"/>
        <v>#VALUE!</v>
      </c>
      <c r="AG53" s="121" t="e">
        <f t="shared" si="3"/>
        <v>#VALUE!</v>
      </c>
      <c r="AH53" s="121" t="e">
        <f t="shared" si="3"/>
        <v>#VALUE!</v>
      </c>
      <c r="AI53" s="121" t="e">
        <f t="shared" si="3"/>
        <v>#VALUE!</v>
      </c>
      <c r="AJ53" s="121" t="e">
        <f t="shared" si="3"/>
        <v>#VALUE!</v>
      </c>
      <c r="AK53" s="121" t="e">
        <f t="shared" si="3"/>
        <v>#VALUE!</v>
      </c>
      <c r="AL53" s="121" t="e">
        <f t="shared" si="3"/>
        <v>#VALUE!</v>
      </c>
      <c r="AM53" s="121" t="e">
        <f t="shared" si="3"/>
        <v>#VALUE!</v>
      </c>
      <c r="AN53" s="121" t="e">
        <f t="shared" si="3"/>
        <v>#VALUE!</v>
      </c>
      <c r="AO53" s="121" t="e">
        <f t="shared" si="3"/>
        <v>#VALUE!</v>
      </c>
      <c r="AP53" s="121" t="e">
        <f t="shared" si="3"/>
        <v>#VALUE!</v>
      </c>
      <c r="AQ53" s="121" t="e">
        <f t="shared" si="3"/>
        <v>#VALUE!</v>
      </c>
      <c r="AR53" s="121" t="e">
        <f t="shared" si="3"/>
        <v>#VALUE!</v>
      </c>
      <c r="AS53" s="121" t="e">
        <f t="shared" si="3"/>
        <v>#VALUE!</v>
      </c>
      <c r="AT53" s="121" t="e">
        <f t="shared" si="3"/>
        <v>#VALUE!</v>
      </c>
      <c r="AU53" s="121" t="e">
        <f t="shared" si="3"/>
        <v>#VALUE!</v>
      </c>
      <c r="AV53" s="121" t="e">
        <f t="shared" si="3"/>
        <v>#VALUE!</v>
      </c>
      <c r="AW53" s="121" t="e">
        <f t="shared" si="3"/>
        <v>#VALUE!</v>
      </c>
      <c r="AX53" s="121" t="e">
        <f t="shared" si="3"/>
        <v>#VALUE!</v>
      </c>
      <c r="AY53" s="121" t="e">
        <f t="shared" si="3"/>
        <v>#VALUE!</v>
      </c>
      <c r="AZ53" s="121" t="e">
        <f t="shared" si="3"/>
        <v>#VALUE!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 t="e">
        <f t="shared" ref="D60:AI60" si="5">D58+D53</f>
        <v>#VALUE!</v>
      </c>
      <c r="E60" s="121" t="e">
        <f t="shared" si="5"/>
        <v>#VALUE!</v>
      </c>
      <c r="F60" s="121" t="e">
        <f t="shared" si="5"/>
        <v>#VALUE!</v>
      </c>
      <c r="G60" s="121" t="e">
        <f t="shared" si="5"/>
        <v>#VALUE!</v>
      </c>
      <c r="H60" s="121" t="e">
        <f t="shared" si="5"/>
        <v>#VALUE!</v>
      </c>
      <c r="I60" s="121" t="e">
        <f t="shared" si="5"/>
        <v>#VALUE!</v>
      </c>
      <c r="J60" s="121" t="e">
        <f t="shared" si="5"/>
        <v>#VALUE!</v>
      </c>
      <c r="K60" s="121" t="e">
        <f t="shared" si="5"/>
        <v>#VALUE!</v>
      </c>
      <c r="L60" s="121" t="e">
        <f t="shared" si="5"/>
        <v>#VALUE!</v>
      </c>
      <c r="M60" s="121" t="e">
        <f t="shared" si="5"/>
        <v>#VALUE!</v>
      </c>
      <c r="N60" s="121" t="e">
        <f t="shared" si="5"/>
        <v>#VALUE!</v>
      </c>
      <c r="O60" s="121" t="e">
        <f t="shared" si="5"/>
        <v>#VALUE!</v>
      </c>
      <c r="P60" s="121" t="e">
        <f t="shared" si="5"/>
        <v>#VALUE!</v>
      </c>
      <c r="Q60" s="121" t="e">
        <f t="shared" si="5"/>
        <v>#VALUE!</v>
      </c>
      <c r="R60" s="121" t="e">
        <f t="shared" si="5"/>
        <v>#VALUE!</v>
      </c>
      <c r="S60" s="121" t="e">
        <f t="shared" si="5"/>
        <v>#VALUE!</v>
      </c>
      <c r="T60" s="121" t="e">
        <f t="shared" si="5"/>
        <v>#VALUE!</v>
      </c>
      <c r="U60" s="121" t="e">
        <f t="shared" si="5"/>
        <v>#VALUE!</v>
      </c>
      <c r="V60" s="121" t="e">
        <f t="shared" si="5"/>
        <v>#VALUE!</v>
      </c>
      <c r="W60" s="121" t="e">
        <f t="shared" si="5"/>
        <v>#VALUE!</v>
      </c>
      <c r="X60" s="121" t="e">
        <f t="shared" si="5"/>
        <v>#VALUE!</v>
      </c>
      <c r="Y60" s="121" t="e">
        <f t="shared" si="5"/>
        <v>#VALUE!</v>
      </c>
      <c r="Z60" s="121" t="e">
        <f t="shared" si="5"/>
        <v>#VALUE!</v>
      </c>
      <c r="AA60" s="121" t="e">
        <f t="shared" si="5"/>
        <v>#VALUE!</v>
      </c>
      <c r="AB60" s="121" t="e">
        <f t="shared" si="5"/>
        <v>#VALUE!</v>
      </c>
      <c r="AC60" s="121" t="e">
        <f t="shared" si="5"/>
        <v>#VALUE!</v>
      </c>
      <c r="AD60" s="121" t="e">
        <f t="shared" si="5"/>
        <v>#VALUE!</v>
      </c>
      <c r="AE60" s="121" t="e">
        <f t="shared" si="5"/>
        <v>#VALUE!</v>
      </c>
      <c r="AF60" s="121" t="e">
        <f t="shared" si="5"/>
        <v>#VALUE!</v>
      </c>
      <c r="AG60" s="121" t="e">
        <f t="shared" si="5"/>
        <v>#VALUE!</v>
      </c>
      <c r="AH60" s="121" t="e">
        <f t="shared" si="5"/>
        <v>#VALUE!</v>
      </c>
      <c r="AI60" s="121" t="e">
        <f t="shared" si="5"/>
        <v>#VALUE!</v>
      </c>
      <c r="AJ60" s="121" t="e">
        <f t="shared" ref="AJ60:BL60" si="6">AJ58+AJ53</f>
        <v>#VALUE!</v>
      </c>
      <c r="AK60" s="121" t="e">
        <f t="shared" si="6"/>
        <v>#VALUE!</v>
      </c>
      <c r="AL60" s="121" t="e">
        <f t="shared" si="6"/>
        <v>#VALUE!</v>
      </c>
      <c r="AM60" s="121" t="e">
        <f t="shared" si="6"/>
        <v>#VALUE!</v>
      </c>
      <c r="AN60" s="121" t="e">
        <f t="shared" si="6"/>
        <v>#VALUE!</v>
      </c>
      <c r="AO60" s="121" t="e">
        <f t="shared" si="6"/>
        <v>#VALUE!</v>
      </c>
      <c r="AP60" s="121" t="e">
        <f t="shared" si="6"/>
        <v>#VALUE!</v>
      </c>
      <c r="AQ60" s="121" t="e">
        <f t="shared" si="6"/>
        <v>#VALUE!</v>
      </c>
      <c r="AR60" s="121" t="e">
        <f t="shared" si="6"/>
        <v>#VALUE!</v>
      </c>
      <c r="AS60" s="121" t="e">
        <f t="shared" si="6"/>
        <v>#VALUE!</v>
      </c>
      <c r="AT60" s="121" t="e">
        <f t="shared" si="6"/>
        <v>#VALUE!</v>
      </c>
      <c r="AU60" s="121" t="e">
        <f t="shared" si="6"/>
        <v>#VALUE!</v>
      </c>
      <c r="AV60" s="121" t="e">
        <f t="shared" si="6"/>
        <v>#VALUE!</v>
      </c>
      <c r="AW60" s="121" t="e">
        <f t="shared" si="6"/>
        <v>#VALUE!</v>
      </c>
      <c r="AX60" s="121" t="e">
        <f t="shared" si="6"/>
        <v>#VALUE!</v>
      </c>
      <c r="AY60" s="121" t="e">
        <f t="shared" si="6"/>
        <v>#VALUE!</v>
      </c>
      <c r="AZ60" s="121" t="e">
        <f t="shared" si="6"/>
        <v>#VALUE!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 t="e">
        <f>IF($D42="Y",'FIN-CASHFLOW_CWS'!C60,'FIN-CASHFLOW_CWS'!C65)</f>
        <v>#VALUE!</v>
      </c>
      <c r="E77" s="121" t="e">
        <f>IF($D42="Y",'FIN-CASHFLOW_CWS'!D60,'FIN-CASHFLOW_CWS'!D65)</f>
        <v>#VALUE!</v>
      </c>
      <c r="F77" s="121" t="e">
        <f>IF($D42="Y",'FIN-CASHFLOW_CWS'!E60,'FIN-CASHFLOW_CWS'!E65)</f>
        <v>#VALUE!</v>
      </c>
      <c r="G77" s="121" t="e">
        <f>IF($D42="Y",'FIN-CASHFLOW_CWS'!F60,'FIN-CASHFLOW_CWS'!F65)</f>
        <v>#VALUE!</v>
      </c>
      <c r="H77" s="121" t="e">
        <f>IF($D42="Y",'FIN-CASHFLOW_CWS'!G60,'FIN-CASHFLOW_CWS'!G65)</f>
        <v>#VALUE!</v>
      </c>
      <c r="I77" s="121" t="e">
        <f>IF($D42="Y",'FIN-CASHFLOW_CWS'!H60,'FIN-CASHFLOW_CWS'!H65)</f>
        <v>#VALUE!</v>
      </c>
      <c r="J77" s="121" t="e">
        <f>IF($D42="Y",'FIN-CASHFLOW_CWS'!I60,'FIN-CASHFLOW_CWS'!I65)</f>
        <v>#VALUE!</v>
      </c>
      <c r="K77" s="121" t="e">
        <f>IF($D42="Y",'FIN-CASHFLOW_CWS'!J60,'FIN-CASHFLOW_CWS'!J65)</f>
        <v>#VALUE!</v>
      </c>
      <c r="L77" s="121" t="e">
        <f>IF($D42="Y",'FIN-CASHFLOW_CWS'!K60,'FIN-CASHFLOW_CWS'!K65)</f>
        <v>#VALUE!</v>
      </c>
      <c r="M77" s="121" t="e">
        <f>IF($D42="Y",'FIN-CASHFLOW_CWS'!L60,'FIN-CASHFLOW_CWS'!L65)</f>
        <v>#VALUE!</v>
      </c>
      <c r="N77" s="121" t="e">
        <f>IF($D42="Y",'FIN-CASHFLOW_CWS'!M60,'FIN-CASHFLOW_CWS'!M65)</f>
        <v>#VALUE!</v>
      </c>
      <c r="O77" s="121" t="e">
        <f>IF($D42="Y",'FIN-CASHFLOW_CWS'!N60,'FIN-CASHFLOW_CWS'!N65)</f>
        <v>#VALUE!</v>
      </c>
      <c r="P77" s="121" t="e">
        <f>IF($D42="Y",'FIN-CASHFLOW_CWS'!O60,'FIN-CASHFLOW_CWS'!O65)</f>
        <v>#VALUE!</v>
      </c>
      <c r="Q77" s="121" t="e">
        <f>IF($D42="Y",'FIN-CASHFLOW_CWS'!P60,'FIN-CASHFLOW_CWS'!P65)</f>
        <v>#VALUE!</v>
      </c>
      <c r="R77" s="121" t="e">
        <f>IF($D42="Y",'FIN-CASHFLOW_CWS'!Q60,'FIN-CASHFLOW_CWS'!Q65)</f>
        <v>#VALUE!</v>
      </c>
      <c r="S77" s="121" t="e">
        <f>IF($D42="Y",'FIN-CASHFLOW_CWS'!R60,'FIN-CASHFLOW_CWS'!R65)</f>
        <v>#VALUE!</v>
      </c>
      <c r="T77" s="121" t="e">
        <f>IF($D42="Y",'FIN-CASHFLOW_CWS'!S60,'FIN-CASHFLOW_CWS'!S65)</f>
        <v>#VALUE!</v>
      </c>
      <c r="U77" s="121" t="e">
        <f>IF($D42="Y",'FIN-CASHFLOW_CWS'!T60,'FIN-CASHFLOW_CWS'!T65)</f>
        <v>#VALUE!</v>
      </c>
      <c r="V77" s="121" t="e">
        <f>IF($D42="Y",'FIN-CASHFLOW_CWS'!U60,'FIN-CASHFLOW_CWS'!U65)</f>
        <v>#VALUE!</v>
      </c>
      <c r="W77" s="121" t="e">
        <f>IF($D42="Y",'FIN-CASHFLOW_CWS'!V60,'FIN-CASHFLOW_CWS'!V65)</f>
        <v>#VALUE!</v>
      </c>
      <c r="X77" s="121" t="e">
        <f>IF($D42="Y",'FIN-CASHFLOW_CWS'!W60,'FIN-CASHFLOW_CWS'!W65)</f>
        <v>#VALUE!</v>
      </c>
      <c r="Y77" s="121" t="e">
        <f>IF($D42="Y",'FIN-CASHFLOW_CWS'!X60,'FIN-CASHFLOW_CWS'!X65)</f>
        <v>#VALUE!</v>
      </c>
      <c r="Z77" s="121" t="e">
        <f>IF($D42="Y",'FIN-CASHFLOW_CWS'!Y60,'FIN-CASHFLOW_CWS'!Y65)</f>
        <v>#VALUE!</v>
      </c>
      <c r="AA77" s="121" t="e">
        <f>IF($D42="Y",'FIN-CASHFLOW_CWS'!Z60,'FIN-CASHFLOW_CWS'!Z65)</f>
        <v>#VALUE!</v>
      </c>
      <c r="AB77" s="121" t="e">
        <f>IF($D42="Y",'FIN-CASHFLOW_CWS'!AA60,'FIN-CASHFLOW_CWS'!AA65)</f>
        <v>#VALUE!</v>
      </c>
      <c r="AC77" s="121" t="e">
        <f>IF($D42="Y",'FIN-CASHFLOW_CWS'!AB60,'FIN-CASHFLOW_CWS'!AB65)</f>
        <v>#VALUE!</v>
      </c>
      <c r="AD77" s="121" t="e">
        <f>IF($D42="Y",'FIN-CASHFLOW_CWS'!AC60,'FIN-CASHFLOW_CWS'!AC65)</f>
        <v>#VALUE!</v>
      </c>
      <c r="AE77" s="121" t="e">
        <f>IF($D42="Y",'FIN-CASHFLOW_CWS'!AD60,'FIN-CASHFLOW_CWS'!AD65)</f>
        <v>#VALUE!</v>
      </c>
      <c r="AF77" s="121" t="e">
        <f>IF($D42="Y",'FIN-CASHFLOW_CWS'!AE60,'FIN-CASHFLOW_CWS'!AE65)</f>
        <v>#VALUE!</v>
      </c>
      <c r="AG77" s="121" t="e">
        <f>IF($D42="Y",'FIN-CASHFLOW_CWS'!AF60,'FIN-CASHFLOW_CWS'!AF65)</f>
        <v>#VALUE!</v>
      </c>
      <c r="AH77" s="121" t="e">
        <f>IF($D42="Y",'FIN-CASHFLOW_CWS'!AG60,'FIN-CASHFLOW_CWS'!AG65)</f>
        <v>#VALUE!</v>
      </c>
      <c r="AI77" s="121" t="e">
        <f>IF($D42="Y",'FIN-CASHFLOW_CWS'!AH60,'FIN-CASHFLOW_CWS'!AH65)</f>
        <v>#VALUE!</v>
      </c>
      <c r="AJ77" s="121" t="e">
        <f>IF($D42="Y",'FIN-CASHFLOW_CWS'!AI60,'FIN-CASHFLOW_CWS'!AI65)</f>
        <v>#VALUE!</v>
      </c>
      <c r="AK77" s="121" t="e">
        <f>IF($D42="Y",'FIN-CASHFLOW_CWS'!AJ60,'FIN-CASHFLOW_CWS'!AJ65)</f>
        <v>#VALUE!</v>
      </c>
      <c r="AL77" s="121" t="e">
        <f>IF($D42="Y",'FIN-CASHFLOW_CWS'!AK60,'FIN-CASHFLOW_CWS'!AK65)</f>
        <v>#VALUE!</v>
      </c>
      <c r="AM77" s="121" t="e">
        <f>IF($D42="Y",'FIN-CASHFLOW_CWS'!AL60,'FIN-CASHFLOW_CWS'!AL65)</f>
        <v>#VALUE!</v>
      </c>
      <c r="AN77" s="121" t="e">
        <f>IF($D42="Y",'FIN-CASHFLOW_CWS'!AM60,'FIN-CASHFLOW_CWS'!AM65)</f>
        <v>#VALUE!</v>
      </c>
      <c r="AO77" s="121" t="e">
        <f>IF($D42="Y",'FIN-CASHFLOW_CWS'!AN60,'FIN-CASHFLOW_CWS'!AN65)</f>
        <v>#VALUE!</v>
      </c>
      <c r="AP77" s="121" t="e">
        <f>IF($D42="Y",'FIN-CASHFLOW_CWS'!AO60,'FIN-CASHFLOW_CWS'!AO65)</f>
        <v>#VALUE!</v>
      </c>
      <c r="AQ77" s="121" t="e">
        <f>IF($D42="Y",'FIN-CASHFLOW_CWS'!AP60,'FIN-CASHFLOW_CWS'!AP65)</f>
        <v>#VALUE!</v>
      </c>
      <c r="AR77" s="121" t="e">
        <f>IF($D42="Y",'FIN-CASHFLOW_CWS'!AQ60,'FIN-CASHFLOW_CWS'!AQ65)</f>
        <v>#VALUE!</v>
      </c>
      <c r="AS77" s="121" t="e">
        <f>IF($D42="Y",'FIN-CASHFLOW_CWS'!AR60,'FIN-CASHFLOW_CWS'!AR65)</f>
        <v>#VALUE!</v>
      </c>
      <c r="AT77" s="121" t="e">
        <f>IF($D42="Y",'FIN-CASHFLOW_CWS'!AS60,'FIN-CASHFLOW_CWS'!AS65)</f>
        <v>#VALUE!</v>
      </c>
      <c r="AU77" s="121" t="e">
        <f>IF($D42="Y",'FIN-CASHFLOW_CWS'!AT60,'FIN-CASHFLOW_CWS'!AT65)</f>
        <v>#VALUE!</v>
      </c>
      <c r="AV77" s="121" t="e">
        <f>IF($D42="Y",'FIN-CASHFLOW_CWS'!AU60,'FIN-CASHFLOW_CWS'!AU65)</f>
        <v>#VALUE!</v>
      </c>
      <c r="AW77" s="121" t="e">
        <f>IF($D42="Y",'FIN-CASHFLOW_CWS'!AV60,'FIN-CASHFLOW_CWS'!AV65)</f>
        <v>#VALUE!</v>
      </c>
      <c r="AX77" s="121" t="e">
        <f>IF($D42="Y",'FIN-CASHFLOW_CWS'!AW60,'FIN-CASHFLOW_CWS'!AW65)</f>
        <v>#VALUE!</v>
      </c>
      <c r="AY77" s="121" t="e">
        <f>IF($D42="Y",'FIN-CASHFLOW_CWS'!AX60,'FIN-CASHFLOW_CWS'!AX65)</f>
        <v>#VALUE!</v>
      </c>
      <c r="AZ77" s="121" t="e">
        <f>IF($D42="Y",'FIN-CASHFLOW_CWS'!AY60,'FIN-CASHFLOW_CWS'!AY65)</f>
        <v>#VALUE!</v>
      </c>
      <c r="BA77" s="121" t="e">
        <f>IF($D42="Y",'FIN-CASHFLOW_CWS'!AZ60,'FIN-CASHFLOW_CWS'!AZ65)</f>
        <v>#VALUE!</v>
      </c>
      <c r="BB77" s="121" t="e">
        <f>IF($D42="Y",'FIN-CASHFLOW_CWS'!BA60,'FIN-CASHFLOW_CWS'!BA65)</f>
        <v>#VALUE!</v>
      </c>
      <c r="BC77" s="121" t="e">
        <f>IF($D42="Y",'FIN-CASHFLOW_CWS'!BB60,'FIN-CASHFLOW_CWS'!BB65)</f>
        <v>#VALUE!</v>
      </c>
      <c r="BD77" s="121" t="e">
        <f>IF($D42="Y",'FIN-CASHFLOW_CWS'!BC60,'FIN-CASHFLOW_CWS'!BC65)</f>
        <v>#VALUE!</v>
      </c>
      <c r="BE77" s="121" t="e">
        <f>IF($D42="Y",'FIN-CASHFLOW_CWS'!BD60,'FIN-CASHFLOW_CWS'!BD65)</f>
        <v>#VALUE!</v>
      </c>
      <c r="BF77" s="121" t="e">
        <f>IF($D42="Y",'FIN-CASHFLOW_CWS'!BE60,'FIN-CASHFLOW_CWS'!BE65)</f>
        <v>#VALUE!</v>
      </c>
      <c r="BG77" s="121" t="e">
        <f>IF($D42="Y",'FIN-CASHFLOW_CWS'!BF60,'FIN-CASHFLOW_CWS'!BF65)</f>
        <v>#VALUE!</v>
      </c>
      <c r="BH77" s="121" t="e">
        <f>IF($D42="Y",'FIN-CASHFLOW_CWS'!BG60,'FIN-CASHFLOW_CWS'!BG65)</f>
        <v>#VALUE!</v>
      </c>
      <c r="BI77" s="121" t="e">
        <f>IF($D42="Y",'FIN-CASHFLOW_CWS'!BH60,'FIN-CASHFLOW_CWS'!BH65)</f>
        <v>#VALUE!</v>
      </c>
      <c r="BJ77" s="121" t="e">
        <f>IF($D42="Y",'FIN-CASHFLOW_CWS'!BI60,'FIN-CASHFLOW_CWS'!BI65)</f>
        <v>#VALUE!</v>
      </c>
      <c r="BK77" s="121" t="e">
        <f>IF($D42="Y",'FIN-CASHFLOW_CWS'!BJ60,'FIN-CASHFLOW_CWS'!BJ65)</f>
        <v>#VALUE!</v>
      </c>
      <c r="BL77" s="121" t="e">
        <f>IF($D42="Y",'FIN-CASHFLOW_CWS'!BK60,'FIN-CASHFLOW_CWS'!BK65)</f>
        <v>#VALUE!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 t="e">
        <f t="shared" ref="F78:BL78" si="10">E78+E79</f>
        <v>#VALUE!</v>
      </c>
      <c r="G78" s="121" t="e">
        <f t="shared" si="10"/>
        <v>#VALUE!</v>
      </c>
      <c r="H78" s="121" t="e">
        <f t="shared" si="10"/>
        <v>#VALUE!</v>
      </c>
      <c r="I78" s="121" t="e">
        <f t="shared" si="10"/>
        <v>#VALUE!</v>
      </c>
      <c r="J78" s="121" t="e">
        <f t="shared" si="10"/>
        <v>#VALUE!</v>
      </c>
      <c r="K78" s="121" t="e">
        <f t="shared" si="10"/>
        <v>#VALUE!</v>
      </c>
      <c r="L78" s="121" t="e">
        <f t="shared" si="10"/>
        <v>#VALUE!</v>
      </c>
      <c r="M78" s="121" t="e">
        <f t="shared" si="10"/>
        <v>#VALUE!</v>
      </c>
      <c r="N78" s="121" t="e">
        <f t="shared" si="10"/>
        <v>#VALUE!</v>
      </c>
      <c r="O78" s="121" t="e">
        <f t="shared" si="10"/>
        <v>#VALUE!</v>
      </c>
      <c r="P78" s="121" t="e">
        <f t="shared" si="10"/>
        <v>#VALUE!</v>
      </c>
      <c r="Q78" s="121" t="e">
        <f t="shared" si="10"/>
        <v>#VALUE!</v>
      </c>
      <c r="R78" s="121" t="e">
        <f t="shared" si="10"/>
        <v>#VALUE!</v>
      </c>
      <c r="S78" s="121" t="e">
        <f t="shared" si="10"/>
        <v>#VALUE!</v>
      </c>
      <c r="T78" s="121" t="e">
        <f t="shared" si="10"/>
        <v>#VALUE!</v>
      </c>
      <c r="U78" s="121" t="e">
        <f t="shared" si="10"/>
        <v>#VALUE!</v>
      </c>
      <c r="V78" s="121" t="e">
        <f t="shared" si="10"/>
        <v>#VALUE!</v>
      </c>
      <c r="W78" s="121" t="e">
        <f t="shared" si="10"/>
        <v>#VALUE!</v>
      </c>
      <c r="X78" s="121" t="e">
        <f t="shared" si="10"/>
        <v>#VALUE!</v>
      </c>
      <c r="Y78" s="121" t="e">
        <f t="shared" si="10"/>
        <v>#VALUE!</v>
      </c>
      <c r="Z78" s="121" t="e">
        <f t="shared" si="10"/>
        <v>#VALUE!</v>
      </c>
      <c r="AA78" s="121" t="e">
        <f t="shared" si="10"/>
        <v>#VALUE!</v>
      </c>
      <c r="AB78" s="121" t="e">
        <f t="shared" si="10"/>
        <v>#VALUE!</v>
      </c>
      <c r="AC78" s="121" t="e">
        <f t="shared" si="10"/>
        <v>#VALUE!</v>
      </c>
      <c r="AD78" s="121" t="e">
        <f t="shared" si="10"/>
        <v>#VALUE!</v>
      </c>
      <c r="AE78" s="121" t="e">
        <f t="shared" si="10"/>
        <v>#VALUE!</v>
      </c>
      <c r="AF78" s="121" t="e">
        <f t="shared" si="10"/>
        <v>#VALUE!</v>
      </c>
      <c r="AG78" s="121" t="e">
        <f t="shared" si="10"/>
        <v>#VALUE!</v>
      </c>
      <c r="AH78" s="121" t="e">
        <f t="shared" si="10"/>
        <v>#VALUE!</v>
      </c>
      <c r="AI78" s="121" t="e">
        <f t="shared" si="10"/>
        <v>#VALUE!</v>
      </c>
      <c r="AJ78" s="121" t="e">
        <f t="shared" si="10"/>
        <v>#VALUE!</v>
      </c>
      <c r="AK78" s="121" t="e">
        <f t="shared" si="10"/>
        <v>#VALUE!</v>
      </c>
      <c r="AL78" s="121" t="e">
        <f t="shared" si="10"/>
        <v>#VALUE!</v>
      </c>
      <c r="AM78" s="121" t="e">
        <f t="shared" si="10"/>
        <v>#VALUE!</v>
      </c>
      <c r="AN78" s="121" t="e">
        <f t="shared" si="10"/>
        <v>#VALUE!</v>
      </c>
      <c r="AO78" s="121" t="e">
        <f t="shared" si="10"/>
        <v>#VALUE!</v>
      </c>
      <c r="AP78" s="121" t="e">
        <f t="shared" si="10"/>
        <v>#VALUE!</v>
      </c>
      <c r="AQ78" s="121" t="e">
        <f t="shared" si="10"/>
        <v>#VALUE!</v>
      </c>
      <c r="AR78" s="121" t="e">
        <f t="shared" si="10"/>
        <v>#VALUE!</v>
      </c>
      <c r="AS78" s="121" t="e">
        <f t="shared" si="10"/>
        <v>#VALUE!</v>
      </c>
      <c r="AT78" s="121" t="e">
        <f t="shared" si="10"/>
        <v>#VALUE!</v>
      </c>
      <c r="AU78" s="121" t="e">
        <f t="shared" si="10"/>
        <v>#VALUE!</v>
      </c>
      <c r="AV78" s="121" t="e">
        <f t="shared" si="10"/>
        <v>#VALUE!</v>
      </c>
      <c r="AW78" s="121" t="e">
        <f t="shared" si="10"/>
        <v>#VALUE!</v>
      </c>
      <c r="AX78" s="121" t="e">
        <f t="shared" si="10"/>
        <v>#VALUE!</v>
      </c>
      <c r="AY78" s="121" t="e">
        <f t="shared" si="10"/>
        <v>#VALUE!</v>
      </c>
      <c r="AZ78" s="121" t="e">
        <f t="shared" si="10"/>
        <v>#VALUE!</v>
      </c>
      <c r="BA78" s="121" t="e">
        <f t="shared" si="10"/>
        <v>#VALUE!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 t="e">
        <f>'FIN-CASHFLOW_CWS'!D35</f>
        <v>#VALUE!</v>
      </c>
      <c r="F79" s="70" t="e">
        <f>'FIN-CASHFLOW_CWS'!E35</f>
        <v>#VALUE!</v>
      </c>
      <c r="G79" s="70" t="e">
        <f>'FIN-CASHFLOW_CWS'!F35</f>
        <v>#VALUE!</v>
      </c>
      <c r="H79" s="70" t="e">
        <f>'FIN-CASHFLOW_CWS'!G35</f>
        <v>#VALUE!</v>
      </c>
      <c r="I79" s="70" t="e">
        <f>'FIN-CASHFLOW_CWS'!H35</f>
        <v>#VALUE!</v>
      </c>
      <c r="J79" s="70" t="e">
        <f>'FIN-CASHFLOW_CWS'!I35</f>
        <v>#VALUE!</v>
      </c>
      <c r="K79" s="70" t="e">
        <f>'FIN-CASHFLOW_CWS'!J35</f>
        <v>#VALUE!</v>
      </c>
      <c r="L79" s="70" t="e">
        <f>'FIN-CASHFLOW_CWS'!K35</f>
        <v>#VALUE!</v>
      </c>
      <c r="M79" s="70" t="e">
        <f>'FIN-CASHFLOW_CWS'!L35</f>
        <v>#VALUE!</v>
      </c>
      <c r="N79" s="70" t="e">
        <f>'FIN-CASHFLOW_CWS'!M35</f>
        <v>#VALUE!</v>
      </c>
      <c r="O79" s="70" t="e">
        <f>'FIN-CASHFLOW_CWS'!N35</f>
        <v>#VALUE!</v>
      </c>
      <c r="P79" s="70" t="e">
        <f>'FIN-CASHFLOW_CWS'!O35</f>
        <v>#VALUE!</v>
      </c>
      <c r="Q79" s="70" t="e">
        <f>'FIN-CASHFLOW_CWS'!P35</f>
        <v>#REF!</v>
      </c>
      <c r="R79" s="70" t="e">
        <f>'FIN-CASHFLOW_CWS'!Q35</f>
        <v>#REF!</v>
      </c>
      <c r="S79" s="70" t="e">
        <f>'FIN-CASHFLOW_CWS'!R35</f>
        <v>#REF!</v>
      </c>
      <c r="T79" s="70" t="e">
        <f>'FIN-CASHFLOW_CWS'!S35</f>
        <v>#REF!</v>
      </c>
      <c r="U79" s="70" t="e">
        <f>'FIN-CASHFLOW_CWS'!T35</f>
        <v>#REF!</v>
      </c>
      <c r="V79" s="70" t="e">
        <f>'FIN-CASHFLOW_CWS'!U35</f>
        <v>#REF!</v>
      </c>
      <c r="W79" s="70" t="e">
        <f>'FIN-CASHFLOW_CWS'!V35</f>
        <v>#REF!</v>
      </c>
      <c r="X79" s="70" t="e">
        <f>'FIN-CASHFLOW_CWS'!W35</f>
        <v>#REF!</v>
      </c>
      <c r="Y79" s="70" t="e">
        <f>'FIN-CASHFLOW_CWS'!X35</f>
        <v>#REF!</v>
      </c>
      <c r="Z79" s="70" t="e">
        <f>'FIN-CASHFLOW_CWS'!Y35</f>
        <v>#REF!</v>
      </c>
      <c r="AA79" s="70" t="e">
        <f>'FIN-CASHFLOW_CWS'!Z35</f>
        <v>#REF!</v>
      </c>
      <c r="AB79" s="70" t="e">
        <f>'FIN-CASHFLOW_CWS'!AA35</f>
        <v>#REF!</v>
      </c>
      <c r="AC79" s="70" t="e">
        <f>'FIN-CASHFLOW_CWS'!AB35</f>
        <v>#REF!</v>
      </c>
      <c r="AD79" s="70" t="e">
        <f>'FIN-CASHFLOW_CWS'!AC35</f>
        <v>#REF!</v>
      </c>
      <c r="AE79" s="70" t="e">
        <f>'FIN-CASHFLOW_CWS'!AD35</f>
        <v>#REF!</v>
      </c>
      <c r="AF79" s="70" t="e">
        <f>'FIN-CASHFLOW_CWS'!AE35</f>
        <v>#REF!</v>
      </c>
      <c r="AG79" s="70" t="e">
        <f>'FIN-CASHFLOW_CWS'!AF35</f>
        <v>#REF!</v>
      </c>
      <c r="AH79" s="70" t="e">
        <f>'FIN-CASHFLOW_CWS'!AG35</f>
        <v>#REF!</v>
      </c>
      <c r="AI79" s="70" t="e">
        <f>'FIN-CASHFLOW_CWS'!AH35</f>
        <v>#REF!</v>
      </c>
      <c r="AJ79" s="70" t="e">
        <f>'FIN-CASHFLOW_CWS'!AI35</f>
        <v>#REF!</v>
      </c>
      <c r="AK79" s="70" t="e">
        <f>'FIN-CASHFLOW_CWS'!AJ35</f>
        <v>#REF!</v>
      </c>
      <c r="AL79" s="70" t="e">
        <f>'FIN-CASHFLOW_CWS'!AK35</f>
        <v>#REF!</v>
      </c>
      <c r="AM79" s="70" t="e">
        <f>'FIN-CASHFLOW_CWS'!AL35</f>
        <v>#REF!</v>
      </c>
      <c r="AN79" s="70" t="e">
        <f>'FIN-CASHFLOW_CWS'!AM35</f>
        <v>#REF!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6" t="s">
        <v>1075</v>
      </c>
      <c r="C80" s="135"/>
      <c r="D80" s="121" t="e">
        <f>SUM(D77:D79)</f>
        <v>#VALUE!</v>
      </c>
      <c r="E80" s="121" t="e">
        <f>SUM(E77:E79)</f>
        <v>#VALUE!</v>
      </c>
      <c r="F80" s="121" t="e">
        <f t="shared" ref="F80:BL80" si="11">SUM(F77:F79)</f>
        <v>#VALUE!</v>
      </c>
      <c r="G80" s="121" t="e">
        <f t="shared" si="11"/>
        <v>#VALUE!</v>
      </c>
      <c r="H80" s="121" t="e">
        <f t="shared" si="11"/>
        <v>#VALUE!</v>
      </c>
      <c r="I80" s="121" t="e">
        <f t="shared" si="11"/>
        <v>#VALUE!</v>
      </c>
      <c r="J80" s="121" t="e">
        <f t="shared" si="11"/>
        <v>#VALUE!</v>
      </c>
      <c r="K80" s="121" t="e">
        <f t="shared" si="11"/>
        <v>#VALUE!</v>
      </c>
      <c r="L80" s="121" t="e">
        <f t="shared" si="11"/>
        <v>#VALUE!</v>
      </c>
      <c r="M80" s="121" t="e">
        <f t="shared" si="11"/>
        <v>#VALUE!</v>
      </c>
      <c r="N80" s="121" t="e">
        <f t="shared" si="11"/>
        <v>#VALUE!</v>
      </c>
      <c r="O80" s="121" t="e">
        <f t="shared" si="11"/>
        <v>#VALUE!</v>
      </c>
      <c r="P80" s="121" t="e">
        <f t="shared" si="11"/>
        <v>#VALUE!</v>
      </c>
      <c r="Q80" s="121" t="e">
        <f t="shared" si="11"/>
        <v>#VALUE!</v>
      </c>
      <c r="R80" s="121" t="e">
        <f t="shared" si="11"/>
        <v>#VALUE!</v>
      </c>
      <c r="S80" s="121" t="e">
        <f t="shared" si="11"/>
        <v>#VALUE!</v>
      </c>
      <c r="T80" s="121" t="e">
        <f t="shared" si="11"/>
        <v>#VALUE!</v>
      </c>
      <c r="U80" s="121" t="e">
        <f t="shared" si="11"/>
        <v>#VALUE!</v>
      </c>
      <c r="V80" s="121" t="e">
        <f t="shared" si="11"/>
        <v>#VALUE!</v>
      </c>
      <c r="W80" s="121" t="e">
        <f t="shared" si="11"/>
        <v>#VALUE!</v>
      </c>
      <c r="X80" s="121" t="e">
        <f t="shared" si="11"/>
        <v>#VALUE!</v>
      </c>
      <c r="Y80" s="121" t="e">
        <f t="shared" si="11"/>
        <v>#VALUE!</v>
      </c>
      <c r="Z80" s="121" t="e">
        <f t="shared" si="11"/>
        <v>#VALUE!</v>
      </c>
      <c r="AA80" s="121" t="e">
        <f t="shared" si="11"/>
        <v>#VALUE!</v>
      </c>
      <c r="AB80" s="121" t="e">
        <f t="shared" si="11"/>
        <v>#VALUE!</v>
      </c>
      <c r="AC80" s="121" t="e">
        <f t="shared" si="11"/>
        <v>#VALUE!</v>
      </c>
      <c r="AD80" s="121" t="e">
        <f t="shared" si="11"/>
        <v>#VALUE!</v>
      </c>
      <c r="AE80" s="121" t="e">
        <f t="shared" si="11"/>
        <v>#VALUE!</v>
      </c>
      <c r="AF80" s="121" t="e">
        <f t="shared" si="11"/>
        <v>#VALUE!</v>
      </c>
      <c r="AG80" s="121" t="e">
        <f t="shared" si="11"/>
        <v>#VALUE!</v>
      </c>
      <c r="AH80" s="121" t="e">
        <f t="shared" si="11"/>
        <v>#VALUE!</v>
      </c>
      <c r="AI80" s="121" t="e">
        <f t="shared" si="11"/>
        <v>#VALUE!</v>
      </c>
      <c r="AJ80" s="121" t="e">
        <f t="shared" si="11"/>
        <v>#VALUE!</v>
      </c>
      <c r="AK80" s="121" t="e">
        <f t="shared" si="11"/>
        <v>#VALUE!</v>
      </c>
      <c r="AL80" s="121" t="e">
        <f t="shared" si="11"/>
        <v>#VALUE!</v>
      </c>
      <c r="AM80" s="121" t="e">
        <f t="shared" si="11"/>
        <v>#VALUE!</v>
      </c>
      <c r="AN80" s="121" t="e">
        <f t="shared" si="11"/>
        <v>#VALUE!</v>
      </c>
      <c r="AO80" s="121" t="e">
        <f t="shared" si="11"/>
        <v>#VALUE!</v>
      </c>
      <c r="AP80" s="121" t="e">
        <f t="shared" si="11"/>
        <v>#VALUE!</v>
      </c>
      <c r="AQ80" s="121" t="e">
        <f t="shared" si="11"/>
        <v>#VALUE!</v>
      </c>
      <c r="AR80" s="121" t="e">
        <f t="shared" si="11"/>
        <v>#VALUE!</v>
      </c>
      <c r="AS80" s="121" t="e">
        <f t="shared" si="11"/>
        <v>#VALUE!</v>
      </c>
      <c r="AT80" s="121" t="e">
        <f t="shared" si="11"/>
        <v>#VALUE!</v>
      </c>
      <c r="AU80" s="121" t="e">
        <f t="shared" si="11"/>
        <v>#VALUE!</v>
      </c>
      <c r="AV80" s="121" t="e">
        <f t="shared" si="11"/>
        <v>#VALUE!</v>
      </c>
      <c r="AW80" s="121" t="e">
        <f t="shared" si="11"/>
        <v>#VALUE!</v>
      </c>
      <c r="AX80" s="121" t="e">
        <f t="shared" si="11"/>
        <v>#VALUE!</v>
      </c>
      <c r="AY80" s="121" t="e">
        <f t="shared" si="11"/>
        <v>#VALUE!</v>
      </c>
      <c r="AZ80" s="121" t="e">
        <f t="shared" si="11"/>
        <v>#VALUE!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 t="e">
        <f t="shared" ref="D82:AI82" si="12">D80+D74</f>
        <v>#VALUE!</v>
      </c>
      <c r="E82" s="121" t="e">
        <f t="shared" si="12"/>
        <v>#VALUE!</v>
      </c>
      <c r="F82" s="121" t="e">
        <f t="shared" si="12"/>
        <v>#VALUE!</v>
      </c>
      <c r="G82" s="121" t="e">
        <f t="shared" si="12"/>
        <v>#VALUE!</v>
      </c>
      <c r="H82" s="121" t="e">
        <f t="shared" si="12"/>
        <v>#VALUE!</v>
      </c>
      <c r="I82" s="121" t="e">
        <f t="shared" si="12"/>
        <v>#VALUE!</v>
      </c>
      <c r="J82" s="121" t="e">
        <f t="shared" si="12"/>
        <v>#VALUE!</v>
      </c>
      <c r="K82" s="121" t="e">
        <f t="shared" si="12"/>
        <v>#VALUE!</v>
      </c>
      <c r="L82" s="121" t="e">
        <f t="shared" si="12"/>
        <v>#VALUE!</v>
      </c>
      <c r="M82" s="121" t="e">
        <f t="shared" si="12"/>
        <v>#VALUE!</v>
      </c>
      <c r="N82" s="121" t="e">
        <f t="shared" si="12"/>
        <v>#VALUE!</v>
      </c>
      <c r="O82" s="121" t="e">
        <f t="shared" si="12"/>
        <v>#VALUE!</v>
      </c>
      <c r="P82" s="121" t="e">
        <f t="shared" si="12"/>
        <v>#VALUE!</v>
      </c>
      <c r="Q82" s="121" t="e">
        <f t="shared" si="12"/>
        <v>#VALUE!</v>
      </c>
      <c r="R82" s="121" t="e">
        <f t="shared" si="12"/>
        <v>#VALUE!</v>
      </c>
      <c r="S82" s="121" t="e">
        <f t="shared" si="12"/>
        <v>#VALUE!</v>
      </c>
      <c r="T82" s="121" t="e">
        <f t="shared" si="12"/>
        <v>#VALUE!</v>
      </c>
      <c r="U82" s="121" t="e">
        <f t="shared" si="12"/>
        <v>#VALUE!</v>
      </c>
      <c r="V82" s="121" t="e">
        <f t="shared" si="12"/>
        <v>#VALUE!</v>
      </c>
      <c r="W82" s="121" t="e">
        <f t="shared" si="12"/>
        <v>#VALUE!</v>
      </c>
      <c r="X82" s="121" t="e">
        <f t="shared" si="12"/>
        <v>#VALUE!</v>
      </c>
      <c r="Y82" s="121" t="e">
        <f t="shared" si="12"/>
        <v>#VALUE!</v>
      </c>
      <c r="Z82" s="121" t="e">
        <f t="shared" si="12"/>
        <v>#VALUE!</v>
      </c>
      <c r="AA82" s="121" t="e">
        <f t="shared" si="12"/>
        <v>#VALUE!</v>
      </c>
      <c r="AB82" s="121" t="e">
        <f t="shared" si="12"/>
        <v>#VALUE!</v>
      </c>
      <c r="AC82" s="121" t="e">
        <f t="shared" si="12"/>
        <v>#VALUE!</v>
      </c>
      <c r="AD82" s="121" t="e">
        <f t="shared" si="12"/>
        <v>#VALUE!</v>
      </c>
      <c r="AE82" s="121" t="e">
        <f t="shared" si="12"/>
        <v>#VALUE!</v>
      </c>
      <c r="AF82" s="121" t="e">
        <f t="shared" si="12"/>
        <v>#VALUE!</v>
      </c>
      <c r="AG82" s="121" t="e">
        <f t="shared" si="12"/>
        <v>#VALUE!</v>
      </c>
      <c r="AH82" s="121" t="e">
        <f t="shared" si="12"/>
        <v>#VALUE!</v>
      </c>
      <c r="AI82" s="121" t="e">
        <f t="shared" si="12"/>
        <v>#VALUE!</v>
      </c>
      <c r="AJ82" s="121" t="e">
        <f t="shared" ref="AJ82:BL82" si="13">AJ80+AJ74</f>
        <v>#VALUE!</v>
      </c>
      <c r="AK82" s="121" t="e">
        <f t="shared" si="13"/>
        <v>#VALUE!</v>
      </c>
      <c r="AL82" s="121" t="e">
        <f t="shared" si="13"/>
        <v>#VALUE!</v>
      </c>
      <c r="AM82" s="121" t="e">
        <f t="shared" si="13"/>
        <v>#VALUE!</v>
      </c>
      <c r="AN82" s="121" t="e">
        <f t="shared" si="13"/>
        <v>#VALUE!</v>
      </c>
      <c r="AO82" s="121" t="e">
        <f t="shared" si="13"/>
        <v>#VALUE!</v>
      </c>
      <c r="AP82" s="121" t="e">
        <f t="shared" si="13"/>
        <v>#VALUE!</v>
      </c>
      <c r="AQ82" s="121" t="e">
        <f t="shared" si="13"/>
        <v>#VALUE!</v>
      </c>
      <c r="AR82" s="121" t="e">
        <f t="shared" si="13"/>
        <v>#VALUE!</v>
      </c>
      <c r="AS82" s="121" t="e">
        <f t="shared" si="13"/>
        <v>#VALUE!</v>
      </c>
      <c r="AT82" s="121" t="e">
        <f t="shared" si="13"/>
        <v>#VALUE!</v>
      </c>
      <c r="AU82" s="121" t="e">
        <f t="shared" si="13"/>
        <v>#VALUE!</v>
      </c>
      <c r="AV82" s="121" t="e">
        <f t="shared" si="13"/>
        <v>#VALUE!</v>
      </c>
      <c r="AW82" s="121" t="e">
        <f t="shared" si="13"/>
        <v>#VALUE!</v>
      </c>
      <c r="AX82" s="121" t="e">
        <f t="shared" si="13"/>
        <v>#VALUE!</v>
      </c>
      <c r="AY82" s="121" t="e">
        <f t="shared" si="13"/>
        <v>#VALUE!</v>
      </c>
      <c r="AZ82" s="121" t="e">
        <f t="shared" si="13"/>
        <v>#VALUE!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 t="e">
        <f>'FIN-VALUE_CWS'!D34</f>
        <v>#VALUE!</v>
      </c>
      <c r="E4" s="121" t="e">
        <f>'FIN-VALUE_CWS'!E34</f>
        <v>#VALUE!</v>
      </c>
      <c r="G4" s="245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 t="e">
        <f>'FIN-VALUE_CWS'!D35</f>
        <v>#VALUE!</v>
      </c>
      <c r="E5" s="121" t="e">
        <f>'FIN-VALUE_CWS'!E35</f>
        <v>#VALUE!</v>
      </c>
      <c r="G5" s="245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5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 t="e">
        <f>'FIN-CASHFLOW_CWS'!D67</f>
        <v>#VALUE!</v>
      </c>
      <c r="E6" s="121" t="e">
        <f>'FIN-CASHFLOW_CWS'!E67</f>
        <v>#VALUE!</v>
      </c>
      <c r="F6" s="121" t="e">
        <f>'FIN-CASHFLOW_CWS'!F67</f>
        <v>#VALUE!</v>
      </c>
      <c r="G6" s="121" t="e">
        <f>'FIN-CASHFLOW_CWS'!G67</f>
        <v>#VALUE!</v>
      </c>
      <c r="H6" s="121" t="e">
        <f>'FIN-CASHFLOW_CWS'!H67</f>
        <v>#VALUE!</v>
      </c>
      <c r="I6" s="121" t="e">
        <f>'FIN-CASHFLOW_CWS'!I67</f>
        <v>#VALUE!</v>
      </c>
      <c r="J6" s="121" t="e">
        <f>'FIN-CASHFLOW_CWS'!J67</f>
        <v>#VALUE!</v>
      </c>
      <c r="K6" s="121" t="e">
        <f>'FIN-CASHFLOW_CWS'!K67</f>
        <v>#VALUE!</v>
      </c>
      <c r="L6" s="121" t="e">
        <f>'FIN-CASHFLOW_CWS'!L67</f>
        <v>#VALUE!</v>
      </c>
      <c r="M6" s="121" t="e">
        <f>'FIN-CASHFLOW_CWS'!M67</f>
        <v>#VALUE!</v>
      </c>
      <c r="N6" s="121" t="e">
        <f>'FIN-CASHFLOW_CWS'!N67</f>
        <v>#VALUE!</v>
      </c>
      <c r="O6" s="121" t="e">
        <f>'FIN-CASHFLOW_CWS'!O67</f>
        <v>#VALUE!</v>
      </c>
      <c r="P6" s="121" t="e">
        <f>'FIN-CASHFLOW_CWS'!P67</f>
        <v>#REF!</v>
      </c>
      <c r="Q6" s="121" t="e">
        <f>'FIN-CASHFLOW_CWS'!Q67</f>
        <v>#REF!</v>
      </c>
      <c r="R6" s="121" t="e">
        <f>'FIN-CASHFLOW_CWS'!R67</f>
        <v>#REF!</v>
      </c>
      <c r="S6" s="121" t="e">
        <f>'FIN-CASHFLOW_CWS'!S67</f>
        <v>#REF!</v>
      </c>
      <c r="T6" s="121" t="e">
        <f>'FIN-CASHFLOW_CWS'!T67</f>
        <v>#REF!</v>
      </c>
      <c r="U6" s="121" t="e">
        <f>'FIN-CASHFLOW_CWS'!U67</f>
        <v>#REF!</v>
      </c>
      <c r="V6" s="121" t="e">
        <f>'FIN-CASHFLOW_CWS'!V67</f>
        <v>#REF!</v>
      </c>
      <c r="W6" s="121" t="e">
        <f>'FIN-CASHFLOW_CWS'!W67</f>
        <v>#REF!</v>
      </c>
      <c r="X6" s="121" t="e">
        <f>'FIN-CASHFLOW_CWS'!X67</f>
        <v>#REF!</v>
      </c>
      <c r="Y6" s="121" t="e">
        <f>'FIN-CASHFLOW_CWS'!Y67</f>
        <v>#REF!</v>
      </c>
      <c r="Z6" s="121" t="e">
        <f>'FIN-CASHFLOW_CWS'!Z67</f>
        <v>#REF!</v>
      </c>
      <c r="AA6" s="121" t="e">
        <f>'FIN-CASHFLOW_CWS'!AA67</f>
        <v>#REF!</v>
      </c>
      <c r="AB6" s="121" t="e">
        <f>'FIN-CASHFLOW_CWS'!AB67</f>
        <v>#REF!</v>
      </c>
      <c r="AC6" s="121" t="e">
        <f>'FIN-CASHFLOW_CWS'!AC67</f>
        <v>#REF!</v>
      </c>
      <c r="AD6" s="121" t="e">
        <f>'FIN-CASHFLOW_CWS'!AD67</f>
        <v>#REF!</v>
      </c>
      <c r="AE6" s="121" t="e">
        <f>'FIN-CASHFLOW_CWS'!AE67</f>
        <v>#REF!</v>
      </c>
      <c r="AF6" s="121" t="e">
        <f>'FIN-CASHFLOW_CWS'!AF67</f>
        <v>#REF!</v>
      </c>
      <c r="AG6" s="121" t="e">
        <f>'FIN-CASHFLOW_CWS'!AG67</f>
        <v>#REF!</v>
      </c>
      <c r="AH6" s="121" t="e">
        <f>'FIN-CASHFLOW_CWS'!AH67</f>
        <v>#REF!</v>
      </c>
      <c r="AI6" s="121" t="e">
        <f>'FIN-CASHFLOW_CWS'!AI67</f>
        <v>#REF!</v>
      </c>
      <c r="AJ6" s="121" t="e">
        <f>'FIN-CASHFLOW_CWS'!AJ67</f>
        <v>#REF!</v>
      </c>
      <c r="AK6" s="121" t="e">
        <f>'FIN-CASHFLOW_CWS'!AK67</f>
        <v>#REF!</v>
      </c>
      <c r="AL6" s="121" t="e">
        <f>'FIN-CASHFLOW_CWS'!AL67</f>
        <v>#REF!</v>
      </c>
      <c r="AM6" s="121" t="e">
        <f>'FIN-CASHFLOW_CWS'!AM67</f>
        <v>#REF!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 t="e">
        <f>'FIN-CASHFLOW_CWS'!E69</f>
        <v>#VALUE!</v>
      </c>
      <c r="F8" s="121" t="e">
        <f>'FIN-CASHFLOW_CWS'!F69</f>
        <v>#VALUE!</v>
      </c>
      <c r="G8" s="121" t="e">
        <f>'FIN-CASHFLOW_CWS'!G69</f>
        <v>#VALUE!</v>
      </c>
      <c r="H8" s="121" t="e">
        <f>'FIN-CASHFLOW_CWS'!H69</f>
        <v>#VALUE!</v>
      </c>
      <c r="I8" s="121" t="e">
        <f>'FIN-CASHFLOW_CWS'!I69</f>
        <v>#VALUE!</v>
      </c>
      <c r="J8" s="121" t="e">
        <f>'FIN-CASHFLOW_CWS'!J69</f>
        <v>#VALUE!</v>
      </c>
      <c r="K8" s="121" t="e">
        <f>'FIN-CASHFLOW_CWS'!K69</f>
        <v>#VALUE!</v>
      </c>
      <c r="L8" s="121" t="e">
        <f>'FIN-CASHFLOW_CWS'!L69</f>
        <v>#VALUE!</v>
      </c>
      <c r="M8" s="121" t="e">
        <f>'FIN-CASHFLOW_CWS'!M69</f>
        <v>#VALUE!</v>
      </c>
      <c r="N8" s="121" t="e">
        <f>'FIN-CASHFLOW_CWS'!N69</f>
        <v>#VALUE!</v>
      </c>
      <c r="O8" s="121" t="e">
        <f>'FIN-CASHFLOW_CWS'!O69</f>
        <v>#VALUE!</v>
      </c>
      <c r="P8" s="121" t="e">
        <f>'FIN-CASHFLOW_CWS'!P69</f>
        <v>#VALUE!</v>
      </c>
      <c r="Q8" s="121" t="e">
        <f>'FIN-CASHFLOW_CWS'!Q69</f>
        <v>#VALUE!</v>
      </c>
      <c r="R8" s="121" t="e">
        <f>'FIN-CASHFLOW_CWS'!R69</f>
        <v>#VALUE!</v>
      </c>
      <c r="S8" s="121" t="e">
        <f>'FIN-CASHFLOW_CWS'!S69</f>
        <v>#VALUE!</v>
      </c>
      <c r="T8" s="121" t="e">
        <f>'FIN-CASHFLOW_CWS'!T69</f>
        <v>#VALUE!</v>
      </c>
      <c r="U8" s="121" t="e">
        <f>'FIN-CASHFLOW_CWS'!U69</f>
        <v>#VALUE!</v>
      </c>
      <c r="V8" s="121" t="e">
        <f>'FIN-CASHFLOW_CWS'!V69</f>
        <v>#VALUE!</v>
      </c>
      <c r="W8" s="121" t="e">
        <f>'FIN-CASHFLOW_CWS'!W69</f>
        <v>#VALUE!</v>
      </c>
      <c r="X8" s="121" t="e">
        <f>'FIN-CASHFLOW_CWS'!X69</f>
        <v>#VALUE!</v>
      </c>
      <c r="Y8" s="121" t="e">
        <f>'FIN-CASHFLOW_CWS'!Y69</f>
        <v>#VALUE!</v>
      </c>
      <c r="Z8" s="121" t="e">
        <f>'FIN-CASHFLOW_CWS'!Z69</f>
        <v>#VALUE!</v>
      </c>
      <c r="AA8" s="121" t="e">
        <f>'FIN-CASHFLOW_CWS'!AA69</f>
        <v>#VALUE!</v>
      </c>
      <c r="AB8" s="121" t="e">
        <f>'FIN-CASHFLOW_CWS'!AB69</f>
        <v>#VALUE!</v>
      </c>
      <c r="AC8" s="121" t="e">
        <f>'FIN-CASHFLOW_CWS'!AC69</f>
        <v>#VALUE!</v>
      </c>
      <c r="AD8" s="121" t="e">
        <f>'FIN-CASHFLOW_CWS'!AD69</f>
        <v>#VALUE!</v>
      </c>
      <c r="AE8" s="121" t="e">
        <f>'FIN-CASHFLOW_CWS'!AE69</f>
        <v>#VALUE!</v>
      </c>
      <c r="AF8" s="121" t="e">
        <f>'FIN-CASHFLOW_CWS'!AF69</f>
        <v>#VALUE!</v>
      </c>
      <c r="AG8" s="121" t="e">
        <f>'FIN-CASHFLOW_CWS'!AG69</f>
        <v>#VALUE!</v>
      </c>
      <c r="AH8" s="121" t="e">
        <f>'FIN-CASHFLOW_CWS'!AH69</f>
        <v>#VALUE!</v>
      </c>
      <c r="AI8" s="121" t="e">
        <f>'FIN-CASHFLOW_CWS'!AI69</f>
        <v>#VALUE!</v>
      </c>
      <c r="AJ8" s="121" t="e">
        <f>'FIN-CASHFLOW_CWS'!AJ69</f>
        <v>#VALUE!</v>
      </c>
      <c r="AK8" s="121" t="e">
        <f>'FIN-CASHFLOW_CWS'!AK69</f>
        <v>#VALUE!</v>
      </c>
      <c r="AL8" s="121" t="e">
        <f>'FIN-CASHFLOW_CWS'!AL69</f>
        <v>#VALUE!</v>
      </c>
      <c r="AM8" s="121" t="e">
        <f>'FIN-CASHFLOW_CWS'!AM69</f>
        <v>#VALUE!</v>
      </c>
      <c r="AN8" s="121" t="e">
        <f>'FIN-CASHFLOW_CWS'!AN69</f>
        <v>#VALUE!</v>
      </c>
      <c r="AO8" s="121" t="e">
        <f>'FIN-CASHFLOW_CWS'!AO69</f>
        <v>#VALUE!</v>
      </c>
      <c r="AP8" s="121" t="e">
        <f>'FIN-CASHFLOW_CWS'!AP69</f>
        <v>#VALUE!</v>
      </c>
      <c r="AQ8" s="121" t="e">
        <f>'FIN-CASHFLOW_CWS'!AQ69</f>
        <v>#VALUE!</v>
      </c>
      <c r="AR8" s="121" t="e">
        <f>'FIN-CASHFLOW_CWS'!AR69</f>
        <v>#VALUE!</v>
      </c>
      <c r="AS8" s="121" t="e">
        <f>'FIN-CASHFLOW_CWS'!AS69</f>
        <v>#VALUE!</v>
      </c>
      <c r="AT8" s="121" t="e">
        <f>'FIN-CASHFLOW_CWS'!AT69</f>
        <v>#VALUE!</v>
      </c>
      <c r="AU8" s="121" t="e">
        <f>'FIN-CASHFLOW_CWS'!AU69</f>
        <v>#VALUE!</v>
      </c>
      <c r="AV8" s="121" t="e">
        <f>'FIN-CASHFLOW_CWS'!AV69</f>
        <v>#VALUE!</v>
      </c>
      <c r="AW8" s="121" t="e">
        <f>'FIN-CASHFLOW_CWS'!AW69</f>
        <v>#VALUE!</v>
      </c>
      <c r="AX8" s="121" t="e">
        <f>'FIN-CASHFLOW_CWS'!AX69</f>
        <v>#VALUE!</v>
      </c>
      <c r="AY8" s="121" t="e">
        <f>'FIN-CASHFLOW_CWS'!AY69</f>
        <v>#VALUE!</v>
      </c>
      <c r="AZ8" s="121" t="e">
        <f>'FIN-CASHFLOW_CWS'!AZ69</f>
        <v>#VALUE!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487</v>
      </c>
      <c r="C9" s="121">
        <f>'FIN-CASHFLOW_CWS'!C70</f>
        <v>-28592</v>
      </c>
      <c r="D9" s="121" t="e">
        <f>'FIN-CASHFLOW_CWS'!D70</f>
        <v>#VALUE!</v>
      </c>
      <c r="E9" s="121" t="e">
        <f>'FIN-CASHFLOW_CWS'!E70</f>
        <v>#VALUE!</v>
      </c>
      <c r="F9" s="121" t="e">
        <f>'FIN-CASHFLOW_CWS'!F70</f>
        <v>#VALUE!</v>
      </c>
      <c r="G9" s="121" t="e">
        <f>'FIN-CASHFLOW_CWS'!G70</f>
        <v>#VALUE!</v>
      </c>
      <c r="H9" s="121" t="e">
        <f>'FIN-CASHFLOW_CWS'!H70</f>
        <v>#VALUE!</v>
      </c>
      <c r="I9" s="121" t="e">
        <f>'FIN-CASHFLOW_CWS'!I70</f>
        <v>#VALUE!</v>
      </c>
      <c r="J9" s="121" t="e">
        <f>'FIN-CASHFLOW_CWS'!J70</f>
        <v>#VALUE!</v>
      </c>
      <c r="K9" s="121" t="e">
        <f>'FIN-CASHFLOW_CWS'!K70</f>
        <v>#VALUE!</v>
      </c>
      <c r="L9" s="121" t="e">
        <f>'FIN-CASHFLOW_CWS'!L70</f>
        <v>#VALUE!</v>
      </c>
      <c r="M9" s="121" t="e">
        <f>'FIN-CASHFLOW_CWS'!M70</f>
        <v>#VALUE!</v>
      </c>
      <c r="N9" s="121" t="e">
        <f>'FIN-CASHFLOW_CWS'!N70</f>
        <v>#VALUE!</v>
      </c>
      <c r="O9" s="121" t="e">
        <f>'FIN-CASHFLOW_CWS'!O70</f>
        <v>#VALUE!</v>
      </c>
      <c r="P9" s="121" t="e">
        <f>'FIN-CASHFLOW_CWS'!P70</f>
        <v>#VALUE!</v>
      </c>
      <c r="Q9" s="121" t="e">
        <f>'FIN-CASHFLOW_CWS'!Q70</f>
        <v>#VALUE!</v>
      </c>
      <c r="R9" s="121" t="e">
        <f>'FIN-CASHFLOW_CWS'!R70</f>
        <v>#VALUE!</v>
      </c>
      <c r="S9" s="121" t="e">
        <f>'FIN-CASHFLOW_CWS'!S70</f>
        <v>#VALUE!</v>
      </c>
      <c r="T9" s="121" t="e">
        <f>'FIN-CASHFLOW_CWS'!T70</f>
        <v>#VALUE!</v>
      </c>
      <c r="U9" s="121" t="e">
        <f>'FIN-CASHFLOW_CWS'!U70</f>
        <v>#VALUE!</v>
      </c>
      <c r="V9" s="121" t="e">
        <f>'FIN-CASHFLOW_CWS'!V70</f>
        <v>#VALUE!</v>
      </c>
      <c r="W9" s="121" t="e">
        <f>'FIN-CASHFLOW_CWS'!W70</f>
        <v>#VALUE!</v>
      </c>
      <c r="X9" s="121" t="e">
        <f>'FIN-CASHFLOW_CWS'!X70</f>
        <v>#VALUE!</v>
      </c>
      <c r="Y9" s="121" t="e">
        <f>'FIN-CASHFLOW_CWS'!Y70</f>
        <v>#VALUE!</v>
      </c>
      <c r="Z9" s="121" t="e">
        <f>'FIN-CASHFLOW_CWS'!Z70</f>
        <v>#VALUE!</v>
      </c>
      <c r="AA9" s="121" t="e">
        <f>'FIN-CASHFLOW_CWS'!AA70</f>
        <v>#VALUE!</v>
      </c>
      <c r="AB9" s="121" t="e">
        <f>'FIN-CASHFLOW_CWS'!AB70</f>
        <v>#VALUE!</v>
      </c>
      <c r="AC9" s="121" t="e">
        <f>'FIN-CASHFLOW_CWS'!AC70</f>
        <v>#VALUE!</v>
      </c>
      <c r="AD9" s="121" t="e">
        <f>'FIN-CASHFLOW_CWS'!AD70</f>
        <v>#VALUE!</v>
      </c>
      <c r="AE9" s="121" t="e">
        <f>'FIN-CASHFLOW_CWS'!AE70</f>
        <v>#VALUE!</v>
      </c>
      <c r="AF9" s="121" t="e">
        <f>'FIN-CASHFLOW_CWS'!AF70</f>
        <v>#VALUE!</v>
      </c>
      <c r="AG9" s="121" t="e">
        <f>'FIN-CASHFLOW_CWS'!AG70</f>
        <v>#VALUE!</v>
      </c>
      <c r="AH9" s="121" t="e">
        <f>'FIN-CASHFLOW_CWS'!AH70</f>
        <v>#VALUE!</v>
      </c>
      <c r="AI9" s="121" t="e">
        <f>'FIN-CASHFLOW_CWS'!AI70</f>
        <v>#VALUE!</v>
      </c>
      <c r="AJ9" s="121" t="e">
        <f>'FIN-CASHFLOW_CWS'!AJ70</f>
        <v>#VALUE!</v>
      </c>
      <c r="AK9" s="121" t="e">
        <f>'FIN-CASHFLOW_CWS'!AK70</f>
        <v>#VALUE!</v>
      </c>
      <c r="AL9" s="121" t="e">
        <f>'FIN-CASHFLOW_CWS'!AL70</f>
        <v>#VALUE!</v>
      </c>
      <c r="AM9" s="121" t="e">
        <f>'FIN-CASHFLOW_CWS'!AM70</f>
        <v>#VALUE!</v>
      </c>
      <c r="AN9" s="121" t="e">
        <f>'FIN-CASHFLOW_CWS'!AN70</f>
        <v>#VALUE!</v>
      </c>
      <c r="AO9" s="121" t="e">
        <f>'FIN-CASHFLOW_CWS'!AO70</f>
        <v>#VALUE!</v>
      </c>
      <c r="AP9" s="121" t="e">
        <f>'FIN-CASHFLOW_CWS'!AP70</f>
        <v>#VALUE!</v>
      </c>
      <c r="AQ9" s="121" t="e">
        <f>'FIN-CASHFLOW_CWS'!AQ70</f>
        <v>#VALUE!</v>
      </c>
      <c r="AR9" s="121" t="e">
        <f>'FIN-CASHFLOW_CWS'!AR70</f>
        <v>#VALUE!</v>
      </c>
      <c r="AS9" s="121" t="e">
        <f>'FIN-CASHFLOW_CWS'!AS70</f>
        <v>#VALUE!</v>
      </c>
      <c r="AT9" s="121" t="e">
        <f>'FIN-CASHFLOW_CWS'!AT70</f>
        <v>#VALUE!</v>
      </c>
      <c r="AU9" s="121" t="e">
        <f>'FIN-CASHFLOW_CWS'!AU70</f>
        <v>#VALUE!</v>
      </c>
      <c r="AV9" s="121" t="e">
        <f>'FIN-CASHFLOW_CWS'!AV70</f>
        <v>#VALUE!</v>
      </c>
      <c r="AW9" s="121" t="e">
        <f>'FIN-CASHFLOW_CWS'!AW70</f>
        <v>#VALUE!</v>
      </c>
      <c r="AX9" s="121" t="e">
        <f>'FIN-CASHFLOW_CWS'!AX70</f>
        <v>#VALUE!</v>
      </c>
      <c r="AY9" s="121" t="e">
        <f>'FIN-CASHFLOW_CWS'!AY70</f>
        <v>#VALUE!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 t="e">
        <f>C28*-1</f>
        <v>#VALUE!</v>
      </c>
      <c r="D13" s="121">
        <v>0</v>
      </c>
      <c r="E13" s="121">
        <v>0</v>
      </c>
      <c r="F13" s="121">
        <v>0</v>
      </c>
      <c r="G13" s="121">
        <v>0</v>
      </c>
      <c r="H13" s="121" t="e">
        <f>D28*-1</f>
        <v>#VALUE!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 t="e">
        <f>E28*-1</f>
        <v>#VALUE!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 t="e">
        <f t="shared" ref="D15:AI15" si="0">D6+D13</f>
        <v>#VALUE!</v>
      </c>
      <c r="E15" s="121" t="e">
        <f t="shared" si="0"/>
        <v>#VALUE!</v>
      </c>
      <c r="F15" s="121" t="e">
        <f t="shared" si="0"/>
        <v>#VALUE!</v>
      </c>
      <c r="G15" s="121" t="e">
        <f t="shared" si="0"/>
        <v>#VALUE!</v>
      </c>
      <c r="H15" s="121" t="e">
        <f t="shared" si="0"/>
        <v>#VALUE!</v>
      </c>
      <c r="I15" s="121" t="e">
        <f t="shared" si="0"/>
        <v>#VALUE!</v>
      </c>
      <c r="J15" s="121" t="e">
        <f t="shared" si="0"/>
        <v>#VALUE!</v>
      </c>
      <c r="K15" s="121" t="e">
        <f t="shared" si="0"/>
        <v>#VALUE!</v>
      </c>
      <c r="L15" s="121" t="e">
        <f t="shared" si="0"/>
        <v>#VALUE!</v>
      </c>
      <c r="M15" s="121" t="e">
        <f t="shared" si="0"/>
        <v>#VALUE!</v>
      </c>
      <c r="N15" s="121" t="e">
        <f t="shared" si="0"/>
        <v>#VALUE!</v>
      </c>
      <c r="O15" s="121" t="e">
        <f t="shared" si="0"/>
        <v>#VALUE!</v>
      </c>
      <c r="P15" s="121" t="e">
        <f t="shared" si="0"/>
        <v>#REF!</v>
      </c>
      <c r="Q15" s="121" t="e">
        <f t="shared" si="0"/>
        <v>#REF!</v>
      </c>
      <c r="R15" s="121" t="e">
        <f t="shared" si="0"/>
        <v>#REF!</v>
      </c>
      <c r="S15" s="121" t="e">
        <f t="shared" si="0"/>
        <v>#REF!</v>
      </c>
      <c r="T15" s="121" t="e">
        <f t="shared" si="0"/>
        <v>#REF!</v>
      </c>
      <c r="U15" s="121" t="e">
        <f t="shared" si="0"/>
        <v>#REF!</v>
      </c>
      <c r="V15" s="121" t="e">
        <f t="shared" si="0"/>
        <v>#REF!</v>
      </c>
      <c r="W15" s="121" t="e">
        <f t="shared" si="0"/>
        <v>#REF!</v>
      </c>
      <c r="X15" s="121" t="e">
        <f t="shared" si="0"/>
        <v>#REF!</v>
      </c>
      <c r="Y15" s="121" t="e">
        <f t="shared" si="0"/>
        <v>#REF!</v>
      </c>
      <c r="Z15" s="121" t="e">
        <f t="shared" si="0"/>
        <v>#REF!</v>
      </c>
      <c r="AA15" s="121" t="e">
        <f t="shared" si="0"/>
        <v>#REF!</v>
      </c>
      <c r="AB15" s="121" t="e">
        <f t="shared" si="0"/>
        <v>#REF!</v>
      </c>
      <c r="AC15" s="121" t="e">
        <f t="shared" si="0"/>
        <v>#REF!</v>
      </c>
      <c r="AD15" s="121" t="e">
        <f t="shared" si="0"/>
        <v>#REF!</v>
      </c>
      <c r="AE15" s="121" t="e">
        <f t="shared" si="0"/>
        <v>#REF!</v>
      </c>
      <c r="AF15" s="121" t="e">
        <f t="shared" si="0"/>
        <v>#REF!</v>
      </c>
      <c r="AG15" s="121" t="e">
        <f t="shared" si="0"/>
        <v>#REF!</v>
      </c>
      <c r="AH15" s="121" t="e">
        <f t="shared" si="0"/>
        <v>#REF!</v>
      </c>
      <c r="AI15" s="121" t="e">
        <f t="shared" si="0"/>
        <v>#REF!</v>
      </c>
      <c r="AJ15" s="121" t="e">
        <f t="shared" ref="AJ15:BK15" si="1">AJ6+AJ13</f>
        <v>#REF!</v>
      </c>
      <c r="AK15" s="121" t="e">
        <f t="shared" si="1"/>
        <v>#REF!</v>
      </c>
      <c r="AL15" s="121" t="e">
        <f t="shared" si="1"/>
        <v>#REF!</v>
      </c>
      <c r="AM15" s="121" t="e">
        <f t="shared" si="1"/>
        <v>#REF!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 t="e">
        <f>C13</f>
        <v>#VALUE!</v>
      </c>
      <c r="D17" s="121" t="e">
        <f t="shared" ref="D17:AI17" si="2">C18</f>
        <v>#VALUE!</v>
      </c>
      <c r="E17" s="121" t="e">
        <f t="shared" si="2"/>
        <v>#VALUE!</v>
      </c>
      <c r="F17" s="121" t="e">
        <f t="shared" si="2"/>
        <v>#VALUE!</v>
      </c>
      <c r="G17" s="121" t="e">
        <f t="shared" si="2"/>
        <v>#VALUE!</v>
      </c>
      <c r="H17" s="121" t="e">
        <f t="shared" si="2"/>
        <v>#VALUE!</v>
      </c>
      <c r="I17" s="121" t="e">
        <f t="shared" si="2"/>
        <v>#VALUE!</v>
      </c>
      <c r="J17" s="121" t="e">
        <f t="shared" si="2"/>
        <v>#VALUE!</v>
      </c>
      <c r="K17" s="121" t="e">
        <f t="shared" si="2"/>
        <v>#VALUE!</v>
      </c>
      <c r="L17" s="121" t="e">
        <f t="shared" si="2"/>
        <v>#VALUE!</v>
      </c>
      <c r="M17" s="121" t="e">
        <f t="shared" si="2"/>
        <v>#VALUE!</v>
      </c>
      <c r="N17" s="121" t="e">
        <f t="shared" si="2"/>
        <v>#VALUE!</v>
      </c>
      <c r="O17" s="121" t="e">
        <f t="shared" si="2"/>
        <v>#VALUE!</v>
      </c>
      <c r="P17" s="121" t="e">
        <f t="shared" si="2"/>
        <v>#VALUE!</v>
      </c>
      <c r="Q17" s="121" t="e">
        <f t="shared" si="2"/>
        <v>#REF!</v>
      </c>
      <c r="R17" s="121" t="e">
        <f t="shared" si="2"/>
        <v>#REF!</v>
      </c>
      <c r="S17" s="121" t="e">
        <f t="shared" si="2"/>
        <v>#REF!</v>
      </c>
      <c r="T17" s="121" t="e">
        <f t="shared" si="2"/>
        <v>#REF!</v>
      </c>
      <c r="U17" s="121" t="e">
        <f t="shared" si="2"/>
        <v>#REF!</v>
      </c>
      <c r="V17" s="121" t="e">
        <f t="shared" si="2"/>
        <v>#REF!</v>
      </c>
      <c r="W17" s="121" t="e">
        <f t="shared" si="2"/>
        <v>#REF!</v>
      </c>
      <c r="X17" s="121" t="e">
        <f t="shared" si="2"/>
        <v>#REF!</v>
      </c>
      <c r="Y17" s="121" t="e">
        <f t="shared" si="2"/>
        <v>#REF!</v>
      </c>
      <c r="Z17" s="121" t="e">
        <f t="shared" si="2"/>
        <v>#REF!</v>
      </c>
      <c r="AA17" s="121" t="e">
        <f t="shared" si="2"/>
        <v>#REF!</v>
      </c>
      <c r="AB17" s="121" t="e">
        <f t="shared" si="2"/>
        <v>#REF!</v>
      </c>
      <c r="AC17" s="121" t="e">
        <f t="shared" si="2"/>
        <v>#REF!</v>
      </c>
      <c r="AD17" s="121" t="e">
        <f t="shared" si="2"/>
        <v>#REF!</v>
      </c>
      <c r="AE17" s="121" t="e">
        <f t="shared" si="2"/>
        <v>#REF!</v>
      </c>
      <c r="AF17" s="121" t="e">
        <f t="shared" si="2"/>
        <v>#REF!</v>
      </c>
      <c r="AG17" s="121" t="e">
        <f t="shared" si="2"/>
        <v>#REF!</v>
      </c>
      <c r="AH17" s="121" t="e">
        <f t="shared" si="2"/>
        <v>#REF!</v>
      </c>
      <c r="AI17" s="121" t="e">
        <f t="shared" si="2"/>
        <v>#REF!</v>
      </c>
      <c r="AJ17" s="121" t="e">
        <f t="shared" ref="AJ17:BK17" si="3">AI18</f>
        <v>#REF!</v>
      </c>
      <c r="AK17" s="121" t="e">
        <f t="shared" si="3"/>
        <v>#REF!</v>
      </c>
      <c r="AL17" s="121" t="e">
        <f t="shared" si="3"/>
        <v>#REF!</v>
      </c>
      <c r="AM17" s="121" t="e">
        <f t="shared" si="3"/>
        <v>#REF!</v>
      </c>
      <c r="AN17" s="121" t="e">
        <f t="shared" si="3"/>
        <v>#REF!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487</v>
      </c>
      <c r="C18" s="121" t="e">
        <f>C13+C15</f>
        <v>#VALUE!</v>
      </c>
      <c r="D18" s="121" t="e">
        <f t="shared" ref="D18:AI18" si="4">D15+D17</f>
        <v>#VALUE!</v>
      </c>
      <c r="E18" s="121" t="e">
        <f t="shared" si="4"/>
        <v>#VALUE!</v>
      </c>
      <c r="F18" s="121" t="e">
        <f t="shared" si="4"/>
        <v>#VALUE!</v>
      </c>
      <c r="G18" s="121" t="e">
        <f t="shared" si="4"/>
        <v>#VALUE!</v>
      </c>
      <c r="H18" s="121" t="e">
        <f t="shared" si="4"/>
        <v>#VALUE!</v>
      </c>
      <c r="I18" s="121" t="e">
        <f t="shared" si="4"/>
        <v>#VALUE!</v>
      </c>
      <c r="J18" s="121" t="e">
        <f t="shared" si="4"/>
        <v>#VALUE!</v>
      </c>
      <c r="K18" s="121" t="e">
        <f t="shared" si="4"/>
        <v>#VALUE!</v>
      </c>
      <c r="L18" s="121" t="e">
        <f t="shared" si="4"/>
        <v>#VALUE!</v>
      </c>
      <c r="M18" s="121" t="e">
        <f t="shared" si="4"/>
        <v>#VALUE!</v>
      </c>
      <c r="N18" s="121" t="e">
        <f t="shared" si="4"/>
        <v>#VALUE!</v>
      </c>
      <c r="O18" s="121" t="e">
        <f t="shared" si="4"/>
        <v>#VALUE!</v>
      </c>
      <c r="P18" s="121" t="e">
        <f t="shared" si="4"/>
        <v>#REF!</v>
      </c>
      <c r="Q18" s="121" t="e">
        <f t="shared" si="4"/>
        <v>#REF!</v>
      </c>
      <c r="R18" s="121" t="e">
        <f t="shared" si="4"/>
        <v>#REF!</v>
      </c>
      <c r="S18" s="121" t="e">
        <f t="shared" si="4"/>
        <v>#REF!</v>
      </c>
      <c r="T18" s="121" t="e">
        <f t="shared" si="4"/>
        <v>#REF!</v>
      </c>
      <c r="U18" s="121" t="e">
        <f t="shared" si="4"/>
        <v>#REF!</v>
      </c>
      <c r="V18" s="121" t="e">
        <f t="shared" si="4"/>
        <v>#REF!</v>
      </c>
      <c r="W18" s="121" t="e">
        <f t="shared" si="4"/>
        <v>#REF!</v>
      </c>
      <c r="X18" s="121" t="e">
        <f t="shared" si="4"/>
        <v>#REF!</v>
      </c>
      <c r="Y18" s="121" t="e">
        <f t="shared" si="4"/>
        <v>#REF!</v>
      </c>
      <c r="Z18" s="121" t="e">
        <f t="shared" si="4"/>
        <v>#REF!</v>
      </c>
      <c r="AA18" s="121" t="e">
        <f t="shared" si="4"/>
        <v>#REF!</v>
      </c>
      <c r="AB18" s="121" t="e">
        <f t="shared" si="4"/>
        <v>#REF!</v>
      </c>
      <c r="AC18" s="121" t="e">
        <f t="shared" si="4"/>
        <v>#REF!</v>
      </c>
      <c r="AD18" s="121" t="e">
        <f t="shared" si="4"/>
        <v>#REF!</v>
      </c>
      <c r="AE18" s="121" t="e">
        <f t="shared" si="4"/>
        <v>#REF!</v>
      </c>
      <c r="AF18" s="121" t="e">
        <f t="shared" si="4"/>
        <v>#REF!</v>
      </c>
      <c r="AG18" s="121" t="e">
        <f t="shared" si="4"/>
        <v>#REF!</v>
      </c>
      <c r="AH18" s="121" t="e">
        <f t="shared" si="4"/>
        <v>#REF!</v>
      </c>
      <c r="AI18" s="121" t="e">
        <f t="shared" si="4"/>
        <v>#REF!</v>
      </c>
      <c r="AJ18" s="121" t="e">
        <f t="shared" ref="AJ18:BK18" si="5">AJ15+AJ17</f>
        <v>#REF!</v>
      </c>
      <c r="AK18" s="121" t="e">
        <f t="shared" si="5"/>
        <v>#REF!</v>
      </c>
      <c r="AL18" s="121" t="e">
        <f t="shared" si="5"/>
        <v>#REF!</v>
      </c>
      <c r="AM18" s="121" t="e">
        <f t="shared" si="5"/>
        <v>#REF!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 t="e">
        <f>C29</f>
        <v>#VALUE!</v>
      </c>
      <c r="E27" s="130" t="e">
        <f>D29</f>
        <v>#VALUE!</v>
      </c>
      <c r="F27" s="225">
        <f>C27</f>
        <v>0</v>
      </c>
      <c r="G27" s="225" t="e">
        <f>F29</f>
        <v>#VALUE!</v>
      </c>
      <c r="L27" s="130"/>
    </row>
    <row r="28" spans="2:64" x14ac:dyDescent="0.15">
      <c r="B28" s="138" t="s">
        <v>864</v>
      </c>
      <c r="C28" s="121" t="e">
        <f>C29-C27</f>
        <v>#VALUE!</v>
      </c>
      <c r="D28" s="121" t="e">
        <f>D29-D27</f>
        <v>#VALUE!</v>
      </c>
      <c r="E28" s="121" t="e">
        <f>E29-E27</f>
        <v>#VALUE!</v>
      </c>
      <c r="F28" s="225" t="e">
        <f>SUM(C28:E28)</f>
        <v>#VALUE!</v>
      </c>
      <c r="G28" s="145" t="e">
        <f>G29-G27</f>
        <v>#VALUE!</v>
      </c>
      <c r="L28" s="130"/>
    </row>
    <row r="29" spans="2:64" x14ac:dyDescent="0.15">
      <c r="B29" s="138" t="s">
        <v>865</v>
      </c>
      <c r="C29" s="121" t="e">
        <f>H9</f>
        <v>#VALUE!</v>
      </c>
      <c r="D29" s="130" t="e">
        <f>N9</f>
        <v>#VALUE!</v>
      </c>
      <c r="E29" s="130" t="e">
        <f>S9</f>
        <v>#VALUE!</v>
      </c>
      <c r="F29" s="225" t="e">
        <f>E29</f>
        <v>#VALUE!</v>
      </c>
      <c r="G29" s="225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 t="e">
        <f>NPV(+C34/12,I6:BK6)</f>
        <v>#VALUE!</v>
      </c>
      <c r="E34" s="130" t="e">
        <f>D28*-1</f>
        <v>#VALUE!</v>
      </c>
      <c r="F34" s="238" t="e">
        <f>E34/D34</f>
        <v>#VALUE!</v>
      </c>
    </row>
    <row r="35" spans="1:15" x14ac:dyDescent="0.15">
      <c r="B35" s="138" t="s">
        <v>980</v>
      </c>
      <c r="C35" s="222">
        <f>'FIN-VALUE_DB'!D41</f>
        <v>0.48000000000000009</v>
      </c>
      <c r="D35" s="121" t="e">
        <f>NPV(+C35/12,N6:BK6)</f>
        <v>#VALUE!</v>
      </c>
      <c r="E35" s="130" t="e">
        <f>E28*-1</f>
        <v>#VALUE!</v>
      </c>
      <c r="F35" s="238" t="e">
        <f>E35/D35</f>
        <v>#VALUE!</v>
      </c>
    </row>
    <row r="36" spans="1:15" x14ac:dyDescent="0.15">
      <c r="B36" s="138" t="s">
        <v>878</v>
      </c>
      <c r="C36" s="222">
        <f>'FIN-VALUE_DB'!E41</f>
        <v>0.25000000000000006</v>
      </c>
      <c r="D36" s="121" t="e">
        <f>NPV(+C36/12,V6:BK6)</f>
        <v>#REF!</v>
      </c>
      <c r="E36" s="130"/>
      <c r="F36" s="238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 t="e">
        <f>C13/2</f>
        <v>#VALUE!</v>
      </c>
      <c r="F42" s="239" t="e">
        <f>D42/E44</f>
        <v>#VALUE!</v>
      </c>
      <c r="G42" s="240" t="e">
        <f>F42*(1-G52)</f>
        <v>#VALUE!</v>
      </c>
      <c r="H42" s="241" t="e">
        <f>G42*(1-H60)</f>
        <v>#VALUE!</v>
      </c>
      <c r="L42" s="224"/>
    </row>
    <row r="43" spans="1:15" x14ac:dyDescent="0.15">
      <c r="B43" s="106" t="s">
        <v>933</v>
      </c>
      <c r="C43" s="33" t="s">
        <v>147</v>
      </c>
      <c r="D43" s="121" t="e">
        <f>C13/2</f>
        <v>#VALUE!</v>
      </c>
      <c r="F43" s="239" t="e">
        <f>D43/E44</f>
        <v>#VALUE!</v>
      </c>
      <c r="G43" s="240" t="e">
        <f>F43*(1-G52)</f>
        <v>#VALUE!</v>
      </c>
      <c r="H43" s="241" t="e">
        <f>G43*(1-H60)</f>
        <v>#VALUE!</v>
      </c>
    </row>
    <row r="44" spans="1:15" x14ac:dyDescent="0.15">
      <c r="B44" s="47" t="s">
        <v>866</v>
      </c>
      <c r="E44" s="121" t="e">
        <f>D43+D42</f>
        <v>#VALUE!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 t="e">
        <f>E44/D47</f>
        <v>#VALUE!</v>
      </c>
    </row>
    <row r="49" spans="2:12" x14ac:dyDescent="0.15">
      <c r="B49" s="47" t="s">
        <v>938</v>
      </c>
      <c r="D49" s="131"/>
      <c r="F49" s="294" t="e">
        <f>SUM(F42:F48)</f>
        <v>#VALUE!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 t="e">
        <f>E34</f>
        <v>#VALUE!</v>
      </c>
      <c r="F52" s="239"/>
      <c r="G52" s="243" t="e">
        <f>D52/E53</f>
        <v>#VALUE!</v>
      </c>
      <c r="H52" s="243" t="e">
        <f>G52*(1-H60)</f>
        <v>#VALUE!</v>
      </c>
      <c r="L52" s="224"/>
    </row>
    <row r="53" spans="2:12" x14ac:dyDescent="0.15">
      <c r="B53" s="47" t="s">
        <v>866</v>
      </c>
      <c r="E53" s="121" t="e">
        <f>D34</f>
        <v>#VALUE!</v>
      </c>
    </row>
    <row r="54" spans="2:12" x14ac:dyDescent="0.15">
      <c r="B54" s="106" t="s">
        <v>945</v>
      </c>
      <c r="D54" s="235" t="e">
        <f>D47/(1-G52)-D47</f>
        <v>#VALUE!</v>
      </c>
      <c r="L54" s="224"/>
    </row>
    <row r="55" spans="2:12" x14ac:dyDescent="0.15">
      <c r="B55" s="47" t="s">
        <v>934</v>
      </c>
      <c r="D55" s="236" t="e">
        <f>D47+D54</f>
        <v>#VALUE!</v>
      </c>
    </row>
    <row r="56" spans="2:12" x14ac:dyDescent="0.15">
      <c r="B56" s="47" t="s">
        <v>935</v>
      </c>
      <c r="D56" s="131" t="e">
        <f>E53/D55</f>
        <v>#VALUE!</v>
      </c>
    </row>
    <row r="57" spans="2:12" x14ac:dyDescent="0.15">
      <c r="B57" s="47" t="s">
        <v>938</v>
      </c>
      <c r="D57" s="131"/>
      <c r="F57" s="242"/>
      <c r="G57" s="295" t="e">
        <f>SUM(G42:G56)</f>
        <v>#VALUE!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 t="e">
        <f>E35</f>
        <v>#VALUE!</v>
      </c>
      <c r="F60" s="239"/>
      <c r="H60" s="243" t="e">
        <f>D60/E61</f>
        <v>#VALUE!</v>
      </c>
      <c r="L60" s="224"/>
    </row>
    <row r="61" spans="2:12" x14ac:dyDescent="0.15">
      <c r="B61" s="47" t="s">
        <v>866</v>
      </c>
      <c r="E61" s="121" t="e">
        <f>D35</f>
        <v>#VALUE!</v>
      </c>
    </row>
    <row r="62" spans="2:12" x14ac:dyDescent="0.15">
      <c r="B62" s="106" t="s">
        <v>946</v>
      </c>
      <c r="D62" s="235" t="e">
        <f>D55/(1-H60)-D55</f>
        <v>#VALUE!</v>
      </c>
      <c r="L62" s="224"/>
    </row>
    <row r="63" spans="2:12" x14ac:dyDescent="0.15">
      <c r="B63" s="47" t="s">
        <v>934</v>
      </c>
      <c r="D63" s="236" t="e">
        <f>D55+D62</f>
        <v>#VALUE!</v>
      </c>
    </row>
    <row r="64" spans="2:12" x14ac:dyDescent="0.15">
      <c r="B64" s="47" t="s">
        <v>935</v>
      </c>
      <c r="D64" s="131" t="e">
        <f>E61/D63</f>
        <v>#VALUE!</v>
      </c>
    </row>
    <row r="65" spans="2:8" x14ac:dyDescent="0.15">
      <c r="B65" s="33" t="s">
        <v>938</v>
      </c>
      <c r="F65" s="242"/>
      <c r="G65" s="243"/>
      <c r="H65" s="295" t="e">
        <f>H60+H52+H43+H42</f>
        <v>#VALUE!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 t="e">
        <f>D36</f>
        <v>#REF!</v>
      </c>
    </row>
    <row r="70" spans="2:8" x14ac:dyDescent="0.15">
      <c r="B70" s="138" t="s">
        <v>867</v>
      </c>
      <c r="C70" s="130" t="e">
        <f>D42</f>
        <v>#VALUE!</v>
      </c>
      <c r="D70" s="237" t="e">
        <f>H42</f>
        <v>#VALUE!</v>
      </c>
      <c r="E70" s="130" t="e">
        <f>$C$69*D70</f>
        <v>#REF!</v>
      </c>
      <c r="F70" s="244" t="e">
        <f>E70/C70</f>
        <v>#REF!</v>
      </c>
    </row>
    <row r="71" spans="2:8" x14ac:dyDescent="0.15">
      <c r="B71" s="138" t="s">
        <v>933</v>
      </c>
      <c r="C71" s="130" t="e">
        <f>D43</f>
        <v>#VALUE!</v>
      </c>
      <c r="D71" s="237" t="e">
        <f>H43</f>
        <v>#VALUE!</v>
      </c>
      <c r="E71" s="130" t="e">
        <f>$C$69*D71</f>
        <v>#REF!</v>
      </c>
      <c r="F71" s="244" t="e">
        <f>E71/C71</f>
        <v>#REF!</v>
      </c>
    </row>
    <row r="72" spans="2:8" x14ac:dyDescent="0.15">
      <c r="B72" s="138" t="s">
        <v>936</v>
      </c>
      <c r="C72" s="130" t="e">
        <f>D52</f>
        <v>#VALUE!</v>
      </c>
      <c r="D72" s="237" t="e">
        <f>H52</f>
        <v>#VALUE!</v>
      </c>
      <c r="E72" s="130" t="e">
        <f>$C$69*D72</f>
        <v>#REF!</v>
      </c>
      <c r="F72" s="244" t="e">
        <f>E72/C72</f>
        <v>#REF!</v>
      </c>
    </row>
    <row r="73" spans="2:8" x14ac:dyDescent="0.15">
      <c r="B73" s="138" t="s">
        <v>937</v>
      </c>
      <c r="C73" s="130" t="e">
        <f>D60</f>
        <v>#VALUE!</v>
      </c>
      <c r="D73" s="237" t="e">
        <f>H60</f>
        <v>#VALUE!</v>
      </c>
      <c r="E73" s="130" t="e">
        <f>$C$69*D73</f>
        <v>#REF!</v>
      </c>
      <c r="F73" s="244" t="e">
        <f>E73/C73</f>
        <v>#REF!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 t="e">
        <f>SUM(C70:C73)</f>
        <v>#VALUE!</v>
      </c>
      <c r="D75" s="237" t="e">
        <f>SUM(D70:D73)</f>
        <v>#VALUE!</v>
      </c>
      <c r="E75" s="130" t="e">
        <f>SUM(E70:E73)</f>
        <v>#REF!</v>
      </c>
      <c r="F75" s="244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 t="e">
        <f>STAFF_CWS!H570</f>
        <v>#REF!</v>
      </c>
      <c r="D7" s="251" t="e">
        <f>STAFF_CWS!I570</f>
        <v>#REF!</v>
      </c>
      <c r="E7" s="251" t="e">
        <f>STAFF_CWS!J570</f>
        <v>#REF!</v>
      </c>
      <c r="F7" s="251" t="e">
        <f>STAFF_CWS!K570</f>
        <v>#REF!</v>
      </c>
      <c r="G7" s="251" t="e">
        <f>STAFF_CWS!L570</f>
        <v>#REF!</v>
      </c>
      <c r="H7" s="251" t="e">
        <f>STAFF_CWS!M570</f>
        <v>#REF!</v>
      </c>
      <c r="I7" s="251" t="e">
        <f>STAFF_CWS!N570</f>
        <v>#REF!</v>
      </c>
      <c r="J7" s="251" t="e">
        <f>STAFF_CWS!O570</f>
        <v>#REF!</v>
      </c>
      <c r="K7" s="251" t="e">
        <f>STAFF_CWS!P570</f>
        <v>#REF!</v>
      </c>
      <c r="L7" s="251" t="e">
        <f>STAFF_CWS!Q570</f>
        <v>#REF!</v>
      </c>
      <c r="M7" s="251" t="e">
        <f>STAFF_CWS!R570</f>
        <v>#REF!</v>
      </c>
      <c r="N7" s="251" t="e">
        <f>STAFF_CWS!S570</f>
        <v>#REF!</v>
      </c>
      <c r="O7" s="251" t="e">
        <f>STAFF_CWS!T570</f>
        <v>#REF!</v>
      </c>
      <c r="P7" s="251" t="e">
        <f>STAFF_CWS!U570</f>
        <v>#REF!</v>
      </c>
      <c r="Q7" s="251" t="e">
        <f>STAFF_CWS!V570</f>
        <v>#REF!</v>
      </c>
      <c r="R7" s="251" t="e">
        <f>STAFF_CWS!W570</f>
        <v>#REF!</v>
      </c>
      <c r="S7" s="251" t="e">
        <f>STAFF_CWS!X570</f>
        <v>#REF!</v>
      </c>
      <c r="T7" s="251" t="e">
        <f>STAFF_CWS!Y570</f>
        <v>#REF!</v>
      </c>
      <c r="U7" s="251" t="e">
        <f>STAFF_CWS!Z570</f>
        <v>#REF!</v>
      </c>
      <c r="V7" s="251" t="e">
        <f>STAFF_CWS!AA570</f>
        <v>#REF!</v>
      </c>
      <c r="W7" s="251" t="e">
        <f>STAFF_CWS!AB570</f>
        <v>#REF!</v>
      </c>
      <c r="X7" s="251" t="e">
        <f>STAFF_CWS!AC570</f>
        <v>#REF!</v>
      </c>
      <c r="Y7" s="251" t="e">
        <f>STAFF_CWS!AD570</f>
        <v>#REF!</v>
      </c>
      <c r="Z7" s="251" t="e">
        <f>STAFF_CWS!AE570</f>
        <v>#REF!</v>
      </c>
      <c r="AA7" s="251" t="e">
        <f>STAFF_CWS!AF570</f>
        <v>#REF!</v>
      </c>
      <c r="AB7" s="251" t="e">
        <f>STAFF_CWS!AG570</f>
        <v>#REF!</v>
      </c>
      <c r="AC7" s="251" t="e">
        <f>STAFF_CWS!AH570</f>
        <v>#REF!</v>
      </c>
      <c r="AD7" s="251" t="e">
        <f>STAFF_CWS!AI570</f>
        <v>#REF!</v>
      </c>
      <c r="AE7" s="251" t="e">
        <f>STAFF_CWS!AJ570</f>
        <v>#REF!</v>
      </c>
      <c r="AF7" s="251" t="e">
        <f>STAFF_CWS!AK570</f>
        <v>#REF!</v>
      </c>
      <c r="AG7" s="251" t="e">
        <f>STAFF_CWS!AL570</f>
        <v>#REF!</v>
      </c>
      <c r="AH7" s="251" t="e">
        <f>STAFF_CWS!AM570</f>
        <v>#REF!</v>
      </c>
      <c r="AI7" s="251" t="e">
        <f>STAFF_CWS!AN570</f>
        <v>#REF!</v>
      </c>
      <c r="AJ7" s="251" t="e">
        <f>STAFF_CWS!AO570</f>
        <v>#REF!</v>
      </c>
      <c r="AK7" s="251" t="e">
        <f>STAFF_CWS!AP570</f>
        <v>#REF!</v>
      </c>
      <c r="AL7" s="251" t="e">
        <f>STAFF_CWS!AQ570</f>
        <v>#REF!</v>
      </c>
      <c r="AM7" s="251" t="e">
        <f>STAFF_CWS!AR570</f>
        <v>#REF!</v>
      </c>
      <c r="AN7" s="251" t="e">
        <f>STAFF_CWS!AS570</f>
        <v>#REF!</v>
      </c>
      <c r="AO7" s="251" t="e">
        <f>STAFF_CWS!AT570</f>
        <v>#REF!</v>
      </c>
      <c r="AP7" s="251" t="e">
        <f>STAFF_CWS!AU570</f>
        <v>#REF!</v>
      </c>
      <c r="AQ7" s="251" t="e">
        <f>STAFF_CWS!AV570</f>
        <v>#REF!</v>
      </c>
      <c r="AR7" s="251" t="e">
        <f>STAFF_CWS!AW570</f>
        <v>#REF!</v>
      </c>
      <c r="AS7" s="251" t="e">
        <f>STAFF_CWS!AX570</f>
        <v>#REF!</v>
      </c>
      <c r="AT7" s="251" t="e">
        <f>STAFF_CWS!AY570</f>
        <v>#REF!</v>
      </c>
      <c r="AU7" s="251" t="e">
        <f>STAFF_CWS!AZ570</f>
        <v>#REF!</v>
      </c>
      <c r="AV7" s="251" t="e">
        <f>STAFF_CWS!BA570</f>
        <v>#REF!</v>
      </c>
      <c r="AW7" s="251" t="e">
        <f>STAFF_CWS!BB570</f>
        <v>#REF!</v>
      </c>
      <c r="AX7" s="251" t="e">
        <f>STAFF_CWS!BC570</f>
        <v>#REF!</v>
      </c>
      <c r="AY7" s="251" t="e">
        <f>STAFF_CWS!BD570</f>
        <v>#REF!</v>
      </c>
      <c r="AZ7" s="251" t="e">
        <f>STAFF_CWS!BE570</f>
        <v>#REF!</v>
      </c>
      <c r="BA7" s="251" t="e">
        <f>STAFF_CWS!BF570</f>
        <v>#REF!</v>
      </c>
      <c r="BB7" s="251" t="e">
        <f>STAFF_CWS!BG570</f>
        <v>#REF!</v>
      </c>
      <c r="BC7" s="251" t="e">
        <f>STAFF_CWS!BH570</f>
        <v>#REF!</v>
      </c>
      <c r="BD7" s="251" t="e">
        <f>STAFF_CWS!BI570</f>
        <v>#REF!</v>
      </c>
      <c r="BE7" s="251" t="e">
        <f>STAFF_CWS!BJ570</f>
        <v>#REF!</v>
      </c>
      <c r="BF7" s="251" t="e">
        <f>STAFF_CWS!BK570</f>
        <v>#REF!</v>
      </c>
      <c r="BG7" s="251" t="e">
        <f>STAFF_CWS!BL570</f>
        <v>#REF!</v>
      </c>
      <c r="BH7" s="251" t="e">
        <f>STAFF_CWS!BM570</f>
        <v>#REF!</v>
      </c>
      <c r="BI7" s="251" t="e">
        <f>STAFF_CWS!BN570</f>
        <v>#REF!</v>
      </c>
      <c r="BJ7" s="251" t="e">
        <f>STAFF_CWS!BO570</f>
        <v>#REF!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 t="e">
        <f>'REV-REVCALC_CWS'!E41</f>
        <v>#REF!</v>
      </c>
      <c r="D22" s="251" t="e">
        <f>'REV-REVCALC_CWS'!F41</f>
        <v>#REF!</v>
      </c>
      <c r="E22" s="251" t="e">
        <f>'REV-REVCALC_CWS'!G41</f>
        <v>#REF!</v>
      </c>
      <c r="F22" s="251" t="e">
        <f>'REV-REVCALC_CWS'!H41</f>
        <v>#REF!</v>
      </c>
      <c r="G22" s="251" t="e">
        <f>'REV-REVCALC_CWS'!I41</f>
        <v>#REF!</v>
      </c>
      <c r="H22" s="251" t="e">
        <f>'REV-REVCALC_CWS'!J41</f>
        <v>#REF!</v>
      </c>
      <c r="I22" s="251" t="e">
        <f>'REV-REVCALC_CWS'!K41</f>
        <v>#REF!</v>
      </c>
      <c r="J22" s="251" t="e">
        <f>'REV-REVCALC_CWS'!L41</f>
        <v>#REF!</v>
      </c>
      <c r="K22" s="251" t="e">
        <f>'REV-REVCALC_CWS'!M41</f>
        <v>#REF!</v>
      </c>
      <c r="L22" s="251" t="e">
        <f>'REV-REVCALC_CWS'!N41</f>
        <v>#REF!</v>
      </c>
      <c r="M22" s="251" t="e">
        <f>'REV-REVCALC_CWS'!O41</f>
        <v>#REF!</v>
      </c>
      <c r="N22" s="251" t="e">
        <f>'REV-REVCALC_CWS'!P41</f>
        <v>#REF!</v>
      </c>
      <c r="O22" s="251" t="e">
        <f>'REV-REVCALC_CWS'!Q41</f>
        <v>#REF!</v>
      </c>
      <c r="P22" s="251" t="e">
        <f>'REV-REVCALC_CWS'!R41</f>
        <v>#REF!</v>
      </c>
      <c r="Q22" s="251" t="e">
        <f>'REV-REVCALC_CWS'!S41</f>
        <v>#REF!</v>
      </c>
      <c r="R22" s="251" t="e">
        <f>'REV-REVCALC_CWS'!T41</f>
        <v>#REF!</v>
      </c>
      <c r="S22" s="251" t="e">
        <f>'REV-REVCALC_CWS'!U41</f>
        <v>#REF!</v>
      </c>
      <c r="T22" s="251" t="e">
        <f>'REV-REVCALC_CWS'!V41</f>
        <v>#REF!</v>
      </c>
      <c r="U22" s="251" t="e">
        <f>'REV-REVCALC_CWS'!W41</f>
        <v>#REF!</v>
      </c>
      <c r="V22" s="251" t="e">
        <f>'REV-REVCALC_CWS'!X41</f>
        <v>#REF!</v>
      </c>
      <c r="W22" s="251" t="e">
        <f>'REV-REVCALC_CWS'!Y41</f>
        <v>#REF!</v>
      </c>
      <c r="X22" s="251" t="e">
        <f>'REV-REVCALC_CWS'!Z41</f>
        <v>#REF!</v>
      </c>
      <c r="Y22" s="251" t="e">
        <f>'REV-REVCALC_CWS'!AA41</f>
        <v>#REF!</v>
      </c>
      <c r="Z22" s="251" t="e">
        <f>'REV-REVCALC_CWS'!AB41</f>
        <v>#REF!</v>
      </c>
      <c r="AA22" s="251" t="e">
        <f>'REV-REVCALC_CWS'!AC41</f>
        <v>#REF!</v>
      </c>
      <c r="AB22" s="251" t="e">
        <f>'REV-REVCALC_CWS'!AD41</f>
        <v>#REF!</v>
      </c>
      <c r="AC22" s="251" t="e">
        <f>'REV-REVCALC_CWS'!AE41</f>
        <v>#REF!</v>
      </c>
      <c r="AD22" s="251" t="e">
        <f>'REV-REVCALC_CWS'!AF41</f>
        <v>#REF!</v>
      </c>
      <c r="AE22" s="251" t="e">
        <f>'REV-REVCALC_CWS'!AG41</f>
        <v>#REF!</v>
      </c>
      <c r="AF22" s="251" t="e">
        <f>'REV-REVCALC_CWS'!AH41</f>
        <v>#REF!</v>
      </c>
      <c r="AG22" s="251" t="e">
        <f>'REV-REVCALC_CWS'!AI41</f>
        <v>#REF!</v>
      </c>
      <c r="AH22" s="251" t="e">
        <f>'REV-REVCALC_CWS'!AJ41</f>
        <v>#REF!</v>
      </c>
      <c r="AI22" s="251" t="e">
        <f>'REV-REVCALC_CWS'!AK41</f>
        <v>#REF!</v>
      </c>
      <c r="AJ22" s="251" t="e">
        <f>'REV-REVCALC_CWS'!AL41</f>
        <v>#REF!</v>
      </c>
      <c r="AK22" s="251" t="e">
        <f>'REV-REVCALC_CWS'!AM41</f>
        <v>#REF!</v>
      </c>
      <c r="AL22" s="251" t="e">
        <f>'REV-REVCALC_CWS'!AN41</f>
        <v>#REF!</v>
      </c>
      <c r="AM22" s="251" t="e">
        <f>'REV-REVCALC_CWS'!AO41</f>
        <v>#REF!</v>
      </c>
      <c r="AN22" s="251" t="e">
        <f>'REV-REVCALC_CWS'!AP41</f>
        <v>#REF!</v>
      </c>
      <c r="AO22" s="251" t="e">
        <f>'REV-REVCALC_CWS'!AQ41</f>
        <v>#REF!</v>
      </c>
      <c r="AP22" s="251" t="e">
        <f>'REV-REVCALC_CWS'!AR41</f>
        <v>#REF!</v>
      </c>
      <c r="AQ22" s="251" t="e">
        <f>'REV-REVCALC_CWS'!AS41</f>
        <v>#REF!</v>
      </c>
      <c r="AR22" s="251" t="e">
        <f>'REV-REVCALC_CWS'!AT41</f>
        <v>#REF!</v>
      </c>
      <c r="AS22" s="251" t="e">
        <f>'REV-REVCALC_CWS'!AU41</f>
        <v>#REF!</v>
      </c>
      <c r="AT22" s="251" t="e">
        <f>'REV-REVCALC_CWS'!AV41</f>
        <v>#REF!</v>
      </c>
      <c r="AU22" s="251" t="e">
        <f>'REV-REVCALC_CWS'!AW41</f>
        <v>#REF!</v>
      </c>
      <c r="AV22" s="251" t="e">
        <f>'REV-REVCALC_CWS'!AX41</f>
        <v>#REF!</v>
      </c>
      <c r="AW22" s="251" t="e">
        <f>'REV-REVCALC_CWS'!AY41</f>
        <v>#REF!</v>
      </c>
      <c r="AX22" s="251" t="e">
        <f>'REV-REVCALC_CWS'!AZ41</f>
        <v>#REF!</v>
      </c>
      <c r="AY22" s="251" t="e">
        <f>'REV-REVCALC_CWS'!BA41</f>
        <v>#REF!</v>
      </c>
      <c r="AZ22" s="251" t="e">
        <f>'REV-REVCALC_CWS'!BB41</f>
        <v>#REF!</v>
      </c>
      <c r="BA22" s="251" t="e">
        <f>'REV-REVCALC_CWS'!BC41</f>
        <v>#REF!</v>
      </c>
      <c r="BB22" s="251" t="e">
        <f>'REV-REVCALC_CWS'!BD41</f>
        <v>#REF!</v>
      </c>
      <c r="BC22" s="251" t="e">
        <f>'REV-REVCALC_CWS'!BE41</f>
        <v>#REF!</v>
      </c>
      <c r="BD22" s="251" t="e">
        <f>'REV-REVCALC_CWS'!BF41</f>
        <v>#REF!</v>
      </c>
      <c r="BE22" s="251" t="e">
        <f>'REV-REVCALC_CWS'!BG41</f>
        <v>#REF!</v>
      </c>
      <c r="BF22" s="251" t="e">
        <f>'REV-REVCALC_CWS'!BH41</f>
        <v>#REF!</v>
      </c>
      <c r="BG22" s="251" t="e">
        <f>'REV-REVCALC_CWS'!BI41</f>
        <v>#REF!</v>
      </c>
      <c r="BH22" s="251" t="e">
        <f>'REV-REVCALC_CWS'!BJ41</f>
        <v>#REF!</v>
      </c>
      <c r="BI22" s="251" t="e">
        <f>'REV-REVCALC_CWS'!BK41</f>
        <v>#REF!</v>
      </c>
      <c r="BJ22" s="251" t="e">
        <f>'REV-REVCALC_CWS'!BL41</f>
        <v>#REF!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 t="e">
        <f>+'FIN-P&amp;L_CWS'!E207</f>
        <v>#VALUE!</v>
      </c>
      <c r="E42" s="251" t="e">
        <f>+'FIN-P&amp;L_CWS'!F207</f>
        <v>#VALUE!</v>
      </c>
      <c r="F42" s="251" t="e">
        <f>+'FIN-P&amp;L_CWS'!G207</f>
        <v>#VALUE!</v>
      </c>
      <c r="G42" s="251" t="e">
        <f>+'FIN-P&amp;L_CWS'!H207</f>
        <v>#VALUE!</v>
      </c>
      <c r="H42" s="251" t="e">
        <f>+'FIN-P&amp;L_CWS'!I207</f>
        <v>#VALUE!</v>
      </c>
      <c r="I42" s="251" t="e">
        <f>+'FIN-P&amp;L_CWS'!J207</f>
        <v>#VALUE!</v>
      </c>
      <c r="J42" s="251" t="e">
        <f>+'FIN-P&amp;L_CWS'!K207</f>
        <v>#VALUE!</v>
      </c>
      <c r="K42" s="251" t="e">
        <f>+'FIN-P&amp;L_CWS'!L207</f>
        <v>#VALUE!</v>
      </c>
      <c r="L42" s="251" t="e">
        <f>+'FIN-P&amp;L_CWS'!M207</f>
        <v>#VALUE!</v>
      </c>
      <c r="M42" s="251" t="e">
        <f>+'FIN-P&amp;L_CWS'!N207</f>
        <v>#VALUE!</v>
      </c>
      <c r="N42" s="251" t="e">
        <f>+'FIN-P&amp;L_CWS'!O207</f>
        <v>#VALUE!</v>
      </c>
      <c r="O42" s="251" t="e">
        <f>+'FIN-P&amp;L_CWS'!P207</f>
        <v>#VALUE!</v>
      </c>
      <c r="P42" s="251" t="e">
        <f>+'FIN-P&amp;L_CWS'!Q207</f>
        <v>#REF!</v>
      </c>
      <c r="Q42" s="251" t="e">
        <f>+'FIN-P&amp;L_CWS'!R207</f>
        <v>#REF!</v>
      </c>
      <c r="R42" s="251" t="e">
        <f>+'FIN-P&amp;L_CWS'!S207</f>
        <v>#REF!</v>
      </c>
      <c r="S42" s="251" t="e">
        <f>+'FIN-P&amp;L_CWS'!T207</f>
        <v>#REF!</v>
      </c>
      <c r="T42" s="251" t="e">
        <f>+'FIN-P&amp;L_CWS'!U207</f>
        <v>#REF!</v>
      </c>
      <c r="U42" s="251" t="e">
        <f>+'FIN-P&amp;L_CWS'!V207</f>
        <v>#REF!</v>
      </c>
      <c r="V42" s="251" t="e">
        <f>+'FIN-P&amp;L_CWS'!W207</f>
        <v>#REF!</v>
      </c>
      <c r="W42" s="251" t="e">
        <f>+'FIN-P&amp;L_CWS'!X207</f>
        <v>#REF!</v>
      </c>
      <c r="X42" s="251" t="e">
        <f>+'FIN-P&amp;L_CWS'!Y207</f>
        <v>#REF!</v>
      </c>
      <c r="Y42" s="251" t="e">
        <f>+'FIN-P&amp;L_CWS'!Z207</f>
        <v>#REF!</v>
      </c>
      <c r="Z42" s="251" t="e">
        <f>+'FIN-P&amp;L_CWS'!AA207</f>
        <v>#REF!</v>
      </c>
      <c r="AA42" s="251" t="e">
        <f>+'FIN-P&amp;L_CWS'!AB207</f>
        <v>#REF!</v>
      </c>
      <c r="AB42" s="251" t="e">
        <f>+'FIN-P&amp;L_CWS'!AC207</f>
        <v>#REF!</v>
      </c>
      <c r="AC42" s="251" t="e">
        <f>+'FIN-P&amp;L_CWS'!AD207</f>
        <v>#REF!</v>
      </c>
      <c r="AD42" s="251" t="e">
        <f>+'FIN-P&amp;L_CWS'!AE207</f>
        <v>#REF!</v>
      </c>
      <c r="AE42" s="251" t="e">
        <f>+'FIN-P&amp;L_CWS'!AF207</f>
        <v>#REF!</v>
      </c>
      <c r="AF42" s="251" t="e">
        <f>+'FIN-P&amp;L_CWS'!AG207</f>
        <v>#REF!</v>
      </c>
      <c r="AG42" s="251" t="e">
        <f>+'FIN-P&amp;L_CWS'!AH207</f>
        <v>#REF!</v>
      </c>
      <c r="AH42" s="251" t="e">
        <f>+'FIN-P&amp;L_CWS'!AI207</f>
        <v>#REF!</v>
      </c>
      <c r="AI42" s="251" t="e">
        <f>+'FIN-P&amp;L_CWS'!AJ207</f>
        <v>#REF!</v>
      </c>
      <c r="AJ42" s="251" t="e">
        <f>+'FIN-P&amp;L_CWS'!AK207</f>
        <v>#REF!</v>
      </c>
      <c r="AK42" s="251" t="e">
        <f>+'FIN-P&amp;L_CWS'!AL207</f>
        <v>#REF!</v>
      </c>
      <c r="AL42" s="251" t="e">
        <f>+'FIN-P&amp;L_CWS'!AM207</f>
        <v>#REF!</v>
      </c>
      <c r="AM42" s="251" t="e">
        <f>+'FIN-P&amp;L_CWS'!AN207</f>
        <v>#REF!</v>
      </c>
      <c r="AN42" s="251" t="e">
        <f>+'FIN-P&amp;L_CWS'!AO207</f>
        <v>#REF!</v>
      </c>
      <c r="AO42" s="251" t="e">
        <f>+'FIN-P&amp;L_CWS'!AP207</f>
        <v>#REF!</v>
      </c>
      <c r="AP42" s="251" t="e">
        <f>+'FIN-P&amp;L_CWS'!AQ207</f>
        <v>#REF!</v>
      </c>
      <c r="AQ42" s="251" t="e">
        <f>+'FIN-P&amp;L_CWS'!AR207</f>
        <v>#REF!</v>
      </c>
      <c r="AR42" s="251" t="e">
        <f>+'FIN-P&amp;L_CWS'!AS207</f>
        <v>#REF!</v>
      </c>
      <c r="AS42" s="251" t="e">
        <f>+'FIN-P&amp;L_CWS'!AT207</f>
        <v>#REF!</v>
      </c>
      <c r="AT42" s="251" t="e">
        <f>+'FIN-P&amp;L_CWS'!AU207</f>
        <v>#REF!</v>
      </c>
      <c r="AU42" s="251" t="e">
        <f>+'FIN-P&amp;L_CWS'!AV207</f>
        <v>#REF!</v>
      </c>
      <c r="AV42" s="251" t="e">
        <f>+'FIN-P&amp;L_CWS'!AW207</f>
        <v>#REF!</v>
      </c>
      <c r="AW42" s="251" t="e">
        <f>+'FIN-P&amp;L_CWS'!AX207</f>
        <v>#REF!</v>
      </c>
      <c r="AX42" s="251" t="e">
        <f>+'FIN-P&amp;L_CWS'!AY207</f>
        <v>#REF!</v>
      </c>
      <c r="AY42" s="251" t="e">
        <f>+'FIN-P&amp;L_CWS'!AZ207</f>
        <v>#REF!</v>
      </c>
      <c r="AZ42" s="251" t="e">
        <f>+'FIN-P&amp;L_CWS'!BA207</f>
        <v>#REF!</v>
      </c>
      <c r="BA42" s="251" t="e">
        <f>+'FIN-P&amp;L_CWS'!BB207</f>
        <v>#REF!</v>
      </c>
      <c r="BB42" s="251" t="e">
        <f>+'FIN-P&amp;L_CWS'!BC207</f>
        <v>#REF!</v>
      </c>
      <c r="BC42" s="251" t="e">
        <f>+'FIN-P&amp;L_CWS'!BD207</f>
        <v>#REF!</v>
      </c>
      <c r="BD42" s="251" t="e">
        <f>+'FIN-P&amp;L_CWS'!BE207</f>
        <v>#REF!</v>
      </c>
      <c r="BE42" s="251" t="e">
        <f>+'FIN-P&amp;L_CWS'!BF207</f>
        <v>#REF!</v>
      </c>
      <c r="BF42" s="251" t="e">
        <f>+'FIN-P&amp;L_CWS'!BG207</f>
        <v>#REF!</v>
      </c>
      <c r="BG42" s="251" t="e">
        <f>+'FIN-P&amp;L_CWS'!BH207</f>
        <v>#REF!</v>
      </c>
      <c r="BH42" s="251" t="e">
        <f>+'FIN-P&amp;L_CWS'!BI207</f>
        <v>#REF!</v>
      </c>
      <c r="BI42" s="251" t="e">
        <f>+'FIN-P&amp;L_CWS'!BJ207</f>
        <v>#REF!</v>
      </c>
      <c r="BJ42" s="251" t="e">
        <f>+'FIN-P&amp;L_CWS'!BK207</f>
        <v>#REF!</v>
      </c>
      <c r="BK42" s="251" t="e">
        <f>+'FIN-P&amp;L_CWS'!BL207</f>
        <v>#REF!</v>
      </c>
    </row>
    <row r="43" spans="1:64" x14ac:dyDescent="0.15">
      <c r="B43" s="33" t="s">
        <v>1122</v>
      </c>
      <c r="C43" s="251">
        <f>+'FIN-P&amp;L_CWS'!D208</f>
        <v>-28592</v>
      </c>
      <c r="D43" s="251" t="e">
        <f>+'FIN-P&amp;L_CWS'!E208</f>
        <v>#VALUE!</v>
      </c>
      <c r="E43" s="251" t="e">
        <f>+'FIN-P&amp;L_CWS'!F208</f>
        <v>#VALUE!</v>
      </c>
      <c r="F43" s="251" t="e">
        <f>+'FIN-P&amp;L_CWS'!G208</f>
        <v>#VALUE!</v>
      </c>
      <c r="G43" s="251" t="e">
        <f>+'FIN-P&amp;L_CWS'!H208</f>
        <v>#VALUE!</v>
      </c>
      <c r="H43" s="251" t="e">
        <f>+'FIN-P&amp;L_CWS'!I208</f>
        <v>#VALUE!</v>
      </c>
      <c r="I43" s="251" t="e">
        <f>+'FIN-P&amp;L_CWS'!J208</f>
        <v>#VALUE!</v>
      </c>
      <c r="J43" s="251" t="e">
        <f>+'FIN-P&amp;L_CWS'!K208</f>
        <v>#VALUE!</v>
      </c>
      <c r="K43" s="251" t="e">
        <f>+'FIN-P&amp;L_CWS'!L208</f>
        <v>#VALUE!</v>
      </c>
      <c r="L43" s="251" t="e">
        <f>+'FIN-P&amp;L_CWS'!M208</f>
        <v>#VALUE!</v>
      </c>
      <c r="M43" s="251" t="e">
        <f>+'FIN-P&amp;L_CWS'!N208</f>
        <v>#VALUE!</v>
      </c>
      <c r="N43" s="251" t="e">
        <f>+'FIN-P&amp;L_CWS'!O208</f>
        <v>#VALUE!</v>
      </c>
      <c r="O43" s="251" t="e">
        <f>+'FIN-P&amp;L_CWS'!P208</f>
        <v>#VALUE!</v>
      </c>
      <c r="P43" s="251" t="e">
        <f>+'FIN-P&amp;L_CWS'!Q208</f>
        <v>#REF!</v>
      </c>
      <c r="Q43" s="251" t="e">
        <f>+'FIN-P&amp;L_CWS'!R208</f>
        <v>#REF!</v>
      </c>
      <c r="R43" s="251" t="e">
        <f>+'FIN-P&amp;L_CWS'!S208</f>
        <v>#REF!</v>
      </c>
      <c r="S43" s="251" t="e">
        <f>+'FIN-P&amp;L_CWS'!T208</f>
        <v>#REF!</v>
      </c>
      <c r="T43" s="251" t="e">
        <f>+'FIN-P&amp;L_CWS'!U208</f>
        <v>#REF!</v>
      </c>
      <c r="U43" s="251" t="e">
        <f>+'FIN-P&amp;L_CWS'!V208</f>
        <v>#REF!</v>
      </c>
      <c r="V43" s="251" t="e">
        <f>+'FIN-P&amp;L_CWS'!W208</f>
        <v>#REF!</v>
      </c>
      <c r="W43" s="251" t="e">
        <f>+'FIN-P&amp;L_CWS'!X208</f>
        <v>#REF!</v>
      </c>
      <c r="X43" s="251" t="e">
        <f>+'FIN-P&amp;L_CWS'!Y208</f>
        <v>#REF!</v>
      </c>
      <c r="Y43" s="251" t="e">
        <f>+'FIN-P&amp;L_CWS'!Z208</f>
        <v>#REF!</v>
      </c>
      <c r="Z43" s="251" t="e">
        <f>+'FIN-P&amp;L_CWS'!AA208</f>
        <v>#REF!</v>
      </c>
      <c r="AA43" s="251" t="e">
        <f>+'FIN-P&amp;L_CWS'!AB208</f>
        <v>#REF!</v>
      </c>
      <c r="AB43" s="251" t="e">
        <f>+'FIN-P&amp;L_CWS'!AC208</f>
        <v>#REF!</v>
      </c>
      <c r="AC43" s="251" t="e">
        <f>+'FIN-P&amp;L_CWS'!AD208</f>
        <v>#REF!</v>
      </c>
      <c r="AD43" s="251" t="e">
        <f>+'FIN-P&amp;L_CWS'!AE208</f>
        <v>#REF!</v>
      </c>
      <c r="AE43" s="251" t="e">
        <f>+'FIN-P&amp;L_CWS'!AF208</f>
        <v>#REF!</v>
      </c>
      <c r="AF43" s="251" t="e">
        <f>+'FIN-P&amp;L_CWS'!AG208</f>
        <v>#REF!</v>
      </c>
      <c r="AG43" s="251" t="e">
        <f>+'FIN-P&amp;L_CWS'!AH208</f>
        <v>#REF!</v>
      </c>
      <c r="AH43" s="251" t="e">
        <f>+'FIN-P&amp;L_CWS'!AI208</f>
        <v>#REF!</v>
      </c>
      <c r="AI43" s="251" t="e">
        <f>+'FIN-P&amp;L_CWS'!AJ208</f>
        <v>#REF!</v>
      </c>
      <c r="AJ43" s="251" t="e">
        <f>+'FIN-P&amp;L_CWS'!AK208</f>
        <v>#REF!</v>
      </c>
      <c r="AK43" s="251" t="e">
        <f>+'FIN-P&amp;L_CWS'!AL208</f>
        <v>#REF!</v>
      </c>
      <c r="AL43" s="251" t="e">
        <f>+'FIN-P&amp;L_CWS'!AM208</f>
        <v>#REF!</v>
      </c>
      <c r="AM43" s="251" t="e">
        <f>+'FIN-P&amp;L_CWS'!AN208</f>
        <v>#REF!</v>
      </c>
      <c r="AN43" s="251" t="e">
        <f>+'FIN-P&amp;L_CWS'!AO208</f>
        <v>#REF!</v>
      </c>
      <c r="AO43" s="251" t="e">
        <f>+'FIN-P&amp;L_CWS'!AP208</f>
        <v>#REF!</v>
      </c>
      <c r="AP43" s="251" t="e">
        <f>+'FIN-P&amp;L_CWS'!AQ208</f>
        <v>#REF!</v>
      </c>
      <c r="AQ43" s="251" t="e">
        <f>+'FIN-P&amp;L_CWS'!AR208</f>
        <v>#REF!</v>
      </c>
      <c r="AR43" s="251" t="e">
        <f>+'FIN-P&amp;L_CWS'!AS208</f>
        <v>#REF!</v>
      </c>
      <c r="AS43" s="251" t="e">
        <f>+'FIN-P&amp;L_CWS'!AT208</f>
        <v>#REF!</v>
      </c>
      <c r="AT43" s="251" t="e">
        <f>+'FIN-P&amp;L_CWS'!AU208</f>
        <v>#REF!</v>
      </c>
      <c r="AU43" s="251" t="e">
        <f>+'FIN-P&amp;L_CWS'!AV208</f>
        <v>#REF!</v>
      </c>
      <c r="AV43" s="251" t="e">
        <f>+'FIN-P&amp;L_CWS'!AW208</f>
        <v>#REF!</v>
      </c>
      <c r="AW43" s="251" t="e">
        <f>+'FIN-P&amp;L_CWS'!AX208</f>
        <v>#REF!</v>
      </c>
      <c r="AX43" s="251" t="e">
        <f>+'FIN-P&amp;L_CWS'!AY208</f>
        <v>#REF!</v>
      </c>
      <c r="AY43" s="251" t="e">
        <f>+'FIN-P&amp;L_CWS'!AZ208</f>
        <v>#REF!</v>
      </c>
      <c r="AZ43" s="251" t="e">
        <f>+'FIN-P&amp;L_CWS'!BA208</f>
        <v>#REF!</v>
      </c>
      <c r="BA43" s="251" t="e">
        <f>+'FIN-P&amp;L_CWS'!BB208</f>
        <v>#REF!</v>
      </c>
      <c r="BB43" s="251" t="e">
        <f>+'FIN-P&amp;L_CWS'!BC208</f>
        <v>#REF!</v>
      </c>
      <c r="BC43" s="251" t="e">
        <f>+'FIN-P&amp;L_CWS'!BD208</f>
        <v>#REF!</v>
      </c>
      <c r="BD43" s="251" t="e">
        <f>+'FIN-P&amp;L_CWS'!BE208</f>
        <v>#REF!</v>
      </c>
      <c r="BE43" s="251" t="e">
        <f>+'FIN-P&amp;L_CWS'!BF208</f>
        <v>#REF!</v>
      </c>
      <c r="BF43" s="251" t="e">
        <f>+'FIN-P&amp;L_CWS'!BG208</f>
        <v>#REF!</v>
      </c>
      <c r="BG43" s="251" t="e">
        <f>+'FIN-P&amp;L_CWS'!BH208</f>
        <v>#REF!</v>
      </c>
      <c r="BH43" s="251" t="e">
        <f>+'FIN-P&amp;L_CWS'!BI208</f>
        <v>#REF!</v>
      </c>
      <c r="BI43" s="251" t="e">
        <f>+'FIN-P&amp;L_CWS'!BJ208</f>
        <v>#REF!</v>
      </c>
      <c r="BJ43" s="251" t="e">
        <f>+'FIN-P&amp;L_CWS'!BK208</f>
        <v>#REF!</v>
      </c>
      <c r="BK43" s="251" t="e">
        <f>+'FIN-P&amp;L_CWS'!BL208</f>
        <v>#REF!</v>
      </c>
    </row>
    <row r="44" spans="1:64" x14ac:dyDescent="0.15">
      <c r="B44" s="33" t="s">
        <v>1124</v>
      </c>
      <c r="C44" s="251">
        <f>+'FIN-CASHFLOW_CWS'!C67</f>
        <v>-28592</v>
      </c>
      <c r="D44" s="251" t="e">
        <f>+'FIN-CASHFLOW_CWS'!D67</f>
        <v>#VALUE!</v>
      </c>
      <c r="E44" s="251" t="e">
        <f>+'FIN-CASHFLOW_CWS'!E67</f>
        <v>#VALUE!</v>
      </c>
      <c r="F44" s="251" t="e">
        <f>+'FIN-CASHFLOW_CWS'!F67</f>
        <v>#VALUE!</v>
      </c>
      <c r="G44" s="251" t="e">
        <f>+'FIN-CASHFLOW_CWS'!G67</f>
        <v>#VALUE!</v>
      </c>
      <c r="H44" s="251" t="e">
        <f>+'FIN-CASHFLOW_CWS'!H67</f>
        <v>#VALUE!</v>
      </c>
      <c r="I44" s="251" t="e">
        <f>+'FIN-CASHFLOW_CWS'!I67</f>
        <v>#VALUE!</v>
      </c>
      <c r="J44" s="251" t="e">
        <f>+'FIN-CASHFLOW_CWS'!J67</f>
        <v>#VALUE!</v>
      </c>
      <c r="K44" s="251" t="e">
        <f>+'FIN-CASHFLOW_CWS'!K67</f>
        <v>#VALUE!</v>
      </c>
      <c r="L44" s="251" t="e">
        <f>+'FIN-CASHFLOW_CWS'!L67</f>
        <v>#VALUE!</v>
      </c>
      <c r="M44" s="251" t="e">
        <f>+'FIN-CASHFLOW_CWS'!M67</f>
        <v>#VALUE!</v>
      </c>
      <c r="N44" s="251" t="e">
        <f>+'FIN-CASHFLOW_CWS'!N67</f>
        <v>#VALUE!</v>
      </c>
      <c r="O44" s="251" t="e">
        <f>+'FIN-CASHFLOW_CWS'!O67</f>
        <v>#VALUE!</v>
      </c>
      <c r="P44" s="251" t="e">
        <f>+'FIN-CASHFLOW_CWS'!P67</f>
        <v>#REF!</v>
      </c>
      <c r="Q44" s="251" t="e">
        <f>+'FIN-CASHFLOW_CWS'!Q67</f>
        <v>#REF!</v>
      </c>
      <c r="R44" s="251" t="e">
        <f>+'FIN-CASHFLOW_CWS'!R67</f>
        <v>#REF!</v>
      </c>
      <c r="S44" s="251" t="e">
        <f>+'FIN-CASHFLOW_CWS'!S67</f>
        <v>#REF!</v>
      </c>
      <c r="T44" s="251" t="e">
        <f>+'FIN-CASHFLOW_CWS'!T67</f>
        <v>#REF!</v>
      </c>
      <c r="U44" s="251" t="e">
        <f>+'FIN-CASHFLOW_CWS'!U67</f>
        <v>#REF!</v>
      </c>
      <c r="V44" s="251" t="e">
        <f>+'FIN-CASHFLOW_CWS'!V67</f>
        <v>#REF!</v>
      </c>
      <c r="W44" s="251" t="e">
        <f>+'FIN-CASHFLOW_CWS'!W67</f>
        <v>#REF!</v>
      </c>
      <c r="X44" s="251" t="e">
        <f>+'FIN-CASHFLOW_CWS'!X67</f>
        <v>#REF!</v>
      </c>
      <c r="Y44" s="251" t="e">
        <f>+'FIN-CASHFLOW_CWS'!Y67</f>
        <v>#REF!</v>
      </c>
      <c r="Z44" s="251" t="e">
        <f>+'FIN-CASHFLOW_CWS'!Z67</f>
        <v>#REF!</v>
      </c>
      <c r="AA44" s="251" t="e">
        <f>+'FIN-CASHFLOW_CWS'!AA67</f>
        <v>#REF!</v>
      </c>
      <c r="AB44" s="251" t="e">
        <f>+'FIN-CASHFLOW_CWS'!AB67</f>
        <v>#REF!</v>
      </c>
      <c r="AC44" s="251" t="e">
        <f>+'FIN-CASHFLOW_CWS'!AC67</f>
        <v>#REF!</v>
      </c>
      <c r="AD44" s="251" t="e">
        <f>+'FIN-CASHFLOW_CWS'!AD67</f>
        <v>#REF!</v>
      </c>
      <c r="AE44" s="251" t="e">
        <f>+'FIN-CASHFLOW_CWS'!AE67</f>
        <v>#REF!</v>
      </c>
      <c r="AF44" s="251" t="e">
        <f>+'FIN-CASHFLOW_CWS'!AF67</f>
        <v>#REF!</v>
      </c>
      <c r="AG44" s="251" t="e">
        <f>+'FIN-CASHFLOW_CWS'!AG67</f>
        <v>#REF!</v>
      </c>
      <c r="AH44" s="251" t="e">
        <f>+'FIN-CASHFLOW_CWS'!AH67</f>
        <v>#REF!</v>
      </c>
      <c r="AI44" s="251" t="e">
        <f>+'FIN-CASHFLOW_CWS'!AI67</f>
        <v>#REF!</v>
      </c>
      <c r="AJ44" s="251" t="e">
        <f>+'FIN-CASHFLOW_CWS'!AJ67</f>
        <v>#REF!</v>
      </c>
      <c r="AK44" s="251" t="e">
        <f>+'FIN-CASHFLOW_CWS'!AK67</f>
        <v>#REF!</v>
      </c>
      <c r="AL44" s="251" t="e">
        <f>+'FIN-CASHFLOW_CWS'!AL67</f>
        <v>#REF!</v>
      </c>
      <c r="AM44" s="251" t="e">
        <f>+'FIN-CASHFLOW_CWS'!AM67</f>
        <v>#REF!</v>
      </c>
      <c r="AN44" s="251" t="e">
        <f>+'FIN-CASHFLOW_CWS'!AN67</f>
        <v>#REF!</v>
      </c>
      <c r="AO44" s="251" t="e">
        <f>+'FIN-CASHFLOW_CWS'!AO67</f>
        <v>#REF!</v>
      </c>
      <c r="AP44" s="251" t="e">
        <f>+'FIN-CASHFLOW_CWS'!AP67</f>
        <v>#REF!</v>
      </c>
      <c r="AQ44" s="251" t="e">
        <f>+'FIN-CASHFLOW_CWS'!AQ67</f>
        <v>#REF!</v>
      </c>
      <c r="AR44" s="251" t="e">
        <f>+'FIN-CASHFLOW_CWS'!AR67</f>
        <v>#REF!</v>
      </c>
      <c r="AS44" s="251" t="e">
        <f>+'FIN-CASHFLOW_CWS'!AS67</f>
        <v>#REF!</v>
      </c>
      <c r="AT44" s="251" t="e">
        <f>+'FIN-CASHFLOW_CWS'!AT67</f>
        <v>#REF!</v>
      </c>
      <c r="AU44" s="251" t="e">
        <f>+'FIN-CASHFLOW_CWS'!AU67</f>
        <v>#REF!</v>
      </c>
      <c r="AV44" s="251" t="e">
        <f>+'FIN-CASHFLOW_CWS'!AV67</f>
        <v>#REF!</v>
      </c>
      <c r="AW44" s="251" t="e">
        <f>+'FIN-CASHFLOW_CWS'!AW67</f>
        <v>#REF!</v>
      </c>
      <c r="AX44" s="251" t="e">
        <f>+'FIN-CASHFLOW_CWS'!AX67</f>
        <v>#REF!</v>
      </c>
      <c r="AY44" s="251" t="e">
        <f>+'FIN-CASHFLOW_CWS'!AY67</f>
        <v>#REF!</v>
      </c>
      <c r="AZ44" s="251" t="e">
        <f>+'FIN-CASHFLOW_CWS'!AZ67</f>
        <v>#REF!</v>
      </c>
      <c r="BA44" s="251" t="e">
        <f>+'FIN-CASHFLOW_CWS'!BA67</f>
        <v>#REF!</v>
      </c>
      <c r="BB44" s="251" t="e">
        <f>+'FIN-CASHFLOW_CWS'!BB67</f>
        <v>#REF!</v>
      </c>
      <c r="BC44" s="251" t="e">
        <f>+'FIN-CASHFLOW_CWS'!BC67</f>
        <v>#REF!</v>
      </c>
      <c r="BD44" s="251" t="e">
        <f>+'FIN-CASHFLOW_CWS'!BD67</f>
        <v>#REF!</v>
      </c>
      <c r="BE44" s="251" t="e">
        <f>+'FIN-CASHFLOW_CWS'!BE67</f>
        <v>#REF!</v>
      </c>
      <c r="BF44" s="251" t="e">
        <f>+'FIN-CASHFLOW_CWS'!BF67</f>
        <v>#REF!</v>
      </c>
      <c r="BG44" s="251" t="e">
        <f>+'FIN-CASHFLOW_CWS'!BG67</f>
        <v>#REF!</v>
      </c>
      <c r="BH44" s="251" t="e">
        <f>+'FIN-CASHFLOW_CWS'!BH67</f>
        <v>#REF!</v>
      </c>
      <c r="BI44" s="251" t="e">
        <f>+'FIN-CASHFLOW_CWS'!BI67</f>
        <v>#REF!</v>
      </c>
      <c r="BJ44" s="251" t="e">
        <f>+'FIN-CASHFLOW_CWS'!BJ67</f>
        <v>#REF!</v>
      </c>
      <c r="BK44" s="251" t="e">
        <f>+'FIN-CASHFLOW_CWS'!BK67</f>
        <v>#REF!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 t="e">
        <f>+'FIN-CASHFLOW_CWS'!D70</f>
        <v>#VALUE!</v>
      </c>
      <c r="E45" s="251" t="e">
        <f>+'FIN-CASHFLOW_CWS'!E70</f>
        <v>#VALUE!</v>
      </c>
      <c r="F45" s="251" t="e">
        <f>+'FIN-CASHFLOW_CWS'!F70</f>
        <v>#VALUE!</v>
      </c>
      <c r="G45" s="251" t="e">
        <f>+'FIN-CASHFLOW_CWS'!G70</f>
        <v>#VALUE!</v>
      </c>
      <c r="H45" s="251" t="e">
        <f>+'FIN-CASHFLOW_CWS'!H70</f>
        <v>#VALUE!</v>
      </c>
      <c r="I45" s="251" t="e">
        <f>+'FIN-CASHFLOW_CWS'!I70</f>
        <v>#VALUE!</v>
      </c>
      <c r="J45" s="251" t="e">
        <f>+'FIN-CASHFLOW_CWS'!J70</f>
        <v>#VALUE!</v>
      </c>
      <c r="K45" s="251" t="e">
        <f>+'FIN-CASHFLOW_CWS'!K70</f>
        <v>#VALUE!</v>
      </c>
      <c r="L45" s="251" t="e">
        <f>+'FIN-CASHFLOW_CWS'!L70</f>
        <v>#VALUE!</v>
      </c>
      <c r="M45" s="251" t="e">
        <f>+'FIN-CASHFLOW_CWS'!M70</f>
        <v>#VALUE!</v>
      </c>
      <c r="N45" s="251" t="e">
        <f>+'FIN-CASHFLOW_CWS'!N70</f>
        <v>#VALUE!</v>
      </c>
      <c r="O45" s="251" t="e">
        <f>+'FIN-CASHFLOW_CWS'!O70</f>
        <v>#VALUE!</v>
      </c>
      <c r="P45" s="251" t="e">
        <f>+'FIN-CASHFLOW_CWS'!P70</f>
        <v>#VALUE!</v>
      </c>
      <c r="Q45" s="251" t="e">
        <f>+'FIN-CASHFLOW_CWS'!Q70</f>
        <v>#VALUE!</v>
      </c>
      <c r="R45" s="251" t="e">
        <f>+'FIN-CASHFLOW_CWS'!R70</f>
        <v>#VALUE!</v>
      </c>
      <c r="S45" s="251" t="e">
        <f>+'FIN-CASHFLOW_CWS'!S70</f>
        <v>#VALUE!</v>
      </c>
      <c r="T45" s="251" t="e">
        <f>+'FIN-CASHFLOW_CWS'!T70</f>
        <v>#VALUE!</v>
      </c>
      <c r="U45" s="251" t="e">
        <f>+'FIN-CASHFLOW_CWS'!U70</f>
        <v>#VALUE!</v>
      </c>
      <c r="V45" s="251" t="e">
        <f>+'FIN-CASHFLOW_CWS'!V70</f>
        <v>#VALUE!</v>
      </c>
      <c r="W45" s="251" t="e">
        <f>+'FIN-CASHFLOW_CWS'!W70</f>
        <v>#VALUE!</v>
      </c>
      <c r="X45" s="251" t="e">
        <f>+'FIN-CASHFLOW_CWS'!X70</f>
        <v>#VALUE!</v>
      </c>
      <c r="Y45" s="251" t="e">
        <f>+'FIN-CASHFLOW_CWS'!Y70</f>
        <v>#VALUE!</v>
      </c>
      <c r="Z45" s="251" t="e">
        <f>+'FIN-CASHFLOW_CWS'!Z70</f>
        <v>#VALUE!</v>
      </c>
      <c r="AA45" s="251" t="e">
        <f>+'FIN-CASHFLOW_CWS'!AA70</f>
        <v>#VALUE!</v>
      </c>
      <c r="AB45" s="251" t="e">
        <f>+'FIN-CASHFLOW_CWS'!AB70</f>
        <v>#VALUE!</v>
      </c>
      <c r="AC45" s="251" t="e">
        <f>+'FIN-CASHFLOW_CWS'!AC70</f>
        <v>#VALUE!</v>
      </c>
      <c r="AD45" s="251" t="e">
        <f>+'FIN-CASHFLOW_CWS'!AD70</f>
        <v>#VALUE!</v>
      </c>
      <c r="AE45" s="251" t="e">
        <f>+'FIN-CASHFLOW_CWS'!AE70</f>
        <v>#VALUE!</v>
      </c>
      <c r="AF45" s="251" t="e">
        <f>+'FIN-CASHFLOW_CWS'!AF70</f>
        <v>#VALUE!</v>
      </c>
      <c r="AG45" s="251" t="e">
        <f>+'FIN-CASHFLOW_CWS'!AG70</f>
        <v>#VALUE!</v>
      </c>
      <c r="AH45" s="251" t="e">
        <f>+'FIN-CASHFLOW_CWS'!AH70</f>
        <v>#VALUE!</v>
      </c>
      <c r="AI45" s="251" t="e">
        <f>+'FIN-CASHFLOW_CWS'!AI70</f>
        <v>#VALUE!</v>
      </c>
      <c r="AJ45" s="251" t="e">
        <f>+'FIN-CASHFLOW_CWS'!AJ70</f>
        <v>#VALUE!</v>
      </c>
      <c r="AK45" s="251" t="e">
        <f>+'FIN-CASHFLOW_CWS'!AK70</f>
        <v>#VALUE!</v>
      </c>
      <c r="AL45" s="251" t="e">
        <f>+'FIN-CASHFLOW_CWS'!AL70</f>
        <v>#VALUE!</v>
      </c>
      <c r="AM45" s="251" t="e">
        <f>+'FIN-CASHFLOW_CWS'!AM70</f>
        <v>#VALUE!</v>
      </c>
      <c r="AN45" s="251" t="e">
        <f>+'FIN-CASHFLOW_CWS'!AN70</f>
        <v>#VALUE!</v>
      </c>
      <c r="AO45" s="251" t="e">
        <f>+'FIN-CASHFLOW_CWS'!AO70</f>
        <v>#VALUE!</v>
      </c>
      <c r="AP45" s="251" t="e">
        <f>+'FIN-CASHFLOW_CWS'!AP70</f>
        <v>#VALUE!</v>
      </c>
      <c r="AQ45" s="251" t="e">
        <f>+'FIN-CASHFLOW_CWS'!AQ70</f>
        <v>#VALUE!</v>
      </c>
      <c r="AR45" s="251" t="e">
        <f>+'FIN-CASHFLOW_CWS'!AR70</f>
        <v>#VALUE!</v>
      </c>
      <c r="AS45" s="251" t="e">
        <f>+'FIN-CASHFLOW_CWS'!AS70</f>
        <v>#VALUE!</v>
      </c>
      <c r="AT45" s="251" t="e">
        <f>+'FIN-CASHFLOW_CWS'!AT70</f>
        <v>#VALUE!</v>
      </c>
      <c r="AU45" s="251" t="e">
        <f>+'FIN-CASHFLOW_CWS'!AU70</f>
        <v>#VALUE!</v>
      </c>
      <c r="AV45" s="251" t="e">
        <f>+'FIN-CASHFLOW_CWS'!AV70</f>
        <v>#VALUE!</v>
      </c>
      <c r="AW45" s="251" t="e">
        <f>+'FIN-CASHFLOW_CWS'!AW70</f>
        <v>#VALUE!</v>
      </c>
      <c r="AX45" s="251" t="e">
        <f>+'FIN-CASHFLOW_CWS'!AX70</f>
        <v>#VALUE!</v>
      </c>
      <c r="AY45" s="251" t="e">
        <f>+'FIN-CASHFLOW_CWS'!AY70</f>
        <v>#VALUE!</v>
      </c>
      <c r="AZ45" s="251" t="e">
        <f>+'FIN-CASHFLOW_CWS'!AZ70</f>
        <v>#VALUE!</v>
      </c>
      <c r="BA45" s="251" t="e">
        <f>+'FIN-CASHFLOW_CWS'!BA70</f>
        <v>#VALUE!</v>
      </c>
      <c r="BB45" s="251" t="e">
        <f>+'FIN-CASHFLOW_CWS'!BB70</f>
        <v>#VALUE!</v>
      </c>
      <c r="BC45" s="251" t="e">
        <f>+'FIN-CASHFLOW_CWS'!BC70</f>
        <v>#VALUE!</v>
      </c>
      <c r="BD45" s="251" t="e">
        <f>+'FIN-CASHFLOW_CWS'!BD70</f>
        <v>#VALUE!</v>
      </c>
      <c r="BE45" s="251" t="e">
        <f>+'FIN-CASHFLOW_CWS'!BE70</f>
        <v>#VALUE!</v>
      </c>
      <c r="BF45" s="251" t="e">
        <f>+'FIN-CASHFLOW_CWS'!BF70</f>
        <v>#VALUE!</v>
      </c>
      <c r="BG45" s="251" t="e">
        <f>+'FIN-CASHFLOW_CWS'!BG70</f>
        <v>#VALUE!</v>
      </c>
      <c r="BH45" s="251" t="e">
        <f>+'FIN-CASHFLOW_CWS'!BH70</f>
        <v>#VALUE!</v>
      </c>
      <c r="BI45" s="251" t="e">
        <f>+'FIN-CASHFLOW_CWS'!BI70</f>
        <v>#VALUE!</v>
      </c>
      <c r="BJ45" s="251" t="e">
        <f>+'FIN-CASHFLOW_CWS'!BJ70</f>
        <v>#VALUE!</v>
      </c>
      <c r="BK45" s="251" t="e">
        <f>+'FIN-CASHFLOW_CWS'!BK70</f>
        <v>#VALUE!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 t="e">
        <f t="shared" ref="D49:BK49" si="3">+D42</f>
        <v>#VALUE!</v>
      </c>
      <c r="E49" s="251" t="e">
        <f t="shared" si="3"/>
        <v>#VALUE!</v>
      </c>
      <c r="F49" s="251" t="e">
        <f t="shared" si="3"/>
        <v>#VALUE!</v>
      </c>
      <c r="G49" s="251" t="e">
        <f t="shared" si="3"/>
        <v>#VALUE!</v>
      </c>
      <c r="H49" s="251" t="e">
        <f t="shared" si="3"/>
        <v>#VALUE!</v>
      </c>
      <c r="I49" s="251" t="e">
        <f t="shared" si="3"/>
        <v>#VALUE!</v>
      </c>
      <c r="J49" s="251" t="e">
        <f t="shared" si="3"/>
        <v>#VALUE!</v>
      </c>
      <c r="K49" s="251" t="e">
        <f t="shared" si="3"/>
        <v>#VALUE!</v>
      </c>
      <c r="L49" s="251" t="e">
        <f t="shared" si="3"/>
        <v>#VALUE!</v>
      </c>
      <c r="M49" s="251" t="e">
        <f t="shared" si="3"/>
        <v>#VALUE!</v>
      </c>
      <c r="N49" s="251" t="e">
        <f t="shared" si="3"/>
        <v>#VALUE!</v>
      </c>
      <c r="O49" s="251" t="e">
        <f t="shared" si="3"/>
        <v>#VALUE!</v>
      </c>
      <c r="P49" s="251" t="e">
        <f t="shared" si="3"/>
        <v>#REF!</v>
      </c>
      <c r="Q49" s="251" t="e">
        <f t="shared" si="3"/>
        <v>#REF!</v>
      </c>
      <c r="R49" s="251" t="e">
        <f t="shared" si="3"/>
        <v>#REF!</v>
      </c>
      <c r="S49" s="251" t="e">
        <f t="shared" si="3"/>
        <v>#REF!</v>
      </c>
      <c r="T49" s="251" t="e">
        <f t="shared" si="3"/>
        <v>#REF!</v>
      </c>
      <c r="U49" s="251" t="e">
        <f t="shared" si="3"/>
        <v>#REF!</v>
      </c>
      <c r="V49" s="251" t="e">
        <f t="shared" si="3"/>
        <v>#REF!</v>
      </c>
      <c r="W49" s="251" t="e">
        <f t="shared" si="3"/>
        <v>#REF!</v>
      </c>
      <c r="X49" s="251" t="e">
        <f t="shared" si="3"/>
        <v>#REF!</v>
      </c>
      <c r="Y49" s="251" t="e">
        <f t="shared" si="3"/>
        <v>#REF!</v>
      </c>
      <c r="Z49" s="251" t="e">
        <f t="shared" si="3"/>
        <v>#REF!</v>
      </c>
      <c r="AA49" s="251" t="e">
        <f t="shared" si="3"/>
        <v>#REF!</v>
      </c>
      <c r="AB49" s="251" t="e">
        <f t="shared" si="3"/>
        <v>#REF!</v>
      </c>
      <c r="AC49" s="251" t="e">
        <f t="shared" si="3"/>
        <v>#REF!</v>
      </c>
      <c r="AD49" s="251" t="e">
        <f t="shared" si="3"/>
        <v>#REF!</v>
      </c>
      <c r="AE49" s="251" t="e">
        <f t="shared" si="3"/>
        <v>#REF!</v>
      </c>
      <c r="AF49" s="251" t="e">
        <f t="shared" si="3"/>
        <v>#REF!</v>
      </c>
      <c r="AG49" s="251" t="e">
        <f t="shared" si="3"/>
        <v>#REF!</v>
      </c>
      <c r="AH49" s="251" t="e">
        <f t="shared" si="3"/>
        <v>#REF!</v>
      </c>
      <c r="AI49" s="251" t="e">
        <f t="shared" si="3"/>
        <v>#REF!</v>
      </c>
      <c r="AJ49" s="251" t="e">
        <f t="shared" si="3"/>
        <v>#REF!</v>
      </c>
      <c r="AK49" s="251" t="e">
        <f t="shared" si="3"/>
        <v>#REF!</v>
      </c>
      <c r="AL49" s="251" t="e">
        <f t="shared" si="3"/>
        <v>#REF!</v>
      </c>
      <c r="AM49" s="251" t="e">
        <f t="shared" si="3"/>
        <v>#REF!</v>
      </c>
      <c r="AN49" s="251" t="e">
        <f t="shared" si="3"/>
        <v>#REF!</v>
      </c>
      <c r="AO49" s="251" t="e">
        <f t="shared" si="3"/>
        <v>#REF!</v>
      </c>
      <c r="AP49" s="251" t="e">
        <f t="shared" si="3"/>
        <v>#REF!</v>
      </c>
      <c r="AQ49" s="251" t="e">
        <f t="shared" si="3"/>
        <v>#REF!</v>
      </c>
      <c r="AR49" s="251" t="e">
        <f t="shared" si="3"/>
        <v>#REF!</v>
      </c>
      <c r="AS49" s="251" t="e">
        <f t="shared" si="3"/>
        <v>#REF!</v>
      </c>
      <c r="AT49" s="251" t="e">
        <f t="shared" si="3"/>
        <v>#REF!</v>
      </c>
      <c r="AU49" s="251" t="e">
        <f t="shared" si="3"/>
        <v>#REF!</v>
      </c>
      <c r="AV49" s="251" t="e">
        <f t="shared" si="3"/>
        <v>#REF!</v>
      </c>
      <c r="AW49" s="251" t="e">
        <f t="shared" si="3"/>
        <v>#REF!</v>
      </c>
      <c r="AX49" s="251" t="e">
        <f t="shared" si="3"/>
        <v>#REF!</v>
      </c>
      <c r="AY49" s="251" t="e">
        <f t="shared" si="3"/>
        <v>#REF!</v>
      </c>
      <c r="AZ49" s="251" t="e">
        <f t="shared" si="3"/>
        <v>#REF!</v>
      </c>
      <c r="BA49" s="251" t="e">
        <f t="shared" si="3"/>
        <v>#REF!</v>
      </c>
      <c r="BB49" s="251" t="e">
        <f t="shared" si="3"/>
        <v>#REF!</v>
      </c>
      <c r="BC49" s="251" t="e">
        <f t="shared" si="3"/>
        <v>#REF!</v>
      </c>
      <c r="BD49" s="251" t="e">
        <f t="shared" si="3"/>
        <v>#REF!</v>
      </c>
      <c r="BE49" s="251" t="e">
        <f t="shared" si="3"/>
        <v>#REF!</v>
      </c>
      <c r="BF49" s="251" t="e">
        <f t="shared" si="3"/>
        <v>#REF!</v>
      </c>
      <c r="BG49" s="251" t="e">
        <f t="shared" si="3"/>
        <v>#REF!</v>
      </c>
      <c r="BH49" s="251" t="e">
        <f t="shared" si="3"/>
        <v>#REF!</v>
      </c>
      <c r="BI49" s="251" t="e">
        <f t="shared" si="3"/>
        <v>#REF!</v>
      </c>
      <c r="BJ49" s="251" t="e">
        <f t="shared" si="3"/>
        <v>#REF!</v>
      </c>
      <c r="BK49" s="251" t="e">
        <f t="shared" si="3"/>
        <v>#REF!</v>
      </c>
    </row>
    <row r="50" spans="1:64" x14ac:dyDescent="0.15">
      <c r="B50" s="33" t="s">
        <v>962</v>
      </c>
      <c r="C50" s="251">
        <f>+C44</f>
        <v>-28592</v>
      </c>
      <c r="D50" s="251" t="e">
        <f t="shared" ref="D50:BK50" si="4">+D44</f>
        <v>#VALUE!</v>
      </c>
      <c r="E50" s="251" t="e">
        <f t="shared" si="4"/>
        <v>#VALUE!</v>
      </c>
      <c r="F50" s="251" t="e">
        <f t="shared" si="4"/>
        <v>#VALUE!</v>
      </c>
      <c r="G50" s="251" t="e">
        <f t="shared" si="4"/>
        <v>#VALUE!</v>
      </c>
      <c r="H50" s="251" t="e">
        <f t="shared" si="4"/>
        <v>#VALUE!</v>
      </c>
      <c r="I50" s="251" t="e">
        <f t="shared" si="4"/>
        <v>#VALUE!</v>
      </c>
      <c r="J50" s="251" t="e">
        <f t="shared" si="4"/>
        <v>#VALUE!</v>
      </c>
      <c r="K50" s="251" t="e">
        <f t="shared" si="4"/>
        <v>#VALUE!</v>
      </c>
      <c r="L50" s="251" t="e">
        <f t="shared" si="4"/>
        <v>#VALUE!</v>
      </c>
      <c r="M50" s="251" t="e">
        <f t="shared" si="4"/>
        <v>#VALUE!</v>
      </c>
      <c r="N50" s="251" t="e">
        <f t="shared" si="4"/>
        <v>#VALUE!</v>
      </c>
      <c r="O50" s="251" t="e">
        <f t="shared" si="4"/>
        <v>#VALUE!</v>
      </c>
      <c r="P50" s="251" t="e">
        <f t="shared" si="4"/>
        <v>#REF!</v>
      </c>
      <c r="Q50" s="251" t="e">
        <f t="shared" si="4"/>
        <v>#REF!</v>
      </c>
      <c r="R50" s="251" t="e">
        <f t="shared" si="4"/>
        <v>#REF!</v>
      </c>
      <c r="S50" s="251" t="e">
        <f t="shared" si="4"/>
        <v>#REF!</v>
      </c>
      <c r="T50" s="251" t="e">
        <f t="shared" si="4"/>
        <v>#REF!</v>
      </c>
      <c r="U50" s="251" t="e">
        <f t="shared" si="4"/>
        <v>#REF!</v>
      </c>
      <c r="V50" s="251" t="e">
        <f t="shared" si="4"/>
        <v>#REF!</v>
      </c>
      <c r="W50" s="251" t="e">
        <f t="shared" si="4"/>
        <v>#REF!</v>
      </c>
      <c r="X50" s="251" t="e">
        <f t="shared" si="4"/>
        <v>#REF!</v>
      </c>
      <c r="Y50" s="251" t="e">
        <f t="shared" si="4"/>
        <v>#REF!</v>
      </c>
      <c r="Z50" s="251" t="e">
        <f t="shared" si="4"/>
        <v>#REF!</v>
      </c>
      <c r="AA50" s="251" t="e">
        <f t="shared" si="4"/>
        <v>#REF!</v>
      </c>
      <c r="AB50" s="251" t="e">
        <f t="shared" si="4"/>
        <v>#REF!</v>
      </c>
      <c r="AC50" s="251" t="e">
        <f t="shared" si="4"/>
        <v>#REF!</v>
      </c>
      <c r="AD50" s="251" t="e">
        <f t="shared" si="4"/>
        <v>#REF!</v>
      </c>
      <c r="AE50" s="251" t="e">
        <f t="shared" si="4"/>
        <v>#REF!</v>
      </c>
      <c r="AF50" s="251" t="e">
        <f t="shared" si="4"/>
        <v>#REF!</v>
      </c>
      <c r="AG50" s="251" t="e">
        <f t="shared" si="4"/>
        <v>#REF!</v>
      </c>
      <c r="AH50" s="251" t="e">
        <f t="shared" si="4"/>
        <v>#REF!</v>
      </c>
      <c r="AI50" s="251" t="e">
        <f t="shared" si="4"/>
        <v>#REF!</v>
      </c>
      <c r="AJ50" s="251" t="e">
        <f t="shared" si="4"/>
        <v>#REF!</v>
      </c>
      <c r="AK50" s="251" t="e">
        <f t="shared" si="4"/>
        <v>#REF!</v>
      </c>
      <c r="AL50" s="251" t="e">
        <f t="shared" si="4"/>
        <v>#REF!</v>
      </c>
      <c r="AM50" s="251" t="e">
        <f t="shared" si="4"/>
        <v>#REF!</v>
      </c>
      <c r="AN50" s="251" t="e">
        <f t="shared" si="4"/>
        <v>#REF!</v>
      </c>
      <c r="AO50" s="251" t="e">
        <f t="shared" si="4"/>
        <v>#REF!</v>
      </c>
      <c r="AP50" s="251" t="e">
        <f t="shared" si="4"/>
        <v>#REF!</v>
      </c>
      <c r="AQ50" s="251" t="e">
        <f t="shared" si="4"/>
        <v>#REF!</v>
      </c>
      <c r="AR50" s="251" t="e">
        <f t="shared" si="4"/>
        <v>#REF!</v>
      </c>
      <c r="AS50" s="251" t="e">
        <f t="shared" si="4"/>
        <v>#REF!</v>
      </c>
      <c r="AT50" s="251" t="e">
        <f t="shared" si="4"/>
        <v>#REF!</v>
      </c>
      <c r="AU50" s="251" t="e">
        <f t="shared" si="4"/>
        <v>#REF!</v>
      </c>
      <c r="AV50" s="251" t="e">
        <f t="shared" si="4"/>
        <v>#REF!</v>
      </c>
      <c r="AW50" s="251" t="e">
        <f t="shared" si="4"/>
        <v>#REF!</v>
      </c>
      <c r="AX50" s="251" t="e">
        <f t="shared" si="4"/>
        <v>#REF!</v>
      </c>
      <c r="AY50" s="251" t="e">
        <f t="shared" si="4"/>
        <v>#REF!</v>
      </c>
      <c r="AZ50" s="251" t="e">
        <f t="shared" si="4"/>
        <v>#REF!</v>
      </c>
      <c r="BA50" s="251" t="e">
        <f t="shared" si="4"/>
        <v>#REF!</v>
      </c>
      <c r="BB50" s="251" t="e">
        <f t="shared" si="4"/>
        <v>#REF!</v>
      </c>
      <c r="BC50" s="251" t="e">
        <f t="shared" si="4"/>
        <v>#REF!</v>
      </c>
      <c r="BD50" s="251" t="e">
        <f t="shared" si="4"/>
        <v>#REF!</v>
      </c>
      <c r="BE50" s="251" t="e">
        <f t="shared" si="4"/>
        <v>#REF!</v>
      </c>
      <c r="BF50" s="251" t="e">
        <f t="shared" si="4"/>
        <v>#REF!</v>
      </c>
      <c r="BG50" s="251" t="e">
        <f t="shared" si="4"/>
        <v>#REF!</v>
      </c>
      <c r="BH50" s="251" t="e">
        <f t="shared" si="4"/>
        <v>#REF!</v>
      </c>
      <c r="BI50" s="251" t="e">
        <f t="shared" si="4"/>
        <v>#REF!</v>
      </c>
      <c r="BJ50" s="251" t="e">
        <f t="shared" si="4"/>
        <v>#REF!</v>
      </c>
      <c r="BK50" s="251" t="e">
        <f t="shared" si="4"/>
        <v>#REF!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 t="e">
        <f t="shared" ref="D55:BK58" si="5">+D42</f>
        <v>#VALUE!</v>
      </c>
      <c r="E55" s="251" t="e">
        <f t="shared" si="5"/>
        <v>#VALUE!</v>
      </c>
      <c r="F55" s="251" t="e">
        <f t="shared" si="5"/>
        <v>#VALUE!</v>
      </c>
      <c r="G55" s="251" t="e">
        <f t="shared" si="5"/>
        <v>#VALUE!</v>
      </c>
      <c r="H55" s="251" t="e">
        <f t="shared" si="5"/>
        <v>#VALUE!</v>
      </c>
      <c r="I55" s="251" t="e">
        <f t="shared" si="5"/>
        <v>#VALUE!</v>
      </c>
      <c r="J55" s="251" t="e">
        <f t="shared" si="5"/>
        <v>#VALUE!</v>
      </c>
      <c r="K55" s="251" t="e">
        <f t="shared" si="5"/>
        <v>#VALUE!</v>
      </c>
      <c r="L55" s="251" t="e">
        <f t="shared" si="5"/>
        <v>#VALUE!</v>
      </c>
      <c r="M55" s="251" t="e">
        <f t="shared" si="5"/>
        <v>#VALUE!</v>
      </c>
      <c r="N55" s="251" t="e">
        <f t="shared" si="5"/>
        <v>#VALUE!</v>
      </c>
      <c r="O55" s="251" t="e">
        <f t="shared" si="5"/>
        <v>#VALUE!</v>
      </c>
      <c r="P55" s="251" t="e">
        <f t="shared" si="5"/>
        <v>#REF!</v>
      </c>
      <c r="Q55" s="251" t="e">
        <f t="shared" si="5"/>
        <v>#REF!</v>
      </c>
      <c r="R55" s="251" t="e">
        <f t="shared" si="5"/>
        <v>#REF!</v>
      </c>
      <c r="S55" s="251" t="e">
        <f t="shared" si="5"/>
        <v>#REF!</v>
      </c>
      <c r="T55" s="251" t="e">
        <f t="shared" si="5"/>
        <v>#REF!</v>
      </c>
      <c r="U55" s="251" t="e">
        <f t="shared" si="5"/>
        <v>#REF!</v>
      </c>
      <c r="V55" s="251" t="e">
        <f t="shared" si="5"/>
        <v>#REF!</v>
      </c>
      <c r="W55" s="251" t="e">
        <f t="shared" si="5"/>
        <v>#REF!</v>
      </c>
      <c r="X55" s="251" t="e">
        <f t="shared" si="5"/>
        <v>#REF!</v>
      </c>
      <c r="Y55" s="251" t="e">
        <f t="shared" si="5"/>
        <v>#REF!</v>
      </c>
      <c r="Z55" s="251" t="e">
        <f t="shared" si="5"/>
        <v>#REF!</v>
      </c>
      <c r="AA55" s="251" t="e">
        <f t="shared" si="5"/>
        <v>#REF!</v>
      </c>
      <c r="AB55" s="251" t="e">
        <f t="shared" si="5"/>
        <v>#REF!</v>
      </c>
      <c r="AC55" s="251" t="e">
        <f t="shared" si="5"/>
        <v>#REF!</v>
      </c>
      <c r="AD55" s="251" t="e">
        <f t="shared" si="5"/>
        <v>#REF!</v>
      </c>
      <c r="AE55" s="251" t="e">
        <f t="shared" si="5"/>
        <v>#REF!</v>
      </c>
      <c r="AF55" s="251" t="e">
        <f t="shared" si="5"/>
        <v>#REF!</v>
      </c>
      <c r="AG55" s="251" t="e">
        <f t="shared" si="5"/>
        <v>#REF!</v>
      </c>
      <c r="AH55" s="251" t="e">
        <f t="shared" si="5"/>
        <v>#REF!</v>
      </c>
      <c r="AI55" s="251" t="e">
        <f t="shared" si="5"/>
        <v>#REF!</v>
      </c>
      <c r="AJ55" s="251" t="e">
        <f t="shared" si="5"/>
        <v>#REF!</v>
      </c>
      <c r="AK55" s="251" t="e">
        <f t="shared" si="5"/>
        <v>#REF!</v>
      </c>
      <c r="AL55" s="251" t="e">
        <f t="shared" si="5"/>
        <v>#REF!</v>
      </c>
      <c r="AM55" s="251" t="e">
        <f t="shared" si="5"/>
        <v>#REF!</v>
      </c>
      <c r="AN55" s="251" t="e">
        <f t="shared" si="5"/>
        <v>#REF!</v>
      </c>
      <c r="AO55" s="251" t="e">
        <f t="shared" si="5"/>
        <v>#REF!</v>
      </c>
      <c r="AP55" s="251" t="e">
        <f t="shared" si="5"/>
        <v>#REF!</v>
      </c>
      <c r="AQ55" s="251" t="e">
        <f t="shared" si="5"/>
        <v>#REF!</v>
      </c>
      <c r="AR55" s="251" t="e">
        <f t="shared" si="5"/>
        <v>#REF!</v>
      </c>
      <c r="AS55" s="251" t="e">
        <f t="shared" si="5"/>
        <v>#REF!</v>
      </c>
      <c r="AT55" s="251" t="e">
        <f t="shared" si="5"/>
        <v>#REF!</v>
      </c>
      <c r="AU55" s="251" t="e">
        <f t="shared" si="5"/>
        <v>#REF!</v>
      </c>
      <c r="AV55" s="251" t="e">
        <f t="shared" si="5"/>
        <v>#REF!</v>
      </c>
      <c r="AW55" s="251" t="e">
        <f t="shared" si="5"/>
        <v>#REF!</v>
      </c>
      <c r="AX55" s="251" t="e">
        <f t="shared" si="5"/>
        <v>#REF!</v>
      </c>
      <c r="AY55" s="251" t="e">
        <f t="shared" si="5"/>
        <v>#REF!</v>
      </c>
      <c r="AZ55" s="251" t="e">
        <f t="shared" si="5"/>
        <v>#REF!</v>
      </c>
      <c r="BA55" s="251" t="e">
        <f t="shared" si="5"/>
        <v>#REF!</v>
      </c>
      <c r="BB55" s="251" t="e">
        <f t="shared" si="5"/>
        <v>#REF!</v>
      </c>
      <c r="BC55" s="251" t="e">
        <f t="shared" si="5"/>
        <v>#REF!</v>
      </c>
      <c r="BD55" s="251" t="e">
        <f t="shared" si="5"/>
        <v>#REF!</v>
      </c>
      <c r="BE55" s="251" t="e">
        <f t="shared" si="5"/>
        <v>#REF!</v>
      </c>
      <c r="BF55" s="251" t="e">
        <f t="shared" si="5"/>
        <v>#REF!</v>
      </c>
      <c r="BG55" s="251" t="e">
        <f t="shared" si="5"/>
        <v>#REF!</v>
      </c>
      <c r="BH55" s="251" t="e">
        <f t="shared" si="5"/>
        <v>#REF!</v>
      </c>
      <c r="BI55" s="251" t="e">
        <f t="shared" si="5"/>
        <v>#REF!</v>
      </c>
      <c r="BJ55" s="251" t="e">
        <f t="shared" si="5"/>
        <v>#REF!</v>
      </c>
      <c r="BK55" s="251" t="e">
        <f t="shared" si="5"/>
        <v>#REF!</v>
      </c>
    </row>
    <row r="56" spans="1:64" x14ac:dyDescent="0.15">
      <c r="B56" s="33" t="s">
        <v>1122</v>
      </c>
      <c r="C56" s="251">
        <f>+C43</f>
        <v>-28592</v>
      </c>
      <c r="D56" s="251" t="e">
        <f t="shared" ref="D56:R56" si="6">+D43</f>
        <v>#VALUE!</v>
      </c>
      <c r="E56" s="251" t="e">
        <f t="shared" si="6"/>
        <v>#VALUE!</v>
      </c>
      <c r="F56" s="251" t="e">
        <f t="shared" si="6"/>
        <v>#VALUE!</v>
      </c>
      <c r="G56" s="251" t="e">
        <f t="shared" si="6"/>
        <v>#VALUE!</v>
      </c>
      <c r="H56" s="251" t="e">
        <f t="shared" si="6"/>
        <v>#VALUE!</v>
      </c>
      <c r="I56" s="251" t="e">
        <f t="shared" si="6"/>
        <v>#VALUE!</v>
      </c>
      <c r="J56" s="251" t="e">
        <f t="shared" si="6"/>
        <v>#VALUE!</v>
      </c>
      <c r="K56" s="251" t="e">
        <f t="shared" si="6"/>
        <v>#VALUE!</v>
      </c>
      <c r="L56" s="251" t="e">
        <f t="shared" si="6"/>
        <v>#VALUE!</v>
      </c>
      <c r="M56" s="251" t="e">
        <f t="shared" si="6"/>
        <v>#VALUE!</v>
      </c>
      <c r="N56" s="251" t="e">
        <f t="shared" si="6"/>
        <v>#VALUE!</v>
      </c>
      <c r="O56" s="251" t="e">
        <f t="shared" si="6"/>
        <v>#VALUE!</v>
      </c>
      <c r="P56" s="251" t="e">
        <f t="shared" si="6"/>
        <v>#REF!</v>
      </c>
      <c r="Q56" s="251" t="e">
        <f t="shared" si="6"/>
        <v>#REF!</v>
      </c>
      <c r="R56" s="251" t="e">
        <f t="shared" si="6"/>
        <v>#REF!</v>
      </c>
      <c r="S56" s="251" t="e">
        <f t="shared" si="5"/>
        <v>#REF!</v>
      </c>
      <c r="T56" s="251" t="e">
        <f t="shared" si="5"/>
        <v>#REF!</v>
      </c>
      <c r="U56" s="251" t="e">
        <f t="shared" si="5"/>
        <v>#REF!</v>
      </c>
      <c r="V56" s="251" t="e">
        <f t="shared" si="5"/>
        <v>#REF!</v>
      </c>
      <c r="W56" s="251" t="e">
        <f t="shared" si="5"/>
        <v>#REF!</v>
      </c>
      <c r="X56" s="251" t="e">
        <f t="shared" si="5"/>
        <v>#REF!</v>
      </c>
      <c r="Y56" s="251" t="e">
        <f t="shared" si="5"/>
        <v>#REF!</v>
      </c>
      <c r="Z56" s="251" t="e">
        <f t="shared" si="5"/>
        <v>#REF!</v>
      </c>
      <c r="AA56" s="251" t="e">
        <f t="shared" si="5"/>
        <v>#REF!</v>
      </c>
      <c r="AB56" s="251" t="e">
        <f t="shared" si="5"/>
        <v>#REF!</v>
      </c>
      <c r="AC56" s="251" t="e">
        <f t="shared" si="5"/>
        <v>#REF!</v>
      </c>
      <c r="AD56" s="251" t="e">
        <f t="shared" si="5"/>
        <v>#REF!</v>
      </c>
      <c r="AE56" s="251" t="e">
        <f t="shared" si="5"/>
        <v>#REF!</v>
      </c>
      <c r="AF56" s="251" t="e">
        <f t="shared" si="5"/>
        <v>#REF!</v>
      </c>
      <c r="AG56" s="251" t="e">
        <f t="shared" si="5"/>
        <v>#REF!</v>
      </c>
      <c r="AH56" s="251" t="e">
        <f t="shared" si="5"/>
        <v>#REF!</v>
      </c>
      <c r="AI56" s="251" t="e">
        <f t="shared" si="5"/>
        <v>#REF!</v>
      </c>
      <c r="AJ56" s="251" t="e">
        <f t="shared" si="5"/>
        <v>#REF!</v>
      </c>
      <c r="AK56" s="251" t="e">
        <f t="shared" si="5"/>
        <v>#REF!</v>
      </c>
      <c r="AL56" s="251" t="e">
        <f t="shared" si="5"/>
        <v>#REF!</v>
      </c>
      <c r="AM56" s="251" t="e">
        <f t="shared" si="5"/>
        <v>#REF!</v>
      </c>
      <c r="AN56" s="251" t="e">
        <f t="shared" si="5"/>
        <v>#REF!</v>
      </c>
      <c r="AO56" s="251" t="e">
        <f t="shared" si="5"/>
        <v>#REF!</v>
      </c>
      <c r="AP56" s="251" t="e">
        <f t="shared" si="5"/>
        <v>#REF!</v>
      </c>
      <c r="AQ56" s="251" t="e">
        <f t="shared" si="5"/>
        <v>#REF!</v>
      </c>
      <c r="AR56" s="251" t="e">
        <f t="shared" si="5"/>
        <v>#REF!</v>
      </c>
      <c r="AS56" s="251" t="e">
        <f t="shared" si="5"/>
        <v>#REF!</v>
      </c>
      <c r="AT56" s="251" t="e">
        <f t="shared" si="5"/>
        <v>#REF!</v>
      </c>
      <c r="AU56" s="251" t="e">
        <f t="shared" si="5"/>
        <v>#REF!</v>
      </c>
      <c r="AV56" s="251" t="e">
        <f t="shared" si="5"/>
        <v>#REF!</v>
      </c>
      <c r="AW56" s="251" t="e">
        <f t="shared" si="5"/>
        <v>#REF!</v>
      </c>
      <c r="AX56" s="251" t="e">
        <f t="shared" si="5"/>
        <v>#REF!</v>
      </c>
      <c r="AY56" s="251" t="e">
        <f t="shared" si="5"/>
        <v>#REF!</v>
      </c>
      <c r="AZ56" s="251" t="e">
        <f t="shared" si="5"/>
        <v>#REF!</v>
      </c>
      <c r="BA56" s="251" t="e">
        <f t="shared" si="5"/>
        <v>#REF!</v>
      </c>
      <c r="BB56" s="251" t="e">
        <f t="shared" si="5"/>
        <v>#REF!</v>
      </c>
      <c r="BC56" s="251" t="e">
        <f t="shared" si="5"/>
        <v>#REF!</v>
      </c>
      <c r="BD56" s="251" t="e">
        <f t="shared" si="5"/>
        <v>#REF!</v>
      </c>
      <c r="BE56" s="251" t="e">
        <f t="shared" si="5"/>
        <v>#REF!</v>
      </c>
      <c r="BF56" s="251" t="e">
        <f t="shared" si="5"/>
        <v>#REF!</v>
      </c>
      <c r="BG56" s="251" t="e">
        <f t="shared" si="5"/>
        <v>#REF!</v>
      </c>
      <c r="BH56" s="251" t="e">
        <f t="shared" si="5"/>
        <v>#REF!</v>
      </c>
      <c r="BI56" s="251" t="e">
        <f t="shared" si="5"/>
        <v>#REF!</v>
      </c>
      <c r="BJ56" s="251" t="e">
        <f t="shared" si="5"/>
        <v>#REF!</v>
      </c>
      <c r="BK56" s="251" t="e">
        <f t="shared" si="5"/>
        <v>#REF!</v>
      </c>
    </row>
    <row r="57" spans="1:64" x14ac:dyDescent="0.15">
      <c r="B57" s="33" t="s">
        <v>962</v>
      </c>
      <c r="C57" s="251">
        <f>+C44</f>
        <v>-28592</v>
      </c>
      <c r="D57" s="251" t="e">
        <f t="shared" si="5"/>
        <v>#VALUE!</v>
      </c>
      <c r="E57" s="251" t="e">
        <f t="shared" si="5"/>
        <v>#VALUE!</v>
      </c>
      <c r="F57" s="251" t="e">
        <f t="shared" si="5"/>
        <v>#VALUE!</v>
      </c>
      <c r="G57" s="251" t="e">
        <f t="shared" si="5"/>
        <v>#VALUE!</v>
      </c>
      <c r="H57" s="251" t="e">
        <f t="shared" si="5"/>
        <v>#VALUE!</v>
      </c>
      <c r="I57" s="251" t="e">
        <f t="shared" si="5"/>
        <v>#VALUE!</v>
      </c>
      <c r="J57" s="251" t="e">
        <f t="shared" si="5"/>
        <v>#VALUE!</v>
      </c>
      <c r="K57" s="251" t="e">
        <f t="shared" si="5"/>
        <v>#VALUE!</v>
      </c>
      <c r="L57" s="251" t="e">
        <f t="shared" si="5"/>
        <v>#VALUE!</v>
      </c>
      <c r="M57" s="251" t="e">
        <f t="shared" si="5"/>
        <v>#VALUE!</v>
      </c>
      <c r="N57" s="251" t="e">
        <f t="shared" si="5"/>
        <v>#VALUE!</v>
      </c>
      <c r="O57" s="251" t="e">
        <f t="shared" si="5"/>
        <v>#VALUE!</v>
      </c>
      <c r="P57" s="251" t="e">
        <f t="shared" si="5"/>
        <v>#REF!</v>
      </c>
      <c r="Q57" s="251" t="e">
        <f t="shared" si="5"/>
        <v>#REF!</v>
      </c>
      <c r="R57" s="251" t="e">
        <f t="shared" si="5"/>
        <v>#REF!</v>
      </c>
      <c r="S57" s="251" t="e">
        <f t="shared" si="5"/>
        <v>#REF!</v>
      </c>
      <c r="T57" s="251" t="e">
        <f t="shared" si="5"/>
        <v>#REF!</v>
      </c>
      <c r="U57" s="251" t="e">
        <f t="shared" si="5"/>
        <v>#REF!</v>
      </c>
      <c r="V57" s="251" t="e">
        <f t="shared" si="5"/>
        <v>#REF!</v>
      </c>
      <c r="W57" s="251" t="e">
        <f t="shared" si="5"/>
        <v>#REF!</v>
      </c>
      <c r="X57" s="251" t="e">
        <f t="shared" si="5"/>
        <v>#REF!</v>
      </c>
      <c r="Y57" s="251" t="e">
        <f t="shared" si="5"/>
        <v>#REF!</v>
      </c>
      <c r="Z57" s="251" t="e">
        <f t="shared" si="5"/>
        <v>#REF!</v>
      </c>
      <c r="AA57" s="251" t="e">
        <f t="shared" si="5"/>
        <v>#REF!</v>
      </c>
      <c r="AB57" s="251" t="e">
        <f t="shared" si="5"/>
        <v>#REF!</v>
      </c>
      <c r="AC57" s="251" t="e">
        <f t="shared" si="5"/>
        <v>#REF!</v>
      </c>
      <c r="AD57" s="251" t="e">
        <f t="shared" si="5"/>
        <v>#REF!</v>
      </c>
      <c r="AE57" s="251" t="e">
        <f t="shared" si="5"/>
        <v>#REF!</v>
      </c>
      <c r="AF57" s="251" t="e">
        <f t="shared" si="5"/>
        <v>#REF!</v>
      </c>
      <c r="AG57" s="251" t="e">
        <f t="shared" si="5"/>
        <v>#REF!</v>
      </c>
      <c r="AH57" s="251" t="e">
        <f t="shared" si="5"/>
        <v>#REF!</v>
      </c>
      <c r="AI57" s="251" t="e">
        <f t="shared" si="5"/>
        <v>#REF!</v>
      </c>
      <c r="AJ57" s="251" t="e">
        <f t="shared" si="5"/>
        <v>#REF!</v>
      </c>
      <c r="AK57" s="251" t="e">
        <f t="shared" si="5"/>
        <v>#REF!</v>
      </c>
      <c r="AL57" s="251" t="e">
        <f t="shared" si="5"/>
        <v>#REF!</v>
      </c>
      <c r="AM57" s="251" t="e">
        <f t="shared" si="5"/>
        <v>#REF!</v>
      </c>
      <c r="AN57" s="251" t="e">
        <f t="shared" si="5"/>
        <v>#REF!</v>
      </c>
      <c r="AO57" s="251" t="e">
        <f t="shared" si="5"/>
        <v>#REF!</v>
      </c>
      <c r="AP57" s="251" t="e">
        <f t="shared" si="5"/>
        <v>#REF!</v>
      </c>
      <c r="AQ57" s="251" t="e">
        <f t="shared" si="5"/>
        <v>#REF!</v>
      </c>
      <c r="AR57" s="251" t="e">
        <f t="shared" si="5"/>
        <v>#REF!</v>
      </c>
      <c r="AS57" s="251" t="e">
        <f t="shared" si="5"/>
        <v>#REF!</v>
      </c>
      <c r="AT57" s="251" t="e">
        <f t="shared" si="5"/>
        <v>#REF!</v>
      </c>
      <c r="AU57" s="251" t="e">
        <f t="shared" si="5"/>
        <v>#REF!</v>
      </c>
      <c r="AV57" s="251" t="e">
        <f t="shared" si="5"/>
        <v>#REF!</v>
      </c>
      <c r="AW57" s="251" t="e">
        <f t="shared" si="5"/>
        <v>#REF!</v>
      </c>
      <c r="AX57" s="251" t="e">
        <f t="shared" si="5"/>
        <v>#REF!</v>
      </c>
      <c r="AY57" s="251" t="e">
        <f t="shared" si="5"/>
        <v>#REF!</v>
      </c>
      <c r="AZ57" s="251" t="e">
        <f t="shared" si="5"/>
        <v>#REF!</v>
      </c>
      <c r="BA57" s="251" t="e">
        <f t="shared" si="5"/>
        <v>#REF!</v>
      </c>
      <c r="BB57" s="251" t="e">
        <f t="shared" si="5"/>
        <v>#REF!</v>
      </c>
      <c r="BC57" s="251" t="e">
        <f t="shared" si="5"/>
        <v>#REF!</v>
      </c>
      <c r="BD57" s="251" t="e">
        <f t="shared" si="5"/>
        <v>#REF!</v>
      </c>
      <c r="BE57" s="251" t="e">
        <f t="shared" si="5"/>
        <v>#REF!</v>
      </c>
      <c r="BF57" s="251" t="e">
        <f t="shared" si="5"/>
        <v>#REF!</v>
      </c>
      <c r="BG57" s="251" t="e">
        <f t="shared" si="5"/>
        <v>#REF!</v>
      </c>
      <c r="BH57" s="251" t="e">
        <f t="shared" si="5"/>
        <v>#REF!</v>
      </c>
      <c r="BI57" s="251" t="e">
        <f t="shared" si="5"/>
        <v>#REF!</v>
      </c>
      <c r="BJ57" s="251" t="e">
        <f t="shared" si="5"/>
        <v>#REF!</v>
      </c>
      <c r="BK57" s="251" t="e">
        <f t="shared" si="5"/>
        <v>#REF!</v>
      </c>
      <c r="BL57" s="66"/>
    </row>
    <row r="58" spans="1:64" x14ac:dyDescent="0.15">
      <c r="B58" s="33" t="s">
        <v>1123</v>
      </c>
      <c r="C58" s="251">
        <f>+C45</f>
        <v>-28592</v>
      </c>
      <c r="D58" s="251" t="e">
        <f t="shared" si="5"/>
        <v>#VALUE!</v>
      </c>
      <c r="E58" s="251" t="e">
        <f t="shared" si="5"/>
        <v>#VALUE!</v>
      </c>
      <c r="F58" s="251" t="e">
        <f t="shared" si="5"/>
        <v>#VALUE!</v>
      </c>
      <c r="G58" s="251" t="e">
        <f t="shared" si="5"/>
        <v>#VALUE!</v>
      </c>
      <c r="H58" s="251" t="e">
        <f t="shared" si="5"/>
        <v>#VALUE!</v>
      </c>
      <c r="I58" s="251" t="e">
        <f t="shared" si="5"/>
        <v>#VALUE!</v>
      </c>
      <c r="J58" s="251" t="e">
        <f t="shared" si="5"/>
        <v>#VALUE!</v>
      </c>
      <c r="K58" s="251" t="e">
        <f t="shared" si="5"/>
        <v>#VALUE!</v>
      </c>
      <c r="L58" s="251" t="e">
        <f t="shared" si="5"/>
        <v>#VALUE!</v>
      </c>
      <c r="M58" s="251" t="e">
        <f t="shared" si="5"/>
        <v>#VALUE!</v>
      </c>
      <c r="N58" s="251" t="e">
        <f t="shared" si="5"/>
        <v>#VALUE!</v>
      </c>
      <c r="O58" s="251" t="e">
        <f t="shared" si="5"/>
        <v>#VALUE!</v>
      </c>
      <c r="P58" s="251" t="e">
        <f t="shared" si="5"/>
        <v>#VALUE!</v>
      </c>
      <c r="Q58" s="251" t="e">
        <f t="shared" si="5"/>
        <v>#VALUE!</v>
      </c>
      <c r="R58" s="251" t="e">
        <f t="shared" si="5"/>
        <v>#VALUE!</v>
      </c>
      <c r="S58" s="251" t="e">
        <f t="shared" si="5"/>
        <v>#VALUE!</v>
      </c>
      <c r="T58" s="251" t="e">
        <f t="shared" si="5"/>
        <v>#VALUE!</v>
      </c>
      <c r="U58" s="251" t="e">
        <f t="shared" si="5"/>
        <v>#VALUE!</v>
      </c>
      <c r="V58" s="251" t="e">
        <f t="shared" si="5"/>
        <v>#VALUE!</v>
      </c>
      <c r="W58" s="251" t="e">
        <f t="shared" si="5"/>
        <v>#VALUE!</v>
      </c>
      <c r="X58" s="251" t="e">
        <f t="shared" si="5"/>
        <v>#VALUE!</v>
      </c>
      <c r="Y58" s="251" t="e">
        <f t="shared" si="5"/>
        <v>#VALUE!</v>
      </c>
      <c r="Z58" s="251" t="e">
        <f t="shared" si="5"/>
        <v>#VALUE!</v>
      </c>
      <c r="AA58" s="251" t="e">
        <f t="shared" si="5"/>
        <v>#VALUE!</v>
      </c>
      <c r="AB58" s="251" t="e">
        <f t="shared" si="5"/>
        <v>#VALUE!</v>
      </c>
      <c r="AC58" s="251" t="e">
        <f t="shared" si="5"/>
        <v>#VALUE!</v>
      </c>
      <c r="AD58" s="251" t="e">
        <f t="shared" si="5"/>
        <v>#VALUE!</v>
      </c>
      <c r="AE58" s="251" t="e">
        <f t="shared" si="5"/>
        <v>#VALUE!</v>
      </c>
      <c r="AF58" s="251" t="e">
        <f t="shared" si="5"/>
        <v>#VALUE!</v>
      </c>
      <c r="AG58" s="251" t="e">
        <f t="shared" si="5"/>
        <v>#VALUE!</v>
      </c>
      <c r="AH58" s="251" t="e">
        <f t="shared" si="5"/>
        <v>#VALUE!</v>
      </c>
      <c r="AI58" s="251" t="e">
        <f t="shared" si="5"/>
        <v>#VALUE!</v>
      </c>
      <c r="AJ58" s="251" t="e">
        <f t="shared" si="5"/>
        <v>#VALUE!</v>
      </c>
      <c r="AK58" s="251" t="e">
        <f t="shared" si="5"/>
        <v>#VALUE!</v>
      </c>
      <c r="AL58" s="251" t="e">
        <f t="shared" si="5"/>
        <v>#VALUE!</v>
      </c>
      <c r="AM58" s="251" t="e">
        <f t="shared" si="5"/>
        <v>#VALUE!</v>
      </c>
      <c r="AN58" s="251" t="e">
        <f t="shared" si="5"/>
        <v>#VALUE!</v>
      </c>
      <c r="AO58" s="251" t="e">
        <f t="shared" si="5"/>
        <v>#VALUE!</v>
      </c>
      <c r="AP58" s="251" t="e">
        <f t="shared" si="5"/>
        <v>#VALUE!</v>
      </c>
      <c r="AQ58" s="251" t="e">
        <f t="shared" si="5"/>
        <v>#VALUE!</v>
      </c>
      <c r="AR58" s="251" t="e">
        <f t="shared" si="5"/>
        <v>#VALUE!</v>
      </c>
      <c r="AS58" s="251" t="e">
        <f t="shared" si="5"/>
        <v>#VALUE!</v>
      </c>
      <c r="AT58" s="251" t="e">
        <f t="shared" si="5"/>
        <v>#VALUE!</v>
      </c>
      <c r="AU58" s="251" t="e">
        <f t="shared" si="5"/>
        <v>#VALUE!</v>
      </c>
      <c r="AV58" s="251" t="e">
        <f t="shared" si="5"/>
        <v>#VALUE!</v>
      </c>
      <c r="AW58" s="251" t="e">
        <f t="shared" si="5"/>
        <v>#VALUE!</v>
      </c>
      <c r="AX58" s="251" t="e">
        <f t="shared" si="5"/>
        <v>#VALUE!</v>
      </c>
      <c r="AY58" s="251" t="e">
        <f t="shared" si="5"/>
        <v>#VALUE!</v>
      </c>
      <c r="AZ58" s="251" t="e">
        <f t="shared" si="5"/>
        <v>#VALUE!</v>
      </c>
      <c r="BA58" s="251" t="e">
        <f t="shared" si="5"/>
        <v>#VALUE!</v>
      </c>
      <c r="BB58" s="251" t="e">
        <f t="shared" si="5"/>
        <v>#VALUE!</v>
      </c>
      <c r="BC58" s="251" t="e">
        <f t="shared" si="5"/>
        <v>#VALUE!</v>
      </c>
      <c r="BD58" s="251" t="e">
        <f t="shared" si="5"/>
        <v>#VALUE!</v>
      </c>
      <c r="BE58" s="251" t="e">
        <f t="shared" si="5"/>
        <v>#VALUE!</v>
      </c>
      <c r="BF58" s="251" t="e">
        <f t="shared" si="5"/>
        <v>#VALUE!</v>
      </c>
      <c r="BG58" s="251" t="e">
        <f t="shared" si="5"/>
        <v>#VALUE!</v>
      </c>
      <c r="BH58" s="251" t="e">
        <f t="shared" si="5"/>
        <v>#VALUE!</v>
      </c>
      <c r="BI58" s="251" t="e">
        <f t="shared" si="5"/>
        <v>#VALUE!</v>
      </c>
      <c r="BJ58" s="251" t="e">
        <f t="shared" si="5"/>
        <v>#VALUE!</v>
      </c>
      <c r="BK58" s="251" t="e">
        <f t="shared" si="5"/>
        <v>#VALUE!</v>
      </c>
    </row>
    <row r="59" spans="1:64" x14ac:dyDescent="0.15">
      <c r="B59" s="33" t="s">
        <v>1125</v>
      </c>
      <c r="C59" s="260" t="e">
        <f>+'FIN-CASHFLOW_CWS'!C58</f>
        <v>#VALUE!</v>
      </c>
      <c r="D59" s="260" t="e">
        <f>+'FIN-CASHFLOW_CWS'!D58</f>
        <v>#VALUE!</v>
      </c>
      <c r="E59" s="260" t="e">
        <f>+'FIN-CASHFLOW_CWS'!E58</f>
        <v>#VALUE!</v>
      </c>
      <c r="F59" s="260" t="e">
        <f>+'FIN-CASHFLOW_CWS'!F58</f>
        <v>#VALUE!</v>
      </c>
      <c r="G59" s="260" t="e">
        <f>+'FIN-CASHFLOW_CWS'!G58</f>
        <v>#VALUE!</v>
      </c>
      <c r="H59" s="260" t="e">
        <f>+'FIN-CASHFLOW_CWS'!H58</f>
        <v>#VALUE!</v>
      </c>
      <c r="I59" s="260" t="e">
        <f>+'FIN-CASHFLOW_CWS'!I58</f>
        <v>#VALUE!</v>
      </c>
      <c r="J59" s="260" t="e">
        <f>+'FIN-CASHFLOW_CWS'!J58</f>
        <v>#VALUE!</v>
      </c>
      <c r="K59" s="260" t="e">
        <f>+'FIN-CASHFLOW_CWS'!K58</f>
        <v>#VALUE!</v>
      </c>
      <c r="L59" s="260" t="e">
        <f>+'FIN-CASHFLOW_CWS'!L58</f>
        <v>#VALUE!</v>
      </c>
      <c r="M59" s="260" t="e">
        <f>+'FIN-CASHFLOW_CWS'!M58</f>
        <v>#VALUE!</v>
      </c>
      <c r="N59" s="260" t="e">
        <f>+'FIN-CASHFLOW_CWS'!N58</f>
        <v>#VALUE!</v>
      </c>
      <c r="O59" s="260" t="e">
        <f>+'FIN-CASHFLOW_CWS'!O58</f>
        <v>#VALUE!</v>
      </c>
      <c r="P59" s="260" t="e">
        <f>+'FIN-CASHFLOW_CWS'!P58</f>
        <v>#VALUE!</v>
      </c>
      <c r="Q59" s="260" t="e">
        <f>+'FIN-CASHFLOW_CWS'!Q58</f>
        <v>#VALUE!</v>
      </c>
      <c r="R59" s="260" t="e">
        <f>+'FIN-CASHFLOW_CWS'!R58</f>
        <v>#VALUE!</v>
      </c>
      <c r="S59" s="260" t="e">
        <f>+'FIN-CASHFLOW_CWS'!S58</f>
        <v>#VALUE!</v>
      </c>
      <c r="T59" s="260" t="e">
        <f>+'FIN-CASHFLOW_CWS'!T58</f>
        <v>#VALUE!</v>
      </c>
      <c r="U59" s="260" t="e">
        <f>+'FIN-CASHFLOW_CWS'!U58</f>
        <v>#VALUE!</v>
      </c>
      <c r="V59" s="260" t="e">
        <f>+'FIN-CASHFLOW_CWS'!V58</f>
        <v>#VALUE!</v>
      </c>
      <c r="W59" s="260" t="e">
        <f>+'FIN-CASHFLOW_CWS'!W58</f>
        <v>#VALUE!</v>
      </c>
      <c r="X59" s="260" t="e">
        <f>+'FIN-CASHFLOW_CWS'!X58</f>
        <v>#VALUE!</v>
      </c>
      <c r="Y59" s="260" t="e">
        <f>+'FIN-CASHFLOW_CWS'!Y58</f>
        <v>#VALUE!</v>
      </c>
      <c r="Z59" s="260" t="e">
        <f>+'FIN-CASHFLOW_CWS'!Z58</f>
        <v>#VALUE!</v>
      </c>
      <c r="AA59" s="260" t="e">
        <f>+'FIN-CASHFLOW_CWS'!AA58</f>
        <v>#VALUE!</v>
      </c>
      <c r="AB59" s="260" t="e">
        <f>+'FIN-CASHFLOW_CWS'!AB58</f>
        <v>#VALUE!</v>
      </c>
      <c r="AC59" s="260" t="e">
        <f>+'FIN-CASHFLOW_CWS'!AC58</f>
        <v>#VALUE!</v>
      </c>
      <c r="AD59" s="260" t="e">
        <f>+'FIN-CASHFLOW_CWS'!AD58</f>
        <v>#VALUE!</v>
      </c>
      <c r="AE59" s="260" t="e">
        <f>+'FIN-CASHFLOW_CWS'!AE58</f>
        <v>#VALUE!</v>
      </c>
      <c r="AF59" s="260" t="e">
        <f>+'FIN-CASHFLOW_CWS'!AF58</f>
        <v>#VALUE!</v>
      </c>
      <c r="AG59" s="260" t="e">
        <f>+'FIN-CASHFLOW_CWS'!AG58</f>
        <v>#VALUE!</v>
      </c>
      <c r="AH59" s="260" t="e">
        <f>+'FIN-CASHFLOW_CWS'!AH58</f>
        <v>#VALUE!</v>
      </c>
      <c r="AI59" s="260" t="e">
        <f>+'FIN-CASHFLOW_CWS'!AI58</f>
        <v>#VALUE!</v>
      </c>
      <c r="AJ59" s="260" t="e">
        <f>+'FIN-CASHFLOW_CWS'!AJ58</f>
        <v>#VALUE!</v>
      </c>
      <c r="AK59" s="260" t="e">
        <f>+'FIN-CASHFLOW_CWS'!AK58</f>
        <v>#VALUE!</v>
      </c>
      <c r="AL59" s="260" t="e">
        <f>+'FIN-CASHFLOW_CWS'!AL58</f>
        <v>#VALUE!</v>
      </c>
      <c r="AM59" s="260" t="e">
        <f>+'FIN-CASHFLOW_CWS'!AM58</f>
        <v>#VALUE!</v>
      </c>
      <c r="AN59" s="260" t="e">
        <f>+'FIN-CASHFLOW_CWS'!AN58</f>
        <v>#VALUE!</v>
      </c>
      <c r="AO59" s="260" t="e">
        <f>+'FIN-CASHFLOW_CWS'!AO58</f>
        <v>#VALUE!</v>
      </c>
      <c r="AP59" s="260" t="e">
        <f>+'FIN-CASHFLOW_CWS'!AP58</f>
        <v>#VALUE!</v>
      </c>
      <c r="AQ59" s="260" t="e">
        <f>+'FIN-CASHFLOW_CWS'!AQ58</f>
        <v>#VALUE!</v>
      </c>
      <c r="AR59" s="260" t="e">
        <f>+'FIN-CASHFLOW_CWS'!AR58</f>
        <v>#VALUE!</v>
      </c>
      <c r="AS59" s="260" t="e">
        <f>+'FIN-CASHFLOW_CWS'!AS58</f>
        <v>#VALUE!</v>
      </c>
      <c r="AT59" s="260" t="e">
        <f>+'FIN-CASHFLOW_CWS'!AT58</f>
        <v>#VALUE!</v>
      </c>
      <c r="AU59" s="260" t="e">
        <f>+'FIN-CASHFLOW_CWS'!AU58</f>
        <v>#VALUE!</v>
      </c>
      <c r="AV59" s="260" t="e">
        <f>+'FIN-CASHFLOW_CWS'!AV58</f>
        <v>#VALUE!</v>
      </c>
      <c r="AW59" s="260" t="e">
        <f>+'FIN-CASHFLOW_CWS'!AW58</f>
        <v>#VALUE!</v>
      </c>
      <c r="AX59" s="260" t="e">
        <f>+'FIN-CASHFLOW_CWS'!AX58</f>
        <v>#VALUE!</v>
      </c>
      <c r="AY59" s="260" t="e">
        <f>+'FIN-CASHFLOW_CWS'!AY58</f>
        <v>#VALUE!</v>
      </c>
      <c r="AZ59" s="260" t="e">
        <f>+'FIN-CASHFLOW_CWS'!AZ58</f>
        <v>#VALUE!</v>
      </c>
      <c r="BA59" s="260" t="e">
        <f>+'FIN-CASHFLOW_CWS'!BA58</f>
        <v>#VALUE!</v>
      </c>
      <c r="BB59" s="260" t="e">
        <f>+'FIN-CASHFLOW_CWS'!BB58</f>
        <v>#VALUE!</v>
      </c>
      <c r="BC59" s="260" t="e">
        <f>+'FIN-CASHFLOW_CWS'!BC58</f>
        <v>#VALUE!</v>
      </c>
      <c r="BD59" s="260" t="e">
        <f>+'FIN-CASHFLOW_CWS'!BD58</f>
        <v>#VALUE!</v>
      </c>
      <c r="BE59" s="260" t="e">
        <f>+'FIN-CASHFLOW_CWS'!BE58</f>
        <v>#VALUE!</v>
      </c>
      <c r="BF59" s="260" t="e">
        <f>+'FIN-CASHFLOW_CWS'!BF58</f>
        <v>#VALUE!</v>
      </c>
      <c r="BG59" s="260" t="e">
        <f>+'FIN-CASHFLOW_CWS'!BG58</f>
        <v>#VALUE!</v>
      </c>
      <c r="BH59" s="260" t="e">
        <f>+'FIN-CASHFLOW_CWS'!BH58</f>
        <v>#VALUE!</v>
      </c>
      <c r="BI59" s="260" t="e">
        <f>+'FIN-CASHFLOW_CWS'!BI58</f>
        <v>#VALUE!</v>
      </c>
      <c r="BJ59" s="260" t="e">
        <f>+'FIN-CASHFLOW_CWS'!BJ58</f>
        <v>#VALUE!</v>
      </c>
      <c r="BK59" s="260" t="e">
        <f>+'FIN-CASHFLOW_CWS'!BK58</f>
        <v>#VALUE!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 t="e">
        <f>REV_DB!E17</f>
        <v>#REF!</v>
      </c>
      <c r="E5" s="63" t="e">
        <f>REV_DB!F17</f>
        <v>#REF!</v>
      </c>
      <c r="F5" s="63" t="e">
        <f>REV_DB!G17</f>
        <v>#REF!</v>
      </c>
      <c r="G5" s="63" t="e">
        <f>REV_DB!H17</f>
        <v>#REF!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 t="e">
        <f>SUM(D353:O353)</f>
        <v>#REF!</v>
      </c>
      <c r="E27" s="67" t="e">
        <f>SUM(P353:AA353)</f>
        <v>#REF!</v>
      </c>
      <c r="F27" s="67" t="e">
        <f>SUM(AB353:AM353)</f>
        <v>#REF!</v>
      </c>
      <c r="G27" s="67" t="e">
        <f>SUM(AN353:AY353)</f>
        <v>#REF!</v>
      </c>
      <c r="H27" s="67" t="e">
        <f>SUM(AZ353:BK353)</f>
        <v>#REF!</v>
      </c>
      <c r="I27" s="181" t="e">
        <f t="shared" ref="I27:I32" si="1">SUM(C27:H27)</f>
        <v>#REF!</v>
      </c>
      <c r="J27" s="181" t="e">
        <f>BM353</f>
        <v>#REF!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 t="e">
        <f>SUM(D368:O368)</f>
        <v>#REF!</v>
      </c>
      <c r="E28" s="67" t="e">
        <f>SUM(P368:AA368)</f>
        <v>#REF!</v>
      </c>
      <c r="F28" s="67" t="e">
        <f>SUM(AB368:AM368)</f>
        <v>#REF!</v>
      </c>
      <c r="G28" s="67" t="e">
        <f>SUM(AN368:AY368)</f>
        <v>#REF!</v>
      </c>
      <c r="H28" s="67" t="e">
        <f>SUM(AZ368:BK368)</f>
        <v>#REF!</v>
      </c>
      <c r="I28" s="181" t="e">
        <f t="shared" si="1"/>
        <v>#REF!</v>
      </c>
      <c r="J28" s="181" t="e">
        <f>BL368</f>
        <v>#REF!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 t="e">
        <f>SUM(D372:O372)</f>
        <v>#REF!</v>
      </c>
      <c r="E30" s="67" t="e">
        <f>SUM(P372:AA372)</f>
        <v>#REF!</v>
      </c>
      <c r="F30" s="67" t="e">
        <f>SUM(AB372:AM372)</f>
        <v>#REF!</v>
      </c>
      <c r="G30" s="67" t="e">
        <f>SUM(AN372:AY372)</f>
        <v>#REF!</v>
      </c>
      <c r="H30" s="67" t="e">
        <f>SUM(AZ372:BK372)</f>
        <v>#REF!</v>
      </c>
      <c r="I30" s="181" t="e">
        <f t="shared" si="1"/>
        <v>#REF!</v>
      </c>
      <c r="J30" s="181" t="e">
        <f>BM372</f>
        <v>#REF!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 t="e">
        <f>SUM(D376:O376)</f>
        <v>#REF!</v>
      </c>
      <c r="E32" s="192" t="e">
        <f>SUM(P376:AA376)</f>
        <v>#REF!</v>
      </c>
      <c r="F32" s="192" t="e">
        <f>SUM(AB376:AM376)</f>
        <v>#REF!</v>
      </c>
      <c r="G32" s="192" t="e">
        <f>SUM(AN376:AY376)</f>
        <v>#REF!</v>
      </c>
      <c r="H32" s="192" t="e">
        <f>SUM(AZ376:BK376)</f>
        <v>#REF!</v>
      </c>
      <c r="I32" s="181" t="e">
        <f t="shared" si="1"/>
        <v>#REF!</v>
      </c>
      <c r="J32" s="181" t="e">
        <f>BM376</f>
        <v>#REF!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 t="e">
        <f t="shared" si="3"/>
        <v>#REF!</v>
      </c>
      <c r="E41" s="192" t="e">
        <f t="shared" si="3"/>
        <v>#REF!</v>
      </c>
      <c r="F41" s="192" t="e">
        <f t="shared" si="3"/>
        <v>#REF!</v>
      </c>
      <c r="G41" s="192" t="e">
        <f t="shared" si="3"/>
        <v>#REF!</v>
      </c>
      <c r="H41" s="192" t="e">
        <f t="shared" si="3"/>
        <v>#REF!</v>
      </c>
      <c r="I41" s="213" t="e">
        <f t="shared" si="3"/>
        <v>#REF!</v>
      </c>
      <c r="J41" s="213" t="e">
        <f t="shared" si="3"/>
        <v>#REF!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 t="e">
        <f>STAFF_CWS!H406</f>
        <v>#REF!</v>
      </c>
      <c r="E229" s="26" t="e">
        <f>STAFF_CWS!I406</f>
        <v>#REF!</v>
      </c>
      <c r="F229" s="26" t="e">
        <f>STAFF_CWS!J406</f>
        <v>#REF!</v>
      </c>
      <c r="G229" s="26" t="e">
        <f>STAFF_CWS!K406</f>
        <v>#REF!</v>
      </c>
      <c r="H229" s="26" t="e">
        <f>STAFF_CWS!L406</f>
        <v>#REF!</v>
      </c>
      <c r="I229" s="26" t="e">
        <f>STAFF_CWS!M406</f>
        <v>#REF!</v>
      </c>
      <c r="J229" s="26" t="e">
        <f>STAFF_CWS!N406</f>
        <v>#REF!</v>
      </c>
      <c r="K229" s="26" t="e">
        <f>STAFF_CWS!O406</f>
        <v>#REF!</v>
      </c>
      <c r="L229" s="26" t="e">
        <f>STAFF_CWS!P406</f>
        <v>#REF!</v>
      </c>
      <c r="M229" s="26" t="e">
        <f>STAFF_CWS!Q406</f>
        <v>#REF!</v>
      </c>
      <c r="N229" s="26" t="e">
        <f>STAFF_CWS!R406</f>
        <v>#REF!</v>
      </c>
      <c r="O229" s="26" t="e">
        <f>STAFF_CWS!S406</f>
        <v>#REF!</v>
      </c>
      <c r="P229" s="26" t="e">
        <f>STAFF_CWS!T406</f>
        <v>#REF!</v>
      </c>
      <c r="Q229" s="26" t="e">
        <f>STAFF_CWS!U406</f>
        <v>#REF!</v>
      </c>
      <c r="R229" s="26" t="e">
        <f>STAFF_CWS!V406</f>
        <v>#REF!</v>
      </c>
      <c r="S229" s="26" t="e">
        <f>STAFF_CWS!W406</f>
        <v>#REF!</v>
      </c>
      <c r="T229" s="26" t="e">
        <f>STAFF_CWS!X406</f>
        <v>#REF!</v>
      </c>
      <c r="U229" s="26" t="e">
        <f>STAFF_CWS!Y406</f>
        <v>#REF!</v>
      </c>
      <c r="V229" s="26" t="e">
        <f>STAFF_CWS!Z406</f>
        <v>#REF!</v>
      </c>
      <c r="W229" s="26" t="e">
        <f>STAFF_CWS!AA406</f>
        <v>#REF!</v>
      </c>
      <c r="X229" s="26" t="e">
        <f>STAFF_CWS!AB406</f>
        <v>#REF!</v>
      </c>
      <c r="Y229" s="26" t="e">
        <f>STAFF_CWS!AC406</f>
        <v>#REF!</v>
      </c>
      <c r="Z229" s="26" t="e">
        <f>STAFF_CWS!AD406</f>
        <v>#REF!</v>
      </c>
      <c r="AA229" s="26" t="e">
        <f>STAFF_CWS!AE406</f>
        <v>#REF!</v>
      </c>
      <c r="AB229" s="26" t="e">
        <f>STAFF_CWS!AF406</f>
        <v>#REF!</v>
      </c>
      <c r="AC229" s="26" t="e">
        <f>STAFF_CWS!AG406</f>
        <v>#REF!</v>
      </c>
      <c r="AD229" s="26" t="e">
        <f>STAFF_CWS!AH406</f>
        <v>#REF!</v>
      </c>
      <c r="AE229" s="26" t="e">
        <f>STAFF_CWS!AI406</f>
        <v>#REF!</v>
      </c>
      <c r="AF229" s="26" t="e">
        <f>STAFF_CWS!AJ406</f>
        <v>#REF!</v>
      </c>
      <c r="AG229" s="26" t="e">
        <f>STAFF_CWS!AK406</f>
        <v>#REF!</v>
      </c>
      <c r="AH229" s="26" t="e">
        <f>STAFF_CWS!AL406</f>
        <v>#REF!</v>
      </c>
      <c r="AI229" s="26" t="e">
        <f>STAFF_CWS!AM406</f>
        <v>#REF!</v>
      </c>
      <c r="AJ229" s="26" t="e">
        <f>STAFF_CWS!AN406</f>
        <v>#REF!</v>
      </c>
      <c r="AK229" s="26" t="e">
        <f>STAFF_CWS!AO406</f>
        <v>#REF!</v>
      </c>
      <c r="AL229" s="26" t="e">
        <f>STAFF_CWS!AP406</f>
        <v>#REF!</v>
      </c>
      <c r="AM229" s="26" t="e">
        <f>STAFF_CWS!AQ406</f>
        <v>#REF!</v>
      </c>
      <c r="AN229" s="26" t="e">
        <f>STAFF_CWS!AR406</f>
        <v>#REF!</v>
      </c>
      <c r="AO229" s="26" t="e">
        <f>STAFF_CWS!AS406</f>
        <v>#REF!</v>
      </c>
      <c r="AP229" s="26" t="e">
        <f>STAFF_CWS!AT406</f>
        <v>#REF!</v>
      </c>
      <c r="AQ229" s="26" t="e">
        <f>STAFF_CWS!AU406</f>
        <v>#REF!</v>
      </c>
      <c r="AR229" s="26" t="e">
        <f>STAFF_CWS!AV406</f>
        <v>#REF!</v>
      </c>
      <c r="AS229" s="26" t="e">
        <f>STAFF_CWS!AW406</f>
        <v>#REF!</v>
      </c>
      <c r="AT229" s="26" t="e">
        <f>STAFF_CWS!AX406</f>
        <v>#REF!</v>
      </c>
      <c r="AU229" s="26" t="e">
        <f>STAFF_CWS!AY406</f>
        <v>#REF!</v>
      </c>
      <c r="AV229" s="26" t="e">
        <f>STAFF_CWS!AZ406</f>
        <v>#REF!</v>
      </c>
      <c r="AW229" s="26" t="e">
        <f>STAFF_CWS!BA406</f>
        <v>#REF!</v>
      </c>
      <c r="AX229" s="26" t="e">
        <f>STAFF_CWS!BB406</f>
        <v>#REF!</v>
      </c>
      <c r="AY229" s="26" t="e">
        <f>STAFF_CWS!BC406</f>
        <v>#REF!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 t="e">
        <f>STAFF_CWS!H407</f>
        <v>#REF!</v>
      </c>
      <c r="E230" s="26" t="e">
        <f>STAFF_CWS!I407</f>
        <v>#REF!</v>
      </c>
      <c r="F230" s="26" t="e">
        <f>STAFF_CWS!J407</f>
        <v>#REF!</v>
      </c>
      <c r="G230" s="26" t="e">
        <f>STAFF_CWS!K407</f>
        <v>#REF!</v>
      </c>
      <c r="H230" s="26" t="e">
        <f>STAFF_CWS!L407</f>
        <v>#REF!</v>
      </c>
      <c r="I230" s="26" t="e">
        <f>STAFF_CWS!M407</f>
        <v>#REF!</v>
      </c>
      <c r="J230" s="26" t="e">
        <f>STAFF_CWS!N407</f>
        <v>#REF!</v>
      </c>
      <c r="K230" s="26" t="e">
        <f>STAFF_CWS!O407</f>
        <v>#REF!</v>
      </c>
      <c r="L230" s="26" t="e">
        <f>STAFF_CWS!P407</f>
        <v>#REF!</v>
      </c>
      <c r="M230" s="26" t="e">
        <f>STAFF_CWS!Q407</f>
        <v>#REF!</v>
      </c>
      <c r="N230" s="26" t="e">
        <f>STAFF_CWS!R407</f>
        <v>#REF!</v>
      </c>
      <c r="O230" s="26" t="e">
        <f>STAFF_CWS!S407</f>
        <v>#REF!</v>
      </c>
      <c r="P230" s="26" t="e">
        <f>STAFF_CWS!T407</f>
        <v>#REF!</v>
      </c>
      <c r="Q230" s="26" t="e">
        <f>STAFF_CWS!U407</f>
        <v>#REF!</v>
      </c>
      <c r="R230" s="26" t="e">
        <f>STAFF_CWS!V407</f>
        <v>#REF!</v>
      </c>
      <c r="S230" s="26" t="e">
        <f>STAFF_CWS!W407</f>
        <v>#REF!</v>
      </c>
      <c r="T230" s="26" t="e">
        <f>STAFF_CWS!X407</f>
        <v>#REF!</v>
      </c>
      <c r="U230" s="26" t="e">
        <f>STAFF_CWS!Y407</f>
        <v>#REF!</v>
      </c>
      <c r="V230" s="26" t="e">
        <f>STAFF_CWS!Z407</f>
        <v>#REF!</v>
      </c>
      <c r="W230" s="26" t="e">
        <f>STAFF_CWS!AA407</f>
        <v>#REF!</v>
      </c>
      <c r="X230" s="26" t="e">
        <f>STAFF_CWS!AB407</f>
        <v>#REF!</v>
      </c>
      <c r="Y230" s="26" t="e">
        <f>STAFF_CWS!AC407</f>
        <v>#REF!</v>
      </c>
      <c r="Z230" s="26" t="e">
        <f>STAFF_CWS!AD407</f>
        <v>#REF!</v>
      </c>
      <c r="AA230" s="26" t="e">
        <f>STAFF_CWS!AE407</f>
        <v>#REF!</v>
      </c>
      <c r="AB230" s="26" t="e">
        <f>STAFF_CWS!AF407</f>
        <v>#REF!</v>
      </c>
      <c r="AC230" s="26" t="e">
        <f>STAFF_CWS!AG407</f>
        <v>#REF!</v>
      </c>
      <c r="AD230" s="26" t="e">
        <f>STAFF_CWS!AH407</f>
        <v>#REF!</v>
      </c>
      <c r="AE230" s="26" t="e">
        <f>STAFF_CWS!AI407</f>
        <v>#REF!</v>
      </c>
      <c r="AF230" s="26" t="e">
        <f>STAFF_CWS!AJ407</f>
        <v>#REF!</v>
      </c>
      <c r="AG230" s="26" t="e">
        <f>STAFF_CWS!AK407</f>
        <v>#REF!</v>
      </c>
      <c r="AH230" s="26" t="e">
        <f>STAFF_CWS!AL407</f>
        <v>#REF!</v>
      </c>
      <c r="AI230" s="26" t="e">
        <f>STAFF_CWS!AM407</f>
        <v>#REF!</v>
      </c>
      <c r="AJ230" s="26" t="e">
        <f>STAFF_CWS!AN407</f>
        <v>#REF!</v>
      </c>
      <c r="AK230" s="26" t="e">
        <f>STAFF_CWS!AO407</f>
        <v>#REF!</v>
      </c>
      <c r="AL230" s="26" t="e">
        <f>STAFF_CWS!AP407</f>
        <v>#REF!</v>
      </c>
      <c r="AM230" s="26" t="e">
        <f>STAFF_CWS!AQ407</f>
        <v>#REF!</v>
      </c>
      <c r="AN230" s="26" t="e">
        <f>STAFF_CWS!AR407</f>
        <v>#REF!</v>
      </c>
      <c r="AO230" s="26" t="e">
        <f>STAFF_CWS!AS407</f>
        <v>#REF!</v>
      </c>
      <c r="AP230" s="26" t="e">
        <f>STAFF_CWS!AT407</f>
        <v>#REF!</v>
      </c>
      <c r="AQ230" s="26" t="e">
        <f>STAFF_CWS!AU407</f>
        <v>#REF!</v>
      </c>
      <c r="AR230" s="26" t="e">
        <f>STAFF_CWS!AV407</f>
        <v>#REF!</v>
      </c>
      <c r="AS230" s="26" t="e">
        <f>STAFF_CWS!AW407</f>
        <v>#REF!</v>
      </c>
      <c r="AT230" s="26" t="e">
        <f>STAFF_CWS!AX407</f>
        <v>#REF!</v>
      </c>
      <c r="AU230" s="26" t="e">
        <f>STAFF_CWS!AY407</f>
        <v>#REF!</v>
      </c>
      <c r="AV230" s="26" t="e">
        <f>STAFF_CWS!AZ407</f>
        <v>#REF!</v>
      </c>
      <c r="AW230" s="26" t="e">
        <f>STAFF_CWS!BA407</f>
        <v>#REF!</v>
      </c>
      <c r="AX230" s="26" t="e">
        <f>STAFF_CWS!BB407</f>
        <v>#REF!</v>
      </c>
      <c r="AY230" s="26" t="e">
        <f>STAFF_CWS!BC407</f>
        <v>#REF!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 t="e">
        <f>STAFF_CWS!H442</f>
        <v>#REF!</v>
      </c>
      <c r="E265" s="26" t="e">
        <f>STAFF_CWS!I442</f>
        <v>#REF!</v>
      </c>
      <c r="F265" s="26" t="e">
        <f>STAFF_CWS!J442</f>
        <v>#REF!</v>
      </c>
      <c r="G265" s="26" t="e">
        <f>STAFF_CWS!K442</f>
        <v>#REF!</v>
      </c>
      <c r="H265" s="26" t="e">
        <f>STAFF_CWS!L442</f>
        <v>#REF!</v>
      </c>
      <c r="I265" s="26" t="e">
        <f>STAFF_CWS!M442</f>
        <v>#REF!</v>
      </c>
      <c r="J265" s="26" t="e">
        <f>STAFF_CWS!N442</f>
        <v>#REF!</v>
      </c>
      <c r="K265" s="26" t="e">
        <f>STAFF_CWS!O442</f>
        <v>#REF!</v>
      </c>
      <c r="L265" s="26" t="e">
        <f>STAFF_CWS!P442</f>
        <v>#REF!</v>
      </c>
      <c r="M265" s="26" t="e">
        <f>STAFF_CWS!Q442</f>
        <v>#REF!</v>
      </c>
      <c r="N265" s="26" t="e">
        <f>STAFF_CWS!R442</f>
        <v>#REF!</v>
      </c>
      <c r="O265" s="26" t="e">
        <f>STAFF_CWS!S442</f>
        <v>#REF!</v>
      </c>
      <c r="P265" s="26" t="e">
        <f>STAFF_CWS!T442</f>
        <v>#REF!</v>
      </c>
      <c r="Q265" s="26" t="e">
        <f>STAFF_CWS!U442</f>
        <v>#REF!</v>
      </c>
      <c r="R265" s="26" t="e">
        <f>STAFF_CWS!V442</f>
        <v>#REF!</v>
      </c>
      <c r="S265" s="26" t="e">
        <f>STAFF_CWS!W442</f>
        <v>#REF!</v>
      </c>
      <c r="T265" s="26" t="e">
        <f>STAFF_CWS!X442</f>
        <v>#REF!</v>
      </c>
      <c r="U265" s="26" t="e">
        <f>STAFF_CWS!Y442</f>
        <v>#REF!</v>
      </c>
      <c r="V265" s="26" t="e">
        <f>STAFF_CWS!Z442</f>
        <v>#REF!</v>
      </c>
      <c r="W265" s="26" t="e">
        <f>STAFF_CWS!AA442</f>
        <v>#REF!</v>
      </c>
      <c r="X265" s="26" t="e">
        <f>STAFF_CWS!AB442</f>
        <v>#REF!</v>
      </c>
      <c r="Y265" s="26" t="e">
        <f>STAFF_CWS!AC442</f>
        <v>#REF!</v>
      </c>
      <c r="Z265" s="26" t="e">
        <f>STAFF_CWS!AD442</f>
        <v>#REF!</v>
      </c>
      <c r="AA265" s="26" t="e">
        <f>STAFF_CWS!AE442</f>
        <v>#REF!</v>
      </c>
      <c r="AB265" s="26" t="e">
        <f>STAFF_CWS!AF442</f>
        <v>#REF!</v>
      </c>
      <c r="AC265" s="26" t="e">
        <f>STAFF_CWS!AG442</f>
        <v>#REF!</v>
      </c>
      <c r="AD265" s="26" t="e">
        <f>STAFF_CWS!AH442</f>
        <v>#REF!</v>
      </c>
      <c r="AE265" s="26" t="e">
        <f>STAFF_CWS!AI442</f>
        <v>#REF!</v>
      </c>
      <c r="AF265" s="26" t="e">
        <f>STAFF_CWS!AJ442</f>
        <v>#REF!</v>
      </c>
      <c r="AG265" s="26" t="e">
        <f>STAFF_CWS!AK442</f>
        <v>#REF!</v>
      </c>
      <c r="AH265" s="26" t="e">
        <f>STAFF_CWS!AL442</f>
        <v>#REF!</v>
      </c>
      <c r="AI265" s="26" t="e">
        <f>STAFF_CWS!AM442</f>
        <v>#REF!</v>
      </c>
      <c r="AJ265" s="26" t="e">
        <f>STAFF_CWS!AN442</f>
        <v>#REF!</v>
      </c>
      <c r="AK265" s="26" t="e">
        <f>STAFF_CWS!AO442</f>
        <v>#REF!</v>
      </c>
      <c r="AL265" s="26" t="e">
        <f>STAFF_CWS!AP442</f>
        <v>#REF!</v>
      </c>
      <c r="AM265" s="26" t="e">
        <f>STAFF_CWS!AQ442</f>
        <v>#REF!</v>
      </c>
      <c r="AN265" s="26" t="e">
        <f>STAFF_CWS!AR442</f>
        <v>#REF!</v>
      </c>
      <c r="AO265" s="26" t="e">
        <f>STAFF_CWS!AS442</f>
        <v>#REF!</v>
      </c>
      <c r="AP265" s="26" t="e">
        <f>STAFF_CWS!AT442</f>
        <v>#REF!</v>
      </c>
      <c r="AQ265" s="26" t="e">
        <f>STAFF_CWS!AU442</f>
        <v>#REF!</v>
      </c>
      <c r="AR265" s="26" t="e">
        <f>STAFF_CWS!AV442</f>
        <v>#REF!</v>
      </c>
      <c r="AS265" s="26" t="e">
        <f>STAFF_CWS!AW442</f>
        <v>#REF!</v>
      </c>
      <c r="AT265" s="26" t="e">
        <f>STAFF_CWS!AX442</f>
        <v>#REF!</v>
      </c>
      <c r="AU265" s="26" t="e">
        <f>STAFF_CWS!AY442</f>
        <v>#REF!</v>
      </c>
      <c r="AV265" s="26" t="e">
        <f>STAFF_CWS!AZ442</f>
        <v>#REF!</v>
      </c>
      <c r="AW265" s="26" t="e">
        <f>STAFF_CWS!BA442</f>
        <v>#REF!</v>
      </c>
      <c r="AX265" s="26" t="e">
        <f>STAFF_CWS!BB442</f>
        <v>#REF!</v>
      </c>
      <c r="AY265" s="26" t="e">
        <f>STAFF_CWS!BC442</f>
        <v>#REF!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 t="e">
        <f>STAFF_CWS!H443</f>
        <v>#REF!</v>
      </c>
      <c r="E266" s="26" t="e">
        <f>STAFF_CWS!I443</f>
        <v>#REF!</v>
      </c>
      <c r="F266" s="26" t="e">
        <f>STAFF_CWS!J443</f>
        <v>#REF!</v>
      </c>
      <c r="G266" s="26" t="e">
        <f>STAFF_CWS!K443</f>
        <v>#REF!</v>
      </c>
      <c r="H266" s="26" t="e">
        <f>STAFF_CWS!L443</f>
        <v>#REF!</v>
      </c>
      <c r="I266" s="26" t="e">
        <f>STAFF_CWS!M443</f>
        <v>#REF!</v>
      </c>
      <c r="J266" s="26" t="e">
        <f>STAFF_CWS!N443</f>
        <v>#REF!</v>
      </c>
      <c r="K266" s="26" t="e">
        <f>STAFF_CWS!O443</f>
        <v>#REF!</v>
      </c>
      <c r="L266" s="26" t="e">
        <f>STAFF_CWS!P443</f>
        <v>#REF!</v>
      </c>
      <c r="M266" s="26" t="e">
        <f>STAFF_CWS!Q443</f>
        <v>#REF!</v>
      </c>
      <c r="N266" s="26" t="e">
        <f>STAFF_CWS!R443</f>
        <v>#REF!</v>
      </c>
      <c r="O266" s="26" t="e">
        <f>STAFF_CWS!S443</f>
        <v>#REF!</v>
      </c>
      <c r="P266" s="26" t="e">
        <f>STAFF_CWS!T443</f>
        <v>#REF!</v>
      </c>
      <c r="Q266" s="26" t="e">
        <f>STAFF_CWS!U443</f>
        <v>#REF!</v>
      </c>
      <c r="R266" s="26" t="e">
        <f>STAFF_CWS!V443</f>
        <v>#REF!</v>
      </c>
      <c r="S266" s="26" t="e">
        <f>STAFF_CWS!W443</f>
        <v>#REF!</v>
      </c>
      <c r="T266" s="26" t="e">
        <f>STAFF_CWS!X443</f>
        <v>#REF!</v>
      </c>
      <c r="U266" s="26" t="e">
        <f>STAFF_CWS!Y443</f>
        <v>#REF!</v>
      </c>
      <c r="V266" s="26" t="e">
        <f>STAFF_CWS!Z443</f>
        <v>#REF!</v>
      </c>
      <c r="W266" s="26" t="e">
        <f>STAFF_CWS!AA443</f>
        <v>#REF!</v>
      </c>
      <c r="X266" s="26" t="e">
        <f>STAFF_CWS!AB443</f>
        <v>#REF!</v>
      </c>
      <c r="Y266" s="26" t="e">
        <f>STAFF_CWS!AC443</f>
        <v>#REF!</v>
      </c>
      <c r="Z266" s="26" t="e">
        <f>STAFF_CWS!AD443</f>
        <v>#REF!</v>
      </c>
      <c r="AA266" s="26" t="e">
        <f>STAFF_CWS!AE443</f>
        <v>#REF!</v>
      </c>
      <c r="AB266" s="26" t="e">
        <f>STAFF_CWS!AF443</f>
        <v>#REF!</v>
      </c>
      <c r="AC266" s="26" t="e">
        <f>STAFF_CWS!AG443</f>
        <v>#REF!</v>
      </c>
      <c r="AD266" s="26" t="e">
        <f>STAFF_CWS!AH443</f>
        <v>#REF!</v>
      </c>
      <c r="AE266" s="26" t="e">
        <f>STAFF_CWS!AI443</f>
        <v>#REF!</v>
      </c>
      <c r="AF266" s="26" t="e">
        <f>STAFF_CWS!AJ443</f>
        <v>#REF!</v>
      </c>
      <c r="AG266" s="26" t="e">
        <f>STAFF_CWS!AK443</f>
        <v>#REF!</v>
      </c>
      <c r="AH266" s="26" t="e">
        <f>STAFF_CWS!AL443</f>
        <v>#REF!</v>
      </c>
      <c r="AI266" s="26" t="e">
        <f>STAFF_CWS!AM443</f>
        <v>#REF!</v>
      </c>
      <c r="AJ266" s="26" t="e">
        <f>STAFF_CWS!AN443</f>
        <v>#REF!</v>
      </c>
      <c r="AK266" s="26" t="e">
        <f>STAFF_CWS!AO443</f>
        <v>#REF!</v>
      </c>
      <c r="AL266" s="26" t="e">
        <f>STAFF_CWS!AP443</f>
        <v>#REF!</v>
      </c>
      <c r="AM266" s="26" t="e">
        <f>STAFF_CWS!AQ443</f>
        <v>#REF!</v>
      </c>
      <c r="AN266" s="26" t="e">
        <f>STAFF_CWS!AR443</f>
        <v>#REF!</v>
      </c>
      <c r="AO266" s="26" t="e">
        <f>STAFF_CWS!AS443</f>
        <v>#REF!</v>
      </c>
      <c r="AP266" s="26" t="e">
        <f>STAFF_CWS!AT443</f>
        <v>#REF!</v>
      </c>
      <c r="AQ266" s="26" t="e">
        <f>STAFF_CWS!AU443</f>
        <v>#REF!</v>
      </c>
      <c r="AR266" s="26" t="e">
        <f>STAFF_CWS!AV443</f>
        <v>#REF!</v>
      </c>
      <c r="AS266" s="26" t="e">
        <f>STAFF_CWS!AW443</f>
        <v>#REF!</v>
      </c>
      <c r="AT266" s="26" t="e">
        <f>STAFF_CWS!AX443</f>
        <v>#REF!</v>
      </c>
      <c r="AU266" s="26" t="e">
        <f>STAFF_CWS!AY443</f>
        <v>#REF!</v>
      </c>
      <c r="AV266" s="26" t="e">
        <f>STAFF_CWS!AZ443</f>
        <v>#REF!</v>
      </c>
      <c r="AW266" s="26" t="e">
        <f>STAFF_CWS!BA443</f>
        <v>#REF!</v>
      </c>
      <c r="AX266" s="26" t="e">
        <f>STAFF_CWS!BB443</f>
        <v>#REF!</v>
      </c>
      <c r="AY266" s="26" t="e">
        <f>STAFF_CWS!BC443</f>
        <v>#REF!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 t="e">
        <f>STAFF_CWS!H469</f>
        <v>#REF!</v>
      </c>
      <c r="E292" s="26" t="e">
        <f>STAFF_CWS!I469</f>
        <v>#REF!</v>
      </c>
      <c r="F292" s="26" t="e">
        <f>STAFF_CWS!J469</f>
        <v>#REF!</v>
      </c>
      <c r="G292" s="26" t="e">
        <f>STAFF_CWS!K469</f>
        <v>#REF!</v>
      </c>
      <c r="H292" s="26" t="e">
        <f>STAFF_CWS!L469</f>
        <v>#REF!</v>
      </c>
      <c r="I292" s="26" t="e">
        <f>STAFF_CWS!M469</f>
        <v>#REF!</v>
      </c>
      <c r="J292" s="26" t="e">
        <f>STAFF_CWS!N469</f>
        <v>#REF!</v>
      </c>
      <c r="K292" s="26" t="e">
        <f>STAFF_CWS!O469</f>
        <v>#REF!</v>
      </c>
      <c r="L292" s="26" t="e">
        <f>STAFF_CWS!P469</f>
        <v>#REF!</v>
      </c>
      <c r="M292" s="26" t="e">
        <f>STAFF_CWS!Q469</f>
        <v>#REF!</v>
      </c>
      <c r="N292" s="26" t="e">
        <f>STAFF_CWS!R469</f>
        <v>#REF!</v>
      </c>
      <c r="O292" s="26" t="e">
        <f>STAFF_CWS!S469</f>
        <v>#REF!</v>
      </c>
      <c r="P292" s="26" t="e">
        <f>STAFF_CWS!T469</f>
        <v>#REF!</v>
      </c>
      <c r="Q292" s="26" t="e">
        <f>STAFF_CWS!U469</f>
        <v>#REF!</v>
      </c>
      <c r="R292" s="26" t="e">
        <f>STAFF_CWS!V469</f>
        <v>#REF!</v>
      </c>
      <c r="S292" s="26" t="e">
        <f>STAFF_CWS!W469</f>
        <v>#REF!</v>
      </c>
      <c r="T292" s="26" t="e">
        <f>STAFF_CWS!X469</f>
        <v>#REF!</v>
      </c>
      <c r="U292" s="26" t="e">
        <f>STAFF_CWS!Y469</f>
        <v>#REF!</v>
      </c>
      <c r="V292" s="26" t="e">
        <f>STAFF_CWS!Z469</f>
        <v>#REF!</v>
      </c>
      <c r="W292" s="26" t="e">
        <f>STAFF_CWS!AA469</f>
        <v>#REF!</v>
      </c>
      <c r="X292" s="26" t="e">
        <f>STAFF_CWS!AB469</f>
        <v>#REF!</v>
      </c>
      <c r="Y292" s="26" t="e">
        <f>STAFF_CWS!AC469</f>
        <v>#REF!</v>
      </c>
      <c r="Z292" s="26" t="e">
        <f>STAFF_CWS!AD469</f>
        <v>#REF!</v>
      </c>
      <c r="AA292" s="26" t="e">
        <f>STAFF_CWS!AE469</f>
        <v>#REF!</v>
      </c>
      <c r="AB292" s="26" t="e">
        <f>STAFF_CWS!AF469</f>
        <v>#REF!</v>
      </c>
      <c r="AC292" s="26" t="e">
        <f>STAFF_CWS!AG469</f>
        <v>#REF!</v>
      </c>
      <c r="AD292" s="26" t="e">
        <f>STAFF_CWS!AH469</f>
        <v>#REF!</v>
      </c>
      <c r="AE292" s="26" t="e">
        <f>STAFF_CWS!AI469</f>
        <v>#REF!</v>
      </c>
      <c r="AF292" s="26" t="e">
        <f>STAFF_CWS!AJ469</f>
        <v>#REF!</v>
      </c>
      <c r="AG292" s="26" t="e">
        <f>STAFF_CWS!AK469</f>
        <v>#REF!</v>
      </c>
      <c r="AH292" s="26" t="e">
        <f>STAFF_CWS!AL469</f>
        <v>#REF!</v>
      </c>
      <c r="AI292" s="26" t="e">
        <f>STAFF_CWS!AM469</f>
        <v>#REF!</v>
      </c>
      <c r="AJ292" s="26" t="e">
        <f>STAFF_CWS!AN469</f>
        <v>#REF!</v>
      </c>
      <c r="AK292" s="26" t="e">
        <f>STAFF_CWS!AO469</f>
        <v>#REF!</v>
      </c>
      <c r="AL292" s="26" t="e">
        <f>STAFF_CWS!AP469</f>
        <v>#REF!</v>
      </c>
      <c r="AM292" s="26" t="e">
        <f>STAFF_CWS!AQ469</f>
        <v>#REF!</v>
      </c>
      <c r="AN292" s="26" t="e">
        <f>STAFF_CWS!AR469</f>
        <v>#REF!</v>
      </c>
      <c r="AO292" s="26" t="e">
        <f>STAFF_CWS!AS469</f>
        <v>#REF!</v>
      </c>
      <c r="AP292" s="26" t="e">
        <f>STAFF_CWS!AT469</f>
        <v>#REF!</v>
      </c>
      <c r="AQ292" s="26" t="e">
        <f>STAFF_CWS!AU469</f>
        <v>#REF!</v>
      </c>
      <c r="AR292" s="26" t="e">
        <f>STAFF_CWS!AV469</f>
        <v>#REF!</v>
      </c>
      <c r="AS292" s="26" t="e">
        <f>STAFF_CWS!AW469</f>
        <v>#REF!</v>
      </c>
      <c r="AT292" s="26" t="e">
        <f>STAFF_CWS!AX469</f>
        <v>#REF!</v>
      </c>
      <c r="AU292" s="26" t="e">
        <f>STAFF_CWS!AY469</f>
        <v>#REF!</v>
      </c>
      <c r="AV292" s="26" t="e">
        <f>STAFF_CWS!AZ469</f>
        <v>#REF!</v>
      </c>
      <c r="AW292" s="26" t="e">
        <f>STAFF_CWS!BA469</f>
        <v>#REF!</v>
      </c>
      <c r="AX292" s="26" t="e">
        <f>STAFF_CWS!BB469</f>
        <v>#REF!</v>
      </c>
      <c r="AY292" s="26" t="e">
        <f>STAFF_CWS!BC469</f>
        <v>#REF!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 t="e">
        <f>STAFF_CWS!H470</f>
        <v>#REF!</v>
      </c>
      <c r="E293" s="26" t="e">
        <f>STAFF_CWS!I470</f>
        <v>#REF!</v>
      </c>
      <c r="F293" s="26" t="e">
        <f>STAFF_CWS!J470</f>
        <v>#REF!</v>
      </c>
      <c r="G293" s="26" t="e">
        <f>STAFF_CWS!K470</f>
        <v>#REF!</v>
      </c>
      <c r="H293" s="26" t="e">
        <f>STAFF_CWS!L470</f>
        <v>#REF!</v>
      </c>
      <c r="I293" s="26" t="e">
        <f>STAFF_CWS!M470</f>
        <v>#REF!</v>
      </c>
      <c r="J293" s="26" t="e">
        <f>STAFF_CWS!N470</f>
        <v>#REF!</v>
      </c>
      <c r="K293" s="26" t="e">
        <f>STAFF_CWS!O470</f>
        <v>#REF!</v>
      </c>
      <c r="L293" s="26" t="e">
        <f>STAFF_CWS!P470</f>
        <v>#REF!</v>
      </c>
      <c r="M293" s="26" t="e">
        <f>STAFF_CWS!Q470</f>
        <v>#REF!</v>
      </c>
      <c r="N293" s="26" t="e">
        <f>STAFF_CWS!R470</f>
        <v>#REF!</v>
      </c>
      <c r="O293" s="26" t="e">
        <f>STAFF_CWS!S470</f>
        <v>#REF!</v>
      </c>
      <c r="P293" s="26" t="e">
        <f>STAFF_CWS!T470</f>
        <v>#REF!</v>
      </c>
      <c r="Q293" s="26" t="e">
        <f>STAFF_CWS!U470</f>
        <v>#REF!</v>
      </c>
      <c r="R293" s="26" t="e">
        <f>STAFF_CWS!V470</f>
        <v>#REF!</v>
      </c>
      <c r="S293" s="26" t="e">
        <f>STAFF_CWS!W470</f>
        <v>#REF!</v>
      </c>
      <c r="T293" s="26" t="e">
        <f>STAFF_CWS!X470</f>
        <v>#REF!</v>
      </c>
      <c r="U293" s="26" t="e">
        <f>STAFF_CWS!Y470</f>
        <v>#REF!</v>
      </c>
      <c r="V293" s="26" t="e">
        <f>STAFF_CWS!Z470</f>
        <v>#REF!</v>
      </c>
      <c r="W293" s="26" t="e">
        <f>STAFF_CWS!AA470</f>
        <v>#REF!</v>
      </c>
      <c r="X293" s="26" t="e">
        <f>STAFF_CWS!AB470</f>
        <v>#REF!</v>
      </c>
      <c r="Y293" s="26" t="e">
        <f>STAFF_CWS!AC470</f>
        <v>#REF!</v>
      </c>
      <c r="Z293" s="26" t="e">
        <f>STAFF_CWS!AD470</f>
        <v>#REF!</v>
      </c>
      <c r="AA293" s="26" t="e">
        <f>STAFF_CWS!AE470</f>
        <v>#REF!</v>
      </c>
      <c r="AB293" s="26" t="e">
        <f>STAFF_CWS!AF470</f>
        <v>#REF!</v>
      </c>
      <c r="AC293" s="26" t="e">
        <f>STAFF_CWS!AG470</f>
        <v>#REF!</v>
      </c>
      <c r="AD293" s="26" t="e">
        <f>STAFF_CWS!AH470</f>
        <v>#REF!</v>
      </c>
      <c r="AE293" s="26" t="e">
        <f>STAFF_CWS!AI470</f>
        <v>#REF!</v>
      </c>
      <c r="AF293" s="26" t="e">
        <f>STAFF_CWS!AJ470</f>
        <v>#REF!</v>
      </c>
      <c r="AG293" s="26" t="e">
        <f>STAFF_CWS!AK470</f>
        <v>#REF!</v>
      </c>
      <c r="AH293" s="26" t="e">
        <f>STAFF_CWS!AL470</f>
        <v>#REF!</v>
      </c>
      <c r="AI293" s="26" t="e">
        <f>STAFF_CWS!AM470</f>
        <v>#REF!</v>
      </c>
      <c r="AJ293" s="26" t="e">
        <f>STAFF_CWS!AN470</f>
        <v>#REF!</v>
      </c>
      <c r="AK293" s="26" t="e">
        <f>STAFF_CWS!AO470</f>
        <v>#REF!</v>
      </c>
      <c r="AL293" s="26" t="e">
        <f>STAFF_CWS!AP470</f>
        <v>#REF!</v>
      </c>
      <c r="AM293" s="26" t="e">
        <f>STAFF_CWS!AQ470</f>
        <v>#REF!</v>
      </c>
      <c r="AN293" s="26" t="e">
        <f>STAFF_CWS!AR470</f>
        <v>#REF!</v>
      </c>
      <c r="AO293" s="26" t="e">
        <f>STAFF_CWS!AS470</f>
        <v>#REF!</v>
      </c>
      <c r="AP293" s="26" t="e">
        <f>STAFF_CWS!AT470</f>
        <v>#REF!</v>
      </c>
      <c r="AQ293" s="26" t="e">
        <f>STAFF_CWS!AU470</f>
        <v>#REF!</v>
      </c>
      <c r="AR293" s="26" t="e">
        <f>STAFF_CWS!AV470</f>
        <v>#REF!</v>
      </c>
      <c r="AS293" s="26" t="e">
        <f>STAFF_CWS!AW470</f>
        <v>#REF!</v>
      </c>
      <c r="AT293" s="26" t="e">
        <f>STAFF_CWS!AX470</f>
        <v>#REF!</v>
      </c>
      <c r="AU293" s="26" t="e">
        <f>STAFF_CWS!AY470</f>
        <v>#REF!</v>
      </c>
      <c r="AV293" s="26" t="e">
        <f>STAFF_CWS!AZ470</f>
        <v>#REF!</v>
      </c>
      <c r="AW293" s="26" t="e">
        <f>STAFF_CWS!BA470</f>
        <v>#REF!</v>
      </c>
      <c r="AX293" s="26" t="e">
        <f>STAFF_CWS!BB470</f>
        <v>#REF!</v>
      </c>
      <c r="AY293" s="26" t="e">
        <f>STAFF_CWS!BC470</f>
        <v>#REF!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 t="e">
        <f>STAFF_CWS!H496</f>
        <v>#REF!</v>
      </c>
      <c r="E319" s="26" t="e">
        <f>STAFF_CWS!I496</f>
        <v>#REF!</v>
      </c>
      <c r="F319" s="26" t="e">
        <f>STAFF_CWS!J496</f>
        <v>#REF!</v>
      </c>
      <c r="G319" s="26" t="e">
        <f>STAFF_CWS!K496</f>
        <v>#REF!</v>
      </c>
      <c r="H319" s="26" t="e">
        <f>STAFF_CWS!L496</f>
        <v>#REF!</v>
      </c>
      <c r="I319" s="26" t="e">
        <f>STAFF_CWS!M496</f>
        <v>#REF!</v>
      </c>
      <c r="J319" s="26" t="e">
        <f>STAFF_CWS!N496</f>
        <v>#REF!</v>
      </c>
      <c r="K319" s="26" t="e">
        <f>STAFF_CWS!O496</f>
        <v>#REF!</v>
      </c>
      <c r="L319" s="26" t="e">
        <f>STAFF_CWS!P496</f>
        <v>#REF!</v>
      </c>
      <c r="M319" s="26" t="e">
        <f>STAFF_CWS!Q496</f>
        <v>#REF!</v>
      </c>
      <c r="N319" s="26" t="e">
        <f>STAFF_CWS!R496</f>
        <v>#REF!</v>
      </c>
      <c r="O319" s="26" t="e">
        <f>STAFF_CWS!S496</f>
        <v>#REF!</v>
      </c>
      <c r="P319" s="26" t="e">
        <f>STAFF_CWS!T496</f>
        <v>#REF!</v>
      </c>
      <c r="Q319" s="26" t="e">
        <f>STAFF_CWS!U496</f>
        <v>#REF!</v>
      </c>
      <c r="R319" s="26" t="e">
        <f>STAFF_CWS!V496</f>
        <v>#REF!</v>
      </c>
      <c r="S319" s="26" t="e">
        <f>STAFF_CWS!W496</f>
        <v>#REF!</v>
      </c>
      <c r="T319" s="26" t="e">
        <f>STAFF_CWS!X496</f>
        <v>#REF!</v>
      </c>
      <c r="U319" s="26" t="e">
        <f>STAFF_CWS!Y496</f>
        <v>#REF!</v>
      </c>
      <c r="V319" s="26" t="e">
        <f>STAFF_CWS!Z496</f>
        <v>#REF!</v>
      </c>
      <c r="W319" s="26" t="e">
        <f>STAFF_CWS!AA496</f>
        <v>#REF!</v>
      </c>
      <c r="X319" s="26" t="e">
        <f>STAFF_CWS!AB496</f>
        <v>#REF!</v>
      </c>
      <c r="Y319" s="26" t="e">
        <f>STAFF_CWS!AC496</f>
        <v>#REF!</v>
      </c>
      <c r="Z319" s="26" t="e">
        <f>STAFF_CWS!AD496</f>
        <v>#REF!</v>
      </c>
      <c r="AA319" s="26" t="e">
        <f>STAFF_CWS!AE496</f>
        <v>#REF!</v>
      </c>
      <c r="AB319" s="26" t="e">
        <f>STAFF_CWS!AF496</f>
        <v>#REF!</v>
      </c>
      <c r="AC319" s="26" t="e">
        <f>STAFF_CWS!AG496</f>
        <v>#REF!</v>
      </c>
      <c r="AD319" s="26" t="e">
        <f>STAFF_CWS!AH496</f>
        <v>#REF!</v>
      </c>
      <c r="AE319" s="26" t="e">
        <f>STAFF_CWS!AI496</f>
        <v>#REF!</v>
      </c>
      <c r="AF319" s="26" t="e">
        <f>STAFF_CWS!AJ496</f>
        <v>#REF!</v>
      </c>
      <c r="AG319" s="26" t="e">
        <f>STAFF_CWS!AK496</f>
        <v>#REF!</v>
      </c>
      <c r="AH319" s="26" t="e">
        <f>STAFF_CWS!AL496</f>
        <v>#REF!</v>
      </c>
      <c r="AI319" s="26" t="e">
        <f>STAFF_CWS!AM496</f>
        <v>#REF!</v>
      </c>
      <c r="AJ319" s="26" t="e">
        <f>STAFF_CWS!AN496</f>
        <v>#REF!</v>
      </c>
      <c r="AK319" s="26" t="e">
        <f>STAFF_CWS!AO496</f>
        <v>#REF!</v>
      </c>
      <c r="AL319" s="26" t="e">
        <f>STAFF_CWS!AP496</f>
        <v>#REF!</v>
      </c>
      <c r="AM319" s="26" t="e">
        <f>STAFF_CWS!AQ496</f>
        <v>#REF!</v>
      </c>
      <c r="AN319" s="26" t="e">
        <f>STAFF_CWS!AR496</f>
        <v>#REF!</v>
      </c>
      <c r="AO319" s="26" t="e">
        <f>STAFF_CWS!AS496</f>
        <v>#REF!</v>
      </c>
      <c r="AP319" s="26" t="e">
        <f>STAFF_CWS!AT496</f>
        <v>#REF!</v>
      </c>
      <c r="AQ319" s="26" t="e">
        <f>STAFF_CWS!AU496</f>
        <v>#REF!</v>
      </c>
      <c r="AR319" s="26" t="e">
        <f>STAFF_CWS!AV496</f>
        <v>#REF!</v>
      </c>
      <c r="AS319" s="26" t="e">
        <f>STAFF_CWS!AW496</f>
        <v>#REF!</v>
      </c>
      <c r="AT319" s="26" t="e">
        <f>STAFF_CWS!AX496</f>
        <v>#REF!</v>
      </c>
      <c r="AU319" s="26" t="e">
        <f>STAFF_CWS!AY496</f>
        <v>#REF!</v>
      </c>
      <c r="AV319" s="26" t="e">
        <f>STAFF_CWS!AZ496</f>
        <v>#REF!</v>
      </c>
      <c r="AW319" s="26" t="e">
        <f>STAFF_CWS!BA496</f>
        <v>#REF!</v>
      </c>
      <c r="AX319" s="26" t="e">
        <f>STAFF_CWS!BB496</f>
        <v>#REF!</v>
      </c>
      <c r="AY319" s="26" t="e">
        <f>STAFF_CWS!BC496</f>
        <v>#REF!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 t="e">
        <f>STAFF_CWS!H530</f>
        <v>#REF!</v>
      </c>
      <c r="E353" s="26" t="e">
        <f>STAFF_CWS!I530</f>
        <v>#REF!</v>
      </c>
      <c r="F353" s="26" t="e">
        <f>STAFF_CWS!J530</f>
        <v>#REF!</v>
      </c>
      <c r="G353" s="26" t="e">
        <f>STAFF_CWS!K530</f>
        <v>#REF!</v>
      </c>
      <c r="H353" s="26" t="e">
        <f>STAFF_CWS!L530</f>
        <v>#REF!</v>
      </c>
      <c r="I353" s="26" t="e">
        <f>STAFF_CWS!M530</f>
        <v>#REF!</v>
      </c>
      <c r="J353" s="26" t="e">
        <f>STAFF_CWS!N530</f>
        <v>#REF!</v>
      </c>
      <c r="K353" s="26" t="e">
        <f>STAFF_CWS!O530</f>
        <v>#REF!</v>
      </c>
      <c r="L353" s="26" t="e">
        <f>STAFF_CWS!P530</f>
        <v>#REF!</v>
      </c>
      <c r="M353" s="26" t="e">
        <f>STAFF_CWS!Q530</f>
        <v>#REF!</v>
      </c>
      <c r="N353" s="26" t="e">
        <f>STAFF_CWS!R530</f>
        <v>#REF!</v>
      </c>
      <c r="O353" s="26" t="e">
        <f>STAFF_CWS!S530</f>
        <v>#REF!</v>
      </c>
      <c r="P353" s="26" t="e">
        <f>STAFF_CWS!T530</f>
        <v>#REF!</v>
      </c>
      <c r="Q353" s="26" t="e">
        <f>STAFF_CWS!U530</f>
        <v>#REF!</v>
      </c>
      <c r="R353" s="26" t="e">
        <f>STAFF_CWS!V530</f>
        <v>#REF!</v>
      </c>
      <c r="S353" s="26" t="e">
        <f>STAFF_CWS!W530</f>
        <v>#REF!</v>
      </c>
      <c r="T353" s="26" t="e">
        <f>STAFF_CWS!X530</f>
        <v>#REF!</v>
      </c>
      <c r="U353" s="26" t="e">
        <f>STAFF_CWS!Y530</f>
        <v>#REF!</v>
      </c>
      <c r="V353" s="26" t="e">
        <f>STAFF_CWS!Z530</f>
        <v>#REF!</v>
      </c>
      <c r="W353" s="26" t="e">
        <f>STAFF_CWS!AA530</f>
        <v>#REF!</v>
      </c>
      <c r="X353" s="26" t="e">
        <f>STAFF_CWS!AB530</f>
        <v>#REF!</v>
      </c>
      <c r="Y353" s="26" t="e">
        <f>STAFF_CWS!AC530</f>
        <v>#REF!</v>
      </c>
      <c r="Z353" s="26" t="e">
        <f>STAFF_CWS!AD530</f>
        <v>#REF!</v>
      </c>
      <c r="AA353" s="26" t="e">
        <f>STAFF_CWS!AE530</f>
        <v>#REF!</v>
      </c>
      <c r="AB353" s="26" t="e">
        <f>STAFF_CWS!AF530</f>
        <v>#REF!</v>
      </c>
      <c r="AC353" s="26" t="e">
        <f>STAFF_CWS!AG530</f>
        <v>#REF!</v>
      </c>
      <c r="AD353" s="26" t="e">
        <f>STAFF_CWS!AH530</f>
        <v>#REF!</v>
      </c>
      <c r="AE353" s="26" t="e">
        <f>STAFF_CWS!AI530</f>
        <v>#REF!</v>
      </c>
      <c r="AF353" s="26" t="e">
        <f>STAFF_CWS!AJ530</f>
        <v>#REF!</v>
      </c>
      <c r="AG353" s="26" t="e">
        <f>STAFF_CWS!AK530</f>
        <v>#REF!</v>
      </c>
      <c r="AH353" s="26" t="e">
        <f>STAFF_CWS!AL530</f>
        <v>#REF!</v>
      </c>
      <c r="AI353" s="26" t="e">
        <f>STAFF_CWS!AM530</f>
        <v>#REF!</v>
      </c>
      <c r="AJ353" s="26" t="e">
        <f>STAFF_CWS!AN530</f>
        <v>#REF!</v>
      </c>
      <c r="AK353" s="26" t="e">
        <f>STAFF_CWS!AO530</f>
        <v>#REF!</v>
      </c>
      <c r="AL353" s="26" t="e">
        <f>STAFF_CWS!AP530</f>
        <v>#REF!</v>
      </c>
      <c r="AM353" s="26" t="e">
        <f>STAFF_CWS!AQ530</f>
        <v>#REF!</v>
      </c>
      <c r="AN353" s="26" t="e">
        <f>STAFF_CWS!AR530</f>
        <v>#REF!</v>
      </c>
      <c r="AO353" s="26" t="e">
        <f>STAFF_CWS!AS530</f>
        <v>#REF!</v>
      </c>
      <c r="AP353" s="26" t="e">
        <f>STAFF_CWS!AT530</f>
        <v>#REF!</v>
      </c>
      <c r="AQ353" s="26" t="e">
        <f>STAFF_CWS!AU530</f>
        <v>#REF!</v>
      </c>
      <c r="AR353" s="26" t="e">
        <f>STAFF_CWS!AV530</f>
        <v>#REF!</v>
      </c>
      <c r="AS353" s="26" t="e">
        <f>STAFF_CWS!AW530</f>
        <v>#REF!</v>
      </c>
      <c r="AT353" s="26" t="e">
        <f>STAFF_CWS!AX530</f>
        <v>#REF!</v>
      </c>
      <c r="AU353" s="26" t="e">
        <f>STAFF_CWS!AY530</f>
        <v>#REF!</v>
      </c>
      <c r="AV353" s="26" t="e">
        <f>STAFF_CWS!AZ530</f>
        <v>#REF!</v>
      </c>
      <c r="AW353" s="26" t="e">
        <f>STAFF_CWS!BA530</f>
        <v>#REF!</v>
      </c>
      <c r="AX353" s="26" t="e">
        <f>STAFF_CWS!BB530</f>
        <v>#REF!</v>
      </c>
      <c r="AY353" s="26" t="e">
        <f>STAFF_CWS!BC530</f>
        <v>#REF!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#REF!</v>
      </c>
      <c r="BM353" s="65" t="e">
        <f>STAFF_CWS!BP530</f>
        <v>#REF!</v>
      </c>
    </row>
    <row r="354" spans="2:66" x14ac:dyDescent="0.15">
      <c r="B354" s="17" t="s">
        <v>63</v>
      </c>
      <c r="C354" s="26">
        <f>STAFF_CWS!G531</f>
        <v>0</v>
      </c>
      <c r="D354" s="26" t="e">
        <f>STAFF_CWS!H531</f>
        <v>#REF!</v>
      </c>
      <c r="E354" s="26" t="e">
        <f>STAFF_CWS!I531</f>
        <v>#REF!</v>
      </c>
      <c r="F354" s="26" t="e">
        <f>STAFF_CWS!J531</f>
        <v>#REF!</v>
      </c>
      <c r="G354" s="26" t="e">
        <f>STAFF_CWS!K531</f>
        <v>#REF!</v>
      </c>
      <c r="H354" s="26" t="e">
        <f>STAFF_CWS!L531</f>
        <v>#REF!</v>
      </c>
      <c r="I354" s="26" t="e">
        <f>STAFF_CWS!M531</f>
        <v>#REF!</v>
      </c>
      <c r="J354" s="26" t="e">
        <f>STAFF_CWS!N531</f>
        <v>#REF!</v>
      </c>
      <c r="K354" s="26" t="e">
        <f>STAFF_CWS!O531</f>
        <v>#REF!</v>
      </c>
      <c r="L354" s="26" t="e">
        <f>STAFF_CWS!P531</f>
        <v>#REF!</v>
      </c>
      <c r="M354" s="26" t="e">
        <f>STAFF_CWS!Q531</f>
        <v>#REF!</v>
      </c>
      <c r="N354" s="26" t="e">
        <f>STAFF_CWS!R531</f>
        <v>#REF!</v>
      </c>
      <c r="O354" s="26" t="e">
        <f>STAFF_CWS!S531</f>
        <v>#REF!</v>
      </c>
      <c r="P354" s="26" t="e">
        <f>STAFF_CWS!T531</f>
        <v>#REF!</v>
      </c>
      <c r="Q354" s="26" t="e">
        <f>STAFF_CWS!U531</f>
        <v>#REF!</v>
      </c>
      <c r="R354" s="26" t="e">
        <f>STAFF_CWS!V531</f>
        <v>#REF!</v>
      </c>
      <c r="S354" s="26" t="e">
        <f>STAFF_CWS!W531</f>
        <v>#REF!</v>
      </c>
      <c r="T354" s="26" t="e">
        <f>STAFF_CWS!X531</f>
        <v>#REF!</v>
      </c>
      <c r="U354" s="26" t="e">
        <f>STAFF_CWS!Y531</f>
        <v>#REF!</v>
      </c>
      <c r="V354" s="26" t="e">
        <f>STAFF_CWS!Z531</f>
        <v>#REF!</v>
      </c>
      <c r="W354" s="26" t="e">
        <f>STAFF_CWS!AA531</f>
        <v>#REF!</v>
      </c>
      <c r="X354" s="26" t="e">
        <f>STAFF_CWS!AB531</f>
        <v>#REF!</v>
      </c>
      <c r="Y354" s="26" t="e">
        <f>STAFF_CWS!AC531</f>
        <v>#REF!</v>
      </c>
      <c r="Z354" s="26" t="e">
        <f>STAFF_CWS!AD531</f>
        <v>#REF!</v>
      </c>
      <c r="AA354" s="26" t="e">
        <f>STAFF_CWS!AE531</f>
        <v>#REF!</v>
      </c>
      <c r="AB354" s="26" t="e">
        <f>STAFF_CWS!AF531</f>
        <v>#REF!</v>
      </c>
      <c r="AC354" s="26" t="e">
        <f>STAFF_CWS!AG531</f>
        <v>#REF!</v>
      </c>
      <c r="AD354" s="26" t="e">
        <f>STAFF_CWS!AH531</f>
        <v>#REF!</v>
      </c>
      <c r="AE354" s="26" t="e">
        <f>STAFF_CWS!AI531</f>
        <v>#REF!</v>
      </c>
      <c r="AF354" s="26" t="e">
        <f>STAFF_CWS!AJ531</f>
        <v>#REF!</v>
      </c>
      <c r="AG354" s="26" t="e">
        <f>STAFF_CWS!AK531</f>
        <v>#REF!</v>
      </c>
      <c r="AH354" s="26" t="e">
        <f>STAFF_CWS!AL531</f>
        <v>#REF!</v>
      </c>
      <c r="AI354" s="26" t="e">
        <f>STAFF_CWS!AM531</f>
        <v>#REF!</v>
      </c>
      <c r="AJ354" s="26" t="e">
        <f>STAFF_CWS!AN531</f>
        <v>#REF!</v>
      </c>
      <c r="AK354" s="26" t="e">
        <f>STAFF_CWS!AO531</f>
        <v>#REF!</v>
      </c>
      <c r="AL354" s="26" t="e">
        <f>STAFF_CWS!AP531</f>
        <v>#REF!</v>
      </c>
      <c r="AM354" s="26" t="e">
        <f>STAFF_CWS!AQ531</f>
        <v>#REF!</v>
      </c>
      <c r="AN354" s="26" t="e">
        <f>STAFF_CWS!AR531</f>
        <v>#REF!</v>
      </c>
      <c r="AO354" s="26" t="e">
        <f>STAFF_CWS!AS531</f>
        <v>#REF!</v>
      </c>
      <c r="AP354" s="26" t="e">
        <f>STAFF_CWS!AT531</f>
        <v>#REF!</v>
      </c>
      <c r="AQ354" s="26" t="e">
        <f>STAFF_CWS!AU531</f>
        <v>#REF!</v>
      </c>
      <c r="AR354" s="26" t="e">
        <f>STAFF_CWS!AV531</f>
        <v>#REF!</v>
      </c>
      <c r="AS354" s="26" t="e">
        <f>STAFF_CWS!AW531</f>
        <v>#REF!</v>
      </c>
      <c r="AT354" s="26" t="e">
        <f>STAFF_CWS!AX531</f>
        <v>#REF!</v>
      </c>
      <c r="AU354" s="26" t="e">
        <f>STAFF_CWS!AY531</f>
        <v>#REF!</v>
      </c>
      <c r="AV354" s="26" t="e">
        <f>STAFF_CWS!AZ531</f>
        <v>#REF!</v>
      </c>
      <c r="AW354" s="26" t="e">
        <f>STAFF_CWS!BA531</f>
        <v>#REF!</v>
      </c>
      <c r="AX354" s="26" t="e">
        <f>STAFF_CWS!BB531</f>
        <v>#REF!</v>
      </c>
      <c r="AY354" s="26" t="e">
        <f>STAFF_CWS!BC531</f>
        <v>#REF!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#REF!</v>
      </c>
      <c r="BM354" s="65" t="e">
        <f>STAFF_CWS!BP531</f>
        <v>#REF!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 t="e">
        <f>STAFF_CWS!H535</f>
        <v>#REF!</v>
      </c>
      <c r="E358" s="26" t="e">
        <f>STAFF_CWS!I535</f>
        <v>#REF!</v>
      </c>
      <c r="F358" s="26" t="e">
        <f>STAFF_CWS!J535</f>
        <v>#REF!</v>
      </c>
      <c r="G358" s="26" t="e">
        <f>STAFF_CWS!K535</f>
        <v>#REF!</v>
      </c>
      <c r="H358" s="26" t="e">
        <f>STAFF_CWS!L535</f>
        <v>#REF!</v>
      </c>
      <c r="I358" s="26" t="e">
        <f>STAFF_CWS!M535</f>
        <v>#REF!</v>
      </c>
      <c r="J358" s="26" t="e">
        <f>STAFF_CWS!N535</f>
        <v>#REF!</v>
      </c>
      <c r="K358" s="26" t="e">
        <f>STAFF_CWS!O535</f>
        <v>#REF!</v>
      </c>
      <c r="L358" s="26" t="e">
        <f>STAFF_CWS!P535</f>
        <v>#REF!</v>
      </c>
      <c r="M358" s="26" t="e">
        <f>STAFF_CWS!Q535</f>
        <v>#REF!</v>
      </c>
      <c r="N358" s="26" t="e">
        <f>STAFF_CWS!R535</f>
        <v>#REF!</v>
      </c>
      <c r="O358" s="26" t="e">
        <f>STAFF_CWS!S535</f>
        <v>#REF!</v>
      </c>
      <c r="P358" s="26" t="e">
        <f>STAFF_CWS!T535</f>
        <v>#REF!</v>
      </c>
      <c r="Q358" s="26" t="e">
        <f>STAFF_CWS!U535</f>
        <v>#REF!</v>
      </c>
      <c r="R358" s="26" t="e">
        <f>STAFF_CWS!V535</f>
        <v>#REF!</v>
      </c>
      <c r="S358" s="26" t="e">
        <f>STAFF_CWS!W535</f>
        <v>#REF!</v>
      </c>
      <c r="T358" s="26" t="e">
        <f>STAFF_CWS!X535</f>
        <v>#REF!</v>
      </c>
      <c r="U358" s="26" t="e">
        <f>STAFF_CWS!Y535</f>
        <v>#REF!</v>
      </c>
      <c r="V358" s="26" t="e">
        <f>STAFF_CWS!Z535</f>
        <v>#REF!</v>
      </c>
      <c r="W358" s="26" t="e">
        <f>STAFF_CWS!AA535</f>
        <v>#REF!</v>
      </c>
      <c r="X358" s="26" t="e">
        <f>STAFF_CWS!AB535</f>
        <v>#REF!</v>
      </c>
      <c r="Y358" s="26" t="e">
        <f>STAFF_CWS!AC535</f>
        <v>#REF!</v>
      </c>
      <c r="Z358" s="26" t="e">
        <f>STAFF_CWS!AD535</f>
        <v>#REF!</v>
      </c>
      <c r="AA358" s="26" t="e">
        <f>STAFF_CWS!AE535</f>
        <v>#REF!</v>
      </c>
      <c r="AB358" s="26" t="e">
        <f>STAFF_CWS!AF535</f>
        <v>#REF!</v>
      </c>
      <c r="AC358" s="26" t="e">
        <f>STAFF_CWS!AG535</f>
        <v>#REF!</v>
      </c>
      <c r="AD358" s="26" t="e">
        <f>STAFF_CWS!AH535</f>
        <v>#REF!</v>
      </c>
      <c r="AE358" s="26" t="e">
        <f>STAFF_CWS!AI535</f>
        <v>#REF!</v>
      </c>
      <c r="AF358" s="26" t="e">
        <f>STAFF_CWS!AJ535</f>
        <v>#REF!</v>
      </c>
      <c r="AG358" s="26" t="e">
        <f>STAFF_CWS!AK535</f>
        <v>#REF!</v>
      </c>
      <c r="AH358" s="26" t="e">
        <f>STAFF_CWS!AL535</f>
        <v>#REF!</v>
      </c>
      <c r="AI358" s="26" t="e">
        <f>STAFF_CWS!AM535</f>
        <v>#REF!</v>
      </c>
      <c r="AJ358" s="26" t="e">
        <f>STAFF_CWS!AN535</f>
        <v>#REF!</v>
      </c>
      <c r="AK358" s="26" t="e">
        <f>STAFF_CWS!AO535</f>
        <v>#REF!</v>
      </c>
      <c r="AL358" s="26" t="e">
        <f>STAFF_CWS!AP535</f>
        <v>#REF!</v>
      </c>
      <c r="AM358" s="26" t="e">
        <f>STAFF_CWS!AQ535</f>
        <v>#REF!</v>
      </c>
      <c r="AN358" s="26" t="e">
        <f>STAFF_CWS!AR535</f>
        <v>#REF!</v>
      </c>
      <c r="AO358" s="26" t="e">
        <f>STAFF_CWS!AS535</f>
        <v>#REF!</v>
      </c>
      <c r="AP358" s="26" t="e">
        <f>STAFF_CWS!AT535</f>
        <v>#REF!</v>
      </c>
      <c r="AQ358" s="26" t="e">
        <f>STAFF_CWS!AU535</f>
        <v>#REF!</v>
      </c>
      <c r="AR358" s="26" t="e">
        <f>STAFF_CWS!AV535</f>
        <v>#REF!</v>
      </c>
      <c r="AS358" s="26" t="e">
        <f>STAFF_CWS!AW535</f>
        <v>#REF!</v>
      </c>
      <c r="AT358" s="26" t="e">
        <f>STAFF_CWS!AX535</f>
        <v>#REF!</v>
      </c>
      <c r="AU358" s="26" t="e">
        <f>STAFF_CWS!AY535</f>
        <v>#REF!</v>
      </c>
      <c r="AV358" s="26" t="e">
        <f>STAFF_CWS!AZ535</f>
        <v>#REF!</v>
      </c>
      <c r="AW358" s="26" t="e">
        <f>STAFF_CWS!BA535</f>
        <v>#REF!</v>
      </c>
      <c r="AX358" s="26" t="e">
        <f>STAFF_CWS!BB535</f>
        <v>#REF!</v>
      </c>
      <c r="AY358" s="26" t="e">
        <f>STAFF_CWS!BC535</f>
        <v>#REF!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#REF!</v>
      </c>
      <c r="BM358" s="65" t="e">
        <f>STAFF_CWS!BP535</f>
        <v>#REF!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 t="e">
        <f>STAFF_CWS!H540</f>
        <v>#REF!</v>
      </c>
      <c r="E363" s="26" t="e">
        <f>STAFF_CWS!I540</f>
        <v>#REF!</v>
      </c>
      <c r="F363" s="26" t="e">
        <f>STAFF_CWS!J540</f>
        <v>#REF!</v>
      </c>
      <c r="G363" s="26" t="e">
        <f>STAFF_CWS!K540</f>
        <v>#REF!</v>
      </c>
      <c r="H363" s="26" t="e">
        <f>STAFF_CWS!L540</f>
        <v>#REF!</v>
      </c>
      <c r="I363" s="26" t="e">
        <f>STAFF_CWS!M540</f>
        <v>#REF!</v>
      </c>
      <c r="J363" s="26" t="e">
        <f>STAFF_CWS!N540</f>
        <v>#REF!</v>
      </c>
      <c r="K363" s="26" t="e">
        <f>STAFF_CWS!O540</f>
        <v>#REF!</v>
      </c>
      <c r="L363" s="26" t="e">
        <f>STAFF_CWS!P540</f>
        <v>#REF!</v>
      </c>
      <c r="M363" s="26" t="e">
        <f>STAFF_CWS!Q540</f>
        <v>#REF!</v>
      </c>
      <c r="N363" s="26" t="e">
        <f>STAFF_CWS!R540</f>
        <v>#REF!</v>
      </c>
      <c r="O363" s="26" t="e">
        <f>STAFF_CWS!S540</f>
        <v>#REF!</v>
      </c>
      <c r="P363" s="26" t="e">
        <f>STAFF_CWS!T540</f>
        <v>#REF!</v>
      </c>
      <c r="Q363" s="26" t="e">
        <f>STAFF_CWS!U540</f>
        <v>#REF!</v>
      </c>
      <c r="R363" s="26" t="e">
        <f>STAFF_CWS!V540</f>
        <v>#REF!</v>
      </c>
      <c r="S363" s="26" t="e">
        <f>STAFF_CWS!W540</f>
        <v>#REF!</v>
      </c>
      <c r="T363" s="26" t="e">
        <f>STAFF_CWS!X540</f>
        <v>#REF!</v>
      </c>
      <c r="U363" s="26" t="e">
        <f>STAFF_CWS!Y540</f>
        <v>#REF!</v>
      </c>
      <c r="V363" s="26" t="e">
        <f>STAFF_CWS!Z540</f>
        <v>#REF!</v>
      </c>
      <c r="W363" s="26" t="e">
        <f>STAFF_CWS!AA540</f>
        <v>#REF!</v>
      </c>
      <c r="X363" s="26" t="e">
        <f>STAFF_CWS!AB540</f>
        <v>#REF!</v>
      </c>
      <c r="Y363" s="26" t="e">
        <f>STAFF_CWS!AC540</f>
        <v>#REF!</v>
      </c>
      <c r="Z363" s="26" t="e">
        <f>STAFF_CWS!AD540</f>
        <v>#REF!</v>
      </c>
      <c r="AA363" s="26" t="e">
        <f>STAFF_CWS!AE540</f>
        <v>#REF!</v>
      </c>
      <c r="AB363" s="26" t="e">
        <f>STAFF_CWS!AF540</f>
        <v>#REF!</v>
      </c>
      <c r="AC363" s="26" t="e">
        <f>STAFF_CWS!AG540</f>
        <v>#REF!</v>
      </c>
      <c r="AD363" s="26" t="e">
        <f>STAFF_CWS!AH540</f>
        <v>#REF!</v>
      </c>
      <c r="AE363" s="26" t="e">
        <f>STAFF_CWS!AI540</f>
        <v>#REF!</v>
      </c>
      <c r="AF363" s="26" t="e">
        <f>STAFF_CWS!AJ540</f>
        <v>#REF!</v>
      </c>
      <c r="AG363" s="26" t="e">
        <f>STAFF_CWS!AK540</f>
        <v>#REF!</v>
      </c>
      <c r="AH363" s="26" t="e">
        <f>STAFF_CWS!AL540</f>
        <v>#REF!</v>
      </c>
      <c r="AI363" s="26" t="e">
        <f>STAFF_CWS!AM540</f>
        <v>#REF!</v>
      </c>
      <c r="AJ363" s="26" t="e">
        <f>STAFF_CWS!AN540</f>
        <v>#REF!</v>
      </c>
      <c r="AK363" s="26" t="e">
        <f>STAFF_CWS!AO540</f>
        <v>#REF!</v>
      </c>
      <c r="AL363" s="26" t="e">
        <f>STAFF_CWS!AP540</f>
        <v>#REF!</v>
      </c>
      <c r="AM363" s="26" t="e">
        <f>STAFF_CWS!AQ540</f>
        <v>#REF!</v>
      </c>
      <c r="AN363" s="26" t="e">
        <f>STAFF_CWS!AR540</f>
        <v>#REF!</v>
      </c>
      <c r="AO363" s="26" t="e">
        <f>STAFF_CWS!AS540</f>
        <v>#REF!</v>
      </c>
      <c r="AP363" s="26" t="e">
        <f>STAFF_CWS!AT540</f>
        <v>#REF!</v>
      </c>
      <c r="AQ363" s="26" t="e">
        <f>STAFF_CWS!AU540</f>
        <v>#REF!</v>
      </c>
      <c r="AR363" s="26" t="e">
        <f>STAFF_CWS!AV540</f>
        <v>#REF!</v>
      </c>
      <c r="AS363" s="26" t="e">
        <f>STAFF_CWS!AW540</f>
        <v>#REF!</v>
      </c>
      <c r="AT363" s="26" t="e">
        <f>STAFF_CWS!AX540</f>
        <v>#REF!</v>
      </c>
      <c r="AU363" s="26" t="e">
        <f>STAFF_CWS!AY540</f>
        <v>#REF!</v>
      </c>
      <c r="AV363" s="26" t="e">
        <f>STAFF_CWS!AZ540</f>
        <v>#REF!</v>
      </c>
      <c r="AW363" s="26" t="e">
        <f>STAFF_CWS!BA540</f>
        <v>#REF!</v>
      </c>
      <c r="AX363" s="26" t="e">
        <f>STAFF_CWS!BB540</f>
        <v>#REF!</v>
      </c>
      <c r="AY363" s="26" t="e">
        <f>STAFF_CWS!BC540</f>
        <v>#REF!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 t="e">
        <f>STAFF_CWS!H541</f>
        <v>#REF!</v>
      </c>
      <c r="E364" s="26" t="e">
        <f>STAFF_CWS!I541</f>
        <v>#REF!</v>
      </c>
      <c r="F364" s="26" t="e">
        <f>STAFF_CWS!J541</f>
        <v>#REF!</v>
      </c>
      <c r="G364" s="26" t="e">
        <f>STAFF_CWS!K541</f>
        <v>#REF!</v>
      </c>
      <c r="H364" s="26" t="e">
        <f>STAFF_CWS!L541</f>
        <v>#REF!</v>
      </c>
      <c r="I364" s="26" t="e">
        <f>STAFF_CWS!M541</f>
        <v>#REF!</v>
      </c>
      <c r="J364" s="26" t="e">
        <f>STAFF_CWS!N541</f>
        <v>#REF!</v>
      </c>
      <c r="K364" s="26" t="e">
        <f>STAFF_CWS!O541</f>
        <v>#REF!</v>
      </c>
      <c r="L364" s="26" t="e">
        <f>STAFF_CWS!P541</f>
        <v>#REF!</v>
      </c>
      <c r="M364" s="26" t="e">
        <f>STAFF_CWS!Q541</f>
        <v>#REF!</v>
      </c>
      <c r="N364" s="26" t="e">
        <f>STAFF_CWS!R541</f>
        <v>#REF!</v>
      </c>
      <c r="O364" s="26" t="e">
        <f>STAFF_CWS!S541</f>
        <v>#REF!</v>
      </c>
      <c r="P364" s="26" t="e">
        <f>STAFF_CWS!T541</f>
        <v>#REF!</v>
      </c>
      <c r="Q364" s="26" t="e">
        <f>STAFF_CWS!U541</f>
        <v>#REF!</v>
      </c>
      <c r="R364" s="26" t="e">
        <f>STAFF_CWS!V541</f>
        <v>#REF!</v>
      </c>
      <c r="S364" s="26" t="e">
        <f>STAFF_CWS!W541</f>
        <v>#REF!</v>
      </c>
      <c r="T364" s="26" t="e">
        <f>STAFF_CWS!X541</f>
        <v>#REF!</v>
      </c>
      <c r="U364" s="26" t="e">
        <f>STAFF_CWS!Y541</f>
        <v>#REF!</v>
      </c>
      <c r="V364" s="26" t="e">
        <f>STAFF_CWS!Z541</f>
        <v>#REF!</v>
      </c>
      <c r="W364" s="26" t="e">
        <f>STAFF_CWS!AA541</f>
        <v>#REF!</v>
      </c>
      <c r="X364" s="26" t="e">
        <f>STAFF_CWS!AB541</f>
        <v>#REF!</v>
      </c>
      <c r="Y364" s="26" t="e">
        <f>STAFF_CWS!AC541</f>
        <v>#REF!</v>
      </c>
      <c r="Z364" s="26" t="e">
        <f>STAFF_CWS!AD541</f>
        <v>#REF!</v>
      </c>
      <c r="AA364" s="26" t="e">
        <f>STAFF_CWS!AE541</f>
        <v>#REF!</v>
      </c>
      <c r="AB364" s="26" t="e">
        <f>STAFF_CWS!AF541</f>
        <v>#REF!</v>
      </c>
      <c r="AC364" s="26" t="e">
        <f>STAFF_CWS!AG541</f>
        <v>#REF!</v>
      </c>
      <c r="AD364" s="26" t="e">
        <f>STAFF_CWS!AH541</f>
        <v>#REF!</v>
      </c>
      <c r="AE364" s="26" t="e">
        <f>STAFF_CWS!AI541</f>
        <v>#REF!</v>
      </c>
      <c r="AF364" s="26" t="e">
        <f>STAFF_CWS!AJ541</f>
        <v>#REF!</v>
      </c>
      <c r="AG364" s="26" t="e">
        <f>STAFF_CWS!AK541</f>
        <v>#REF!</v>
      </c>
      <c r="AH364" s="26" t="e">
        <f>STAFF_CWS!AL541</f>
        <v>#REF!</v>
      </c>
      <c r="AI364" s="26" t="e">
        <f>STAFF_CWS!AM541</f>
        <v>#REF!</v>
      </c>
      <c r="AJ364" s="26" t="e">
        <f>STAFF_CWS!AN541</f>
        <v>#REF!</v>
      </c>
      <c r="AK364" s="26" t="e">
        <f>STAFF_CWS!AO541</f>
        <v>#REF!</v>
      </c>
      <c r="AL364" s="26" t="e">
        <f>STAFF_CWS!AP541</f>
        <v>#REF!</v>
      </c>
      <c r="AM364" s="26" t="e">
        <f>STAFF_CWS!AQ541</f>
        <v>#REF!</v>
      </c>
      <c r="AN364" s="26" t="e">
        <f>STAFF_CWS!AR541</f>
        <v>#REF!</v>
      </c>
      <c r="AO364" s="26" t="e">
        <f>STAFF_CWS!AS541</f>
        <v>#REF!</v>
      </c>
      <c r="AP364" s="26" t="e">
        <f>STAFF_CWS!AT541</f>
        <v>#REF!</v>
      </c>
      <c r="AQ364" s="26" t="e">
        <f>STAFF_CWS!AU541</f>
        <v>#REF!</v>
      </c>
      <c r="AR364" s="26" t="e">
        <f>STAFF_CWS!AV541</f>
        <v>#REF!</v>
      </c>
      <c r="AS364" s="26" t="e">
        <f>STAFF_CWS!AW541</f>
        <v>#REF!</v>
      </c>
      <c r="AT364" s="26" t="e">
        <f>STAFF_CWS!AX541</f>
        <v>#REF!</v>
      </c>
      <c r="AU364" s="26" t="e">
        <f>STAFF_CWS!AY541</f>
        <v>#REF!</v>
      </c>
      <c r="AV364" s="26" t="e">
        <f>STAFF_CWS!AZ541</f>
        <v>#REF!</v>
      </c>
      <c r="AW364" s="26" t="e">
        <f>STAFF_CWS!BA541</f>
        <v>#REF!</v>
      </c>
      <c r="AX364" s="26" t="e">
        <f>STAFF_CWS!BB541</f>
        <v>#REF!</v>
      </c>
      <c r="AY364" s="26" t="e">
        <f>STAFF_CWS!BC541</f>
        <v>#REF!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 t="e">
        <f>STAFF_CWS!H542</f>
        <v>#REF!</v>
      </c>
      <c r="E365" s="26" t="e">
        <f>STAFF_CWS!I542</f>
        <v>#REF!</v>
      </c>
      <c r="F365" s="26" t="e">
        <f>STAFF_CWS!J542</f>
        <v>#REF!</v>
      </c>
      <c r="G365" s="26" t="e">
        <f>STAFF_CWS!K542</f>
        <v>#REF!</v>
      </c>
      <c r="H365" s="26" t="e">
        <f>STAFF_CWS!L542</f>
        <v>#REF!</v>
      </c>
      <c r="I365" s="26" t="e">
        <f>STAFF_CWS!M542</f>
        <v>#REF!</v>
      </c>
      <c r="J365" s="26" t="e">
        <f>STAFF_CWS!N542</f>
        <v>#REF!</v>
      </c>
      <c r="K365" s="26" t="e">
        <f>STAFF_CWS!O542</f>
        <v>#REF!</v>
      </c>
      <c r="L365" s="26" t="e">
        <f>STAFF_CWS!P542</f>
        <v>#REF!</v>
      </c>
      <c r="M365" s="26" t="e">
        <f>STAFF_CWS!Q542</f>
        <v>#REF!</v>
      </c>
      <c r="N365" s="26" t="e">
        <f>STAFF_CWS!R542</f>
        <v>#REF!</v>
      </c>
      <c r="O365" s="26" t="e">
        <f>STAFF_CWS!S542</f>
        <v>#REF!</v>
      </c>
      <c r="P365" s="26" t="e">
        <f>STAFF_CWS!T542</f>
        <v>#REF!</v>
      </c>
      <c r="Q365" s="26" t="e">
        <f>STAFF_CWS!U542</f>
        <v>#REF!</v>
      </c>
      <c r="R365" s="26" t="e">
        <f>STAFF_CWS!V542</f>
        <v>#REF!</v>
      </c>
      <c r="S365" s="26" t="e">
        <f>STAFF_CWS!W542</f>
        <v>#REF!</v>
      </c>
      <c r="T365" s="26" t="e">
        <f>STAFF_CWS!X542</f>
        <v>#REF!</v>
      </c>
      <c r="U365" s="26" t="e">
        <f>STAFF_CWS!Y542</f>
        <v>#REF!</v>
      </c>
      <c r="V365" s="26" t="e">
        <f>STAFF_CWS!Z542</f>
        <v>#REF!</v>
      </c>
      <c r="W365" s="26" t="e">
        <f>STAFF_CWS!AA542</f>
        <v>#REF!</v>
      </c>
      <c r="X365" s="26" t="e">
        <f>STAFF_CWS!AB542</f>
        <v>#REF!</v>
      </c>
      <c r="Y365" s="26" t="e">
        <f>STAFF_CWS!AC542</f>
        <v>#REF!</v>
      </c>
      <c r="Z365" s="26" t="e">
        <f>STAFF_CWS!AD542</f>
        <v>#REF!</v>
      </c>
      <c r="AA365" s="26" t="e">
        <f>STAFF_CWS!AE542</f>
        <v>#REF!</v>
      </c>
      <c r="AB365" s="26" t="e">
        <f>STAFF_CWS!AF542</f>
        <v>#REF!</v>
      </c>
      <c r="AC365" s="26" t="e">
        <f>STAFF_CWS!AG542</f>
        <v>#REF!</v>
      </c>
      <c r="AD365" s="26" t="e">
        <f>STAFF_CWS!AH542</f>
        <v>#REF!</v>
      </c>
      <c r="AE365" s="26" t="e">
        <f>STAFF_CWS!AI542</f>
        <v>#REF!</v>
      </c>
      <c r="AF365" s="26" t="e">
        <f>STAFF_CWS!AJ542</f>
        <v>#REF!</v>
      </c>
      <c r="AG365" s="26" t="e">
        <f>STAFF_CWS!AK542</f>
        <v>#REF!</v>
      </c>
      <c r="AH365" s="26" t="e">
        <f>STAFF_CWS!AL542</f>
        <v>#REF!</v>
      </c>
      <c r="AI365" s="26" t="e">
        <f>STAFF_CWS!AM542</f>
        <v>#REF!</v>
      </c>
      <c r="AJ365" s="26" t="e">
        <f>STAFF_CWS!AN542</f>
        <v>#REF!</v>
      </c>
      <c r="AK365" s="26" t="e">
        <f>STAFF_CWS!AO542</f>
        <v>#REF!</v>
      </c>
      <c r="AL365" s="26" t="e">
        <f>STAFF_CWS!AP542</f>
        <v>#REF!</v>
      </c>
      <c r="AM365" s="26" t="e">
        <f>STAFF_CWS!AQ542</f>
        <v>#REF!</v>
      </c>
      <c r="AN365" s="26" t="e">
        <f>STAFF_CWS!AR542</f>
        <v>#REF!</v>
      </c>
      <c r="AO365" s="26" t="e">
        <f>STAFF_CWS!AS542</f>
        <v>#REF!</v>
      </c>
      <c r="AP365" s="26" t="e">
        <f>STAFF_CWS!AT542</f>
        <v>#REF!</v>
      </c>
      <c r="AQ365" s="26" t="e">
        <f>STAFF_CWS!AU542</f>
        <v>#REF!</v>
      </c>
      <c r="AR365" s="26" t="e">
        <f>STAFF_CWS!AV542</f>
        <v>#REF!</v>
      </c>
      <c r="AS365" s="26" t="e">
        <f>STAFF_CWS!AW542</f>
        <v>#REF!</v>
      </c>
      <c r="AT365" s="26" t="e">
        <f>STAFF_CWS!AX542</f>
        <v>#REF!</v>
      </c>
      <c r="AU365" s="26" t="e">
        <f>STAFF_CWS!AY542</f>
        <v>#REF!</v>
      </c>
      <c r="AV365" s="26" t="e">
        <f>STAFF_CWS!AZ542</f>
        <v>#REF!</v>
      </c>
      <c r="AW365" s="26" t="e">
        <f>STAFF_CWS!BA542</f>
        <v>#REF!</v>
      </c>
      <c r="AX365" s="26" t="e">
        <f>STAFF_CWS!BB542</f>
        <v>#REF!</v>
      </c>
      <c r="AY365" s="26" t="e">
        <f>STAFF_CWS!BC542</f>
        <v>#REF!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 t="e">
        <f>STAFF_CWS!H544</f>
        <v>#REF!</v>
      </c>
      <c r="E367" s="26" t="e">
        <f>STAFF_CWS!I544</f>
        <v>#REF!</v>
      </c>
      <c r="F367" s="26" t="e">
        <f>STAFF_CWS!J544</f>
        <v>#REF!</v>
      </c>
      <c r="G367" s="26" t="e">
        <f>STAFF_CWS!K544</f>
        <v>#REF!</v>
      </c>
      <c r="H367" s="26" t="e">
        <f>STAFF_CWS!L544</f>
        <v>#REF!</v>
      </c>
      <c r="I367" s="26" t="e">
        <f>STAFF_CWS!M544</f>
        <v>#REF!</v>
      </c>
      <c r="J367" s="26" t="e">
        <f>STAFF_CWS!N544</f>
        <v>#REF!</v>
      </c>
      <c r="K367" s="26" t="e">
        <f>STAFF_CWS!O544</f>
        <v>#REF!</v>
      </c>
      <c r="L367" s="26" t="e">
        <f>STAFF_CWS!P544</f>
        <v>#REF!</v>
      </c>
      <c r="M367" s="26" t="e">
        <f>STAFF_CWS!Q544</f>
        <v>#REF!</v>
      </c>
      <c r="N367" s="26" t="e">
        <f>STAFF_CWS!R544</f>
        <v>#REF!</v>
      </c>
      <c r="O367" s="26" t="e">
        <f>STAFF_CWS!S544</f>
        <v>#REF!</v>
      </c>
      <c r="P367" s="26" t="e">
        <f>STAFF_CWS!T544</f>
        <v>#REF!</v>
      </c>
      <c r="Q367" s="26" t="e">
        <f>STAFF_CWS!U544</f>
        <v>#REF!</v>
      </c>
      <c r="R367" s="26" t="e">
        <f>STAFF_CWS!V544</f>
        <v>#REF!</v>
      </c>
      <c r="S367" s="26" t="e">
        <f>STAFF_CWS!W544</f>
        <v>#REF!</v>
      </c>
      <c r="T367" s="26" t="e">
        <f>STAFF_CWS!X544</f>
        <v>#REF!</v>
      </c>
      <c r="U367" s="26" t="e">
        <f>STAFF_CWS!Y544</f>
        <v>#REF!</v>
      </c>
      <c r="V367" s="26" t="e">
        <f>STAFF_CWS!Z544</f>
        <v>#REF!</v>
      </c>
      <c r="W367" s="26" t="e">
        <f>STAFF_CWS!AA544</f>
        <v>#REF!</v>
      </c>
      <c r="X367" s="26" t="e">
        <f>STAFF_CWS!AB544</f>
        <v>#REF!</v>
      </c>
      <c r="Y367" s="26" t="e">
        <f>STAFF_CWS!AC544</f>
        <v>#REF!</v>
      </c>
      <c r="Z367" s="26" t="e">
        <f>STAFF_CWS!AD544</f>
        <v>#REF!</v>
      </c>
      <c r="AA367" s="26" t="e">
        <f>STAFF_CWS!AE544</f>
        <v>#REF!</v>
      </c>
      <c r="AB367" s="26" t="e">
        <f>STAFF_CWS!AF544</f>
        <v>#REF!</v>
      </c>
      <c r="AC367" s="26" t="e">
        <f>STAFF_CWS!AG544</f>
        <v>#REF!</v>
      </c>
      <c r="AD367" s="26" t="e">
        <f>STAFF_CWS!AH544</f>
        <v>#REF!</v>
      </c>
      <c r="AE367" s="26" t="e">
        <f>STAFF_CWS!AI544</f>
        <v>#REF!</v>
      </c>
      <c r="AF367" s="26" t="e">
        <f>STAFF_CWS!AJ544</f>
        <v>#REF!</v>
      </c>
      <c r="AG367" s="26" t="e">
        <f>STAFF_CWS!AK544</f>
        <v>#REF!</v>
      </c>
      <c r="AH367" s="26" t="e">
        <f>STAFF_CWS!AL544</f>
        <v>#REF!</v>
      </c>
      <c r="AI367" s="26" t="e">
        <f>STAFF_CWS!AM544</f>
        <v>#REF!</v>
      </c>
      <c r="AJ367" s="26" t="e">
        <f>STAFF_CWS!AN544</f>
        <v>#REF!</v>
      </c>
      <c r="AK367" s="26" t="e">
        <f>STAFF_CWS!AO544</f>
        <v>#REF!</v>
      </c>
      <c r="AL367" s="26" t="e">
        <f>STAFF_CWS!AP544</f>
        <v>#REF!</v>
      </c>
      <c r="AM367" s="26" t="e">
        <f>STAFF_CWS!AQ544</f>
        <v>#REF!</v>
      </c>
      <c r="AN367" s="26" t="e">
        <f>STAFF_CWS!AR544</f>
        <v>#REF!</v>
      </c>
      <c r="AO367" s="26" t="e">
        <f>STAFF_CWS!AS544</f>
        <v>#REF!</v>
      </c>
      <c r="AP367" s="26" t="e">
        <f>STAFF_CWS!AT544</f>
        <v>#REF!</v>
      </c>
      <c r="AQ367" s="26" t="e">
        <f>STAFF_CWS!AU544</f>
        <v>#REF!</v>
      </c>
      <c r="AR367" s="26" t="e">
        <f>STAFF_CWS!AV544</f>
        <v>#REF!</v>
      </c>
      <c r="AS367" s="26" t="e">
        <f>STAFF_CWS!AW544</f>
        <v>#REF!</v>
      </c>
      <c r="AT367" s="26" t="e">
        <f>STAFF_CWS!AX544</f>
        <v>#REF!</v>
      </c>
      <c r="AU367" s="26" t="e">
        <f>STAFF_CWS!AY544</f>
        <v>#REF!</v>
      </c>
      <c r="AV367" s="26" t="e">
        <f>STAFF_CWS!AZ544</f>
        <v>#REF!</v>
      </c>
      <c r="AW367" s="26" t="e">
        <f>STAFF_CWS!BA544</f>
        <v>#REF!</v>
      </c>
      <c r="AX367" s="26" t="e">
        <f>STAFF_CWS!BB544</f>
        <v>#REF!</v>
      </c>
      <c r="AY367" s="26" t="e">
        <f>STAFF_CWS!BC544</f>
        <v>#REF!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 t="e">
        <f>STAFF_CWS!H545</f>
        <v>#REF!</v>
      </c>
      <c r="E368" s="26" t="e">
        <f>STAFF_CWS!I545</f>
        <v>#REF!</v>
      </c>
      <c r="F368" s="26" t="e">
        <f>STAFF_CWS!J545</f>
        <v>#REF!</v>
      </c>
      <c r="G368" s="26" t="e">
        <f>STAFF_CWS!K545</f>
        <v>#REF!</v>
      </c>
      <c r="H368" s="26" t="e">
        <f>STAFF_CWS!L545</f>
        <v>#REF!</v>
      </c>
      <c r="I368" s="26" t="e">
        <f>STAFF_CWS!M545</f>
        <v>#REF!</v>
      </c>
      <c r="J368" s="26" t="e">
        <f>STAFF_CWS!N545</f>
        <v>#REF!</v>
      </c>
      <c r="K368" s="26" t="e">
        <f>STAFF_CWS!O545</f>
        <v>#REF!</v>
      </c>
      <c r="L368" s="26" t="e">
        <f>STAFF_CWS!P545</f>
        <v>#REF!</v>
      </c>
      <c r="M368" s="26" t="e">
        <f>STAFF_CWS!Q545</f>
        <v>#REF!</v>
      </c>
      <c r="N368" s="26" t="e">
        <f>STAFF_CWS!R545</f>
        <v>#REF!</v>
      </c>
      <c r="O368" s="26" t="e">
        <f>STAFF_CWS!S545</f>
        <v>#REF!</v>
      </c>
      <c r="P368" s="26" t="e">
        <f>STAFF_CWS!T545</f>
        <v>#REF!</v>
      </c>
      <c r="Q368" s="26" t="e">
        <f>STAFF_CWS!U545</f>
        <v>#REF!</v>
      </c>
      <c r="R368" s="26" t="e">
        <f>STAFF_CWS!V545</f>
        <v>#REF!</v>
      </c>
      <c r="S368" s="26" t="e">
        <f>STAFF_CWS!W545</f>
        <v>#REF!</v>
      </c>
      <c r="T368" s="26" t="e">
        <f>STAFF_CWS!X545</f>
        <v>#REF!</v>
      </c>
      <c r="U368" s="26" t="e">
        <f>STAFF_CWS!Y545</f>
        <v>#REF!</v>
      </c>
      <c r="V368" s="26" t="e">
        <f>STAFF_CWS!Z545</f>
        <v>#REF!</v>
      </c>
      <c r="W368" s="26" t="e">
        <f>STAFF_CWS!AA545</f>
        <v>#REF!</v>
      </c>
      <c r="X368" s="26" t="e">
        <f>STAFF_CWS!AB545</f>
        <v>#REF!</v>
      </c>
      <c r="Y368" s="26" t="e">
        <f>STAFF_CWS!AC545</f>
        <v>#REF!</v>
      </c>
      <c r="Z368" s="26" t="e">
        <f>STAFF_CWS!AD545</f>
        <v>#REF!</v>
      </c>
      <c r="AA368" s="26" t="e">
        <f>STAFF_CWS!AE545</f>
        <v>#REF!</v>
      </c>
      <c r="AB368" s="26" t="e">
        <f>STAFF_CWS!AF545</f>
        <v>#REF!</v>
      </c>
      <c r="AC368" s="26" t="e">
        <f>STAFF_CWS!AG545</f>
        <v>#REF!</v>
      </c>
      <c r="AD368" s="26" t="e">
        <f>STAFF_CWS!AH545</f>
        <v>#REF!</v>
      </c>
      <c r="AE368" s="26" t="e">
        <f>STAFF_CWS!AI545</f>
        <v>#REF!</v>
      </c>
      <c r="AF368" s="26" t="e">
        <f>STAFF_CWS!AJ545</f>
        <v>#REF!</v>
      </c>
      <c r="AG368" s="26" t="e">
        <f>STAFF_CWS!AK545</f>
        <v>#REF!</v>
      </c>
      <c r="AH368" s="26" t="e">
        <f>STAFF_CWS!AL545</f>
        <v>#REF!</v>
      </c>
      <c r="AI368" s="26" t="e">
        <f>STAFF_CWS!AM545</f>
        <v>#REF!</v>
      </c>
      <c r="AJ368" s="26" t="e">
        <f>STAFF_CWS!AN545</f>
        <v>#REF!</v>
      </c>
      <c r="AK368" s="26" t="e">
        <f>STAFF_CWS!AO545</f>
        <v>#REF!</v>
      </c>
      <c r="AL368" s="26" t="e">
        <f>STAFF_CWS!AP545</f>
        <v>#REF!</v>
      </c>
      <c r="AM368" s="26" t="e">
        <f>STAFF_CWS!AQ545</f>
        <v>#REF!</v>
      </c>
      <c r="AN368" s="26" t="e">
        <f>STAFF_CWS!AR545</f>
        <v>#REF!</v>
      </c>
      <c r="AO368" s="26" t="e">
        <f>STAFF_CWS!AS545</f>
        <v>#REF!</v>
      </c>
      <c r="AP368" s="26" t="e">
        <f>STAFF_CWS!AT545</f>
        <v>#REF!</v>
      </c>
      <c r="AQ368" s="26" t="e">
        <f>STAFF_CWS!AU545</f>
        <v>#REF!</v>
      </c>
      <c r="AR368" s="26" t="e">
        <f>STAFF_CWS!AV545</f>
        <v>#REF!</v>
      </c>
      <c r="AS368" s="26" t="e">
        <f>STAFF_CWS!AW545</f>
        <v>#REF!</v>
      </c>
      <c r="AT368" s="26" t="e">
        <f>STAFF_CWS!AX545</f>
        <v>#REF!</v>
      </c>
      <c r="AU368" s="26" t="e">
        <f>STAFF_CWS!AY545</f>
        <v>#REF!</v>
      </c>
      <c r="AV368" s="26" t="e">
        <f>STAFF_CWS!AZ545</f>
        <v>#REF!</v>
      </c>
      <c r="AW368" s="26" t="e">
        <f>STAFF_CWS!BA545</f>
        <v>#REF!</v>
      </c>
      <c r="AX368" s="26" t="e">
        <f>STAFF_CWS!BB545</f>
        <v>#REF!</v>
      </c>
      <c r="AY368" s="26" t="e">
        <f>STAFF_CWS!BC545</f>
        <v>#REF!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#REF!</v>
      </c>
      <c r="BM368" s="65" t="e">
        <f>STAFF_CWS!BP545</f>
        <v>#REF!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 t="e">
        <f>STAFF_CWS!S549</f>
        <v>#REF!</v>
      </c>
      <c r="P372" s="26" t="e">
        <f>STAFF_CWS!T549</f>
        <v>#REF!</v>
      </c>
      <c r="Q372" s="26" t="e">
        <f>STAFF_CWS!U549</f>
        <v>#REF!</v>
      </c>
      <c r="R372" s="26" t="e">
        <f>STAFF_CWS!V549</f>
        <v>#REF!</v>
      </c>
      <c r="S372" s="26" t="e">
        <f>STAFF_CWS!W549</f>
        <v>#REF!</v>
      </c>
      <c r="T372" s="26" t="e">
        <f>STAFF_CWS!X549</f>
        <v>#REF!</v>
      </c>
      <c r="U372" s="26" t="e">
        <f>STAFF_CWS!Y549</f>
        <v>#REF!</v>
      </c>
      <c r="V372" s="26" t="e">
        <f>STAFF_CWS!Z549</f>
        <v>#REF!</v>
      </c>
      <c r="W372" s="26" t="e">
        <f>STAFF_CWS!AA549</f>
        <v>#REF!</v>
      </c>
      <c r="X372" s="26" t="e">
        <f>STAFF_CWS!AB549</f>
        <v>#REF!</v>
      </c>
      <c r="Y372" s="26" t="e">
        <f>STAFF_CWS!AC549</f>
        <v>#REF!</v>
      </c>
      <c r="Z372" s="26" t="e">
        <f>STAFF_CWS!AD549</f>
        <v>#REF!</v>
      </c>
      <c r="AA372" s="26" t="e">
        <f>STAFF_CWS!AE549</f>
        <v>#REF!</v>
      </c>
      <c r="AB372" s="26" t="e">
        <f>STAFF_CWS!AF549</f>
        <v>#REF!</v>
      </c>
      <c r="AC372" s="26" t="e">
        <f>STAFF_CWS!AG549</f>
        <v>#REF!</v>
      </c>
      <c r="AD372" s="26" t="e">
        <f>STAFF_CWS!AH549</f>
        <v>#REF!</v>
      </c>
      <c r="AE372" s="26" t="e">
        <f>STAFF_CWS!AI549</f>
        <v>#REF!</v>
      </c>
      <c r="AF372" s="26" t="e">
        <f>STAFF_CWS!AJ549</f>
        <v>#REF!</v>
      </c>
      <c r="AG372" s="26" t="e">
        <f>STAFF_CWS!AK549</f>
        <v>#REF!</v>
      </c>
      <c r="AH372" s="26" t="e">
        <f>STAFF_CWS!AL549</f>
        <v>#REF!</v>
      </c>
      <c r="AI372" s="26" t="e">
        <f>STAFF_CWS!AM549</f>
        <v>#REF!</v>
      </c>
      <c r="AJ372" s="26" t="e">
        <f>STAFF_CWS!AN549</f>
        <v>#REF!</v>
      </c>
      <c r="AK372" s="26" t="e">
        <f>STAFF_CWS!AO549</f>
        <v>#REF!</v>
      </c>
      <c r="AL372" s="26" t="e">
        <f>STAFF_CWS!AP549</f>
        <v>#REF!</v>
      </c>
      <c r="AM372" s="26" t="e">
        <f>STAFF_CWS!AQ549</f>
        <v>#REF!</v>
      </c>
      <c r="AN372" s="26" t="e">
        <f>STAFF_CWS!AR549</f>
        <v>#REF!</v>
      </c>
      <c r="AO372" s="26" t="e">
        <f>STAFF_CWS!AS549</f>
        <v>#REF!</v>
      </c>
      <c r="AP372" s="26" t="e">
        <f>STAFF_CWS!AT549</f>
        <v>#REF!</v>
      </c>
      <c r="AQ372" s="26" t="e">
        <f>STAFF_CWS!AU549</f>
        <v>#REF!</v>
      </c>
      <c r="AR372" s="26" t="e">
        <f>STAFF_CWS!AV549</f>
        <v>#REF!</v>
      </c>
      <c r="AS372" s="26" t="e">
        <f>STAFF_CWS!AW549</f>
        <v>#REF!</v>
      </c>
      <c r="AT372" s="26" t="e">
        <f>STAFF_CWS!AX549</f>
        <v>#REF!</v>
      </c>
      <c r="AU372" s="26" t="e">
        <f>STAFF_CWS!AY549</f>
        <v>#REF!</v>
      </c>
      <c r="AV372" s="26" t="e">
        <f>STAFF_CWS!AZ549</f>
        <v>#REF!</v>
      </c>
      <c r="AW372" s="26" t="e">
        <f>STAFF_CWS!BA549</f>
        <v>#REF!</v>
      </c>
      <c r="AX372" s="26" t="e">
        <f>STAFF_CWS!BB549</f>
        <v>#REF!</v>
      </c>
      <c r="AY372" s="26" t="e">
        <f>STAFF_CWS!BC549</f>
        <v>#REF!</v>
      </c>
      <c r="AZ372" s="26" t="e">
        <f>STAFF_CWS!BD549</f>
        <v>#REF!</v>
      </c>
      <c r="BA372" s="26" t="e">
        <f>STAFF_CWS!BE549</f>
        <v>#REF!</v>
      </c>
      <c r="BB372" s="26" t="e">
        <f>STAFF_CWS!BF549</f>
        <v>#REF!</v>
      </c>
      <c r="BC372" s="26" t="e">
        <f>STAFF_CWS!BG549</f>
        <v>#REF!</v>
      </c>
      <c r="BD372" s="26" t="e">
        <f>STAFF_CWS!BH549</f>
        <v>#REF!</v>
      </c>
      <c r="BE372" s="26" t="e">
        <f>STAFF_CWS!BI549</f>
        <v>#REF!</v>
      </c>
      <c r="BF372" s="26" t="e">
        <f>STAFF_CWS!BJ549</f>
        <v>#REF!</v>
      </c>
      <c r="BG372" s="26" t="e">
        <f>STAFF_CWS!BK549</f>
        <v>#REF!</v>
      </c>
      <c r="BH372" s="26" t="e">
        <f>STAFF_CWS!BL549</f>
        <v>#REF!</v>
      </c>
      <c r="BI372" s="26" t="e">
        <f>STAFF_CWS!BM549</f>
        <v>#REF!</v>
      </c>
      <c r="BJ372" s="26" t="e">
        <f>STAFF_CWS!BN549</f>
        <v>#REF!</v>
      </c>
      <c r="BK372" s="26" t="e">
        <f>STAFF_CWS!BO549</f>
        <v>#REF!</v>
      </c>
      <c r="BL372" s="38" t="e">
        <f>SUM(C372:BK372)</f>
        <v>#REF!</v>
      </c>
      <c r="BM372" s="65" t="e">
        <f>STAFF_CWS!BP549</f>
        <v>#REF!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 t="e">
        <f>STAFF_CWS!S551</f>
        <v>#REF!</v>
      </c>
      <c r="P374" s="26" t="e">
        <f>STAFF_CWS!T551</f>
        <v>#REF!</v>
      </c>
      <c r="Q374" s="26" t="e">
        <f>STAFF_CWS!U551</f>
        <v>#REF!</v>
      </c>
      <c r="R374" s="26" t="e">
        <f>STAFF_CWS!V551</f>
        <v>#REF!</v>
      </c>
      <c r="S374" s="26" t="e">
        <f>STAFF_CWS!W551</f>
        <v>#REF!</v>
      </c>
      <c r="T374" s="26" t="e">
        <f>STAFF_CWS!X551</f>
        <v>#REF!</v>
      </c>
      <c r="U374" s="26" t="e">
        <f>STAFF_CWS!Y551</f>
        <v>#REF!</v>
      </c>
      <c r="V374" s="26" t="e">
        <f>STAFF_CWS!Z551</f>
        <v>#REF!</v>
      </c>
      <c r="W374" s="26" t="e">
        <f>STAFF_CWS!AA551</f>
        <v>#REF!</v>
      </c>
      <c r="X374" s="26" t="e">
        <f>STAFF_CWS!AB551</f>
        <v>#REF!</v>
      </c>
      <c r="Y374" s="26" t="e">
        <f>STAFF_CWS!AC551</f>
        <v>#REF!</v>
      </c>
      <c r="Z374" s="26" t="e">
        <f>STAFF_CWS!AD551</f>
        <v>#REF!</v>
      </c>
      <c r="AA374" s="26" t="e">
        <f>STAFF_CWS!AE551</f>
        <v>#REF!</v>
      </c>
      <c r="AB374" s="26" t="e">
        <f>STAFF_CWS!AF551</f>
        <v>#REF!</v>
      </c>
      <c r="AC374" s="26" t="e">
        <f>STAFF_CWS!AG551</f>
        <v>#REF!</v>
      </c>
      <c r="AD374" s="26" t="e">
        <f>STAFF_CWS!AH551</f>
        <v>#REF!</v>
      </c>
      <c r="AE374" s="26" t="e">
        <f>STAFF_CWS!AI551</f>
        <v>#REF!</v>
      </c>
      <c r="AF374" s="26" t="e">
        <f>STAFF_CWS!AJ551</f>
        <v>#REF!</v>
      </c>
      <c r="AG374" s="26" t="e">
        <f>STAFF_CWS!AK551</f>
        <v>#REF!</v>
      </c>
      <c r="AH374" s="26" t="e">
        <f>STAFF_CWS!AL551</f>
        <v>#REF!</v>
      </c>
      <c r="AI374" s="26" t="e">
        <f>STAFF_CWS!AM551</f>
        <v>#REF!</v>
      </c>
      <c r="AJ374" s="26" t="e">
        <f>STAFF_CWS!AN551</f>
        <v>#REF!</v>
      </c>
      <c r="AK374" s="26" t="e">
        <f>STAFF_CWS!AO551</f>
        <v>#REF!</v>
      </c>
      <c r="AL374" s="26" t="e">
        <f>STAFF_CWS!AP551</f>
        <v>#REF!</v>
      </c>
      <c r="AM374" s="26" t="e">
        <f>STAFF_CWS!AQ551</f>
        <v>#REF!</v>
      </c>
      <c r="AN374" s="26" t="e">
        <f>STAFF_CWS!AR551</f>
        <v>#REF!</v>
      </c>
      <c r="AO374" s="26" t="e">
        <f>STAFF_CWS!AS551</f>
        <v>#REF!</v>
      </c>
      <c r="AP374" s="26" t="e">
        <f>STAFF_CWS!AT551</f>
        <v>#REF!</v>
      </c>
      <c r="AQ374" s="26" t="e">
        <f>STAFF_CWS!AU551</f>
        <v>#REF!</v>
      </c>
      <c r="AR374" s="26" t="e">
        <f>STAFF_CWS!AV551</f>
        <v>#REF!</v>
      </c>
      <c r="AS374" s="26" t="e">
        <f>STAFF_CWS!AW551</f>
        <v>#REF!</v>
      </c>
      <c r="AT374" s="26" t="e">
        <f>STAFF_CWS!AX551</f>
        <v>#REF!</v>
      </c>
      <c r="AU374" s="26" t="e">
        <f>STAFF_CWS!AY551</f>
        <v>#REF!</v>
      </c>
      <c r="AV374" s="26" t="e">
        <f>STAFF_CWS!AZ551</f>
        <v>#REF!</v>
      </c>
      <c r="AW374" s="26" t="e">
        <f>STAFF_CWS!BA551</f>
        <v>#REF!</v>
      </c>
      <c r="AX374" s="26" t="e">
        <f>STAFF_CWS!BB551</f>
        <v>#REF!</v>
      </c>
      <c r="AY374" s="26" t="e">
        <f>STAFF_CWS!BC551</f>
        <v>#REF!</v>
      </c>
      <c r="AZ374" s="26" t="e">
        <f>STAFF_CWS!BD551</f>
        <v>#REF!</v>
      </c>
      <c r="BA374" s="26" t="e">
        <f>STAFF_CWS!BE551</f>
        <v>#REF!</v>
      </c>
      <c r="BB374" s="26" t="e">
        <f>STAFF_CWS!BF551</f>
        <v>#REF!</v>
      </c>
      <c r="BC374" s="26" t="e">
        <f>STAFF_CWS!BG551</f>
        <v>#REF!</v>
      </c>
      <c r="BD374" s="26" t="e">
        <f>STAFF_CWS!BH551</f>
        <v>#REF!</v>
      </c>
      <c r="BE374" s="26" t="e">
        <f>STAFF_CWS!BI551</f>
        <v>#REF!</v>
      </c>
      <c r="BF374" s="26" t="e">
        <f>STAFF_CWS!BJ551</f>
        <v>#REF!</v>
      </c>
      <c r="BG374" s="26" t="e">
        <f>STAFF_CWS!BK551</f>
        <v>#REF!</v>
      </c>
      <c r="BH374" s="26" t="e">
        <f>STAFF_CWS!BL551</f>
        <v>#REF!</v>
      </c>
      <c r="BI374" s="26" t="e">
        <f>STAFF_CWS!BM551</f>
        <v>#REF!</v>
      </c>
      <c r="BJ374" s="26" t="e">
        <f>STAFF_CWS!BN551</f>
        <v>#REF!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 t="e">
        <f>STAFF_CWS!H553</f>
        <v>#REF!</v>
      </c>
      <c r="E376" s="26" t="e">
        <f>STAFF_CWS!I553</f>
        <v>#REF!</v>
      </c>
      <c r="F376" s="26" t="e">
        <f>STAFF_CWS!J553</f>
        <v>#REF!</v>
      </c>
      <c r="G376" s="26" t="e">
        <f>STAFF_CWS!K553</f>
        <v>#REF!</v>
      </c>
      <c r="H376" s="26" t="e">
        <f>STAFF_CWS!L553</f>
        <v>#REF!</v>
      </c>
      <c r="I376" s="26" t="e">
        <f>STAFF_CWS!M553</f>
        <v>#REF!</v>
      </c>
      <c r="J376" s="26" t="e">
        <f>STAFF_CWS!N553</f>
        <v>#REF!</v>
      </c>
      <c r="K376" s="26" t="e">
        <f>STAFF_CWS!O553</f>
        <v>#REF!</v>
      </c>
      <c r="L376" s="26" t="e">
        <f>STAFF_CWS!P553</f>
        <v>#REF!</v>
      </c>
      <c r="M376" s="26" t="e">
        <f>STAFF_CWS!Q553</f>
        <v>#REF!</v>
      </c>
      <c r="N376" s="26" t="e">
        <f>STAFF_CWS!R553</f>
        <v>#REF!</v>
      </c>
      <c r="O376" s="26" t="e">
        <f>STAFF_CWS!S553</f>
        <v>#REF!</v>
      </c>
      <c r="P376" s="26" t="e">
        <f>STAFF_CWS!T553</f>
        <v>#REF!</v>
      </c>
      <c r="Q376" s="26" t="e">
        <f>STAFF_CWS!U553</f>
        <v>#REF!</v>
      </c>
      <c r="R376" s="26" t="e">
        <f>STAFF_CWS!V553</f>
        <v>#REF!</v>
      </c>
      <c r="S376" s="26" t="e">
        <f>STAFF_CWS!W553</f>
        <v>#REF!</v>
      </c>
      <c r="T376" s="26" t="e">
        <f>STAFF_CWS!X553</f>
        <v>#REF!</v>
      </c>
      <c r="U376" s="26" t="e">
        <f>STAFF_CWS!Y553</f>
        <v>#REF!</v>
      </c>
      <c r="V376" s="26" t="e">
        <f>STAFF_CWS!Z553</f>
        <v>#REF!</v>
      </c>
      <c r="W376" s="26" t="e">
        <f>STAFF_CWS!AA553</f>
        <v>#REF!</v>
      </c>
      <c r="X376" s="26" t="e">
        <f>STAFF_CWS!AB553</f>
        <v>#REF!</v>
      </c>
      <c r="Y376" s="26" t="e">
        <f>STAFF_CWS!AC553</f>
        <v>#REF!</v>
      </c>
      <c r="Z376" s="26" t="e">
        <f>STAFF_CWS!AD553</f>
        <v>#REF!</v>
      </c>
      <c r="AA376" s="26" t="e">
        <f>STAFF_CWS!AE553</f>
        <v>#REF!</v>
      </c>
      <c r="AB376" s="26" t="e">
        <f>STAFF_CWS!AF553</f>
        <v>#REF!</v>
      </c>
      <c r="AC376" s="26" t="e">
        <f>STAFF_CWS!AG553</f>
        <v>#REF!</v>
      </c>
      <c r="AD376" s="26" t="e">
        <f>STAFF_CWS!AH553</f>
        <v>#REF!</v>
      </c>
      <c r="AE376" s="26" t="e">
        <f>STAFF_CWS!AI553</f>
        <v>#REF!</v>
      </c>
      <c r="AF376" s="26" t="e">
        <f>STAFF_CWS!AJ553</f>
        <v>#REF!</v>
      </c>
      <c r="AG376" s="26" t="e">
        <f>STAFF_CWS!AK553</f>
        <v>#REF!</v>
      </c>
      <c r="AH376" s="26" t="e">
        <f>STAFF_CWS!AL553</f>
        <v>#REF!</v>
      </c>
      <c r="AI376" s="26" t="e">
        <f>STAFF_CWS!AM553</f>
        <v>#REF!</v>
      </c>
      <c r="AJ376" s="26" t="e">
        <f>STAFF_CWS!AN553</f>
        <v>#REF!</v>
      </c>
      <c r="AK376" s="26" t="e">
        <f>STAFF_CWS!AO553</f>
        <v>#REF!</v>
      </c>
      <c r="AL376" s="26" t="e">
        <f>STAFF_CWS!AP553</f>
        <v>#REF!</v>
      </c>
      <c r="AM376" s="26" t="e">
        <f>STAFF_CWS!AQ553</f>
        <v>#REF!</v>
      </c>
      <c r="AN376" s="26" t="e">
        <f>STAFF_CWS!AR553</f>
        <v>#REF!</v>
      </c>
      <c r="AO376" s="26" t="e">
        <f>STAFF_CWS!AS553</f>
        <v>#REF!</v>
      </c>
      <c r="AP376" s="26" t="e">
        <f>STAFF_CWS!AT553</f>
        <v>#REF!</v>
      </c>
      <c r="AQ376" s="26" t="e">
        <f>STAFF_CWS!AU553</f>
        <v>#REF!</v>
      </c>
      <c r="AR376" s="26" t="e">
        <f>STAFF_CWS!AV553</f>
        <v>#REF!</v>
      </c>
      <c r="AS376" s="26" t="e">
        <f>STAFF_CWS!AW553</f>
        <v>#REF!</v>
      </c>
      <c r="AT376" s="26" t="e">
        <f>STAFF_CWS!AX553</f>
        <v>#REF!</v>
      </c>
      <c r="AU376" s="26" t="e">
        <f>STAFF_CWS!AY553</f>
        <v>#REF!</v>
      </c>
      <c r="AV376" s="26" t="e">
        <f>STAFF_CWS!AZ553</f>
        <v>#REF!</v>
      </c>
      <c r="AW376" s="26" t="e">
        <f>STAFF_CWS!BA553</f>
        <v>#REF!</v>
      </c>
      <c r="AX376" s="26" t="e">
        <f>STAFF_CWS!BB553</f>
        <v>#REF!</v>
      </c>
      <c r="AY376" s="26" t="e">
        <f>STAFF_CWS!BC553</f>
        <v>#REF!</v>
      </c>
      <c r="AZ376" s="26" t="e">
        <f>STAFF_CWS!BD553</f>
        <v>#REF!</v>
      </c>
      <c r="BA376" s="26" t="e">
        <f>STAFF_CWS!BE553</f>
        <v>#REF!</v>
      </c>
      <c r="BB376" s="26" t="e">
        <f>STAFF_CWS!BF553</f>
        <v>#REF!</v>
      </c>
      <c r="BC376" s="26" t="e">
        <f>STAFF_CWS!BG553</f>
        <v>#REF!</v>
      </c>
      <c r="BD376" s="26" t="e">
        <f>STAFF_CWS!BH553</f>
        <v>#REF!</v>
      </c>
      <c r="BE376" s="26" t="e">
        <f>STAFF_CWS!BI553</f>
        <v>#REF!</v>
      </c>
      <c r="BF376" s="26" t="e">
        <f>STAFF_CWS!BJ553</f>
        <v>#REF!</v>
      </c>
      <c r="BG376" s="26" t="e">
        <f>STAFF_CWS!BK553</f>
        <v>#REF!</v>
      </c>
      <c r="BH376" s="26" t="e">
        <f>STAFF_CWS!BL553</f>
        <v>#REF!</v>
      </c>
      <c r="BI376" s="26" t="e">
        <f>STAFF_CWS!BM553</f>
        <v>#REF!</v>
      </c>
      <c r="BJ376" s="26" t="e">
        <f>STAFF_CWS!BN553</f>
        <v>#REF!</v>
      </c>
      <c r="BK376" s="26" t="e">
        <f>STAFF_CWS!BO553</f>
        <v>#REF!</v>
      </c>
      <c r="BL376" s="38" t="e">
        <f>SUM(C376:BK376)</f>
        <v>#REF!</v>
      </c>
      <c r="BM376" s="65" t="e">
        <f>STAFF_CWS!BP553</f>
        <v>#REF!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 t="e">
        <f>'FIN-P&amp;L_CWS'!E129</f>
        <v>#VALUE!</v>
      </c>
      <c r="E7" s="9" t="e">
        <f>'FIN-P&amp;L_CWS'!F129</f>
        <v>#VALUE!</v>
      </c>
      <c r="F7" s="9" t="e">
        <f>'FIN-P&amp;L_CWS'!G129</f>
        <v>#VALUE!</v>
      </c>
      <c r="G7" s="9" t="e">
        <f>'FIN-P&amp;L_CWS'!H129</f>
        <v>#VALUE!</v>
      </c>
      <c r="H7" s="9" t="e">
        <f>'FIN-P&amp;L_CWS'!I129</f>
        <v>#VALUE!</v>
      </c>
      <c r="I7" s="9" t="e">
        <f>'FIN-P&amp;L_CWS'!J129</f>
        <v>#VALUE!</v>
      </c>
      <c r="J7" s="9" t="e">
        <f>'FIN-P&amp;L_CWS'!K129</f>
        <v>#VALUE!</v>
      </c>
      <c r="K7" s="9" t="e">
        <f>'FIN-P&amp;L_CWS'!L129</f>
        <v>#VALUE!</v>
      </c>
      <c r="L7" s="9" t="e">
        <f>'FIN-P&amp;L_CWS'!M129</f>
        <v>#VALUE!</v>
      </c>
      <c r="M7" s="9" t="e">
        <f>'FIN-P&amp;L_CWS'!N129</f>
        <v>#VALUE!</v>
      </c>
      <c r="N7" s="9" t="e">
        <f>'FIN-P&amp;L_CWS'!O129</f>
        <v>#VALUE!</v>
      </c>
      <c r="O7" s="9" t="e">
        <f>'FIN-P&amp;L_CWS'!P129</f>
        <v>#VALUE!</v>
      </c>
      <c r="P7" s="9" t="e">
        <f>'FIN-P&amp;L_CWS'!Q129</f>
        <v>#REF!</v>
      </c>
      <c r="Q7" s="9" t="e">
        <f>'FIN-P&amp;L_CWS'!R129</f>
        <v>#REF!</v>
      </c>
      <c r="R7" s="9" t="e">
        <f>'FIN-P&amp;L_CWS'!S129</f>
        <v>#REF!</v>
      </c>
      <c r="S7" s="9" t="e">
        <f>'FIN-P&amp;L_CWS'!T129</f>
        <v>#REF!</v>
      </c>
      <c r="T7" s="9" t="e">
        <f>'FIN-P&amp;L_CWS'!U129</f>
        <v>#REF!</v>
      </c>
      <c r="U7" s="9" t="e">
        <f>'FIN-P&amp;L_CWS'!V129</f>
        <v>#REF!</v>
      </c>
      <c r="V7" s="9" t="e">
        <f>'FIN-P&amp;L_CWS'!W129</f>
        <v>#REF!</v>
      </c>
      <c r="W7" s="9" t="e">
        <f>'FIN-P&amp;L_CWS'!X129</f>
        <v>#REF!</v>
      </c>
      <c r="X7" s="9" t="e">
        <f>'FIN-P&amp;L_CWS'!Y129</f>
        <v>#REF!</v>
      </c>
      <c r="Y7" s="9" t="e">
        <f>'FIN-P&amp;L_CWS'!Z129</f>
        <v>#REF!</v>
      </c>
      <c r="Z7" s="9" t="e">
        <f>'FIN-P&amp;L_CWS'!AA129</f>
        <v>#REF!</v>
      </c>
      <c r="AA7" s="9" t="e">
        <f>'FIN-P&amp;L_CWS'!AB129</f>
        <v>#REF!</v>
      </c>
      <c r="AB7" s="9" t="e">
        <f>'FIN-P&amp;L_CWS'!AC129</f>
        <v>#REF!</v>
      </c>
      <c r="AC7" s="9" t="e">
        <f>'FIN-P&amp;L_CWS'!AD129</f>
        <v>#REF!</v>
      </c>
      <c r="AD7" s="9" t="e">
        <f>'FIN-P&amp;L_CWS'!AE129</f>
        <v>#REF!</v>
      </c>
      <c r="AE7" s="9" t="e">
        <f>'FIN-P&amp;L_CWS'!AF129</f>
        <v>#REF!</v>
      </c>
      <c r="AF7" s="9" t="e">
        <f>'FIN-P&amp;L_CWS'!AG129</f>
        <v>#REF!</v>
      </c>
      <c r="AG7" s="9" t="e">
        <f>'FIN-P&amp;L_CWS'!AH129</f>
        <v>#REF!</v>
      </c>
      <c r="AH7" s="9" t="e">
        <f>'FIN-P&amp;L_CWS'!AI129</f>
        <v>#REF!</v>
      </c>
      <c r="AI7" s="9" t="e">
        <f>'FIN-P&amp;L_CWS'!AJ129</f>
        <v>#REF!</v>
      </c>
      <c r="AJ7" s="9" t="e">
        <f>'FIN-P&amp;L_CWS'!AK129</f>
        <v>#REF!</v>
      </c>
      <c r="AK7" s="9" t="e">
        <f>'FIN-P&amp;L_CWS'!AL129</f>
        <v>#REF!</v>
      </c>
      <c r="AL7" s="9" t="e">
        <f>'FIN-P&amp;L_CWS'!AM129</f>
        <v>#REF!</v>
      </c>
      <c r="AM7" s="9" t="e">
        <f>'FIN-P&amp;L_CWS'!AN129</f>
        <v>#REF!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658</v>
      </c>
      <c r="C8" s="199"/>
      <c r="D8" s="9" t="e">
        <f>'FIN-P&amp;L_CWS'!E205</f>
        <v>#REF!</v>
      </c>
      <c r="E8" s="9" t="e">
        <f>'FIN-P&amp;L_CWS'!F205</f>
        <v>#REF!</v>
      </c>
      <c r="F8" s="9" t="e">
        <f>'FIN-P&amp;L_CWS'!G205</f>
        <v>#REF!</v>
      </c>
      <c r="G8" s="9" t="e">
        <f>'FIN-P&amp;L_CWS'!H205</f>
        <v>#REF!</v>
      </c>
      <c r="H8" s="9" t="e">
        <f>'FIN-P&amp;L_CWS'!I205</f>
        <v>#REF!</v>
      </c>
      <c r="I8" s="9" t="e">
        <f>'FIN-P&amp;L_CWS'!J205</f>
        <v>#REF!</v>
      </c>
      <c r="J8" s="9" t="e">
        <f>'FIN-P&amp;L_CWS'!K205</f>
        <v>#REF!</v>
      </c>
      <c r="K8" s="9" t="e">
        <f>'FIN-P&amp;L_CWS'!L205</f>
        <v>#REF!</v>
      </c>
      <c r="L8" s="9" t="e">
        <f>'FIN-P&amp;L_CWS'!M205</f>
        <v>#REF!</v>
      </c>
      <c r="M8" s="9" t="e">
        <f>'FIN-P&amp;L_CWS'!N205</f>
        <v>#REF!</v>
      </c>
      <c r="N8" s="9" t="e">
        <f>'FIN-P&amp;L_CWS'!O205</f>
        <v>#REF!</v>
      </c>
      <c r="O8" s="9" t="e">
        <f>'FIN-P&amp;L_CWS'!P205</f>
        <v>#REF!</v>
      </c>
      <c r="P8" s="9" t="e">
        <f>'FIN-P&amp;L_CWS'!Q205</f>
        <v>#REF!</v>
      </c>
      <c r="Q8" s="9" t="e">
        <f>'FIN-P&amp;L_CWS'!R205</f>
        <v>#REF!</v>
      </c>
      <c r="R8" s="9" t="e">
        <f>'FIN-P&amp;L_CWS'!S205</f>
        <v>#REF!</v>
      </c>
      <c r="S8" s="9" t="e">
        <f>'FIN-P&amp;L_CWS'!T205</f>
        <v>#REF!</v>
      </c>
      <c r="T8" s="9" t="e">
        <f>'FIN-P&amp;L_CWS'!U205</f>
        <v>#REF!</v>
      </c>
      <c r="U8" s="9" t="e">
        <f>'FIN-P&amp;L_CWS'!V205</f>
        <v>#REF!</v>
      </c>
      <c r="V8" s="9" t="e">
        <f>'FIN-P&amp;L_CWS'!W205</f>
        <v>#REF!</v>
      </c>
      <c r="W8" s="9" t="e">
        <f>'FIN-P&amp;L_CWS'!X205</f>
        <v>#REF!</v>
      </c>
      <c r="X8" s="9" t="e">
        <f>'FIN-P&amp;L_CWS'!Y205</f>
        <v>#REF!</v>
      </c>
      <c r="Y8" s="9" t="e">
        <f>'FIN-P&amp;L_CWS'!Z205</f>
        <v>#REF!</v>
      </c>
      <c r="Z8" s="9" t="e">
        <f>'FIN-P&amp;L_CWS'!AA205</f>
        <v>#REF!</v>
      </c>
      <c r="AA8" s="9" t="e">
        <f>'FIN-P&amp;L_CWS'!AB205</f>
        <v>#REF!</v>
      </c>
      <c r="AB8" s="9" t="e">
        <f>'FIN-P&amp;L_CWS'!AC205</f>
        <v>#REF!</v>
      </c>
      <c r="AC8" s="9" t="e">
        <f>'FIN-P&amp;L_CWS'!AD205</f>
        <v>#REF!</v>
      </c>
      <c r="AD8" s="9" t="e">
        <f>'FIN-P&amp;L_CWS'!AE205</f>
        <v>#REF!</v>
      </c>
      <c r="AE8" s="9" t="e">
        <f>'FIN-P&amp;L_CWS'!AF205</f>
        <v>#REF!</v>
      </c>
      <c r="AF8" s="9" t="e">
        <f>'FIN-P&amp;L_CWS'!AG205</f>
        <v>#REF!</v>
      </c>
      <c r="AG8" s="9" t="e">
        <f>'FIN-P&amp;L_CWS'!AH205</f>
        <v>#REF!</v>
      </c>
      <c r="AH8" s="9" t="e">
        <f>'FIN-P&amp;L_CWS'!AI205</f>
        <v>#REF!</v>
      </c>
      <c r="AI8" s="9" t="e">
        <f>'FIN-P&amp;L_CWS'!AJ205</f>
        <v>#REF!</v>
      </c>
      <c r="AJ8" s="9" t="e">
        <f>'FIN-P&amp;L_CWS'!AK205</f>
        <v>#REF!</v>
      </c>
      <c r="AK8" s="9" t="e">
        <f>'FIN-P&amp;L_CWS'!AL205</f>
        <v>#REF!</v>
      </c>
      <c r="AL8" s="9" t="e">
        <f>'FIN-P&amp;L_CWS'!AM205</f>
        <v>#REF!</v>
      </c>
      <c r="AM8" s="9" t="e">
        <f>'FIN-P&amp;L_CWS'!AN205</f>
        <v>#REF!</v>
      </c>
      <c r="AN8" s="9" t="e">
        <f>'FIN-P&amp;L_CWS'!AO205</f>
        <v>#REF!</v>
      </c>
      <c r="AO8" s="9" t="e">
        <f>'FIN-P&amp;L_CWS'!AP205</f>
        <v>#REF!</v>
      </c>
      <c r="AP8" s="9" t="e">
        <f>'FIN-P&amp;L_CWS'!AQ205</f>
        <v>#REF!</v>
      </c>
      <c r="AQ8" s="9" t="e">
        <f>'FIN-P&amp;L_CWS'!AR205</f>
        <v>#REF!</v>
      </c>
      <c r="AR8" s="9" t="e">
        <f>'FIN-P&amp;L_CWS'!AS205</f>
        <v>#REF!</v>
      </c>
      <c r="AS8" s="9" t="e">
        <f>'FIN-P&amp;L_CWS'!AT205</f>
        <v>#REF!</v>
      </c>
      <c r="AT8" s="9" t="e">
        <f>'FIN-P&amp;L_CWS'!AU205</f>
        <v>#REF!</v>
      </c>
      <c r="AU8" s="9" t="e">
        <f>'FIN-P&amp;L_CWS'!AV205</f>
        <v>#REF!</v>
      </c>
      <c r="AV8" s="9" t="e">
        <f>'FIN-P&amp;L_CWS'!AW205</f>
        <v>#REF!</v>
      </c>
      <c r="AW8" s="9" t="e">
        <f>'FIN-P&amp;L_CWS'!AX205</f>
        <v>#REF!</v>
      </c>
      <c r="AX8" s="9" t="e">
        <f>'FIN-P&amp;L_CWS'!AY205</f>
        <v>#REF!</v>
      </c>
      <c r="AY8" s="9" t="e">
        <f>'FIN-P&amp;L_CWS'!AZ205</f>
        <v>#REF!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371</v>
      </c>
      <c r="C9" s="199"/>
      <c r="D9" s="9" t="e">
        <f>'FIN-P&amp;L_CWS'!E207</f>
        <v>#VALUE!</v>
      </c>
      <c r="E9" s="9" t="e">
        <f>'FIN-P&amp;L_CWS'!F207</f>
        <v>#VALUE!</v>
      </c>
      <c r="F9" s="9" t="e">
        <f>'FIN-P&amp;L_CWS'!G207</f>
        <v>#VALUE!</v>
      </c>
      <c r="G9" s="9" t="e">
        <f>'FIN-P&amp;L_CWS'!H207</f>
        <v>#VALUE!</v>
      </c>
      <c r="H9" s="9" t="e">
        <f>'FIN-P&amp;L_CWS'!I207</f>
        <v>#VALUE!</v>
      </c>
      <c r="I9" s="9" t="e">
        <f>'FIN-P&amp;L_CWS'!J207</f>
        <v>#VALUE!</v>
      </c>
      <c r="J9" s="9" t="e">
        <f>'FIN-P&amp;L_CWS'!K207</f>
        <v>#VALUE!</v>
      </c>
      <c r="K9" s="9" t="e">
        <f>'FIN-P&amp;L_CWS'!L207</f>
        <v>#VALUE!</v>
      </c>
      <c r="L9" s="9" t="e">
        <f>'FIN-P&amp;L_CWS'!M207</f>
        <v>#VALUE!</v>
      </c>
      <c r="M9" s="9" t="e">
        <f>'FIN-P&amp;L_CWS'!N207</f>
        <v>#VALUE!</v>
      </c>
      <c r="N9" s="9" t="e">
        <f>'FIN-P&amp;L_CWS'!O207</f>
        <v>#VALUE!</v>
      </c>
      <c r="O9" s="9" t="e">
        <f>'FIN-P&amp;L_CWS'!P207</f>
        <v>#VALUE!</v>
      </c>
      <c r="P9" s="9" t="e">
        <f>'FIN-P&amp;L_CWS'!Q207</f>
        <v>#REF!</v>
      </c>
      <c r="Q9" s="9" t="e">
        <f>'FIN-P&amp;L_CWS'!R207</f>
        <v>#REF!</v>
      </c>
      <c r="R9" s="9" t="e">
        <f>'FIN-P&amp;L_CWS'!S207</f>
        <v>#REF!</v>
      </c>
      <c r="S9" s="9" t="e">
        <f>'FIN-P&amp;L_CWS'!T207</f>
        <v>#REF!</v>
      </c>
      <c r="T9" s="9" t="e">
        <f>'FIN-P&amp;L_CWS'!U207</f>
        <v>#REF!</v>
      </c>
      <c r="U9" s="9" t="e">
        <f>'FIN-P&amp;L_CWS'!V207</f>
        <v>#REF!</v>
      </c>
      <c r="V9" s="9" t="e">
        <f>'FIN-P&amp;L_CWS'!W207</f>
        <v>#REF!</v>
      </c>
      <c r="W9" s="9" t="e">
        <f>'FIN-P&amp;L_CWS'!X207</f>
        <v>#REF!</v>
      </c>
      <c r="X9" s="9" t="e">
        <f>'FIN-P&amp;L_CWS'!Y207</f>
        <v>#REF!</v>
      </c>
      <c r="Y9" s="9" t="e">
        <f>'FIN-P&amp;L_CWS'!Z207</f>
        <v>#REF!</v>
      </c>
      <c r="Z9" s="9" t="e">
        <f>'FIN-P&amp;L_CWS'!AA207</f>
        <v>#REF!</v>
      </c>
      <c r="AA9" s="9" t="e">
        <f>'FIN-P&amp;L_CWS'!AB207</f>
        <v>#REF!</v>
      </c>
      <c r="AB9" s="9" t="e">
        <f>'FIN-P&amp;L_CWS'!AC207</f>
        <v>#REF!</v>
      </c>
      <c r="AC9" s="9" t="e">
        <f>'FIN-P&amp;L_CWS'!AD207</f>
        <v>#REF!</v>
      </c>
      <c r="AD9" s="9" t="e">
        <f>'FIN-P&amp;L_CWS'!AE207</f>
        <v>#REF!</v>
      </c>
      <c r="AE9" s="9" t="e">
        <f>'FIN-P&amp;L_CWS'!AF207</f>
        <v>#REF!</v>
      </c>
      <c r="AF9" s="9" t="e">
        <f>'FIN-P&amp;L_CWS'!AG207</f>
        <v>#REF!</v>
      </c>
      <c r="AG9" s="9" t="e">
        <f>'FIN-P&amp;L_CWS'!AH207</f>
        <v>#REF!</v>
      </c>
      <c r="AH9" s="9" t="e">
        <f>'FIN-P&amp;L_CWS'!AI207</f>
        <v>#REF!</v>
      </c>
      <c r="AI9" s="9" t="e">
        <f>'FIN-P&amp;L_CWS'!AJ207</f>
        <v>#REF!</v>
      </c>
      <c r="AJ9" s="9" t="e">
        <f>'FIN-P&amp;L_CWS'!AK207</f>
        <v>#REF!</v>
      </c>
      <c r="AK9" s="9" t="e">
        <f>'FIN-P&amp;L_CWS'!AL207</f>
        <v>#REF!</v>
      </c>
      <c r="AL9" s="9" t="e">
        <f>'FIN-P&amp;L_CWS'!AM207</f>
        <v>#REF!</v>
      </c>
      <c r="AM9" s="9" t="e">
        <f>'FIN-P&amp;L_CWS'!AN207</f>
        <v>#REF!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376</v>
      </c>
      <c r="C10" s="199"/>
      <c r="D10" s="9" t="e">
        <f>'FIN-P&amp;L_CWS'!E208</f>
        <v>#VALUE!</v>
      </c>
      <c r="E10" s="9" t="e">
        <f>'FIN-P&amp;L_CWS'!F208</f>
        <v>#VALUE!</v>
      </c>
      <c r="F10" s="9" t="e">
        <f>'FIN-P&amp;L_CWS'!G208</f>
        <v>#VALUE!</v>
      </c>
      <c r="G10" s="9" t="e">
        <f>'FIN-P&amp;L_CWS'!H208</f>
        <v>#VALUE!</v>
      </c>
      <c r="H10" s="9" t="e">
        <f>'FIN-P&amp;L_CWS'!I208</f>
        <v>#VALUE!</v>
      </c>
      <c r="I10" s="9" t="e">
        <f>'FIN-P&amp;L_CWS'!J208</f>
        <v>#VALUE!</v>
      </c>
      <c r="J10" s="9" t="e">
        <f>'FIN-P&amp;L_CWS'!K208</f>
        <v>#VALUE!</v>
      </c>
      <c r="K10" s="9" t="e">
        <f>'FIN-P&amp;L_CWS'!L208</f>
        <v>#VALUE!</v>
      </c>
      <c r="L10" s="9" t="e">
        <f>'FIN-P&amp;L_CWS'!M208</f>
        <v>#VALUE!</v>
      </c>
      <c r="M10" s="9" t="e">
        <f>'FIN-P&amp;L_CWS'!N208</f>
        <v>#VALUE!</v>
      </c>
      <c r="N10" s="9" t="e">
        <f>'FIN-P&amp;L_CWS'!O208</f>
        <v>#VALUE!</v>
      </c>
      <c r="O10" s="9" t="e">
        <f>'FIN-P&amp;L_CWS'!P208</f>
        <v>#VALUE!</v>
      </c>
      <c r="P10" s="9" t="e">
        <f>'FIN-P&amp;L_CWS'!Q208</f>
        <v>#REF!</v>
      </c>
      <c r="Q10" s="9" t="e">
        <f>'FIN-P&amp;L_CWS'!R208</f>
        <v>#REF!</v>
      </c>
      <c r="R10" s="9" t="e">
        <f>'FIN-P&amp;L_CWS'!S208</f>
        <v>#REF!</v>
      </c>
      <c r="S10" s="9" t="e">
        <f>'FIN-P&amp;L_CWS'!T208</f>
        <v>#REF!</v>
      </c>
      <c r="T10" s="9" t="e">
        <f>'FIN-P&amp;L_CWS'!U208</f>
        <v>#REF!</v>
      </c>
      <c r="U10" s="9" t="e">
        <f>'FIN-P&amp;L_CWS'!V208</f>
        <v>#REF!</v>
      </c>
      <c r="V10" s="9" t="e">
        <f>'FIN-P&amp;L_CWS'!W208</f>
        <v>#REF!</v>
      </c>
      <c r="W10" s="9" t="e">
        <f>'FIN-P&amp;L_CWS'!X208</f>
        <v>#REF!</v>
      </c>
      <c r="X10" s="9" t="e">
        <f>'FIN-P&amp;L_CWS'!Y208</f>
        <v>#REF!</v>
      </c>
      <c r="Y10" s="9" t="e">
        <f>'FIN-P&amp;L_CWS'!Z208</f>
        <v>#REF!</v>
      </c>
      <c r="Z10" s="9" t="e">
        <f>'FIN-P&amp;L_CWS'!AA208</f>
        <v>#REF!</v>
      </c>
      <c r="AA10" s="9" t="e">
        <f>'FIN-P&amp;L_CWS'!AB208</f>
        <v>#REF!</v>
      </c>
      <c r="AB10" s="9" t="e">
        <f>'FIN-P&amp;L_CWS'!AC208</f>
        <v>#REF!</v>
      </c>
      <c r="AC10" s="9" t="e">
        <f>'FIN-P&amp;L_CWS'!AD208</f>
        <v>#REF!</v>
      </c>
      <c r="AD10" s="9" t="e">
        <f>'FIN-P&amp;L_CWS'!AE208</f>
        <v>#REF!</v>
      </c>
      <c r="AE10" s="9" t="e">
        <f>'FIN-P&amp;L_CWS'!AF208</f>
        <v>#REF!</v>
      </c>
      <c r="AF10" s="9" t="e">
        <f>'FIN-P&amp;L_CWS'!AG208</f>
        <v>#REF!</v>
      </c>
      <c r="AG10" s="9" t="e">
        <f>'FIN-P&amp;L_CWS'!AH208</f>
        <v>#REF!</v>
      </c>
      <c r="AH10" s="9" t="e">
        <f>'FIN-P&amp;L_CWS'!AI208</f>
        <v>#REF!</v>
      </c>
      <c r="AI10" s="9" t="e">
        <f>'FIN-P&amp;L_CWS'!AJ208</f>
        <v>#REF!</v>
      </c>
      <c r="AJ10" s="9" t="e">
        <f>'FIN-P&amp;L_CWS'!AK208</f>
        <v>#REF!</v>
      </c>
      <c r="AK10" s="9" t="e">
        <f>'FIN-P&amp;L_CWS'!AL208</f>
        <v>#REF!</v>
      </c>
      <c r="AL10" s="9" t="e">
        <f>'FIN-P&amp;L_CWS'!AM208</f>
        <v>#REF!</v>
      </c>
      <c r="AM10" s="9" t="e">
        <f>'FIN-P&amp;L_CWS'!AN208</f>
        <v>#REF!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 t="e">
        <f>'REV-REVCALC_CWS'!E41</f>
        <v>#REF!</v>
      </c>
      <c r="E19" s="9" t="e">
        <f>'REV-REVCALC_CWS'!F41</f>
        <v>#REF!</v>
      </c>
      <c r="F19" s="9" t="e">
        <f>'REV-REVCALC_CWS'!G41</f>
        <v>#REF!</v>
      </c>
      <c r="G19" s="9" t="e">
        <f>'REV-REVCALC_CWS'!H41</f>
        <v>#REF!</v>
      </c>
      <c r="H19" s="9" t="e">
        <f>'REV-REVCALC_CWS'!I41</f>
        <v>#REF!</v>
      </c>
      <c r="I19" s="9" t="e">
        <f>'REV-REVCALC_CWS'!J41</f>
        <v>#REF!</v>
      </c>
      <c r="J19" s="9" t="e">
        <f>'REV-REVCALC_CWS'!K41</f>
        <v>#REF!</v>
      </c>
      <c r="K19" s="9" t="e">
        <f>'REV-REVCALC_CWS'!L41</f>
        <v>#REF!</v>
      </c>
      <c r="L19" s="9" t="e">
        <f>'REV-REVCALC_CWS'!M41</f>
        <v>#REF!</v>
      </c>
      <c r="M19" s="9" t="e">
        <f>'REV-REVCALC_CWS'!N41</f>
        <v>#REF!</v>
      </c>
      <c r="N19" s="9" t="e">
        <f>'REV-REVCALC_CWS'!O41</f>
        <v>#REF!</v>
      </c>
      <c r="O19" s="9" t="e">
        <f>'REV-REVCALC_CWS'!P41</f>
        <v>#REF!</v>
      </c>
      <c r="P19" s="9" t="e">
        <f>'REV-REVCALC_CWS'!Q41</f>
        <v>#REF!</v>
      </c>
      <c r="Q19" s="9" t="e">
        <f>'REV-REVCALC_CWS'!R41</f>
        <v>#REF!</v>
      </c>
      <c r="R19" s="9" t="e">
        <f>'REV-REVCALC_CWS'!S41</f>
        <v>#REF!</v>
      </c>
      <c r="S19" s="9" t="e">
        <f>'REV-REVCALC_CWS'!T41</f>
        <v>#REF!</v>
      </c>
      <c r="T19" s="9" t="e">
        <f>'REV-REVCALC_CWS'!U41</f>
        <v>#REF!</v>
      </c>
      <c r="U19" s="9" t="e">
        <f>'REV-REVCALC_CWS'!V41</f>
        <v>#REF!</v>
      </c>
      <c r="V19" s="9" t="e">
        <f>'REV-REVCALC_CWS'!W41</f>
        <v>#REF!</v>
      </c>
      <c r="W19" s="9" t="e">
        <f>'REV-REVCALC_CWS'!X41</f>
        <v>#REF!</v>
      </c>
      <c r="X19" s="9" t="e">
        <f>'REV-REVCALC_CWS'!Y41</f>
        <v>#REF!</v>
      </c>
      <c r="Y19" s="9" t="e">
        <f>'REV-REVCALC_CWS'!Z41</f>
        <v>#REF!</v>
      </c>
      <c r="Z19" s="9" t="e">
        <f>'REV-REVCALC_CWS'!AA41</f>
        <v>#REF!</v>
      </c>
      <c r="AA19" s="9" t="e">
        <f>'REV-REVCALC_CWS'!AB41</f>
        <v>#REF!</v>
      </c>
      <c r="AB19" s="9" t="e">
        <f>'REV-REVCALC_CWS'!AC41</f>
        <v>#REF!</v>
      </c>
      <c r="AC19" s="9" t="e">
        <f>'REV-REVCALC_CWS'!AD41</f>
        <v>#REF!</v>
      </c>
      <c r="AD19" s="9" t="e">
        <f>'REV-REVCALC_CWS'!AE41</f>
        <v>#REF!</v>
      </c>
      <c r="AE19" s="9" t="e">
        <f>'REV-REVCALC_CWS'!AF41</f>
        <v>#REF!</v>
      </c>
      <c r="AF19" s="9" t="e">
        <f>'REV-REVCALC_CWS'!AG41</f>
        <v>#REF!</v>
      </c>
      <c r="AG19" s="9" t="e">
        <f>'REV-REVCALC_CWS'!AH41</f>
        <v>#REF!</v>
      </c>
      <c r="AH19" s="9" t="e">
        <f>'REV-REVCALC_CWS'!AI41</f>
        <v>#REF!</v>
      </c>
      <c r="AI19" s="9" t="e">
        <f>'REV-REVCALC_CWS'!AJ41</f>
        <v>#REF!</v>
      </c>
      <c r="AJ19" s="9" t="e">
        <f>'REV-REVCALC_CWS'!AK41</f>
        <v>#REF!</v>
      </c>
      <c r="AK19" s="9" t="e">
        <f>'REV-REVCALC_CWS'!AL41</f>
        <v>#REF!</v>
      </c>
      <c r="AL19" s="9" t="e">
        <f>'REV-REVCALC_CWS'!AM41</f>
        <v>#REF!</v>
      </c>
      <c r="AM19" s="9" t="e">
        <f>'REV-REVCALC_CWS'!AN41</f>
        <v>#REF!</v>
      </c>
      <c r="AN19" s="9" t="e">
        <f>'REV-REVCALC_CWS'!AO41</f>
        <v>#REF!</v>
      </c>
      <c r="AO19" s="9" t="e">
        <f>'REV-REVCALC_CWS'!AP41</f>
        <v>#REF!</v>
      </c>
      <c r="AP19" s="9" t="e">
        <f>'REV-REVCALC_CWS'!AQ41</f>
        <v>#REF!</v>
      </c>
      <c r="AQ19" s="9" t="e">
        <f>'REV-REVCALC_CWS'!AR41</f>
        <v>#REF!</v>
      </c>
      <c r="AR19" s="9" t="e">
        <f>'REV-REVCALC_CWS'!AS41</f>
        <v>#REF!</v>
      </c>
      <c r="AS19" s="9" t="e">
        <f>'REV-REVCALC_CWS'!AT41</f>
        <v>#REF!</v>
      </c>
      <c r="AT19" s="9" t="e">
        <f>'REV-REVCALC_CWS'!AU41</f>
        <v>#REF!</v>
      </c>
      <c r="AU19" s="9" t="e">
        <f>'REV-REVCALC_CWS'!AV41</f>
        <v>#REF!</v>
      </c>
      <c r="AV19" s="9" t="e">
        <f>'REV-REVCALC_CWS'!AW41</f>
        <v>#REF!</v>
      </c>
      <c r="AW19" s="9" t="e">
        <f>'REV-REVCALC_CWS'!AX41</f>
        <v>#REF!</v>
      </c>
      <c r="AX19" s="9" t="e">
        <f>'REV-REVCALC_CWS'!AY41</f>
        <v>#REF!</v>
      </c>
      <c r="AY19" s="9" t="e">
        <f>'REV-REVCALC_CWS'!AZ41</f>
        <v>#REF!</v>
      </c>
      <c r="AZ19" s="9" t="e">
        <f>'REV-REVCALC_CWS'!BA41</f>
        <v>#REF!</v>
      </c>
      <c r="BA19" s="9" t="e">
        <f>'REV-REVCALC_CWS'!BB41</f>
        <v>#REF!</v>
      </c>
      <c r="BB19" s="9" t="e">
        <f>'REV-REVCALC_CWS'!BC41</f>
        <v>#REF!</v>
      </c>
      <c r="BC19" s="9" t="e">
        <f>'REV-REVCALC_CWS'!BD41</f>
        <v>#REF!</v>
      </c>
      <c r="BD19" s="9" t="e">
        <f>'REV-REVCALC_CWS'!BE41</f>
        <v>#REF!</v>
      </c>
      <c r="BE19" s="9" t="e">
        <f>'REV-REVCALC_CWS'!BF41</f>
        <v>#REF!</v>
      </c>
      <c r="BF19" s="9" t="e">
        <f>'REV-REVCALC_CWS'!BG41</f>
        <v>#REF!</v>
      </c>
      <c r="BG19" s="9" t="e">
        <f>'REV-REVCALC_CWS'!BH41</f>
        <v>#REF!</v>
      </c>
      <c r="BH19" s="9" t="e">
        <f>'REV-REVCALC_CWS'!BI41</f>
        <v>#REF!</v>
      </c>
      <c r="BI19" s="9" t="e">
        <f>'REV-REVCALC_CWS'!BJ41</f>
        <v>#REF!</v>
      </c>
      <c r="BJ19" s="9" t="e">
        <f>'REV-REVCALC_CWS'!BK41</f>
        <v>#REF!</v>
      </c>
      <c r="BK19" s="9" t="e">
        <f>'REV-REVCALC_CWS'!BL41</f>
        <v>#REF!</v>
      </c>
    </row>
    <row r="20" spans="2:63" x14ac:dyDescent="0.15">
      <c r="B20" s="33" t="s">
        <v>376</v>
      </c>
      <c r="C20" s="197"/>
      <c r="D20" s="9" t="e">
        <f>'REV-REVCALC_CWS'!E42</f>
        <v>#REF!</v>
      </c>
      <c r="E20" s="9" t="e">
        <f>'REV-REVCALC_CWS'!F42</f>
        <v>#REF!</v>
      </c>
      <c r="F20" s="9" t="e">
        <f>'REV-REVCALC_CWS'!G42</f>
        <v>#REF!</v>
      </c>
      <c r="G20" s="9" t="e">
        <f>'REV-REVCALC_CWS'!H42</f>
        <v>#REF!</v>
      </c>
      <c r="H20" s="9" t="e">
        <f>'REV-REVCALC_CWS'!I42</f>
        <v>#REF!</v>
      </c>
      <c r="I20" s="9" t="e">
        <f>'REV-REVCALC_CWS'!J42</f>
        <v>#REF!</v>
      </c>
      <c r="J20" s="9" t="e">
        <f>'REV-REVCALC_CWS'!K42</f>
        <v>#REF!</v>
      </c>
      <c r="K20" s="9" t="e">
        <f>'REV-REVCALC_CWS'!L42</f>
        <v>#REF!</v>
      </c>
      <c r="L20" s="9" t="e">
        <f>'REV-REVCALC_CWS'!M42</f>
        <v>#REF!</v>
      </c>
      <c r="M20" s="9" t="e">
        <f>'REV-REVCALC_CWS'!N42</f>
        <v>#REF!</v>
      </c>
      <c r="N20" s="9" t="e">
        <f>'REV-REVCALC_CWS'!O42</f>
        <v>#REF!</v>
      </c>
      <c r="O20" s="9" t="e">
        <f>'REV-REVCALC_CWS'!P42</f>
        <v>#REF!</v>
      </c>
      <c r="P20" s="9" t="e">
        <f>'REV-REVCALC_CWS'!Q42</f>
        <v>#REF!</v>
      </c>
      <c r="Q20" s="9" t="e">
        <f>'REV-REVCALC_CWS'!R42</f>
        <v>#REF!</v>
      </c>
      <c r="R20" s="9" t="e">
        <f>'REV-REVCALC_CWS'!S42</f>
        <v>#REF!</v>
      </c>
      <c r="S20" s="9" t="e">
        <f>'REV-REVCALC_CWS'!T42</f>
        <v>#REF!</v>
      </c>
      <c r="T20" s="9" t="e">
        <f>'REV-REVCALC_CWS'!U42</f>
        <v>#REF!</v>
      </c>
      <c r="U20" s="9" t="e">
        <f>'REV-REVCALC_CWS'!V42</f>
        <v>#REF!</v>
      </c>
      <c r="V20" s="9" t="e">
        <f>'REV-REVCALC_CWS'!W42</f>
        <v>#REF!</v>
      </c>
      <c r="W20" s="9" t="e">
        <f>'REV-REVCALC_CWS'!X42</f>
        <v>#REF!</v>
      </c>
      <c r="X20" s="9" t="e">
        <f>'REV-REVCALC_CWS'!Y42</f>
        <v>#REF!</v>
      </c>
      <c r="Y20" s="9" t="e">
        <f>'REV-REVCALC_CWS'!Z42</f>
        <v>#REF!</v>
      </c>
      <c r="Z20" s="9" t="e">
        <f>'REV-REVCALC_CWS'!AA42</f>
        <v>#REF!</v>
      </c>
      <c r="AA20" s="9" t="e">
        <f>'REV-REVCALC_CWS'!AB42</f>
        <v>#REF!</v>
      </c>
      <c r="AB20" s="9" t="e">
        <f>'REV-REVCALC_CWS'!AC42</f>
        <v>#REF!</v>
      </c>
      <c r="AC20" s="9" t="e">
        <f>'REV-REVCALC_CWS'!AD42</f>
        <v>#REF!</v>
      </c>
      <c r="AD20" s="9" t="e">
        <f>'REV-REVCALC_CWS'!AE42</f>
        <v>#REF!</v>
      </c>
      <c r="AE20" s="9" t="e">
        <f>'REV-REVCALC_CWS'!AF42</f>
        <v>#REF!</v>
      </c>
      <c r="AF20" s="9" t="e">
        <f>'REV-REVCALC_CWS'!AG42</f>
        <v>#REF!</v>
      </c>
      <c r="AG20" s="9" t="e">
        <f>'REV-REVCALC_CWS'!AH42</f>
        <v>#REF!</v>
      </c>
      <c r="AH20" s="9" t="e">
        <f>'REV-REVCALC_CWS'!AI42</f>
        <v>#REF!</v>
      </c>
      <c r="AI20" s="9" t="e">
        <f>'REV-REVCALC_CWS'!AJ42</f>
        <v>#REF!</v>
      </c>
      <c r="AJ20" s="9" t="e">
        <f>'REV-REVCALC_CWS'!AK42</f>
        <v>#REF!</v>
      </c>
      <c r="AK20" s="9" t="e">
        <f>'REV-REVCALC_CWS'!AL42</f>
        <v>#REF!</v>
      </c>
      <c r="AL20" s="9" t="e">
        <f>'REV-REVCALC_CWS'!AM42</f>
        <v>#REF!</v>
      </c>
      <c r="AM20" s="9" t="e">
        <f>'REV-REVCALC_CWS'!AN42</f>
        <v>#REF!</v>
      </c>
      <c r="AN20" s="9" t="e">
        <f>'REV-REVCALC_CWS'!AO42</f>
        <v>#REF!</v>
      </c>
      <c r="AO20" s="9" t="e">
        <f>'REV-REVCALC_CWS'!AP42</f>
        <v>#REF!</v>
      </c>
      <c r="AP20" s="9" t="e">
        <f>'REV-REVCALC_CWS'!AQ42</f>
        <v>#REF!</v>
      </c>
      <c r="AQ20" s="9" t="e">
        <f>'REV-REVCALC_CWS'!AR42</f>
        <v>#REF!</v>
      </c>
      <c r="AR20" s="9" t="e">
        <f>'REV-REVCALC_CWS'!AS42</f>
        <v>#REF!</v>
      </c>
      <c r="AS20" s="9" t="e">
        <f>'REV-REVCALC_CWS'!AT42</f>
        <v>#REF!</v>
      </c>
      <c r="AT20" s="9" t="e">
        <f>'REV-REVCALC_CWS'!AU42</f>
        <v>#REF!</v>
      </c>
      <c r="AU20" s="9" t="e">
        <f>'REV-REVCALC_CWS'!AV42</f>
        <v>#REF!</v>
      </c>
      <c r="AV20" s="9" t="e">
        <f>'REV-REVCALC_CWS'!AW42</f>
        <v>#REF!</v>
      </c>
      <c r="AW20" s="9" t="e">
        <f>'REV-REVCALC_CWS'!AX42</f>
        <v>#REF!</v>
      </c>
      <c r="AX20" s="9" t="e">
        <f>'REV-REVCALC_CWS'!AY42</f>
        <v>#REF!</v>
      </c>
      <c r="AY20" s="9" t="e">
        <f>'REV-REVCALC_CWS'!AZ42</f>
        <v>#REF!</v>
      </c>
      <c r="AZ20" s="9" t="e">
        <f>'REV-REVCALC_CWS'!BA42</f>
        <v>#REF!</v>
      </c>
      <c r="BA20" s="9" t="e">
        <f>'REV-REVCALC_CWS'!BB42</f>
        <v>#REF!</v>
      </c>
      <c r="BB20" s="9" t="e">
        <f>'REV-REVCALC_CWS'!BC42</f>
        <v>#REF!</v>
      </c>
      <c r="BC20" s="9" t="e">
        <f>'REV-REVCALC_CWS'!BD42</f>
        <v>#REF!</v>
      </c>
      <c r="BD20" s="9" t="e">
        <f>'REV-REVCALC_CWS'!BE42</f>
        <v>#REF!</v>
      </c>
      <c r="BE20" s="9" t="e">
        <f>'REV-REVCALC_CWS'!BF42</f>
        <v>#REF!</v>
      </c>
      <c r="BF20" s="9" t="e">
        <f>'REV-REVCALC_CWS'!BG42</f>
        <v>#REF!</v>
      </c>
      <c r="BG20" s="9" t="e">
        <f>'REV-REVCALC_CWS'!BH42</f>
        <v>#REF!</v>
      </c>
      <c r="BH20" s="9" t="e">
        <f>'REV-REVCALC_CWS'!BI42</f>
        <v>#REF!</v>
      </c>
      <c r="BI20" s="9" t="e">
        <f>'REV-REVCALC_CWS'!BJ42</f>
        <v>#REF!</v>
      </c>
      <c r="BJ20" s="9" t="e">
        <f>'REV-REVCALC_CWS'!BK42</f>
        <v>#REF!</v>
      </c>
      <c r="BK20" s="9" t="e">
        <f>'REV-REVCALC_CWS'!BL42</f>
        <v>#REF!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 t="e">
        <f>'REV-REVCALC_CWS'!E42</f>
        <v>#REF!</v>
      </c>
      <c r="E26" s="9" t="e">
        <f>'REV-REVCALC_CWS'!F42</f>
        <v>#REF!</v>
      </c>
      <c r="F26" s="9" t="e">
        <f>'REV-REVCALC_CWS'!G42</f>
        <v>#REF!</v>
      </c>
      <c r="G26" s="9" t="e">
        <f>'REV-REVCALC_CWS'!H42</f>
        <v>#REF!</v>
      </c>
      <c r="H26" s="9" t="e">
        <f>'REV-REVCALC_CWS'!I42</f>
        <v>#REF!</v>
      </c>
      <c r="I26" s="9" t="e">
        <f>'REV-REVCALC_CWS'!J42</f>
        <v>#REF!</v>
      </c>
      <c r="J26" s="9" t="e">
        <f>'REV-REVCALC_CWS'!K42</f>
        <v>#REF!</v>
      </c>
      <c r="K26" s="9" t="e">
        <f>'REV-REVCALC_CWS'!L42</f>
        <v>#REF!</v>
      </c>
      <c r="L26" s="9" t="e">
        <f>'REV-REVCALC_CWS'!M42</f>
        <v>#REF!</v>
      </c>
      <c r="M26" s="9" t="e">
        <f>'REV-REVCALC_CWS'!N42</f>
        <v>#REF!</v>
      </c>
      <c r="N26" s="9" t="e">
        <f>'REV-REVCALC_CWS'!O42</f>
        <v>#REF!</v>
      </c>
      <c r="O26" s="9" t="e">
        <f>'REV-REVCALC_CWS'!P42</f>
        <v>#REF!</v>
      </c>
      <c r="P26" s="9" t="e">
        <f>'REV-REVCALC_CWS'!Q42</f>
        <v>#REF!</v>
      </c>
      <c r="Q26" s="9" t="e">
        <f>'REV-REVCALC_CWS'!R42</f>
        <v>#REF!</v>
      </c>
      <c r="R26" s="9" t="e">
        <f>'REV-REVCALC_CWS'!S42</f>
        <v>#REF!</v>
      </c>
      <c r="S26" s="9" t="e">
        <f>'REV-REVCALC_CWS'!T42</f>
        <v>#REF!</v>
      </c>
      <c r="T26" s="9" t="e">
        <f>'REV-REVCALC_CWS'!U42</f>
        <v>#REF!</v>
      </c>
      <c r="U26" s="9" t="e">
        <f>'REV-REVCALC_CWS'!V42</f>
        <v>#REF!</v>
      </c>
      <c r="V26" s="9" t="e">
        <f>'REV-REVCALC_CWS'!W42</f>
        <v>#REF!</v>
      </c>
      <c r="W26" s="9" t="e">
        <f>'REV-REVCALC_CWS'!X42</f>
        <v>#REF!</v>
      </c>
      <c r="X26" s="9" t="e">
        <f>'REV-REVCALC_CWS'!Y42</f>
        <v>#REF!</v>
      </c>
      <c r="Y26" s="9" t="e">
        <f>'REV-REVCALC_CWS'!Z42</f>
        <v>#REF!</v>
      </c>
      <c r="Z26" s="9" t="e">
        <f>'REV-REVCALC_CWS'!AA42</f>
        <v>#REF!</v>
      </c>
      <c r="AA26" s="9" t="e">
        <f>'REV-REVCALC_CWS'!AB42</f>
        <v>#REF!</v>
      </c>
      <c r="AB26" s="9" t="e">
        <f>'REV-REVCALC_CWS'!AC42</f>
        <v>#REF!</v>
      </c>
      <c r="AC26" s="9" t="e">
        <f>'REV-REVCALC_CWS'!AD42</f>
        <v>#REF!</v>
      </c>
      <c r="AD26" s="9" t="e">
        <f>'REV-REVCALC_CWS'!AE42</f>
        <v>#REF!</v>
      </c>
      <c r="AE26" s="9" t="e">
        <f>'REV-REVCALC_CWS'!AF42</f>
        <v>#REF!</v>
      </c>
      <c r="AF26" s="9" t="e">
        <f>'REV-REVCALC_CWS'!AG42</f>
        <v>#REF!</v>
      </c>
      <c r="AG26" s="9" t="e">
        <f>'REV-REVCALC_CWS'!AH42</f>
        <v>#REF!</v>
      </c>
      <c r="AH26" s="9" t="e">
        <f>'REV-REVCALC_CWS'!AI42</f>
        <v>#REF!</v>
      </c>
      <c r="AI26" s="9" t="e">
        <f>'REV-REVCALC_CWS'!AJ42</f>
        <v>#REF!</v>
      </c>
      <c r="AJ26" s="9" t="e">
        <f>'REV-REVCALC_CWS'!AK42</f>
        <v>#REF!</v>
      </c>
      <c r="AK26" s="9" t="e">
        <f>'REV-REVCALC_CWS'!AL42</f>
        <v>#REF!</v>
      </c>
      <c r="AL26" s="9" t="e">
        <f>'REV-REVCALC_CWS'!AM42</f>
        <v>#REF!</v>
      </c>
      <c r="AM26" s="9" t="e">
        <f>'REV-REVCALC_CWS'!AN42</f>
        <v>#REF!</v>
      </c>
      <c r="AN26" s="9" t="e">
        <f>'REV-REVCALC_CWS'!AO42</f>
        <v>#REF!</v>
      </c>
      <c r="AO26" s="9" t="e">
        <f>'REV-REVCALC_CWS'!AP42</f>
        <v>#REF!</v>
      </c>
      <c r="AP26" s="9" t="e">
        <f>'REV-REVCALC_CWS'!AQ42</f>
        <v>#REF!</v>
      </c>
      <c r="AQ26" s="9" t="e">
        <f>'REV-REVCALC_CWS'!AR42</f>
        <v>#REF!</v>
      </c>
      <c r="AR26" s="9" t="e">
        <f>'REV-REVCALC_CWS'!AS42</f>
        <v>#REF!</v>
      </c>
      <c r="AS26" s="9" t="e">
        <f>'REV-REVCALC_CWS'!AT42</f>
        <v>#REF!</v>
      </c>
      <c r="AT26" s="9" t="e">
        <f>'REV-REVCALC_CWS'!AU42</f>
        <v>#REF!</v>
      </c>
      <c r="AU26" s="9" t="e">
        <f>'REV-REVCALC_CWS'!AV42</f>
        <v>#REF!</v>
      </c>
      <c r="AV26" s="9" t="e">
        <f>'REV-REVCALC_CWS'!AW42</f>
        <v>#REF!</v>
      </c>
      <c r="AW26" s="9" t="e">
        <f>'REV-REVCALC_CWS'!AX42</f>
        <v>#REF!</v>
      </c>
      <c r="AX26" s="9" t="e">
        <f>'REV-REVCALC_CWS'!AY42</f>
        <v>#REF!</v>
      </c>
      <c r="AY26" s="9" t="e">
        <f>'REV-REVCALC_CWS'!AZ42</f>
        <v>#REF!</v>
      </c>
      <c r="AZ26" s="9" t="e">
        <f>'REV-REVCALC_CWS'!BA42</f>
        <v>#REF!</v>
      </c>
      <c r="BA26" s="9" t="e">
        <f>'REV-REVCALC_CWS'!BB42</f>
        <v>#REF!</v>
      </c>
      <c r="BB26" s="9" t="e">
        <f>'REV-REVCALC_CWS'!BC42</f>
        <v>#REF!</v>
      </c>
      <c r="BC26" s="9" t="e">
        <f>'REV-REVCALC_CWS'!BD42</f>
        <v>#REF!</v>
      </c>
      <c r="BD26" s="9" t="e">
        <f>'REV-REVCALC_CWS'!BE42</f>
        <v>#REF!</v>
      </c>
      <c r="BE26" s="9" t="e">
        <f>'REV-REVCALC_CWS'!BF42</f>
        <v>#REF!</v>
      </c>
      <c r="BF26" s="9" t="e">
        <f>'REV-REVCALC_CWS'!BG42</f>
        <v>#REF!</v>
      </c>
      <c r="BG26" s="9" t="e">
        <f>'REV-REVCALC_CWS'!BH42</f>
        <v>#REF!</v>
      </c>
      <c r="BH26" s="9" t="e">
        <f>'REV-REVCALC_CWS'!BI42</f>
        <v>#REF!</v>
      </c>
      <c r="BI26" s="9" t="e">
        <f>'REV-REVCALC_CWS'!BJ42</f>
        <v>#REF!</v>
      </c>
      <c r="BJ26" s="9" t="e">
        <f>'REV-REVCALC_CWS'!BK42</f>
        <v>#REF!</v>
      </c>
      <c r="BK26" s="9" t="e">
        <f>'REV-REVCALC_CWS'!BL42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 t="e">
        <f t="shared" ref="D28:AI28" si="3">D26/D27</f>
        <v>#REF!</v>
      </c>
      <c r="E28" s="202" t="e">
        <f t="shared" si="3"/>
        <v>#REF!</v>
      </c>
      <c r="F28" s="202" t="e">
        <f t="shared" si="3"/>
        <v>#REF!</v>
      </c>
      <c r="G28" s="202" t="e">
        <f t="shared" si="3"/>
        <v>#REF!</v>
      </c>
      <c r="H28" s="202" t="e">
        <f t="shared" si="3"/>
        <v>#REF!</v>
      </c>
      <c r="I28" s="202" t="e">
        <f t="shared" si="3"/>
        <v>#REF!</v>
      </c>
      <c r="J28" s="202" t="e">
        <f t="shared" si="3"/>
        <v>#REF!</v>
      </c>
      <c r="K28" s="202" t="e">
        <f t="shared" si="3"/>
        <v>#REF!</v>
      </c>
      <c r="L28" s="202" t="e">
        <f t="shared" si="3"/>
        <v>#REF!</v>
      </c>
      <c r="M28" s="202" t="e">
        <f t="shared" si="3"/>
        <v>#REF!</v>
      </c>
      <c r="N28" s="202" t="e">
        <f t="shared" si="3"/>
        <v>#REF!</v>
      </c>
      <c r="O28" s="202" t="e">
        <f t="shared" si="3"/>
        <v>#REF!</v>
      </c>
      <c r="P28" s="202" t="e">
        <f t="shared" si="3"/>
        <v>#REF!</v>
      </c>
      <c r="Q28" s="202" t="e">
        <f t="shared" si="3"/>
        <v>#REF!</v>
      </c>
      <c r="R28" s="202" t="e">
        <f t="shared" si="3"/>
        <v>#REF!</v>
      </c>
      <c r="S28" s="202" t="e">
        <f t="shared" si="3"/>
        <v>#REF!</v>
      </c>
      <c r="T28" s="202" t="e">
        <f t="shared" si="3"/>
        <v>#REF!</v>
      </c>
      <c r="U28" s="202" t="e">
        <f t="shared" si="3"/>
        <v>#REF!</v>
      </c>
      <c r="V28" s="202" t="e">
        <f t="shared" si="3"/>
        <v>#REF!</v>
      </c>
      <c r="W28" s="202" t="e">
        <f t="shared" si="3"/>
        <v>#REF!</v>
      </c>
      <c r="X28" s="202" t="e">
        <f t="shared" si="3"/>
        <v>#REF!</v>
      </c>
      <c r="Y28" s="202" t="e">
        <f t="shared" si="3"/>
        <v>#REF!</v>
      </c>
      <c r="Z28" s="202" t="e">
        <f t="shared" si="3"/>
        <v>#REF!</v>
      </c>
      <c r="AA28" s="202" t="e">
        <f t="shared" si="3"/>
        <v>#REF!</v>
      </c>
      <c r="AB28" s="202" t="e">
        <f t="shared" si="3"/>
        <v>#REF!</v>
      </c>
      <c r="AC28" s="202" t="e">
        <f t="shared" si="3"/>
        <v>#REF!</v>
      </c>
      <c r="AD28" s="202" t="e">
        <f t="shared" si="3"/>
        <v>#REF!</v>
      </c>
      <c r="AE28" s="202" t="e">
        <f t="shared" si="3"/>
        <v>#REF!</v>
      </c>
      <c r="AF28" s="202" t="e">
        <f t="shared" si="3"/>
        <v>#REF!</v>
      </c>
      <c r="AG28" s="202" t="e">
        <f t="shared" si="3"/>
        <v>#REF!</v>
      </c>
      <c r="AH28" s="202" t="e">
        <f t="shared" si="3"/>
        <v>#REF!</v>
      </c>
      <c r="AI28" s="202" t="e">
        <f t="shared" si="3"/>
        <v>#REF!</v>
      </c>
      <c r="AJ28" s="202" t="e">
        <f t="shared" ref="AJ28:BK28" si="4">AJ26/AJ27</f>
        <v>#REF!</v>
      </c>
      <c r="AK28" s="202" t="e">
        <f t="shared" si="4"/>
        <v>#REF!</v>
      </c>
      <c r="AL28" s="202" t="e">
        <f t="shared" si="4"/>
        <v>#REF!</v>
      </c>
      <c r="AM28" s="202" t="e">
        <f t="shared" si="4"/>
        <v>#REF!</v>
      </c>
      <c r="AN28" s="202" t="e">
        <f t="shared" si="4"/>
        <v>#REF!</v>
      </c>
      <c r="AO28" s="202" t="e">
        <f t="shared" si="4"/>
        <v>#REF!</v>
      </c>
      <c r="AP28" s="202" t="e">
        <f t="shared" si="4"/>
        <v>#REF!</v>
      </c>
      <c r="AQ28" s="202" t="e">
        <f t="shared" si="4"/>
        <v>#REF!</v>
      </c>
      <c r="AR28" s="202" t="e">
        <f t="shared" si="4"/>
        <v>#REF!</v>
      </c>
      <c r="AS28" s="202" t="e">
        <f t="shared" si="4"/>
        <v>#REF!</v>
      </c>
      <c r="AT28" s="202" t="e">
        <f t="shared" si="4"/>
        <v>#REF!</v>
      </c>
      <c r="AU28" s="202" t="e">
        <f t="shared" si="4"/>
        <v>#REF!</v>
      </c>
      <c r="AV28" s="202" t="e">
        <f t="shared" si="4"/>
        <v>#REF!</v>
      </c>
      <c r="AW28" s="202" t="e">
        <f t="shared" si="4"/>
        <v>#REF!</v>
      </c>
      <c r="AX28" s="202" t="e">
        <f t="shared" si="4"/>
        <v>#REF!</v>
      </c>
      <c r="AY28" s="202" t="e">
        <f t="shared" si="4"/>
        <v>#REF!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 t="e">
        <f>COSM_DB!D159</f>
        <v>#REF!</v>
      </c>
      <c r="E34" s="203" t="e">
        <f>COSM_DB!E159</f>
        <v>#REF!</v>
      </c>
      <c r="F34" s="203" t="e">
        <f>COSM_DB!F159</f>
        <v>#REF!</v>
      </c>
      <c r="G34" s="203" t="e">
        <f>COSM_DB!G159</f>
        <v>#REF!</v>
      </c>
      <c r="H34" s="203" t="e">
        <f>COSM_DB!H159</f>
        <v>#REF!</v>
      </c>
      <c r="I34" s="203" t="e">
        <f>COSM_DB!I159</f>
        <v>#REF!</v>
      </c>
      <c r="J34" s="203" t="e">
        <f>COSM_DB!J159</f>
        <v>#REF!</v>
      </c>
      <c r="K34" s="203" t="e">
        <f>COSM_DB!K159</f>
        <v>#REF!</v>
      </c>
      <c r="L34" s="203" t="e">
        <f>COSM_DB!L159</f>
        <v>#REF!</v>
      </c>
      <c r="M34" s="203" t="e">
        <f>COSM_DB!M159</f>
        <v>#REF!</v>
      </c>
      <c r="N34" s="203" t="e">
        <f>COSM_DB!N159</f>
        <v>#REF!</v>
      </c>
      <c r="O34" s="203" t="e">
        <f>COSM_DB!O159</f>
        <v>#REF!</v>
      </c>
      <c r="P34" s="203" t="e">
        <f>COSM_DB!P159</f>
        <v>#REF!</v>
      </c>
      <c r="Q34" s="203" t="e">
        <f>COSM_DB!Q159</f>
        <v>#REF!</v>
      </c>
      <c r="R34" s="203" t="e">
        <f>COSM_DB!R159</f>
        <v>#REF!</v>
      </c>
      <c r="S34" s="203" t="e">
        <f>COSM_DB!S159</f>
        <v>#REF!</v>
      </c>
      <c r="T34" s="203" t="e">
        <f>COSM_DB!T159</f>
        <v>#REF!</v>
      </c>
      <c r="U34" s="203" t="e">
        <f>COSM_DB!U159</f>
        <v>#REF!</v>
      </c>
      <c r="V34" s="203" t="e">
        <f>COSM_DB!V159</f>
        <v>#REF!</v>
      </c>
      <c r="W34" s="203" t="e">
        <f>COSM_DB!W159</f>
        <v>#REF!</v>
      </c>
      <c r="X34" s="203" t="e">
        <f>COSM_DB!X159</f>
        <v>#REF!</v>
      </c>
      <c r="Y34" s="203" t="e">
        <f>COSM_DB!Y159</f>
        <v>#REF!</v>
      </c>
      <c r="Z34" s="203" t="e">
        <f>COSM_DB!Z159</f>
        <v>#REF!</v>
      </c>
      <c r="AA34" s="203" t="e">
        <f>COSM_DB!AA159</f>
        <v>#REF!</v>
      </c>
      <c r="AB34" s="203" t="e">
        <f>COSM_DB!AB159</f>
        <v>#REF!</v>
      </c>
      <c r="AC34" s="203" t="e">
        <f>COSM_DB!AC159</f>
        <v>#REF!</v>
      </c>
      <c r="AD34" s="203" t="e">
        <f>COSM_DB!AD159</f>
        <v>#REF!</v>
      </c>
      <c r="AE34" s="203" t="e">
        <f>COSM_DB!AE159</f>
        <v>#REF!</v>
      </c>
      <c r="AF34" s="203" t="e">
        <f>COSM_DB!AF159</f>
        <v>#REF!</v>
      </c>
      <c r="AG34" s="203" t="e">
        <f>COSM_DB!AG159</f>
        <v>#REF!</v>
      </c>
      <c r="AH34" s="203" t="e">
        <f>COSM_DB!AH159</f>
        <v>#REF!</v>
      </c>
      <c r="AI34" s="203" t="e">
        <f>COSM_DB!AI159</f>
        <v>#REF!</v>
      </c>
      <c r="AJ34" s="203" t="e">
        <f>COSM_DB!AJ159</f>
        <v>#REF!</v>
      </c>
      <c r="AK34" s="203" t="e">
        <f>COSM_DB!AK159</f>
        <v>#REF!</v>
      </c>
      <c r="AL34" s="203" t="e">
        <f>COSM_DB!AL159</f>
        <v>#REF!</v>
      </c>
      <c r="AM34" s="203" t="e">
        <f>COSM_DB!AM159</f>
        <v>#REF!</v>
      </c>
      <c r="AN34" s="203" t="e">
        <f>COSM_DB!AN159</f>
        <v>#REF!</v>
      </c>
      <c r="AO34" s="203" t="e">
        <f>COSM_DB!AO159</f>
        <v>#REF!</v>
      </c>
      <c r="AP34" s="203" t="e">
        <f>COSM_DB!AP159</f>
        <v>#REF!</v>
      </c>
      <c r="AQ34" s="203" t="e">
        <f>COSM_DB!AQ159</f>
        <v>#REF!</v>
      </c>
      <c r="AR34" s="203" t="e">
        <f>COSM_DB!AR159</f>
        <v>#REF!</v>
      </c>
      <c r="AS34" s="203" t="e">
        <f>COSM_DB!AS159</f>
        <v>#REF!</v>
      </c>
      <c r="AT34" s="203" t="e">
        <f>COSM_DB!AT159</f>
        <v>#REF!</v>
      </c>
      <c r="AU34" s="203" t="e">
        <f>COSM_DB!AU159</f>
        <v>#REF!</v>
      </c>
      <c r="AV34" s="203" t="e">
        <f>COSM_DB!AV159</f>
        <v>#REF!</v>
      </c>
      <c r="AW34" s="203" t="e">
        <f>COSM_DB!AW159</f>
        <v>#REF!</v>
      </c>
      <c r="AX34" s="203" t="e">
        <f>COSM_DB!AX159</f>
        <v>#REF!</v>
      </c>
      <c r="AY34" s="203" t="e">
        <f>COSM_DB!AY159</f>
        <v>#REF!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709</v>
      </c>
      <c r="C35" s="203">
        <f>COSM_DB!C160</f>
        <v>0</v>
      </c>
      <c r="D35" s="203" t="e">
        <f>COSM_DB!D160</f>
        <v>#REF!</v>
      </c>
      <c r="E35" s="203" t="e">
        <f>COSM_DB!E160</f>
        <v>#REF!</v>
      </c>
      <c r="F35" s="203" t="e">
        <f>COSM_DB!F160</f>
        <v>#REF!</v>
      </c>
      <c r="G35" s="203" t="e">
        <f>COSM_DB!G160</f>
        <v>#REF!</v>
      </c>
      <c r="H35" s="203" t="e">
        <f>COSM_DB!H160</f>
        <v>#REF!</v>
      </c>
      <c r="I35" s="203" t="e">
        <f>COSM_DB!I160</f>
        <v>#REF!</v>
      </c>
      <c r="J35" s="203" t="e">
        <f>COSM_DB!J160</f>
        <v>#REF!</v>
      </c>
      <c r="K35" s="203" t="e">
        <f>COSM_DB!K160</f>
        <v>#REF!</v>
      </c>
      <c r="L35" s="203" t="e">
        <f>COSM_DB!L160</f>
        <v>#REF!</v>
      </c>
      <c r="M35" s="203" t="e">
        <f>COSM_DB!M160</f>
        <v>#REF!</v>
      </c>
      <c r="N35" s="203" t="e">
        <f>COSM_DB!N160</f>
        <v>#REF!</v>
      </c>
      <c r="O35" s="203" t="e">
        <f>COSM_DB!O160</f>
        <v>#REF!</v>
      </c>
      <c r="P35" s="203" t="e">
        <f>COSM_DB!P160</f>
        <v>#REF!</v>
      </c>
      <c r="Q35" s="203" t="e">
        <f>COSM_DB!Q160</f>
        <v>#REF!</v>
      </c>
      <c r="R35" s="203" t="e">
        <f>COSM_DB!R160</f>
        <v>#REF!</v>
      </c>
      <c r="S35" s="203" t="e">
        <f>COSM_DB!S160</f>
        <v>#REF!</v>
      </c>
      <c r="T35" s="203" t="e">
        <f>COSM_DB!T160</f>
        <v>#REF!</v>
      </c>
      <c r="U35" s="203" t="e">
        <f>COSM_DB!U160</f>
        <v>#REF!</v>
      </c>
      <c r="V35" s="203" t="e">
        <f>COSM_DB!V160</f>
        <v>#REF!</v>
      </c>
      <c r="W35" s="203" t="e">
        <f>COSM_DB!W160</f>
        <v>#REF!</v>
      </c>
      <c r="X35" s="203" t="e">
        <f>COSM_DB!X160</f>
        <v>#REF!</v>
      </c>
      <c r="Y35" s="203" t="e">
        <f>COSM_DB!Y160</f>
        <v>#REF!</v>
      </c>
      <c r="Z35" s="203" t="e">
        <f>COSM_DB!Z160</f>
        <v>#REF!</v>
      </c>
      <c r="AA35" s="203" t="e">
        <f>COSM_DB!AA160</f>
        <v>#REF!</v>
      </c>
      <c r="AB35" s="203" t="e">
        <f>COSM_DB!AB160</f>
        <v>#REF!</v>
      </c>
      <c r="AC35" s="203" t="e">
        <f>COSM_DB!AC160</f>
        <v>#REF!</v>
      </c>
      <c r="AD35" s="203" t="e">
        <f>COSM_DB!AD160</f>
        <v>#REF!</v>
      </c>
      <c r="AE35" s="203" t="e">
        <f>COSM_DB!AE160</f>
        <v>#REF!</v>
      </c>
      <c r="AF35" s="203" t="e">
        <f>COSM_DB!AF160</f>
        <v>#REF!</v>
      </c>
      <c r="AG35" s="203" t="e">
        <f>COSM_DB!AG160</f>
        <v>#REF!</v>
      </c>
      <c r="AH35" s="203" t="e">
        <f>COSM_DB!AH160</f>
        <v>#REF!</v>
      </c>
      <c r="AI35" s="203" t="e">
        <f>COSM_DB!AI160</f>
        <v>#REF!</v>
      </c>
      <c r="AJ35" s="203" t="e">
        <f>COSM_DB!AJ160</f>
        <v>#REF!</v>
      </c>
      <c r="AK35" s="203" t="e">
        <f>COSM_DB!AK160</f>
        <v>#REF!</v>
      </c>
      <c r="AL35" s="203" t="e">
        <f>COSM_DB!AL160</f>
        <v>#REF!</v>
      </c>
      <c r="AM35" s="203" t="e">
        <f>COSM_DB!AM160</f>
        <v>#REF!</v>
      </c>
      <c r="AN35" s="203" t="e">
        <f>COSM_DB!AN160</f>
        <v>#REF!</v>
      </c>
      <c r="AO35" s="203" t="e">
        <f>COSM_DB!AO160</f>
        <v>#REF!</v>
      </c>
      <c r="AP35" s="203" t="e">
        <f>COSM_DB!AP160</f>
        <v>#REF!</v>
      </c>
      <c r="AQ35" s="203" t="e">
        <f>COSM_DB!AQ160</f>
        <v>#REF!</v>
      </c>
      <c r="AR35" s="203" t="e">
        <f>COSM_DB!AR160</f>
        <v>#REF!</v>
      </c>
      <c r="AS35" s="203" t="e">
        <f>COSM_DB!AS160</f>
        <v>#REF!</v>
      </c>
      <c r="AT35" s="203" t="e">
        <f>COSM_DB!AT160</f>
        <v>#REF!</v>
      </c>
      <c r="AU35" s="203" t="e">
        <f>COSM_DB!AU160</f>
        <v>#REF!</v>
      </c>
      <c r="AV35" s="203" t="e">
        <f>COSM_DB!AV160</f>
        <v>#REF!</v>
      </c>
      <c r="AW35" s="203" t="e">
        <f>COSM_DB!AW160</f>
        <v>#REF!</v>
      </c>
      <c r="AX35" s="203" t="e">
        <f>COSM_DB!AX160</f>
        <v>#REF!</v>
      </c>
      <c r="AY35" s="203" t="e">
        <f>COSM_DB!AY160</f>
        <v>#REF!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 t="e">
        <f>COSM_DB!D164+COSM_DB!D165+COSM_DB!D166</f>
        <v>#REF!</v>
      </c>
      <c r="E37" s="203" t="e">
        <f>COSM_DB!E164+COSM_DB!E165+COSM_DB!E166</f>
        <v>#REF!</v>
      </c>
      <c r="F37" s="203" t="e">
        <f>COSM_DB!F164+COSM_DB!F165+COSM_DB!F166</f>
        <v>#REF!</v>
      </c>
      <c r="G37" s="203" t="e">
        <f>COSM_DB!G164+COSM_DB!G165+COSM_DB!G166</f>
        <v>#REF!</v>
      </c>
      <c r="H37" s="203" t="e">
        <f>COSM_DB!H164+COSM_DB!H165+COSM_DB!H166</f>
        <v>#REF!</v>
      </c>
      <c r="I37" s="203" t="e">
        <f>COSM_DB!I164+COSM_DB!I165+COSM_DB!I166</f>
        <v>#REF!</v>
      </c>
      <c r="J37" s="203" t="e">
        <f>COSM_DB!J164+COSM_DB!J165+COSM_DB!J166</f>
        <v>#REF!</v>
      </c>
      <c r="K37" s="203" t="e">
        <f>COSM_DB!K164+COSM_DB!K165+COSM_DB!K166</f>
        <v>#REF!</v>
      </c>
      <c r="L37" s="203" t="e">
        <f>COSM_DB!L164+COSM_DB!L165+COSM_DB!L166</f>
        <v>#REF!</v>
      </c>
      <c r="M37" s="203" t="e">
        <f>COSM_DB!M164+COSM_DB!M165+COSM_DB!M166</f>
        <v>#REF!</v>
      </c>
      <c r="N37" s="203" t="e">
        <f>COSM_DB!N164+COSM_DB!N165+COSM_DB!N166</f>
        <v>#REF!</v>
      </c>
      <c r="O37" s="203" t="e">
        <f>COSM_DB!O164+COSM_DB!O165+COSM_DB!O166</f>
        <v>#REF!</v>
      </c>
      <c r="P37" s="203" t="e">
        <f>COSM_DB!P164+COSM_DB!P165+COSM_DB!P166</f>
        <v>#REF!</v>
      </c>
      <c r="Q37" s="203" t="e">
        <f>COSM_DB!Q164+COSM_DB!Q165+COSM_DB!Q166</f>
        <v>#REF!</v>
      </c>
      <c r="R37" s="203" t="e">
        <f>COSM_DB!R164+COSM_DB!R165+COSM_DB!R166</f>
        <v>#REF!</v>
      </c>
      <c r="S37" s="203" t="e">
        <f>COSM_DB!S164+COSM_DB!S165+COSM_DB!S166</f>
        <v>#REF!</v>
      </c>
      <c r="T37" s="203" t="e">
        <f>COSM_DB!T164+COSM_DB!T165+COSM_DB!T166</f>
        <v>#REF!</v>
      </c>
      <c r="U37" s="203" t="e">
        <f>COSM_DB!U164+COSM_DB!U165+COSM_DB!U166</f>
        <v>#REF!</v>
      </c>
      <c r="V37" s="203" t="e">
        <f>COSM_DB!V164+COSM_DB!V165+COSM_DB!V166</f>
        <v>#REF!</v>
      </c>
      <c r="W37" s="203" t="e">
        <f>COSM_DB!W164+COSM_DB!W165+COSM_DB!W166</f>
        <v>#REF!</v>
      </c>
      <c r="X37" s="203" t="e">
        <f>COSM_DB!X164+COSM_DB!X165+COSM_DB!X166</f>
        <v>#REF!</v>
      </c>
      <c r="Y37" s="203" t="e">
        <f>COSM_DB!Y164+COSM_DB!Y165+COSM_DB!Y166</f>
        <v>#REF!</v>
      </c>
      <c r="Z37" s="203" t="e">
        <f>COSM_DB!Z164+COSM_DB!Z165+COSM_DB!Z166</f>
        <v>#REF!</v>
      </c>
      <c r="AA37" s="203" t="e">
        <f>COSM_DB!AA164+COSM_DB!AA165+COSM_DB!AA166</f>
        <v>#REF!</v>
      </c>
      <c r="AB37" s="203" t="e">
        <f>COSM_DB!AB164+COSM_DB!AB165+COSM_DB!AB166</f>
        <v>#REF!</v>
      </c>
      <c r="AC37" s="203" t="e">
        <f>COSM_DB!AC164+COSM_DB!AC165+COSM_DB!AC166</f>
        <v>#REF!</v>
      </c>
      <c r="AD37" s="203" t="e">
        <f>COSM_DB!AD164+COSM_DB!AD165+COSM_DB!AD166</f>
        <v>#REF!</v>
      </c>
      <c r="AE37" s="203" t="e">
        <f>COSM_DB!AE164+COSM_DB!AE165+COSM_DB!AE166</f>
        <v>#REF!</v>
      </c>
      <c r="AF37" s="203" t="e">
        <f>COSM_DB!AF164+COSM_DB!AF165+COSM_DB!AF166</f>
        <v>#REF!</v>
      </c>
      <c r="AG37" s="203" t="e">
        <f>COSM_DB!AG164+COSM_DB!AG165+COSM_DB!AG166</f>
        <v>#REF!</v>
      </c>
      <c r="AH37" s="203" t="e">
        <f>COSM_DB!AH164+COSM_DB!AH165+COSM_DB!AH166</f>
        <v>#REF!</v>
      </c>
      <c r="AI37" s="203" t="e">
        <f>COSM_DB!AI164+COSM_DB!AI165+COSM_DB!AI166</f>
        <v>#REF!</v>
      </c>
      <c r="AJ37" s="203" t="e">
        <f>COSM_DB!AJ164+COSM_DB!AJ165+COSM_DB!AJ166</f>
        <v>#REF!</v>
      </c>
      <c r="AK37" s="203" t="e">
        <f>COSM_DB!AK164+COSM_DB!AK165+COSM_DB!AK166</f>
        <v>#REF!</v>
      </c>
      <c r="AL37" s="203" t="e">
        <f>COSM_DB!AL164+COSM_DB!AL165+COSM_DB!AL166</f>
        <v>#REF!</v>
      </c>
      <c r="AM37" s="203" t="e">
        <f>COSM_DB!AM164+COSM_DB!AM165+COSM_DB!AM166</f>
        <v>#REF!</v>
      </c>
      <c r="AN37" s="203" t="e">
        <f>COSM_DB!AN164+COSM_DB!AN165+COSM_DB!AN166</f>
        <v>#REF!</v>
      </c>
      <c r="AO37" s="203" t="e">
        <f>COSM_DB!AO164+COSM_DB!AO165+COSM_DB!AO166</f>
        <v>#REF!</v>
      </c>
      <c r="AP37" s="203" t="e">
        <f>COSM_DB!AP164+COSM_DB!AP165+COSM_DB!AP166</f>
        <v>#REF!</v>
      </c>
      <c r="AQ37" s="203" t="e">
        <f>COSM_DB!AQ164+COSM_DB!AQ165+COSM_DB!AQ166</f>
        <v>#REF!</v>
      </c>
      <c r="AR37" s="203" t="e">
        <f>COSM_DB!AR164+COSM_DB!AR165+COSM_DB!AR166</f>
        <v>#REF!</v>
      </c>
      <c r="AS37" s="203" t="e">
        <f>COSM_DB!AS164+COSM_DB!AS165+COSM_DB!AS166</f>
        <v>#REF!</v>
      </c>
      <c r="AT37" s="203" t="e">
        <f>COSM_DB!AT164+COSM_DB!AT165+COSM_DB!AT166</f>
        <v>#REF!</v>
      </c>
      <c r="AU37" s="203" t="e">
        <f>COSM_DB!AU164+COSM_DB!AU165+COSM_DB!AU166</f>
        <v>#REF!</v>
      </c>
      <c r="AV37" s="203" t="e">
        <f>COSM_DB!AV164+COSM_DB!AV165+COSM_DB!AV166</f>
        <v>#REF!</v>
      </c>
      <c r="AW37" s="203" t="e">
        <f>COSM_DB!AW164+COSM_DB!AW165+COSM_DB!AW166</f>
        <v>#REF!</v>
      </c>
      <c r="AX37" s="203" t="e">
        <f>COSM_DB!AX164+COSM_DB!AX165+COSM_DB!AX166</f>
        <v>#REF!</v>
      </c>
      <c r="AY37" s="203" t="e">
        <f>COSM_DB!AY164+COSM_DB!AY165+COSM_DB!AY166</f>
        <v>#REF!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720</v>
      </c>
      <c r="C38" s="203">
        <f>COSM_DB!C168</f>
        <v>0</v>
      </c>
      <c r="D38" s="203" t="e">
        <f>COSM_DB!D168</f>
        <v>#REF!</v>
      </c>
      <c r="E38" s="203" t="e">
        <f>COSM_DB!E168</f>
        <v>#REF!</v>
      </c>
      <c r="F38" s="203" t="e">
        <f>COSM_DB!F168</f>
        <v>#REF!</v>
      </c>
      <c r="G38" s="203" t="e">
        <f>COSM_DB!G168</f>
        <v>#REF!</v>
      </c>
      <c r="H38" s="203" t="e">
        <f>COSM_DB!H168</f>
        <v>#REF!</v>
      </c>
      <c r="I38" s="203" t="e">
        <f>COSM_DB!I168</f>
        <v>#REF!</v>
      </c>
      <c r="J38" s="203" t="e">
        <f>COSM_DB!J168</f>
        <v>#REF!</v>
      </c>
      <c r="K38" s="203" t="e">
        <f>COSM_DB!K168</f>
        <v>#REF!</v>
      </c>
      <c r="L38" s="203" t="e">
        <f>COSM_DB!L168</f>
        <v>#REF!</v>
      </c>
      <c r="M38" s="203" t="e">
        <f>COSM_DB!M168</f>
        <v>#REF!</v>
      </c>
      <c r="N38" s="203" t="e">
        <f>COSM_DB!N168</f>
        <v>#REF!</v>
      </c>
      <c r="O38" s="203" t="e">
        <f>COSM_DB!O168</f>
        <v>#REF!</v>
      </c>
      <c r="P38" s="203" t="e">
        <f>COSM_DB!P168</f>
        <v>#REF!</v>
      </c>
      <c r="Q38" s="203" t="e">
        <f>COSM_DB!Q168</f>
        <v>#REF!</v>
      </c>
      <c r="R38" s="203" t="e">
        <f>COSM_DB!R168</f>
        <v>#REF!</v>
      </c>
      <c r="S38" s="203" t="e">
        <f>COSM_DB!S168</f>
        <v>#REF!</v>
      </c>
      <c r="T38" s="203" t="e">
        <f>COSM_DB!T168</f>
        <v>#REF!</v>
      </c>
      <c r="U38" s="203" t="e">
        <f>COSM_DB!U168</f>
        <v>#REF!</v>
      </c>
      <c r="V38" s="203" t="e">
        <f>COSM_DB!V168</f>
        <v>#REF!</v>
      </c>
      <c r="W38" s="203" t="e">
        <f>COSM_DB!W168</f>
        <v>#REF!</v>
      </c>
      <c r="X38" s="203" t="e">
        <f>COSM_DB!X168</f>
        <v>#REF!</v>
      </c>
      <c r="Y38" s="203" t="e">
        <f>COSM_DB!Y168</f>
        <v>#REF!</v>
      </c>
      <c r="Z38" s="203" t="e">
        <f>COSM_DB!Z168</f>
        <v>#REF!</v>
      </c>
      <c r="AA38" s="203" t="e">
        <f>COSM_DB!AA168</f>
        <v>#REF!</v>
      </c>
      <c r="AB38" s="203" t="e">
        <f>COSM_DB!AB168</f>
        <v>#REF!</v>
      </c>
      <c r="AC38" s="203" t="e">
        <f>COSM_DB!AC168</f>
        <v>#REF!</v>
      </c>
      <c r="AD38" s="203" t="e">
        <f>COSM_DB!AD168</f>
        <v>#REF!</v>
      </c>
      <c r="AE38" s="203" t="e">
        <f>COSM_DB!AE168</f>
        <v>#REF!</v>
      </c>
      <c r="AF38" s="203" t="e">
        <f>COSM_DB!AF168</f>
        <v>#REF!</v>
      </c>
      <c r="AG38" s="203" t="e">
        <f>COSM_DB!AG168</f>
        <v>#REF!</v>
      </c>
      <c r="AH38" s="203" t="e">
        <f>COSM_DB!AH168</f>
        <v>#REF!</v>
      </c>
      <c r="AI38" s="203" t="e">
        <f>COSM_DB!AI168</f>
        <v>#REF!</v>
      </c>
      <c r="AJ38" s="203" t="e">
        <f>COSM_DB!AJ168</f>
        <v>#REF!</v>
      </c>
      <c r="AK38" s="203" t="e">
        <f>COSM_DB!AK168</f>
        <v>#REF!</v>
      </c>
      <c r="AL38" s="203" t="e">
        <f>COSM_DB!AL168</f>
        <v>#REF!</v>
      </c>
      <c r="AM38" s="203" t="e">
        <f>COSM_DB!AM168</f>
        <v>#REF!</v>
      </c>
      <c r="AN38" s="203" t="e">
        <f>COSM_DB!AN168</f>
        <v>#REF!</v>
      </c>
      <c r="AO38" s="203" t="e">
        <f>COSM_DB!AO168</f>
        <v>#REF!</v>
      </c>
      <c r="AP38" s="203" t="e">
        <f>COSM_DB!AP168</f>
        <v>#REF!</v>
      </c>
      <c r="AQ38" s="203" t="e">
        <f>COSM_DB!AQ168</f>
        <v>#REF!</v>
      </c>
      <c r="AR38" s="203" t="e">
        <f>COSM_DB!AR168</f>
        <v>#REF!</v>
      </c>
      <c r="AS38" s="203" t="e">
        <f>COSM_DB!AS168</f>
        <v>#REF!</v>
      </c>
      <c r="AT38" s="203" t="e">
        <f>COSM_DB!AT168</f>
        <v>#REF!</v>
      </c>
      <c r="AU38" s="203" t="e">
        <f>COSM_DB!AU168</f>
        <v>#REF!</v>
      </c>
      <c r="AV38" s="203" t="e">
        <f>COSM_DB!AV168</f>
        <v>#REF!</v>
      </c>
      <c r="AW38" s="203" t="e">
        <f>COSM_DB!AW168</f>
        <v>#REF!</v>
      </c>
      <c r="AX38" s="203" t="e">
        <f>COSM_DB!AX168</f>
        <v>#REF!</v>
      </c>
      <c r="AY38" s="203" t="e">
        <f>COSM_DB!AY168</f>
        <v>#REF!</v>
      </c>
      <c r="AZ38" s="203" t="e">
        <f>COSM_DB!AZ168</f>
        <v>#REF!</v>
      </c>
      <c r="BA38" s="203" t="e">
        <f>COSM_DB!BA168</f>
        <v>#REF!</v>
      </c>
      <c r="BB38" s="203" t="e">
        <f>COSM_DB!BB168</f>
        <v>#REF!</v>
      </c>
      <c r="BC38" s="203" t="e">
        <f>COSM_DB!BC168</f>
        <v>#REF!</v>
      </c>
      <c r="BD38" s="203" t="e">
        <f>COSM_DB!BD168</f>
        <v>#REF!</v>
      </c>
      <c r="BE38" s="203" t="e">
        <f>COSM_DB!BE168</f>
        <v>#REF!</v>
      </c>
      <c r="BF38" s="203" t="e">
        <f>COSM_DB!BF168</f>
        <v>#REF!</v>
      </c>
      <c r="BG38" s="203" t="e">
        <f>COSM_DB!BG168</f>
        <v>#REF!</v>
      </c>
      <c r="BH38" s="203" t="e">
        <f>COSM_DB!BH168</f>
        <v>#REF!</v>
      </c>
      <c r="BI38" s="203" t="e">
        <f>COSM_DB!BI168</f>
        <v>#REF!</v>
      </c>
      <c r="BJ38" s="203" t="e">
        <f>COSM_DB!BJ168</f>
        <v>#REF!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 t="e">
        <f t="shared" si="5"/>
        <v>#REF!</v>
      </c>
      <c r="E47" s="205" t="e">
        <f t="shared" si="5"/>
        <v>#REF!</v>
      </c>
      <c r="F47" s="205" t="e">
        <f t="shared" si="5"/>
        <v>#REF!</v>
      </c>
      <c r="G47" s="205" t="e">
        <f t="shared" si="5"/>
        <v>#REF!</v>
      </c>
      <c r="H47" s="205" t="e">
        <f t="shared" si="5"/>
        <v>#REF!</v>
      </c>
      <c r="I47" s="205" t="e">
        <f t="shared" si="5"/>
        <v>#REF!</v>
      </c>
      <c r="J47" s="205" t="e">
        <f t="shared" si="5"/>
        <v>#REF!</v>
      </c>
      <c r="K47" s="205" t="e">
        <f t="shared" si="5"/>
        <v>#REF!</v>
      </c>
      <c r="L47" s="205" t="e">
        <f t="shared" si="5"/>
        <v>#REF!</v>
      </c>
      <c r="M47" s="205" t="e">
        <f t="shared" si="5"/>
        <v>#REF!</v>
      </c>
      <c r="N47" s="205" t="e">
        <f t="shared" si="5"/>
        <v>#REF!</v>
      </c>
      <c r="O47" s="205" t="e">
        <f t="shared" si="5"/>
        <v>#REF!</v>
      </c>
      <c r="P47" s="205" t="e">
        <f t="shared" si="5"/>
        <v>#REF!</v>
      </c>
      <c r="Q47" s="205" t="e">
        <f t="shared" si="5"/>
        <v>#REF!</v>
      </c>
      <c r="R47" s="205" t="e">
        <f t="shared" si="5"/>
        <v>#REF!</v>
      </c>
      <c r="S47" s="205" t="e">
        <f t="shared" si="5"/>
        <v>#REF!</v>
      </c>
      <c r="T47" s="205" t="e">
        <f t="shared" si="5"/>
        <v>#REF!</v>
      </c>
      <c r="U47" s="205" t="e">
        <f t="shared" si="5"/>
        <v>#REF!</v>
      </c>
      <c r="V47" s="205" t="e">
        <f t="shared" si="5"/>
        <v>#REF!</v>
      </c>
      <c r="W47" s="205" t="e">
        <f t="shared" si="5"/>
        <v>#REF!</v>
      </c>
      <c r="X47" s="205" t="e">
        <f t="shared" si="5"/>
        <v>#REF!</v>
      </c>
      <c r="Y47" s="205" t="e">
        <f t="shared" si="5"/>
        <v>#REF!</v>
      </c>
      <c r="Z47" s="205" t="e">
        <f t="shared" si="5"/>
        <v>#REF!</v>
      </c>
      <c r="AA47" s="205" t="e">
        <f t="shared" si="5"/>
        <v>#REF!</v>
      </c>
      <c r="AB47" s="205" t="e">
        <f t="shared" si="5"/>
        <v>#REF!</v>
      </c>
      <c r="AC47" s="205" t="e">
        <f t="shared" si="5"/>
        <v>#REF!</v>
      </c>
      <c r="AD47" s="205" t="e">
        <f t="shared" si="5"/>
        <v>#REF!</v>
      </c>
      <c r="AE47" s="205" t="e">
        <f t="shared" si="5"/>
        <v>#REF!</v>
      </c>
      <c r="AF47" s="205" t="e">
        <f t="shared" si="5"/>
        <v>#REF!</v>
      </c>
      <c r="AG47" s="205" t="e">
        <f t="shared" si="5"/>
        <v>#REF!</v>
      </c>
      <c r="AH47" s="205" t="e">
        <f t="shared" si="5"/>
        <v>#REF!</v>
      </c>
      <c r="AI47" s="205" t="e">
        <f t="shared" ref="AI47:BK47" si="6">AI46+AI38</f>
        <v>#REF!</v>
      </c>
      <c r="AJ47" s="205" t="e">
        <f t="shared" si="6"/>
        <v>#REF!</v>
      </c>
      <c r="AK47" s="205" t="e">
        <f t="shared" si="6"/>
        <v>#REF!</v>
      </c>
      <c r="AL47" s="205" t="e">
        <f t="shared" si="6"/>
        <v>#REF!</v>
      </c>
      <c r="AM47" s="205" t="e">
        <f t="shared" si="6"/>
        <v>#REF!</v>
      </c>
      <c r="AN47" s="205" t="e">
        <f t="shared" si="6"/>
        <v>#REF!</v>
      </c>
      <c r="AO47" s="205" t="e">
        <f t="shared" si="6"/>
        <v>#REF!</v>
      </c>
      <c r="AP47" s="205" t="e">
        <f t="shared" si="6"/>
        <v>#REF!</v>
      </c>
      <c r="AQ47" s="205" t="e">
        <f t="shared" si="6"/>
        <v>#REF!</v>
      </c>
      <c r="AR47" s="205" t="e">
        <f t="shared" si="6"/>
        <v>#REF!</v>
      </c>
      <c r="AS47" s="205" t="e">
        <f t="shared" si="6"/>
        <v>#REF!</v>
      </c>
      <c r="AT47" s="205" t="e">
        <f t="shared" si="6"/>
        <v>#REF!</v>
      </c>
      <c r="AU47" s="205" t="e">
        <f t="shared" si="6"/>
        <v>#REF!</v>
      </c>
      <c r="AV47" s="205" t="e">
        <f t="shared" si="6"/>
        <v>#REF!</v>
      </c>
      <c r="AW47" s="205" t="e">
        <f t="shared" si="6"/>
        <v>#REF!</v>
      </c>
      <c r="AX47" s="205" t="e">
        <f t="shared" si="6"/>
        <v>#REF!</v>
      </c>
      <c r="AY47" s="205" t="e">
        <f t="shared" si="6"/>
        <v>#REF!</v>
      </c>
      <c r="AZ47" s="205" t="e">
        <f t="shared" si="6"/>
        <v>#REF!</v>
      </c>
      <c r="BA47" s="205" t="e">
        <f t="shared" si="6"/>
        <v>#REF!</v>
      </c>
      <c r="BB47" s="205" t="e">
        <f t="shared" si="6"/>
        <v>#REF!</v>
      </c>
      <c r="BC47" s="205" t="e">
        <f t="shared" si="6"/>
        <v>#REF!</v>
      </c>
      <c r="BD47" s="205" t="e">
        <f t="shared" si="6"/>
        <v>#REF!</v>
      </c>
      <c r="BE47" s="205" t="e">
        <f t="shared" si="6"/>
        <v>#REF!</v>
      </c>
      <c r="BF47" s="205" t="e">
        <f t="shared" si="6"/>
        <v>#REF!</v>
      </c>
      <c r="BG47" s="205" t="e">
        <f t="shared" si="6"/>
        <v>#REF!</v>
      </c>
      <c r="BH47" s="205" t="e">
        <f t="shared" si="6"/>
        <v>#REF!</v>
      </c>
      <c r="BI47" s="205" t="e">
        <f t="shared" si="6"/>
        <v>#REF!</v>
      </c>
      <c r="BJ47" s="205" t="e">
        <f t="shared" si="6"/>
        <v>#REF!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 t="e">
        <f>SUM(F49:Q49)</f>
        <v>#REF!</v>
      </c>
      <c r="G5" s="9" t="e">
        <f>SUM(R49:AC49)</f>
        <v>#REF!</v>
      </c>
      <c r="H5" s="9" t="e">
        <f>SUM(AD49:AO49)</f>
        <v>#REF!</v>
      </c>
      <c r="I5" s="9" t="e">
        <f>SUM(AP49:BA49)</f>
        <v>#REF!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 t="e">
        <f>SUM(F50:Q50)</f>
        <v>#REF!</v>
      </c>
      <c r="G6" s="9" t="e">
        <f>SUM(R50:AC50)</f>
        <v>#REF!</v>
      </c>
      <c r="H6" s="9" t="e">
        <f>SUM(AD50:AO50)</f>
        <v>#REF!</v>
      </c>
      <c r="I6" s="9" t="e">
        <f>SUM(AP50:BA50)</f>
        <v>#REF!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 t="e">
        <f>SUM(E51:Q51)</f>
        <v>#REF!</v>
      </c>
      <c r="G7" s="9" t="e">
        <f>SUM(F51:AC51)</f>
        <v>#REF!</v>
      </c>
      <c r="H7" s="9" t="e">
        <f>SUM(AD51:AO51)</f>
        <v>#REF!</v>
      </c>
      <c r="I7" s="9" t="e">
        <f>SUM(AP51:BA51)</f>
        <v>#REF!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 t="e">
        <f t="shared" ref="F23:F28" si="7">SUM(E71:Q71)</f>
        <v>#REF!</v>
      </c>
      <c r="G23" s="9" t="e">
        <f t="shared" ref="G23:G28" si="8">SUM(F71:AC71)</f>
        <v>#REF!</v>
      </c>
      <c r="H23" s="9" t="e">
        <f t="shared" ref="H23:H28" si="9">SUM(AD71:AO71)</f>
        <v>#REF!</v>
      </c>
      <c r="I23" s="9" t="e">
        <f t="shared" ref="I23:I28" si="10">SUM(AP71:BA71)</f>
        <v>#REF!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 t="e">
        <f t="shared" si="7"/>
        <v>#REF!</v>
      </c>
      <c r="G24" s="9" t="e">
        <f t="shared" si="8"/>
        <v>#REF!</v>
      </c>
      <c r="H24" s="9" t="e">
        <f t="shared" si="9"/>
        <v>#REF!</v>
      </c>
      <c r="I24" s="9" t="e">
        <f t="shared" si="10"/>
        <v>#REF!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 t="e">
        <f t="shared" si="7"/>
        <v>#REF!</v>
      </c>
      <c r="G25" s="9" t="e">
        <f t="shared" si="8"/>
        <v>#REF!</v>
      </c>
      <c r="H25" s="9" t="e">
        <f t="shared" si="9"/>
        <v>#REF!</v>
      </c>
      <c r="I25" s="9" t="e">
        <f t="shared" si="10"/>
        <v>#REF!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 t="e">
        <f t="shared" si="7"/>
        <v>#REF!</v>
      </c>
      <c r="G26" s="9" t="e">
        <f t="shared" si="8"/>
        <v>#REF!</v>
      </c>
      <c r="H26" s="9" t="e">
        <f t="shared" si="9"/>
        <v>#REF!</v>
      </c>
      <c r="I26" s="9" t="e">
        <f t="shared" si="10"/>
        <v>#REF!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 t="e">
        <f t="shared" si="7"/>
        <v>#REF!</v>
      </c>
      <c r="G27" s="9" t="e">
        <f t="shared" si="8"/>
        <v>#REF!</v>
      </c>
      <c r="H27" s="9" t="e">
        <f t="shared" si="9"/>
        <v>#REF!</v>
      </c>
      <c r="I27" s="9" t="e">
        <f t="shared" si="10"/>
        <v>#REF!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 t="e">
        <f t="shared" si="7"/>
        <v>#REF!</v>
      </c>
      <c r="G28" s="9" t="e">
        <f t="shared" si="8"/>
        <v>#REF!</v>
      </c>
      <c r="H28" s="9" t="e">
        <f t="shared" si="9"/>
        <v>#REF!</v>
      </c>
      <c r="I28" s="9" t="e">
        <f t="shared" si="10"/>
        <v>#REF!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 t="e">
        <f t="shared" si="12"/>
        <v>#REF!</v>
      </c>
      <c r="G29" s="9" t="e">
        <f t="shared" si="12"/>
        <v>#REF!</v>
      </c>
      <c r="H29" s="9" t="e">
        <f t="shared" si="12"/>
        <v>#REF!</v>
      </c>
      <c r="I29" s="9" t="e">
        <f t="shared" si="12"/>
        <v>#REF!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 t="e">
        <f>F29/F20</f>
        <v>#REF!</v>
      </c>
      <c r="G30" s="9" t="e">
        <f>G29/G20</f>
        <v>#REF!</v>
      </c>
      <c r="H30" s="9" t="e">
        <f>H29/H20</f>
        <v>#REF!</v>
      </c>
      <c r="I30" s="9" t="e">
        <f>I29/I20</f>
        <v>#REF!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'REV-REVCALC_CWS'!D42</f>
        <v>0</v>
      </c>
      <c r="F49" s="9" t="e">
        <f>'REV-REVCALC_CWS'!E42</f>
        <v>#REF!</v>
      </c>
      <c r="G49" s="9" t="e">
        <f>'REV-REVCALC_CWS'!F42</f>
        <v>#REF!</v>
      </c>
      <c r="H49" s="9" t="e">
        <f>'REV-REVCALC_CWS'!G42</f>
        <v>#REF!</v>
      </c>
      <c r="I49" s="9" t="e">
        <f>'REV-REVCALC_CWS'!H42</f>
        <v>#REF!</v>
      </c>
      <c r="J49" s="9" t="e">
        <f>'REV-REVCALC_CWS'!I42</f>
        <v>#REF!</v>
      </c>
      <c r="K49" s="9" t="e">
        <f>'REV-REVCALC_CWS'!J42</f>
        <v>#REF!</v>
      </c>
      <c r="L49" s="9" t="e">
        <f>'REV-REVCALC_CWS'!K42</f>
        <v>#REF!</v>
      </c>
      <c r="M49" s="9" t="e">
        <f>'REV-REVCALC_CWS'!L42</f>
        <v>#REF!</v>
      </c>
      <c r="N49" s="9" t="e">
        <f>'REV-REVCALC_CWS'!M42</f>
        <v>#REF!</v>
      </c>
      <c r="O49" s="9" t="e">
        <f>'REV-REVCALC_CWS'!N42</f>
        <v>#REF!</v>
      </c>
      <c r="P49" s="9" t="e">
        <f>'REV-REVCALC_CWS'!O42</f>
        <v>#REF!</v>
      </c>
      <c r="Q49" s="9" t="e">
        <f>'REV-REVCALC_CWS'!P42</f>
        <v>#REF!</v>
      </c>
      <c r="R49" s="9" t="e">
        <f>'REV-REVCALC_CWS'!Q42</f>
        <v>#REF!</v>
      </c>
      <c r="S49" s="9" t="e">
        <f>'REV-REVCALC_CWS'!R42</f>
        <v>#REF!</v>
      </c>
      <c r="T49" s="9" t="e">
        <f>'REV-REVCALC_CWS'!S42</f>
        <v>#REF!</v>
      </c>
      <c r="U49" s="9" t="e">
        <f>'REV-REVCALC_CWS'!T42</f>
        <v>#REF!</v>
      </c>
      <c r="V49" s="9" t="e">
        <f>'REV-REVCALC_CWS'!U42</f>
        <v>#REF!</v>
      </c>
      <c r="W49" s="9" t="e">
        <f>'REV-REVCALC_CWS'!V42</f>
        <v>#REF!</v>
      </c>
      <c r="X49" s="9" t="e">
        <f>'REV-REVCALC_CWS'!W42</f>
        <v>#REF!</v>
      </c>
      <c r="Y49" s="9" t="e">
        <f>'REV-REVCALC_CWS'!X42</f>
        <v>#REF!</v>
      </c>
      <c r="Z49" s="9" t="e">
        <f>'REV-REVCALC_CWS'!Y42</f>
        <v>#REF!</v>
      </c>
      <c r="AA49" s="9" t="e">
        <f>'REV-REVCALC_CWS'!Z42</f>
        <v>#REF!</v>
      </c>
      <c r="AB49" s="9" t="e">
        <f>'REV-REVCALC_CWS'!AA42</f>
        <v>#REF!</v>
      </c>
      <c r="AC49" s="9" t="e">
        <f>'REV-REVCALC_CWS'!AB42</f>
        <v>#REF!</v>
      </c>
      <c r="AD49" s="9" t="e">
        <f>'REV-REVCALC_CWS'!AC42</f>
        <v>#REF!</v>
      </c>
      <c r="AE49" s="9" t="e">
        <f>'REV-REVCALC_CWS'!AD42</f>
        <v>#REF!</v>
      </c>
      <c r="AF49" s="9" t="e">
        <f>'REV-REVCALC_CWS'!AE42</f>
        <v>#REF!</v>
      </c>
      <c r="AG49" s="9" t="e">
        <f>'REV-REVCALC_CWS'!AF42</f>
        <v>#REF!</v>
      </c>
      <c r="AH49" s="9" t="e">
        <f>'REV-REVCALC_CWS'!AG42</f>
        <v>#REF!</v>
      </c>
      <c r="AI49" s="9" t="e">
        <f>'REV-REVCALC_CWS'!AH42</f>
        <v>#REF!</v>
      </c>
      <c r="AJ49" s="9" t="e">
        <f>'REV-REVCALC_CWS'!AI42</f>
        <v>#REF!</v>
      </c>
      <c r="AK49" s="9" t="e">
        <f>'REV-REVCALC_CWS'!AJ42</f>
        <v>#REF!</v>
      </c>
      <c r="AL49" s="9" t="e">
        <f>'REV-REVCALC_CWS'!AK42</f>
        <v>#REF!</v>
      </c>
      <c r="AM49" s="9" t="e">
        <f>'REV-REVCALC_CWS'!AL42</f>
        <v>#REF!</v>
      </c>
      <c r="AN49" s="9" t="e">
        <f>'REV-REVCALC_CWS'!AM42</f>
        <v>#REF!</v>
      </c>
      <c r="AO49" s="9" t="e">
        <f>'REV-REVCALC_CWS'!AN42</f>
        <v>#REF!</v>
      </c>
      <c r="AP49" s="9" t="e">
        <f>'REV-REVCALC_CWS'!AO42</f>
        <v>#REF!</v>
      </c>
      <c r="AQ49" s="9" t="e">
        <f>'REV-REVCALC_CWS'!AP42</f>
        <v>#REF!</v>
      </c>
      <c r="AR49" s="9" t="e">
        <f>'REV-REVCALC_CWS'!AQ42</f>
        <v>#REF!</v>
      </c>
      <c r="AS49" s="9" t="e">
        <f>'REV-REVCALC_CWS'!AR42</f>
        <v>#REF!</v>
      </c>
      <c r="AT49" s="9" t="e">
        <f>'REV-REVCALC_CWS'!AS42</f>
        <v>#REF!</v>
      </c>
      <c r="AU49" s="9" t="e">
        <f>'REV-REVCALC_CWS'!AT42</f>
        <v>#REF!</v>
      </c>
      <c r="AV49" s="9" t="e">
        <f>'REV-REVCALC_CWS'!AU42</f>
        <v>#REF!</v>
      </c>
      <c r="AW49" s="9" t="e">
        <f>'REV-REVCALC_CWS'!AV42</f>
        <v>#REF!</v>
      </c>
      <c r="AX49" s="9" t="e">
        <f>'REV-REVCALC_CWS'!AW42</f>
        <v>#REF!</v>
      </c>
      <c r="AY49" s="9" t="e">
        <f>'REV-REVCALC_CWS'!AX42</f>
        <v>#REF!</v>
      </c>
      <c r="AZ49" s="9" t="e">
        <f>'REV-REVCALC_CWS'!AY42</f>
        <v>#REF!</v>
      </c>
      <c r="BA49" s="9" t="e">
        <f>'REV-REVCALC_CWS'!AZ42</f>
        <v>#REF!</v>
      </c>
      <c r="BB49" s="9" t="e">
        <f>'REV-REVCALC_CWS'!BA42</f>
        <v>#REF!</v>
      </c>
      <c r="BC49" s="9" t="e">
        <f>'REV-REVCALC_CWS'!BB42</f>
        <v>#REF!</v>
      </c>
      <c r="BD49" s="9" t="e">
        <f>'REV-REVCALC_CWS'!BC42</f>
        <v>#REF!</v>
      </c>
      <c r="BE49" s="9" t="e">
        <f>'REV-REVCALC_CWS'!BD42</f>
        <v>#REF!</v>
      </c>
      <c r="BF49" s="9" t="e">
        <f>'REV-REVCALC_CWS'!BE42</f>
        <v>#REF!</v>
      </c>
      <c r="BG49" s="9" t="e">
        <f>'REV-REVCALC_CWS'!BF42</f>
        <v>#REF!</v>
      </c>
      <c r="BH49" s="9" t="e">
        <f>'REV-REVCALC_CWS'!BG42</f>
        <v>#REF!</v>
      </c>
      <c r="BI49" s="9" t="e">
        <f>'REV-REVCALC_CWS'!BH42</f>
        <v>#REF!</v>
      </c>
      <c r="BJ49" s="9" t="e">
        <f>'REV-REVCALC_CWS'!BI42</f>
        <v>#REF!</v>
      </c>
      <c r="BK49" s="9" t="e">
        <f>'REV-REVCALC_CWS'!BJ42</f>
        <v>#REF!</v>
      </c>
      <c r="BL49" s="9" t="e">
        <f>'REV-REVCALC_CWS'!BK42</f>
        <v>#REF!</v>
      </c>
      <c r="BM49" s="9" t="e">
        <f>'REV-REVCALC_CWS'!BL42</f>
        <v>#REF!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 t="e">
        <f t="shared" si="14"/>
        <v>#REF!</v>
      </c>
      <c r="G50" s="9" t="e">
        <f t="shared" si="14"/>
        <v>#REF!</v>
      </c>
      <c r="H50" s="9" t="e">
        <f t="shared" si="14"/>
        <v>#REF!</v>
      </c>
      <c r="I50" s="9" t="e">
        <f t="shared" si="14"/>
        <v>#REF!</v>
      </c>
      <c r="J50" s="9" t="e">
        <f t="shared" si="14"/>
        <v>#REF!</v>
      </c>
      <c r="K50" s="9" t="e">
        <f t="shared" si="14"/>
        <v>#REF!</v>
      </c>
      <c r="L50" s="9" t="e">
        <f t="shared" si="14"/>
        <v>#REF!</v>
      </c>
      <c r="M50" s="9" t="e">
        <f t="shared" si="14"/>
        <v>#REF!</v>
      </c>
      <c r="N50" s="9" t="e">
        <f t="shared" si="14"/>
        <v>#REF!</v>
      </c>
      <c r="O50" s="9" t="e">
        <f t="shared" si="14"/>
        <v>#REF!</v>
      </c>
      <c r="P50" s="9" t="e">
        <f t="shared" si="14"/>
        <v>#REF!</v>
      </c>
      <c r="Q50" s="9" t="e">
        <f t="shared" si="14"/>
        <v>#REF!</v>
      </c>
      <c r="R50" s="9" t="e">
        <f t="shared" si="14"/>
        <v>#REF!</v>
      </c>
      <c r="S50" s="9" t="e">
        <f t="shared" si="14"/>
        <v>#REF!</v>
      </c>
      <c r="T50" s="9" t="e">
        <f t="shared" si="14"/>
        <v>#REF!</v>
      </c>
      <c r="U50" s="9" t="e">
        <f t="shared" si="14"/>
        <v>#REF!</v>
      </c>
      <c r="V50" s="9" t="e">
        <f t="shared" si="14"/>
        <v>#REF!</v>
      </c>
      <c r="W50" s="9" t="e">
        <f t="shared" si="14"/>
        <v>#REF!</v>
      </c>
      <c r="X50" s="9" t="e">
        <f t="shared" si="14"/>
        <v>#REF!</v>
      </c>
      <c r="Y50" s="9" t="e">
        <f t="shared" si="14"/>
        <v>#REF!</v>
      </c>
      <c r="Z50" s="9" t="e">
        <f t="shared" si="14"/>
        <v>#REF!</v>
      </c>
      <c r="AA50" s="9" t="e">
        <f t="shared" si="14"/>
        <v>#REF!</v>
      </c>
      <c r="AB50" s="9" t="e">
        <f t="shared" si="14"/>
        <v>#REF!</v>
      </c>
      <c r="AC50" s="9" t="e">
        <f t="shared" si="14"/>
        <v>#REF!</v>
      </c>
      <c r="AD50" s="9" t="e">
        <f t="shared" si="14"/>
        <v>#REF!</v>
      </c>
      <c r="AE50" s="9" t="e">
        <f t="shared" si="14"/>
        <v>#REF!</v>
      </c>
      <c r="AF50" s="9" t="e">
        <f t="shared" si="14"/>
        <v>#REF!</v>
      </c>
      <c r="AG50" s="9" t="e">
        <f t="shared" si="14"/>
        <v>#REF!</v>
      </c>
      <c r="AH50" s="9" t="e">
        <f t="shared" si="14"/>
        <v>#REF!</v>
      </c>
      <c r="AI50" s="9" t="e">
        <f t="shared" si="14"/>
        <v>#REF!</v>
      </c>
      <c r="AJ50" s="9" t="e">
        <f t="shared" si="14"/>
        <v>#REF!</v>
      </c>
      <c r="AK50" s="9" t="e">
        <f t="shared" ref="AK50:BM50" si="15">AK49*$D50</f>
        <v>#REF!</v>
      </c>
      <c r="AL50" s="9" t="e">
        <f t="shared" si="15"/>
        <v>#REF!</v>
      </c>
      <c r="AM50" s="9" t="e">
        <f t="shared" si="15"/>
        <v>#REF!</v>
      </c>
      <c r="AN50" s="9" t="e">
        <f t="shared" si="15"/>
        <v>#REF!</v>
      </c>
      <c r="AO50" s="9" t="e">
        <f t="shared" si="15"/>
        <v>#REF!</v>
      </c>
      <c r="AP50" s="9" t="e">
        <f t="shared" si="15"/>
        <v>#REF!</v>
      </c>
      <c r="AQ50" s="9" t="e">
        <f t="shared" si="15"/>
        <v>#REF!</v>
      </c>
      <c r="AR50" s="9" t="e">
        <f t="shared" si="15"/>
        <v>#REF!</v>
      </c>
      <c r="AS50" s="9" t="e">
        <f t="shared" si="15"/>
        <v>#REF!</v>
      </c>
      <c r="AT50" s="9" t="e">
        <f t="shared" si="15"/>
        <v>#REF!</v>
      </c>
      <c r="AU50" s="9" t="e">
        <f t="shared" si="15"/>
        <v>#REF!</v>
      </c>
      <c r="AV50" s="9" t="e">
        <f t="shared" si="15"/>
        <v>#REF!</v>
      </c>
      <c r="AW50" s="9" t="e">
        <f t="shared" si="15"/>
        <v>#REF!</v>
      </c>
      <c r="AX50" s="9" t="e">
        <f t="shared" si="15"/>
        <v>#REF!</v>
      </c>
      <c r="AY50" s="9" t="e">
        <f t="shared" si="15"/>
        <v>#REF!</v>
      </c>
      <c r="AZ50" s="9" t="e">
        <f t="shared" si="15"/>
        <v>#REF!</v>
      </c>
      <c r="BA50" s="9" t="e">
        <f t="shared" si="15"/>
        <v>#REF!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 t="e">
        <f t="shared" si="16"/>
        <v>#REF!</v>
      </c>
      <c r="G51" s="9" t="e">
        <f t="shared" si="16"/>
        <v>#REF!</v>
      </c>
      <c r="H51" s="9" t="e">
        <f t="shared" si="16"/>
        <v>#REF!</v>
      </c>
      <c r="I51" s="9" t="e">
        <f t="shared" si="16"/>
        <v>#REF!</v>
      </c>
      <c r="J51" s="9" t="e">
        <f t="shared" si="16"/>
        <v>#REF!</v>
      </c>
      <c r="K51" s="9" t="e">
        <f t="shared" si="16"/>
        <v>#REF!</v>
      </c>
      <c r="L51" s="9" t="e">
        <f t="shared" si="16"/>
        <v>#REF!</v>
      </c>
      <c r="M51" s="9" t="e">
        <f t="shared" si="16"/>
        <v>#REF!</v>
      </c>
      <c r="N51" s="9" t="e">
        <f t="shared" si="16"/>
        <v>#REF!</v>
      </c>
      <c r="O51" s="9" t="e">
        <f t="shared" si="16"/>
        <v>#REF!</v>
      </c>
      <c r="P51" s="9" t="e">
        <f t="shared" si="16"/>
        <v>#REF!</v>
      </c>
      <c r="Q51" s="9" t="e">
        <f t="shared" si="16"/>
        <v>#REF!</v>
      </c>
      <c r="R51" s="9" t="e">
        <f t="shared" si="16"/>
        <v>#REF!</v>
      </c>
      <c r="S51" s="9" t="e">
        <f t="shared" si="16"/>
        <v>#REF!</v>
      </c>
      <c r="T51" s="9" t="e">
        <f t="shared" si="16"/>
        <v>#REF!</v>
      </c>
      <c r="U51" s="9" t="e">
        <f t="shared" si="16"/>
        <v>#REF!</v>
      </c>
      <c r="V51" s="9" t="e">
        <f t="shared" si="16"/>
        <v>#REF!</v>
      </c>
      <c r="W51" s="9" t="e">
        <f t="shared" si="16"/>
        <v>#REF!</v>
      </c>
      <c r="X51" s="9" t="e">
        <f t="shared" si="16"/>
        <v>#REF!</v>
      </c>
      <c r="Y51" s="9" t="e">
        <f t="shared" si="16"/>
        <v>#REF!</v>
      </c>
      <c r="Z51" s="9" t="e">
        <f t="shared" si="16"/>
        <v>#REF!</v>
      </c>
      <c r="AA51" s="9" t="e">
        <f t="shared" si="16"/>
        <v>#REF!</v>
      </c>
      <c r="AB51" s="9" t="e">
        <f t="shared" si="16"/>
        <v>#REF!</v>
      </c>
      <c r="AC51" s="9" t="e">
        <f t="shared" si="16"/>
        <v>#REF!</v>
      </c>
      <c r="AD51" s="9" t="e">
        <f t="shared" si="16"/>
        <v>#REF!</v>
      </c>
      <c r="AE51" s="9" t="e">
        <f t="shared" si="16"/>
        <v>#REF!</v>
      </c>
      <c r="AF51" s="9" t="e">
        <f t="shared" si="16"/>
        <v>#REF!</v>
      </c>
      <c r="AG51" s="9" t="e">
        <f t="shared" si="16"/>
        <v>#REF!</v>
      </c>
      <c r="AH51" s="9" t="e">
        <f t="shared" si="16"/>
        <v>#REF!</v>
      </c>
      <c r="AI51" s="9" t="e">
        <f t="shared" si="16"/>
        <v>#REF!</v>
      </c>
      <c r="AJ51" s="9" t="e">
        <f t="shared" si="16"/>
        <v>#REF!</v>
      </c>
      <c r="AK51" s="9" t="e">
        <f t="shared" ref="AK51:BM51" si="17">AK49*$D51</f>
        <v>#REF!</v>
      </c>
      <c r="AL51" s="9" t="e">
        <f t="shared" si="17"/>
        <v>#REF!</v>
      </c>
      <c r="AM51" s="9" t="e">
        <f t="shared" si="17"/>
        <v>#REF!</v>
      </c>
      <c r="AN51" s="9" t="e">
        <f t="shared" si="17"/>
        <v>#REF!</v>
      </c>
      <c r="AO51" s="9" t="e">
        <f t="shared" si="17"/>
        <v>#REF!</v>
      </c>
      <c r="AP51" s="9" t="e">
        <f t="shared" si="17"/>
        <v>#REF!</v>
      </c>
      <c r="AQ51" s="9" t="e">
        <f t="shared" si="17"/>
        <v>#REF!</v>
      </c>
      <c r="AR51" s="9" t="e">
        <f t="shared" si="17"/>
        <v>#REF!</v>
      </c>
      <c r="AS51" s="9" t="e">
        <f t="shared" si="17"/>
        <v>#REF!</v>
      </c>
      <c r="AT51" s="9" t="e">
        <f t="shared" si="17"/>
        <v>#REF!</v>
      </c>
      <c r="AU51" s="9" t="e">
        <f t="shared" si="17"/>
        <v>#REF!</v>
      </c>
      <c r="AV51" s="9" t="e">
        <f t="shared" si="17"/>
        <v>#REF!</v>
      </c>
      <c r="AW51" s="9" t="e">
        <f t="shared" si="17"/>
        <v>#REF!</v>
      </c>
      <c r="AX51" s="9" t="e">
        <f t="shared" si="17"/>
        <v>#REF!</v>
      </c>
      <c r="AY51" s="9" t="e">
        <f t="shared" si="17"/>
        <v>#REF!</v>
      </c>
      <c r="AZ51" s="9" t="e">
        <f t="shared" si="17"/>
        <v>#REF!</v>
      </c>
      <c r="BA51" s="9" t="e">
        <f t="shared" si="17"/>
        <v>#REF!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 t="e">
        <f t="shared" ref="F71:F76" si="19">IF(F$67&gt;0,(F$50/F$67),0)*F56</f>
        <v>#REF!</v>
      </c>
      <c r="G71" s="9" t="e">
        <f t="shared" ref="G71:BM71" si="20">IF(G$67&gt;0,(G$50/G$67),0)*G56</f>
        <v>#REF!</v>
      </c>
      <c r="H71" s="9" t="e">
        <f t="shared" si="20"/>
        <v>#REF!</v>
      </c>
      <c r="I71" s="9" t="e">
        <f t="shared" si="20"/>
        <v>#REF!</v>
      </c>
      <c r="J71" s="9" t="e">
        <f t="shared" si="20"/>
        <v>#REF!</v>
      </c>
      <c r="K71" s="9" t="e">
        <f t="shared" si="20"/>
        <v>#REF!</v>
      </c>
      <c r="L71" s="9" t="e">
        <f t="shared" si="20"/>
        <v>#REF!</v>
      </c>
      <c r="M71" s="9" t="e">
        <f t="shared" si="20"/>
        <v>#REF!</v>
      </c>
      <c r="N71" s="9" t="e">
        <f t="shared" si="20"/>
        <v>#REF!</v>
      </c>
      <c r="O71" s="9" t="e">
        <f t="shared" si="20"/>
        <v>#REF!</v>
      </c>
      <c r="P71" s="9" t="e">
        <f t="shared" si="20"/>
        <v>#REF!</v>
      </c>
      <c r="Q71" s="9" t="e">
        <f t="shared" si="20"/>
        <v>#REF!</v>
      </c>
      <c r="R71" s="9" t="e">
        <f t="shared" si="20"/>
        <v>#REF!</v>
      </c>
      <c r="S71" s="9" t="e">
        <f t="shared" si="20"/>
        <v>#REF!</v>
      </c>
      <c r="T71" s="9" t="e">
        <f t="shared" si="20"/>
        <v>#REF!</v>
      </c>
      <c r="U71" s="9" t="e">
        <f t="shared" si="20"/>
        <v>#REF!</v>
      </c>
      <c r="V71" s="9" t="e">
        <f t="shared" si="20"/>
        <v>#REF!</v>
      </c>
      <c r="W71" s="9" t="e">
        <f t="shared" si="20"/>
        <v>#REF!</v>
      </c>
      <c r="X71" s="9" t="e">
        <f t="shared" si="20"/>
        <v>#REF!</v>
      </c>
      <c r="Y71" s="9" t="e">
        <f t="shared" si="20"/>
        <v>#REF!</v>
      </c>
      <c r="Z71" s="9" t="e">
        <f t="shared" si="20"/>
        <v>#REF!</v>
      </c>
      <c r="AA71" s="9" t="e">
        <f t="shared" si="20"/>
        <v>#REF!</v>
      </c>
      <c r="AB71" s="9" t="e">
        <f t="shared" si="20"/>
        <v>#REF!</v>
      </c>
      <c r="AC71" s="9" t="e">
        <f t="shared" si="20"/>
        <v>#REF!</v>
      </c>
      <c r="AD71" s="9" t="e">
        <f t="shared" si="20"/>
        <v>#REF!</v>
      </c>
      <c r="AE71" s="9" t="e">
        <f t="shared" si="20"/>
        <v>#REF!</v>
      </c>
      <c r="AF71" s="9" t="e">
        <f t="shared" si="20"/>
        <v>#REF!</v>
      </c>
      <c r="AG71" s="9" t="e">
        <f t="shared" si="20"/>
        <v>#REF!</v>
      </c>
      <c r="AH71" s="9" t="e">
        <f t="shared" si="20"/>
        <v>#REF!</v>
      </c>
      <c r="AI71" s="9" t="e">
        <f t="shared" si="20"/>
        <v>#REF!</v>
      </c>
      <c r="AJ71" s="9" t="e">
        <f t="shared" si="20"/>
        <v>#REF!</v>
      </c>
      <c r="AK71" s="9" t="e">
        <f t="shared" si="20"/>
        <v>#REF!</v>
      </c>
      <c r="AL71" s="9" t="e">
        <f t="shared" si="20"/>
        <v>#REF!</v>
      </c>
      <c r="AM71" s="9" t="e">
        <f t="shared" si="20"/>
        <v>#REF!</v>
      </c>
      <c r="AN71" s="9" t="e">
        <f t="shared" si="20"/>
        <v>#REF!</v>
      </c>
      <c r="AO71" s="9" t="e">
        <f t="shared" si="20"/>
        <v>#REF!</v>
      </c>
      <c r="AP71" s="9" t="e">
        <f t="shared" si="20"/>
        <v>#REF!</v>
      </c>
      <c r="AQ71" s="9" t="e">
        <f t="shared" si="20"/>
        <v>#REF!</v>
      </c>
      <c r="AR71" s="9" t="e">
        <f t="shared" si="20"/>
        <v>#REF!</v>
      </c>
      <c r="AS71" s="9" t="e">
        <f t="shared" si="20"/>
        <v>#REF!</v>
      </c>
      <c r="AT71" s="9" t="e">
        <f t="shared" si="20"/>
        <v>#REF!</v>
      </c>
      <c r="AU71" s="9" t="e">
        <f t="shared" si="20"/>
        <v>#REF!</v>
      </c>
      <c r="AV71" s="9" t="e">
        <f t="shared" si="20"/>
        <v>#REF!</v>
      </c>
      <c r="AW71" s="9" t="e">
        <f t="shared" si="20"/>
        <v>#REF!</v>
      </c>
      <c r="AX71" s="9" t="e">
        <f t="shared" si="20"/>
        <v>#REF!</v>
      </c>
      <c r="AY71" s="9" t="e">
        <f t="shared" si="20"/>
        <v>#REF!</v>
      </c>
      <c r="AZ71" s="9" t="e">
        <f t="shared" si="20"/>
        <v>#REF!</v>
      </c>
      <c r="BA71" s="9" t="e">
        <f t="shared" si="20"/>
        <v>#REF!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 t="e">
        <f t="shared" si="19"/>
        <v>#REF!</v>
      </c>
      <c r="G72" s="9" t="e">
        <f t="shared" ref="G72:BM72" si="21">IF(G$67&gt;0,(G$50/G$67),0)*G57</f>
        <v>#REF!</v>
      </c>
      <c r="H72" s="9" t="e">
        <f t="shared" si="21"/>
        <v>#REF!</v>
      </c>
      <c r="I72" s="9" t="e">
        <f t="shared" si="21"/>
        <v>#REF!</v>
      </c>
      <c r="J72" s="9" t="e">
        <f t="shared" si="21"/>
        <v>#REF!</v>
      </c>
      <c r="K72" s="9" t="e">
        <f t="shared" si="21"/>
        <v>#REF!</v>
      </c>
      <c r="L72" s="9" t="e">
        <f t="shared" si="21"/>
        <v>#REF!</v>
      </c>
      <c r="M72" s="9" t="e">
        <f t="shared" si="21"/>
        <v>#REF!</v>
      </c>
      <c r="N72" s="9" t="e">
        <f t="shared" si="21"/>
        <v>#REF!</v>
      </c>
      <c r="O72" s="9" t="e">
        <f t="shared" si="21"/>
        <v>#REF!</v>
      </c>
      <c r="P72" s="9" t="e">
        <f t="shared" si="21"/>
        <v>#REF!</v>
      </c>
      <c r="Q72" s="9" t="e">
        <f t="shared" si="21"/>
        <v>#REF!</v>
      </c>
      <c r="R72" s="9" t="e">
        <f t="shared" si="21"/>
        <v>#REF!</v>
      </c>
      <c r="S72" s="9" t="e">
        <f t="shared" si="21"/>
        <v>#REF!</v>
      </c>
      <c r="T72" s="9" t="e">
        <f t="shared" si="21"/>
        <v>#REF!</v>
      </c>
      <c r="U72" s="9" t="e">
        <f t="shared" si="21"/>
        <v>#REF!</v>
      </c>
      <c r="V72" s="9" t="e">
        <f t="shared" si="21"/>
        <v>#REF!</v>
      </c>
      <c r="W72" s="9" t="e">
        <f t="shared" si="21"/>
        <v>#REF!</v>
      </c>
      <c r="X72" s="9" t="e">
        <f t="shared" si="21"/>
        <v>#REF!</v>
      </c>
      <c r="Y72" s="9" t="e">
        <f t="shared" si="21"/>
        <v>#REF!</v>
      </c>
      <c r="Z72" s="9" t="e">
        <f t="shared" si="21"/>
        <v>#REF!</v>
      </c>
      <c r="AA72" s="9" t="e">
        <f t="shared" si="21"/>
        <v>#REF!</v>
      </c>
      <c r="AB72" s="9" t="e">
        <f t="shared" si="21"/>
        <v>#REF!</v>
      </c>
      <c r="AC72" s="9" t="e">
        <f t="shared" si="21"/>
        <v>#REF!</v>
      </c>
      <c r="AD72" s="9" t="e">
        <f t="shared" si="21"/>
        <v>#REF!</v>
      </c>
      <c r="AE72" s="9" t="e">
        <f t="shared" si="21"/>
        <v>#REF!</v>
      </c>
      <c r="AF72" s="9" t="e">
        <f t="shared" si="21"/>
        <v>#REF!</v>
      </c>
      <c r="AG72" s="9" t="e">
        <f t="shared" si="21"/>
        <v>#REF!</v>
      </c>
      <c r="AH72" s="9" t="e">
        <f t="shared" si="21"/>
        <v>#REF!</v>
      </c>
      <c r="AI72" s="9" t="e">
        <f t="shared" si="21"/>
        <v>#REF!</v>
      </c>
      <c r="AJ72" s="9" t="e">
        <f t="shared" si="21"/>
        <v>#REF!</v>
      </c>
      <c r="AK72" s="9" t="e">
        <f t="shared" si="21"/>
        <v>#REF!</v>
      </c>
      <c r="AL72" s="9" t="e">
        <f t="shared" si="21"/>
        <v>#REF!</v>
      </c>
      <c r="AM72" s="9" t="e">
        <f t="shared" si="21"/>
        <v>#REF!</v>
      </c>
      <c r="AN72" s="9" t="e">
        <f t="shared" si="21"/>
        <v>#REF!</v>
      </c>
      <c r="AO72" s="9" t="e">
        <f t="shared" si="21"/>
        <v>#REF!</v>
      </c>
      <c r="AP72" s="9" t="e">
        <f t="shared" si="21"/>
        <v>#REF!</v>
      </c>
      <c r="AQ72" s="9" t="e">
        <f t="shared" si="21"/>
        <v>#REF!</v>
      </c>
      <c r="AR72" s="9" t="e">
        <f t="shared" si="21"/>
        <v>#REF!</v>
      </c>
      <c r="AS72" s="9" t="e">
        <f t="shared" si="21"/>
        <v>#REF!</v>
      </c>
      <c r="AT72" s="9" t="e">
        <f t="shared" si="21"/>
        <v>#REF!</v>
      </c>
      <c r="AU72" s="9" t="e">
        <f t="shared" si="21"/>
        <v>#REF!</v>
      </c>
      <c r="AV72" s="9" t="e">
        <f t="shared" si="21"/>
        <v>#REF!</v>
      </c>
      <c r="AW72" s="9" t="e">
        <f t="shared" si="21"/>
        <v>#REF!</v>
      </c>
      <c r="AX72" s="9" t="e">
        <f t="shared" si="21"/>
        <v>#REF!</v>
      </c>
      <c r="AY72" s="9" t="e">
        <f t="shared" si="21"/>
        <v>#REF!</v>
      </c>
      <c r="AZ72" s="9" t="e">
        <f t="shared" si="21"/>
        <v>#REF!</v>
      </c>
      <c r="BA72" s="9" t="e">
        <f t="shared" si="21"/>
        <v>#REF!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 t="e">
        <f t="shared" si="19"/>
        <v>#REF!</v>
      </c>
      <c r="G73" s="9" t="e">
        <f t="shared" ref="G73:BM73" si="22">IF(G$67&gt;0,(G$50/G$67),0)*G58</f>
        <v>#REF!</v>
      </c>
      <c r="H73" s="9" t="e">
        <f t="shared" si="22"/>
        <v>#REF!</v>
      </c>
      <c r="I73" s="9" t="e">
        <f t="shared" si="22"/>
        <v>#REF!</v>
      </c>
      <c r="J73" s="9" t="e">
        <f t="shared" si="22"/>
        <v>#REF!</v>
      </c>
      <c r="K73" s="9" t="e">
        <f t="shared" si="22"/>
        <v>#REF!</v>
      </c>
      <c r="L73" s="9" t="e">
        <f t="shared" si="22"/>
        <v>#REF!</v>
      </c>
      <c r="M73" s="9" t="e">
        <f t="shared" si="22"/>
        <v>#REF!</v>
      </c>
      <c r="N73" s="9" t="e">
        <f t="shared" si="22"/>
        <v>#REF!</v>
      </c>
      <c r="O73" s="9" t="e">
        <f t="shared" si="22"/>
        <v>#REF!</v>
      </c>
      <c r="P73" s="9" t="e">
        <f t="shared" si="22"/>
        <v>#REF!</v>
      </c>
      <c r="Q73" s="9" t="e">
        <f t="shared" si="22"/>
        <v>#REF!</v>
      </c>
      <c r="R73" s="9" t="e">
        <f t="shared" si="22"/>
        <v>#REF!</v>
      </c>
      <c r="S73" s="9" t="e">
        <f t="shared" si="22"/>
        <v>#REF!</v>
      </c>
      <c r="T73" s="9" t="e">
        <f t="shared" si="22"/>
        <v>#REF!</v>
      </c>
      <c r="U73" s="9" t="e">
        <f t="shared" si="22"/>
        <v>#REF!</v>
      </c>
      <c r="V73" s="9" t="e">
        <f t="shared" si="22"/>
        <v>#REF!</v>
      </c>
      <c r="W73" s="9" t="e">
        <f t="shared" si="22"/>
        <v>#REF!</v>
      </c>
      <c r="X73" s="9" t="e">
        <f t="shared" si="22"/>
        <v>#REF!</v>
      </c>
      <c r="Y73" s="9" t="e">
        <f t="shared" si="22"/>
        <v>#REF!</v>
      </c>
      <c r="Z73" s="9" t="e">
        <f t="shared" si="22"/>
        <v>#REF!</v>
      </c>
      <c r="AA73" s="9" t="e">
        <f t="shared" si="22"/>
        <v>#REF!</v>
      </c>
      <c r="AB73" s="9" t="e">
        <f t="shared" si="22"/>
        <v>#REF!</v>
      </c>
      <c r="AC73" s="9" t="e">
        <f t="shared" si="22"/>
        <v>#REF!</v>
      </c>
      <c r="AD73" s="9" t="e">
        <f t="shared" si="22"/>
        <v>#REF!</v>
      </c>
      <c r="AE73" s="9" t="e">
        <f t="shared" si="22"/>
        <v>#REF!</v>
      </c>
      <c r="AF73" s="9" t="e">
        <f t="shared" si="22"/>
        <v>#REF!</v>
      </c>
      <c r="AG73" s="9" t="e">
        <f t="shared" si="22"/>
        <v>#REF!</v>
      </c>
      <c r="AH73" s="9" t="e">
        <f t="shared" si="22"/>
        <v>#REF!</v>
      </c>
      <c r="AI73" s="9" t="e">
        <f t="shared" si="22"/>
        <v>#REF!</v>
      </c>
      <c r="AJ73" s="9" t="e">
        <f t="shared" si="22"/>
        <v>#REF!</v>
      </c>
      <c r="AK73" s="9" t="e">
        <f t="shared" si="22"/>
        <v>#REF!</v>
      </c>
      <c r="AL73" s="9" t="e">
        <f t="shared" si="22"/>
        <v>#REF!</v>
      </c>
      <c r="AM73" s="9" t="e">
        <f t="shared" si="22"/>
        <v>#REF!</v>
      </c>
      <c r="AN73" s="9" t="e">
        <f t="shared" si="22"/>
        <v>#REF!</v>
      </c>
      <c r="AO73" s="9" t="e">
        <f t="shared" si="22"/>
        <v>#REF!</v>
      </c>
      <c r="AP73" s="9" t="e">
        <f t="shared" si="22"/>
        <v>#REF!</v>
      </c>
      <c r="AQ73" s="9" t="e">
        <f t="shared" si="22"/>
        <v>#REF!</v>
      </c>
      <c r="AR73" s="9" t="e">
        <f t="shared" si="22"/>
        <v>#REF!</v>
      </c>
      <c r="AS73" s="9" t="e">
        <f t="shared" si="22"/>
        <v>#REF!</v>
      </c>
      <c r="AT73" s="9" t="e">
        <f t="shared" si="22"/>
        <v>#REF!</v>
      </c>
      <c r="AU73" s="9" t="e">
        <f t="shared" si="22"/>
        <v>#REF!</v>
      </c>
      <c r="AV73" s="9" t="e">
        <f t="shared" si="22"/>
        <v>#REF!</v>
      </c>
      <c r="AW73" s="9" t="e">
        <f t="shared" si="22"/>
        <v>#REF!</v>
      </c>
      <c r="AX73" s="9" t="e">
        <f t="shared" si="22"/>
        <v>#REF!</v>
      </c>
      <c r="AY73" s="9" t="e">
        <f t="shared" si="22"/>
        <v>#REF!</v>
      </c>
      <c r="AZ73" s="9" t="e">
        <f t="shared" si="22"/>
        <v>#REF!</v>
      </c>
      <c r="BA73" s="9" t="e">
        <f t="shared" si="22"/>
        <v>#REF!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 t="e">
        <f t="shared" si="19"/>
        <v>#REF!</v>
      </c>
      <c r="G74" s="9" t="e">
        <f t="shared" ref="G74:BM74" si="23">IF(G$67&gt;0,(G$50/G$67),0)*G59</f>
        <v>#REF!</v>
      </c>
      <c r="H74" s="9" t="e">
        <f t="shared" si="23"/>
        <v>#REF!</v>
      </c>
      <c r="I74" s="9" t="e">
        <f t="shared" si="23"/>
        <v>#REF!</v>
      </c>
      <c r="J74" s="9" t="e">
        <f t="shared" si="23"/>
        <v>#REF!</v>
      </c>
      <c r="K74" s="9" t="e">
        <f t="shared" si="23"/>
        <v>#REF!</v>
      </c>
      <c r="L74" s="9" t="e">
        <f t="shared" si="23"/>
        <v>#REF!</v>
      </c>
      <c r="M74" s="9" t="e">
        <f t="shared" si="23"/>
        <v>#REF!</v>
      </c>
      <c r="N74" s="9" t="e">
        <f t="shared" si="23"/>
        <v>#REF!</v>
      </c>
      <c r="O74" s="9" t="e">
        <f t="shared" si="23"/>
        <v>#REF!</v>
      </c>
      <c r="P74" s="9" t="e">
        <f t="shared" si="23"/>
        <v>#REF!</v>
      </c>
      <c r="Q74" s="9" t="e">
        <f t="shared" si="23"/>
        <v>#REF!</v>
      </c>
      <c r="R74" s="9" t="e">
        <f t="shared" si="23"/>
        <v>#REF!</v>
      </c>
      <c r="S74" s="9" t="e">
        <f t="shared" si="23"/>
        <v>#REF!</v>
      </c>
      <c r="T74" s="9" t="e">
        <f t="shared" si="23"/>
        <v>#REF!</v>
      </c>
      <c r="U74" s="9" t="e">
        <f t="shared" si="23"/>
        <v>#REF!</v>
      </c>
      <c r="V74" s="9" t="e">
        <f t="shared" si="23"/>
        <v>#REF!</v>
      </c>
      <c r="W74" s="9" t="e">
        <f t="shared" si="23"/>
        <v>#REF!</v>
      </c>
      <c r="X74" s="9" t="e">
        <f t="shared" si="23"/>
        <v>#REF!</v>
      </c>
      <c r="Y74" s="9" t="e">
        <f t="shared" si="23"/>
        <v>#REF!</v>
      </c>
      <c r="Z74" s="9" t="e">
        <f t="shared" si="23"/>
        <v>#REF!</v>
      </c>
      <c r="AA74" s="9" t="e">
        <f t="shared" si="23"/>
        <v>#REF!</v>
      </c>
      <c r="AB74" s="9" t="e">
        <f t="shared" si="23"/>
        <v>#REF!</v>
      </c>
      <c r="AC74" s="9" t="e">
        <f t="shared" si="23"/>
        <v>#REF!</v>
      </c>
      <c r="AD74" s="9" t="e">
        <f t="shared" si="23"/>
        <v>#REF!</v>
      </c>
      <c r="AE74" s="9" t="e">
        <f t="shared" si="23"/>
        <v>#REF!</v>
      </c>
      <c r="AF74" s="9" t="e">
        <f t="shared" si="23"/>
        <v>#REF!</v>
      </c>
      <c r="AG74" s="9" t="e">
        <f t="shared" si="23"/>
        <v>#REF!</v>
      </c>
      <c r="AH74" s="9" t="e">
        <f t="shared" si="23"/>
        <v>#REF!</v>
      </c>
      <c r="AI74" s="9" t="e">
        <f t="shared" si="23"/>
        <v>#REF!</v>
      </c>
      <c r="AJ74" s="9" t="e">
        <f t="shared" si="23"/>
        <v>#REF!</v>
      </c>
      <c r="AK74" s="9" t="e">
        <f t="shared" si="23"/>
        <v>#REF!</v>
      </c>
      <c r="AL74" s="9" t="e">
        <f t="shared" si="23"/>
        <v>#REF!</v>
      </c>
      <c r="AM74" s="9" t="e">
        <f t="shared" si="23"/>
        <v>#REF!</v>
      </c>
      <c r="AN74" s="9" t="e">
        <f t="shared" si="23"/>
        <v>#REF!</v>
      </c>
      <c r="AO74" s="9" t="e">
        <f t="shared" si="23"/>
        <v>#REF!</v>
      </c>
      <c r="AP74" s="9" t="e">
        <f t="shared" si="23"/>
        <v>#REF!</v>
      </c>
      <c r="AQ74" s="9" t="e">
        <f t="shared" si="23"/>
        <v>#REF!</v>
      </c>
      <c r="AR74" s="9" t="e">
        <f t="shared" si="23"/>
        <v>#REF!</v>
      </c>
      <c r="AS74" s="9" t="e">
        <f t="shared" si="23"/>
        <v>#REF!</v>
      </c>
      <c r="AT74" s="9" t="e">
        <f t="shared" si="23"/>
        <v>#REF!</v>
      </c>
      <c r="AU74" s="9" t="e">
        <f t="shared" si="23"/>
        <v>#REF!</v>
      </c>
      <c r="AV74" s="9" t="e">
        <f t="shared" si="23"/>
        <v>#REF!</v>
      </c>
      <c r="AW74" s="9" t="e">
        <f t="shared" si="23"/>
        <v>#REF!</v>
      </c>
      <c r="AX74" s="9" t="e">
        <f t="shared" si="23"/>
        <v>#REF!</v>
      </c>
      <c r="AY74" s="9" t="e">
        <f t="shared" si="23"/>
        <v>#REF!</v>
      </c>
      <c r="AZ74" s="9" t="e">
        <f t="shared" si="23"/>
        <v>#REF!</v>
      </c>
      <c r="BA74" s="9" t="e">
        <f t="shared" si="23"/>
        <v>#REF!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 t="e">
        <f t="shared" si="19"/>
        <v>#REF!</v>
      </c>
      <c r="G75" s="9" t="e">
        <f t="shared" ref="G75:BM75" si="24">IF(G$67&gt;0,(G$50/G$67),0)*G60</f>
        <v>#REF!</v>
      </c>
      <c r="H75" s="9" t="e">
        <f t="shared" si="24"/>
        <v>#REF!</v>
      </c>
      <c r="I75" s="9" t="e">
        <f t="shared" si="24"/>
        <v>#REF!</v>
      </c>
      <c r="J75" s="9" t="e">
        <f t="shared" si="24"/>
        <v>#REF!</v>
      </c>
      <c r="K75" s="9" t="e">
        <f t="shared" si="24"/>
        <v>#REF!</v>
      </c>
      <c r="L75" s="9" t="e">
        <f t="shared" si="24"/>
        <v>#REF!</v>
      </c>
      <c r="M75" s="9" t="e">
        <f t="shared" si="24"/>
        <v>#REF!</v>
      </c>
      <c r="N75" s="9" t="e">
        <f t="shared" si="24"/>
        <v>#REF!</v>
      </c>
      <c r="O75" s="9" t="e">
        <f t="shared" si="24"/>
        <v>#REF!</v>
      </c>
      <c r="P75" s="9" t="e">
        <f t="shared" si="24"/>
        <v>#REF!</v>
      </c>
      <c r="Q75" s="9" t="e">
        <f t="shared" si="24"/>
        <v>#REF!</v>
      </c>
      <c r="R75" s="9" t="e">
        <f t="shared" si="24"/>
        <v>#REF!</v>
      </c>
      <c r="S75" s="9" t="e">
        <f t="shared" si="24"/>
        <v>#REF!</v>
      </c>
      <c r="T75" s="9" t="e">
        <f t="shared" si="24"/>
        <v>#REF!</v>
      </c>
      <c r="U75" s="9" t="e">
        <f t="shared" si="24"/>
        <v>#REF!</v>
      </c>
      <c r="V75" s="9" t="e">
        <f t="shared" si="24"/>
        <v>#REF!</v>
      </c>
      <c r="W75" s="9" t="e">
        <f t="shared" si="24"/>
        <v>#REF!</v>
      </c>
      <c r="X75" s="9" t="e">
        <f t="shared" si="24"/>
        <v>#REF!</v>
      </c>
      <c r="Y75" s="9" t="e">
        <f t="shared" si="24"/>
        <v>#REF!</v>
      </c>
      <c r="Z75" s="9" t="e">
        <f t="shared" si="24"/>
        <v>#REF!</v>
      </c>
      <c r="AA75" s="9" t="e">
        <f t="shared" si="24"/>
        <v>#REF!</v>
      </c>
      <c r="AB75" s="9" t="e">
        <f t="shared" si="24"/>
        <v>#REF!</v>
      </c>
      <c r="AC75" s="9" t="e">
        <f t="shared" si="24"/>
        <v>#REF!</v>
      </c>
      <c r="AD75" s="9" t="e">
        <f t="shared" si="24"/>
        <v>#REF!</v>
      </c>
      <c r="AE75" s="9" t="e">
        <f t="shared" si="24"/>
        <v>#REF!</v>
      </c>
      <c r="AF75" s="9" t="e">
        <f t="shared" si="24"/>
        <v>#REF!</v>
      </c>
      <c r="AG75" s="9" t="e">
        <f t="shared" si="24"/>
        <v>#REF!</v>
      </c>
      <c r="AH75" s="9" t="e">
        <f t="shared" si="24"/>
        <v>#REF!</v>
      </c>
      <c r="AI75" s="9" t="e">
        <f t="shared" si="24"/>
        <v>#REF!</v>
      </c>
      <c r="AJ75" s="9" t="e">
        <f t="shared" si="24"/>
        <v>#REF!</v>
      </c>
      <c r="AK75" s="9" t="e">
        <f t="shared" si="24"/>
        <v>#REF!</v>
      </c>
      <c r="AL75" s="9" t="e">
        <f t="shared" si="24"/>
        <v>#REF!</v>
      </c>
      <c r="AM75" s="9" t="e">
        <f t="shared" si="24"/>
        <v>#REF!</v>
      </c>
      <c r="AN75" s="9" t="e">
        <f t="shared" si="24"/>
        <v>#REF!</v>
      </c>
      <c r="AO75" s="9" t="e">
        <f t="shared" si="24"/>
        <v>#REF!</v>
      </c>
      <c r="AP75" s="9" t="e">
        <f t="shared" si="24"/>
        <v>#REF!</v>
      </c>
      <c r="AQ75" s="9" t="e">
        <f t="shared" si="24"/>
        <v>#REF!</v>
      </c>
      <c r="AR75" s="9" t="e">
        <f t="shared" si="24"/>
        <v>#REF!</v>
      </c>
      <c r="AS75" s="9" t="e">
        <f t="shared" si="24"/>
        <v>#REF!</v>
      </c>
      <c r="AT75" s="9" t="e">
        <f t="shared" si="24"/>
        <v>#REF!</v>
      </c>
      <c r="AU75" s="9" t="e">
        <f t="shared" si="24"/>
        <v>#REF!</v>
      </c>
      <c r="AV75" s="9" t="e">
        <f t="shared" si="24"/>
        <v>#REF!</v>
      </c>
      <c r="AW75" s="9" t="e">
        <f t="shared" si="24"/>
        <v>#REF!</v>
      </c>
      <c r="AX75" s="9" t="e">
        <f t="shared" si="24"/>
        <v>#REF!</v>
      </c>
      <c r="AY75" s="9" t="e">
        <f t="shared" si="24"/>
        <v>#REF!</v>
      </c>
      <c r="AZ75" s="9" t="e">
        <f t="shared" si="24"/>
        <v>#REF!</v>
      </c>
      <c r="BA75" s="9" t="e">
        <f t="shared" si="24"/>
        <v>#REF!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#REF!</v>
      </c>
    </row>
    <row r="76" spans="2:67" x14ac:dyDescent="0.15">
      <c r="B76" s="15" t="s">
        <v>33</v>
      </c>
      <c r="F76" s="9" t="e">
        <f t="shared" si="19"/>
        <v>#REF!</v>
      </c>
      <c r="G76" s="9" t="e">
        <f t="shared" ref="G76:BM80" si="26">IF(G$67&gt;0,(G$50/G$67),0)*G61</f>
        <v>#REF!</v>
      </c>
      <c r="H76" s="9" t="e">
        <f t="shared" si="26"/>
        <v>#REF!</v>
      </c>
      <c r="I76" s="9" t="e">
        <f t="shared" si="26"/>
        <v>#REF!</v>
      </c>
      <c r="J76" s="9" t="e">
        <f t="shared" si="26"/>
        <v>#REF!</v>
      </c>
      <c r="K76" s="9" t="e">
        <f t="shared" si="26"/>
        <v>#REF!</v>
      </c>
      <c r="L76" s="9" t="e">
        <f t="shared" si="26"/>
        <v>#REF!</v>
      </c>
      <c r="M76" s="9" t="e">
        <f t="shared" si="26"/>
        <v>#REF!</v>
      </c>
      <c r="N76" s="9" t="e">
        <f t="shared" si="26"/>
        <v>#REF!</v>
      </c>
      <c r="O76" s="9" t="e">
        <f t="shared" si="26"/>
        <v>#REF!</v>
      </c>
      <c r="P76" s="9" t="e">
        <f t="shared" si="26"/>
        <v>#REF!</v>
      </c>
      <c r="Q76" s="9" t="e">
        <f t="shared" si="26"/>
        <v>#REF!</v>
      </c>
      <c r="R76" s="9" t="e">
        <f t="shared" si="26"/>
        <v>#REF!</v>
      </c>
      <c r="S76" s="9" t="e">
        <f t="shared" si="26"/>
        <v>#REF!</v>
      </c>
      <c r="T76" s="9" t="e">
        <f t="shared" si="26"/>
        <v>#REF!</v>
      </c>
      <c r="U76" s="9" t="e">
        <f t="shared" si="26"/>
        <v>#REF!</v>
      </c>
      <c r="V76" s="9" t="e">
        <f t="shared" si="26"/>
        <v>#REF!</v>
      </c>
      <c r="W76" s="9" t="e">
        <f t="shared" si="26"/>
        <v>#REF!</v>
      </c>
      <c r="X76" s="9" t="e">
        <f t="shared" si="26"/>
        <v>#REF!</v>
      </c>
      <c r="Y76" s="9" t="e">
        <f t="shared" si="26"/>
        <v>#REF!</v>
      </c>
      <c r="Z76" s="9" t="e">
        <f t="shared" si="26"/>
        <v>#REF!</v>
      </c>
      <c r="AA76" s="9" t="e">
        <f t="shared" si="26"/>
        <v>#REF!</v>
      </c>
      <c r="AB76" s="9" t="e">
        <f t="shared" si="26"/>
        <v>#REF!</v>
      </c>
      <c r="AC76" s="9" t="e">
        <f t="shared" si="26"/>
        <v>#REF!</v>
      </c>
      <c r="AD76" s="9" t="e">
        <f t="shared" si="26"/>
        <v>#REF!</v>
      </c>
      <c r="AE76" s="9" t="e">
        <f t="shared" si="26"/>
        <v>#REF!</v>
      </c>
      <c r="AF76" s="9" t="e">
        <f t="shared" si="26"/>
        <v>#REF!</v>
      </c>
      <c r="AG76" s="9" t="e">
        <f t="shared" si="26"/>
        <v>#REF!</v>
      </c>
      <c r="AH76" s="9" t="e">
        <f t="shared" si="26"/>
        <v>#REF!</v>
      </c>
      <c r="AI76" s="9" t="e">
        <f t="shared" si="26"/>
        <v>#REF!</v>
      </c>
      <c r="AJ76" s="9" t="e">
        <f t="shared" si="26"/>
        <v>#REF!</v>
      </c>
      <c r="AK76" s="9" t="e">
        <f t="shared" si="26"/>
        <v>#REF!</v>
      </c>
      <c r="AL76" s="9" t="e">
        <f t="shared" si="26"/>
        <v>#REF!</v>
      </c>
      <c r="AM76" s="9" t="e">
        <f t="shared" si="26"/>
        <v>#REF!</v>
      </c>
      <c r="AN76" s="9" t="e">
        <f t="shared" si="26"/>
        <v>#REF!</v>
      </c>
      <c r="AO76" s="9" t="e">
        <f t="shared" si="26"/>
        <v>#REF!</v>
      </c>
      <c r="AP76" s="9" t="e">
        <f t="shared" si="26"/>
        <v>#REF!</v>
      </c>
      <c r="AQ76" s="9" t="e">
        <f t="shared" si="26"/>
        <v>#REF!</v>
      </c>
      <c r="AR76" s="9" t="e">
        <f t="shared" si="26"/>
        <v>#REF!</v>
      </c>
      <c r="AS76" s="9" t="e">
        <f t="shared" si="26"/>
        <v>#REF!</v>
      </c>
      <c r="AT76" s="9" t="e">
        <f t="shared" si="26"/>
        <v>#REF!</v>
      </c>
      <c r="AU76" s="9" t="e">
        <f t="shared" si="26"/>
        <v>#REF!</v>
      </c>
      <c r="AV76" s="9" t="e">
        <f t="shared" si="26"/>
        <v>#REF!</v>
      </c>
      <c r="AW76" s="9" t="e">
        <f t="shared" si="26"/>
        <v>#REF!</v>
      </c>
      <c r="AX76" s="9" t="e">
        <f t="shared" si="26"/>
        <v>#REF!</v>
      </c>
      <c r="AY76" s="9" t="e">
        <f t="shared" si="26"/>
        <v>#REF!</v>
      </c>
      <c r="AZ76" s="9" t="e">
        <f t="shared" si="26"/>
        <v>#REF!</v>
      </c>
      <c r="BA76" s="9" t="e">
        <f t="shared" si="26"/>
        <v>#REF!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#REF!</v>
      </c>
    </row>
    <row r="77" spans="2:67" x14ac:dyDescent="0.15">
      <c r="B77" s="47" t="s">
        <v>110</v>
      </c>
      <c r="F77" s="9" t="e">
        <f t="shared" ref="F77:U77" si="27">IF(F$67&gt;0,(F$50/F$67),0)*F62</f>
        <v>#REF!</v>
      </c>
      <c r="G77" s="9" t="e">
        <f t="shared" si="27"/>
        <v>#REF!</v>
      </c>
      <c r="H77" s="9" t="e">
        <f t="shared" si="27"/>
        <v>#REF!</v>
      </c>
      <c r="I77" s="9" t="e">
        <f t="shared" si="27"/>
        <v>#REF!</v>
      </c>
      <c r="J77" s="9" t="e">
        <f t="shared" si="27"/>
        <v>#REF!</v>
      </c>
      <c r="K77" s="9" t="e">
        <f t="shared" si="27"/>
        <v>#REF!</v>
      </c>
      <c r="L77" s="9" t="e">
        <f t="shared" si="27"/>
        <v>#REF!</v>
      </c>
      <c r="M77" s="9" t="e">
        <f t="shared" si="27"/>
        <v>#REF!</v>
      </c>
      <c r="N77" s="9" t="e">
        <f t="shared" si="27"/>
        <v>#REF!</v>
      </c>
      <c r="O77" s="9" t="e">
        <f t="shared" si="27"/>
        <v>#REF!</v>
      </c>
      <c r="P77" s="9" t="e">
        <f t="shared" si="27"/>
        <v>#REF!</v>
      </c>
      <c r="Q77" s="9" t="e">
        <f t="shared" si="27"/>
        <v>#REF!</v>
      </c>
      <c r="R77" s="9" t="e">
        <f t="shared" si="27"/>
        <v>#REF!</v>
      </c>
      <c r="S77" s="9" t="e">
        <f t="shared" si="27"/>
        <v>#REF!</v>
      </c>
      <c r="T77" s="9" t="e">
        <f t="shared" si="27"/>
        <v>#REF!</v>
      </c>
      <c r="U77" s="9" t="e">
        <f t="shared" si="27"/>
        <v>#REF!</v>
      </c>
      <c r="V77" s="9" t="e">
        <f t="shared" si="26"/>
        <v>#REF!</v>
      </c>
      <c r="W77" s="9" t="e">
        <f t="shared" si="26"/>
        <v>#REF!</v>
      </c>
      <c r="X77" s="9" t="e">
        <f t="shared" si="26"/>
        <v>#REF!</v>
      </c>
      <c r="Y77" s="9" t="e">
        <f t="shared" si="26"/>
        <v>#REF!</v>
      </c>
      <c r="Z77" s="9" t="e">
        <f t="shared" si="26"/>
        <v>#REF!</v>
      </c>
      <c r="AA77" s="9" t="e">
        <f t="shared" si="26"/>
        <v>#REF!</v>
      </c>
      <c r="AB77" s="9" t="e">
        <f t="shared" si="26"/>
        <v>#REF!</v>
      </c>
      <c r="AC77" s="9" t="e">
        <f t="shared" si="26"/>
        <v>#REF!</v>
      </c>
      <c r="AD77" s="9" t="e">
        <f t="shared" si="26"/>
        <v>#REF!</v>
      </c>
      <c r="AE77" s="9" t="e">
        <f t="shared" si="26"/>
        <v>#REF!</v>
      </c>
      <c r="AF77" s="9" t="e">
        <f t="shared" si="26"/>
        <v>#REF!</v>
      </c>
      <c r="AG77" s="9" t="e">
        <f t="shared" si="26"/>
        <v>#REF!</v>
      </c>
      <c r="AH77" s="9" t="e">
        <f t="shared" si="26"/>
        <v>#REF!</v>
      </c>
      <c r="AI77" s="9" t="e">
        <f t="shared" si="26"/>
        <v>#REF!</v>
      </c>
      <c r="AJ77" s="9" t="e">
        <f t="shared" si="26"/>
        <v>#REF!</v>
      </c>
      <c r="AK77" s="9" t="e">
        <f t="shared" si="26"/>
        <v>#REF!</v>
      </c>
      <c r="AL77" s="9" t="e">
        <f t="shared" si="26"/>
        <v>#REF!</v>
      </c>
      <c r="AM77" s="9" t="e">
        <f t="shared" si="26"/>
        <v>#REF!</v>
      </c>
      <c r="AN77" s="9" t="e">
        <f t="shared" si="26"/>
        <v>#REF!</v>
      </c>
      <c r="AO77" s="9" t="e">
        <f t="shared" si="26"/>
        <v>#REF!</v>
      </c>
      <c r="AP77" s="9" t="e">
        <f t="shared" si="26"/>
        <v>#REF!</v>
      </c>
      <c r="AQ77" s="9" t="e">
        <f t="shared" si="26"/>
        <v>#REF!</v>
      </c>
      <c r="AR77" s="9" t="e">
        <f t="shared" si="26"/>
        <v>#REF!</v>
      </c>
      <c r="AS77" s="9" t="e">
        <f t="shared" si="26"/>
        <v>#REF!</v>
      </c>
      <c r="AT77" s="9" t="e">
        <f t="shared" si="26"/>
        <v>#REF!</v>
      </c>
      <c r="AU77" s="9" t="e">
        <f t="shared" si="26"/>
        <v>#REF!</v>
      </c>
      <c r="AV77" s="9" t="e">
        <f t="shared" si="26"/>
        <v>#REF!</v>
      </c>
      <c r="AW77" s="9" t="e">
        <f t="shared" si="26"/>
        <v>#REF!</v>
      </c>
      <c r="AX77" s="9" t="e">
        <f t="shared" si="26"/>
        <v>#REF!</v>
      </c>
      <c r="AY77" s="9" t="e">
        <f t="shared" si="26"/>
        <v>#REF!</v>
      </c>
      <c r="AZ77" s="9" t="e">
        <f t="shared" si="26"/>
        <v>#REF!</v>
      </c>
      <c r="BA77" s="9" t="e">
        <f t="shared" si="26"/>
        <v>#REF!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#REF!</v>
      </c>
    </row>
    <row r="78" spans="2:67" x14ac:dyDescent="0.15">
      <c r="B78" s="47" t="s">
        <v>111</v>
      </c>
      <c r="F78" s="9" t="e">
        <f>IF(F$67&gt;0,(F$50/F$67),0)*F63</f>
        <v>#REF!</v>
      </c>
      <c r="G78" s="9" t="e">
        <f t="shared" si="26"/>
        <v>#REF!</v>
      </c>
      <c r="H78" s="9" t="e">
        <f t="shared" si="26"/>
        <v>#REF!</v>
      </c>
      <c r="I78" s="9" t="e">
        <f t="shared" si="26"/>
        <v>#REF!</v>
      </c>
      <c r="J78" s="9" t="e">
        <f t="shared" si="26"/>
        <v>#REF!</v>
      </c>
      <c r="K78" s="9" t="e">
        <f t="shared" si="26"/>
        <v>#REF!</v>
      </c>
      <c r="L78" s="9" t="e">
        <f t="shared" si="26"/>
        <v>#REF!</v>
      </c>
      <c r="M78" s="9" t="e">
        <f t="shared" si="26"/>
        <v>#REF!</v>
      </c>
      <c r="N78" s="9" t="e">
        <f t="shared" si="26"/>
        <v>#REF!</v>
      </c>
      <c r="O78" s="9" t="e">
        <f t="shared" si="26"/>
        <v>#REF!</v>
      </c>
      <c r="P78" s="9" t="e">
        <f t="shared" si="26"/>
        <v>#REF!</v>
      </c>
      <c r="Q78" s="9" t="e">
        <f t="shared" si="26"/>
        <v>#REF!</v>
      </c>
      <c r="R78" s="9" t="e">
        <f t="shared" si="26"/>
        <v>#REF!</v>
      </c>
      <c r="S78" s="9" t="e">
        <f t="shared" si="26"/>
        <v>#REF!</v>
      </c>
      <c r="T78" s="9" t="e">
        <f t="shared" si="26"/>
        <v>#REF!</v>
      </c>
      <c r="U78" s="9" t="e">
        <f t="shared" si="26"/>
        <v>#REF!</v>
      </c>
      <c r="V78" s="9" t="e">
        <f t="shared" si="26"/>
        <v>#REF!</v>
      </c>
      <c r="W78" s="9" t="e">
        <f t="shared" si="26"/>
        <v>#REF!</v>
      </c>
      <c r="X78" s="9" t="e">
        <f t="shared" si="26"/>
        <v>#REF!</v>
      </c>
      <c r="Y78" s="9" t="e">
        <f t="shared" si="26"/>
        <v>#REF!</v>
      </c>
      <c r="Z78" s="9" t="e">
        <f t="shared" si="26"/>
        <v>#REF!</v>
      </c>
      <c r="AA78" s="9" t="e">
        <f t="shared" si="26"/>
        <v>#REF!</v>
      </c>
      <c r="AB78" s="9" t="e">
        <f t="shared" si="26"/>
        <v>#REF!</v>
      </c>
      <c r="AC78" s="9" t="e">
        <f t="shared" si="26"/>
        <v>#REF!</v>
      </c>
      <c r="AD78" s="9" t="e">
        <f t="shared" si="26"/>
        <v>#REF!</v>
      </c>
      <c r="AE78" s="9" t="e">
        <f t="shared" si="26"/>
        <v>#REF!</v>
      </c>
      <c r="AF78" s="9" t="e">
        <f t="shared" si="26"/>
        <v>#REF!</v>
      </c>
      <c r="AG78" s="9" t="e">
        <f t="shared" si="26"/>
        <v>#REF!</v>
      </c>
      <c r="AH78" s="9" t="e">
        <f t="shared" si="26"/>
        <v>#REF!</v>
      </c>
      <c r="AI78" s="9" t="e">
        <f t="shared" si="26"/>
        <v>#REF!</v>
      </c>
      <c r="AJ78" s="9" t="e">
        <f t="shared" si="26"/>
        <v>#REF!</v>
      </c>
      <c r="AK78" s="9" t="e">
        <f t="shared" si="26"/>
        <v>#REF!</v>
      </c>
      <c r="AL78" s="9" t="e">
        <f t="shared" si="26"/>
        <v>#REF!</v>
      </c>
      <c r="AM78" s="9" t="e">
        <f t="shared" si="26"/>
        <v>#REF!</v>
      </c>
      <c r="AN78" s="9" t="e">
        <f t="shared" si="26"/>
        <v>#REF!</v>
      </c>
      <c r="AO78" s="9" t="e">
        <f t="shared" si="26"/>
        <v>#REF!</v>
      </c>
      <c r="AP78" s="9" t="e">
        <f t="shared" si="26"/>
        <v>#REF!</v>
      </c>
      <c r="AQ78" s="9" t="e">
        <f t="shared" si="26"/>
        <v>#REF!</v>
      </c>
      <c r="AR78" s="9" t="e">
        <f t="shared" si="26"/>
        <v>#REF!</v>
      </c>
      <c r="AS78" s="9" t="e">
        <f t="shared" si="26"/>
        <v>#REF!</v>
      </c>
      <c r="AT78" s="9" t="e">
        <f t="shared" si="26"/>
        <v>#REF!</v>
      </c>
      <c r="AU78" s="9" t="e">
        <f t="shared" si="26"/>
        <v>#REF!</v>
      </c>
      <c r="AV78" s="9" t="e">
        <f t="shared" si="26"/>
        <v>#REF!</v>
      </c>
      <c r="AW78" s="9" t="e">
        <f t="shared" si="26"/>
        <v>#REF!</v>
      </c>
      <c r="AX78" s="9" t="e">
        <f t="shared" si="26"/>
        <v>#REF!</v>
      </c>
      <c r="AY78" s="9" t="e">
        <f t="shared" si="26"/>
        <v>#REF!</v>
      </c>
      <c r="AZ78" s="9" t="e">
        <f t="shared" si="26"/>
        <v>#REF!</v>
      </c>
      <c r="BA78" s="9" t="e">
        <f t="shared" si="26"/>
        <v>#REF!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#REF!</v>
      </c>
    </row>
    <row r="79" spans="2:67" x14ac:dyDescent="0.15">
      <c r="B79" s="47" t="s">
        <v>112</v>
      </c>
      <c r="F79" s="9" t="e">
        <f>IF(F$67&gt;0,(F$50/F$67),0)*F64</f>
        <v>#REF!</v>
      </c>
      <c r="G79" s="9" t="e">
        <f t="shared" si="26"/>
        <v>#REF!</v>
      </c>
      <c r="H79" s="9" t="e">
        <f t="shared" si="26"/>
        <v>#REF!</v>
      </c>
      <c r="I79" s="9" t="e">
        <f t="shared" si="26"/>
        <v>#REF!</v>
      </c>
      <c r="J79" s="9" t="e">
        <f t="shared" si="26"/>
        <v>#REF!</v>
      </c>
      <c r="K79" s="9" t="e">
        <f t="shared" si="26"/>
        <v>#REF!</v>
      </c>
      <c r="L79" s="9" t="e">
        <f t="shared" si="26"/>
        <v>#REF!</v>
      </c>
      <c r="M79" s="9" t="e">
        <f t="shared" si="26"/>
        <v>#REF!</v>
      </c>
      <c r="N79" s="9" t="e">
        <f t="shared" si="26"/>
        <v>#REF!</v>
      </c>
      <c r="O79" s="9" t="e">
        <f t="shared" si="26"/>
        <v>#REF!</v>
      </c>
      <c r="P79" s="9" t="e">
        <f t="shared" si="26"/>
        <v>#REF!</v>
      </c>
      <c r="Q79" s="9" t="e">
        <f t="shared" si="26"/>
        <v>#REF!</v>
      </c>
      <c r="R79" s="9" t="e">
        <f t="shared" si="26"/>
        <v>#REF!</v>
      </c>
      <c r="S79" s="9" t="e">
        <f t="shared" si="26"/>
        <v>#REF!</v>
      </c>
      <c r="T79" s="9" t="e">
        <f t="shared" si="26"/>
        <v>#REF!</v>
      </c>
      <c r="U79" s="9" t="e">
        <f t="shared" si="26"/>
        <v>#REF!</v>
      </c>
      <c r="V79" s="9" t="e">
        <f t="shared" si="26"/>
        <v>#REF!</v>
      </c>
      <c r="W79" s="9" t="e">
        <f t="shared" si="26"/>
        <v>#REF!</v>
      </c>
      <c r="X79" s="9" t="e">
        <f t="shared" si="26"/>
        <v>#REF!</v>
      </c>
      <c r="Y79" s="9" t="e">
        <f t="shared" si="26"/>
        <v>#REF!</v>
      </c>
      <c r="Z79" s="9" t="e">
        <f t="shared" si="26"/>
        <v>#REF!</v>
      </c>
      <c r="AA79" s="9" t="e">
        <f t="shared" si="26"/>
        <v>#REF!</v>
      </c>
      <c r="AB79" s="9" t="e">
        <f t="shared" si="26"/>
        <v>#REF!</v>
      </c>
      <c r="AC79" s="9" t="e">
        <f t="shared" si="26"/>
        <v>#REF!</v>
      </c>
      <c r="AD79" s="9" t="e">
        <f t="shared" si="26"/>
        <v>#REF!</v>
      </c>
      <c r="AE79" s="9" t="e">
        <f t="shared" si="26"/>
        <v>#REF!</v>
      </c>
      <c r="AF79" s="9" t="e">
        <f t="shared" si="26"/>
        <v>#REF!</v>
      </c>
      <c r="AG79" s="9" t="e">
        <f t="shared" si="26"/>
        <v>#REF!</v>
      </c>
      <c r="AH79" s="9" t="e">
        <f t="shared" si="26"/>
        <v>#REF!</v>
      </c>
      <c r="AI79" s="9" t="e">
        <f t="shared" si="26"/>
        <v>#REF!</v>
      </c>
      <c r="AJ79" s="9" t="e">
        <f t="shared" si="26"/>
        <v>#REF!</v>
      </c>
      <c r="AK79" s="9" t="e">
        <f t="shared" si="26"/>
        <v>#REF!</v>
      </c>
      <c r="AL79" s="9" t="e">
        <f t="shared" si="26"/>
        <v>#REF!</v>
      </c>
      <c r="AM79" s="9" t="e">
        <f t="shared" si="26"/>
        <v>#REF!</v>
      </c>
      <c r="AN79" s="9" t="e">
        <f t="shared" si="26"/>
        <v>#REF!</v>
      </c>
      <c r="AO79" s="9" t="e">
        <f t="shared" si="26"/>
        <v>#REF!</v>
      </c>
      <c r="AP79" s="9" t="e">
        <f t="shared" si="26"/>
        <v>#REF!</v>
      </c>
      <c r="AQ79" s="9" t="e">
        <f t="shared" si="26"/>
        <v>#REF!</v>
      </c>
      <c r="AR79" s="9" t="e">
        <f t="shared" si="26"/>
        <v>#REF!</v>
      </c>
      <c r="AS79" s="9" t="e">
        <f t="shared" si="26"/>
        <v>#REF!</v>
      </c>
      <c r="AT79" s="9" t="e">
        <f t="shared" si="26"/>
        <v>#REF!</v>
      </c>
      <c r="AU79" s="9" t="e">
        <f t="shared" si="26"/>
        <v>#REF!</v>
      </c>
      <c r="AV79" s="9" t="e">
        <f t="shared" si="26"/>
        <v>#REF!</v>
      </c>
      <c r="AW79" s="9" t="e">
        <f t="shared" si="26"/>
        <v>#REF!</v>
      </c>
      <c r="AX79" s="9" t="e">
        <f t="shared" si="26"/>
        <v>#REF!</v>
      </c>
      <c r="AY79" s="9" t="e">
        <f t="shared" si="26"/>
        <v>#REF!</v>
      </c>
      <c r="AZ79" s="9" t="e">
        <f t="shared" si="26"/>
        <v>#REF!</v>
      </c>
      <c r="BA79" s="9" t="e">
        <f t="shared" si="26"/>
        <v>#REF!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#REF!</v>
      </c>
    </row>
    <row r="80" spans="2:67" x14ac:dyDescent="0.15">
      <c r="B80" s="47" t="s">
        <v>113</v>
      </c>
      <c r="F80" s="9" t="e">
        <f>IF(F$67&gt;0,(F$50/F$67),0)*F65</f>
        <v>#REF!</v>
      </c>
      <c r="G80" s="9" t="e">
        <f t="shared" si="26"/>
        <v>#REF!</v>
      </c>
      <c r="H80" s="9" t="e">
        <f t="shared" si="26"/>
        <v>#REF!</v>
      </c>
      <c r="I80" s="9" t="e">
        <f t="shared" si="26"/>
        <v>#REF!</v>
      </c>
      <c r="J80" s="9" t="e">
        <f t="shared" si="26"/>
        <v>#REF!</v>
      </c>
      <c r="K80" s="9" t="e">
        <f t="shared" si="26"/>
        <v>#REF!</v>
      </c>
      <c r="L80" s="9" t="e">
        <f t="shared" si="26"/>
        <v>#REF!</v>
      </c>
      <c r="M80" s="9" t="e">
        <f t="shared" si="26"/>
        <v>#REF!</v>
      </c>
      <c r="N80" s="9" t="e">
        <f t="shared" si="26"/>
        <v>#REF!</v>
      </c>
      <c r="O80" s="9" t="e">
        <f t="shared" si="26"/>
        <v>#REF!</v>
      </c>
      <c r="P80" s="9" t="e">
        <f t="shared" si="26"/>
        <v>#REF!</v>
      </c>
      <c r="Q80" s="9" t="e">
        <f t="shared" si="26"/>
        <v>#REF!</v>
      </c>
      <c r="R80" s="9" t="e">
        <f t="shared" si="26"/>
        <v>#REF!</v>
      </c>
      <c r="S80" s="9" t="e">
        <f t="shared" si="26"/>
        <v>#REF!</v>
      </c>
      <c r="T80" s="9" t="e">
        <f t="shared" si="26"/>
        <v>#REF!</v>
      </c>
      <c r="U80" s="9" t="e">
        <f t="shared" si="26"/>
        <v>#REF!</v>
      </c>
      <c r="V80" s="9" t="e">
        <f t="shared" si="26"/>
        <v>#REF!</v>
      </c>
      <c r="W80" s="9" t="e">
        <f t="shared" si="26"/>
        <v>#REF!</v>
      </c>
      <c r="X80" s="9" t="e">
        <f t="shared" si="26"/>
        <v>#REF!</v>
      </c>
      <c r="Y80" s="9" t="e">
        <f t="shared" si="26"/>
        <v>#REF!</v>
      </c>
      <c r="Z80" s="9" t="e">
        <f t="shared" si="26"/>
        <v>#REF!</v>
      </c>
      <c r="AA80" s="9" t="e">
        <f t="shared" si="26"/>
        <v>#REF!</v>
      </c>
      <c r="AB80" s="9" t="e">
        <f t="shared" si="26"/>
        <v>#REF!</v>
      </c>
      <c r="AC80" s="9" t="e">
        <f t="shared" si="26"/>
        <v>#REF!</v>
      </c>
      <c r="AD80" s="9" t="e">
        <f t="shared" si="26"/>
        <v>#REF!</v>
      </c>
      <c r="AE80" s="9" t="e">
        <f t="shared" si="26"/>
        <v>#REF!</v>
      </c>
      <c r="AF80" s="9" t="e">
        <f t="shared" si="26"/>
        <v>#REF!</v>
      </c>
      <c r="AG80" s="9" t="e">
        <f t="shared" si="26"/>
        <v>#REF!</v>
      </c>
      <c r="AH80" s="9" t="e">
        <f t="shared" si="26"/>
        <v>#REF!</v>
      </c>
      <c r="AI80" s="9" t="e">
        <f t="shared" si="26"/>
        <v>#REF!</v>
      </c>
      <c r="AJ80" s="9" t="e">
        <f t="shared" si="26"/>
        <v>#REF!</v>
      </c>
      <c r="AK80" s="9" t="e">
        <f t="shared" si="26"/>
        <v>#REF!</v>
      </c>
      <c r="AL80" s="9" t="e">
        <f t="shared" si="26"/>
        <v>#REF!</v>
      </c>
      <c r="AM80" s="9" t="e">
        <f t="shared" si="26"/>
        <v>#REF!</v>
      </c>
      <c r="AN80" s="9" t="e">
        <f t="shared" si="26"/>
        <v>#REF!</v>
      </c>
      <c r="AO80" s="9" t="e">
        <f t="shared" ref="AO80:BM80" si="28">IF(AO$67&gt;0,(AO$50/AO$67),0)*AO65</f>
        <v>#REF!</v>
      </c>
      <c r="AP80" s="9" t="e">
        <f t="shared" si="28"/>
        <v>#REF!</v>
      </c>
      <c r="AQ80" s="9" t="e">
        <f t="shared" si="28"/>
        <v>#REF!</v>
      </c>
      <c r="AR80" s="9" t="e">
        <f t="shared" si="28"/>
        <v>#REF!</v>
      </c>
      <c r="AS80" s="9" t="e">
        <f t="shared" si="28"/>
        <v>#REF!</v>
      </c>
      <c r="AT80" s="9" t="e">
        <f t="shared" si="28"/>
        <v>#REF!</v>
      </c>
      <c r="AU80" s="9" t="e">
        <f t="shared" si="28"/>
        <v>#REF!</v>
      </c>
      <c r="AV80" s="9" t="e">
        <f t="shared" si="28"/>
        <v>#REF!</v>
      </c>
      <c r="AW80" s="9" t="e">
        <f t="shared" si="28"/>
        <v>#REF!</v>
      </c>
      <c r="AX80" s="9" t="e">
        <f t="shared" si="28"/>
        <v>#REF!</v>
      </c>
      <c r="AY80" s="9" t="e">
        <f t="shared" si="28"/>
        <v>#REF!</v>
      </c>
      <c r="AZ80" s="9" t="e">
        <f t="shared" si="28"/>
        <v>#REF!</v>
      </c>
      <c r="BA80" s="9" t="e">
        <f t="shared" si="28"/>
        <v>#REF!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#REF!</v>
      </c>
      <c r="BO80" s="38" t="e">
        <f>SUM(BN77:BN80)</f>
        <v>#REF!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 t="e">
        <f>SUM(F71:F81)</f>
        <v>#REF!</v>
      </c>
      <c r="G82" s="9" t="e">
        <f t="shared" ref="G82:BM82" si="29">SUM(G71:G81)</f>
        <v>#REF!</v>
      </c>
      <c r="H82" s="9" t="e">
        <f t="shared" si="29"/>
        <v>#REF!</v>
      </c>
      <c r="I82" s="9" t="e">
        <f t="shared" si="29"/>
        <v>#REF!</v>
      </c>
      <c r="J82" s="9" t="e">
        <f t="shared" si="29"/>
        <v>#REF!</v>
      </c>
      <c r="K82" s="9" t="e">
        <f t="shared" si="29"/>
        <v>#REF!</v>
      </c>
      <c r="L82" s="9" t="e">
        <f t="shared" si="29"/>
        <v>#REF!</v>
      </c>
      <c r="M82" s="9" t="e">
        <f t="shared" si="29"/>
        <v>#REF!</v>
      </c>
      <c r="N82" s="9" t="e">
        <f t="shared" si="29"/>
        <v>#REF!</v>
      </c>
      <c r="O82" s="9" t="e">
        <f t="shared" si="29"/>
        <v>#REF!</v>
      </c>
      <c r="P82" s="9" t="e">
        <f t="shared" si="29"/>
        <v>#REF!</v>
      </c>
      <c r="Q82" s="9" t="e">
        <f t="shared" si="29"/>
        <v>#REF!</v>
      </c>
      <c r="R82" s="9" t="e">
        <f t="shared" si="29"/>
        <v>#REF!</v>
      </c>
      <c r="S82" s="9" t="e">
        <f t="shared" si="29"/>
        <v>#REF!</v>
      </c>
      <c r="T82" s="9" t="e">
        <f t="shared" si="29"/>
        <v>#REF!</v>
      </c>
      <c r="U82" s="9" t="e">
        <f t="shared" si="29"/>
        <v>#REF!</v>
      </c>
      <c r="V82" s="9" t="e">
        <f t="shared" si="29"/>
        <v>#REF!</v>
      </c>
      <c r="W82" s="9" t="e">
        <f t="shared" si="29"/>
        <v>#REF!</v>
      </c>
      <c r="X82" s="9" t="e">
        <f t="shared" si="29"/>
        <v>#REF!</v>
      </c>
      <c r="Y82" s="9" t="e">
        <f t="shared" si="29"/>
        <v>#REF!</v>
      </c>
      <c r="Z82" s="9" t="e">
        <f t="shared" si="29"/>
        <v>#REF!</v>
      </c>
      <c r="AA82" s="9" t="e">
        <f t="shared" si="29"/>
        <v>#REF!</v>
      </c>
      <c r="AB82" s="9" t="e">
        <f t="shared" si="29"/>
        <v>#REF!</v>
      </c>
      <c r="AC82" s="9" t="e">
        <f t="shared" si="29"/>
        <v>#REF!</v>
      </c>
      <c r="AD82" s="9" t="e">
        <f t="shared" si="29"/>
        <v>#REF!</v>
      </c>
      <c r="AE82" s="9" t="e">
        <f t="shared" si="29"/>
        <v>#REF!</v>
      </c>
      <c r="AF82" s="9" t="e">
        <f t="shared" si="29"/>
        <v>#REF!</v>
      </c>
      <c r="AG82" s="9" t="e">
        <f t="shared" si="29"/>
        <v>#REF!</v>
      </c>
      <c r="AH82" s="9" t="e">
        <f t="shared" si="29"/>
        <v>#REF!</v>
      </c>
      <c r="AI82" s="9" t="e">
        <f t="shared" si="29"/>
        <v>#REF!</v>
      </c>
      <c r="AJ82" s="9" t="e">
        <f t="shared" si="29"/>
        <v>#REF!</v>
      </c>
      <c r="AK82" s="9" t="e">
        <f t="shared" si="29"/>
        <v>#REF!</v>
      </c>
      <c r="AL82" s="9" t="e">
        <f t="shared" si="29"/>
        <v>#REF!</v>
      </c>
      <c r="AM82" s="9" t="e">
        <f t="shared" si="29"/>
        <v>#REF!</v>
      </c>
      <c r="AN82" s="9" t="e">
        <f t="shared" si="29"/>
        <v>#REF!</v>
      </c>
      <c r="AO82" s="9" t="e">
        <f t="shared" si="29"/>
        <v>#REF!</v>
      </c>
      <c r="AP82" s="9" t="e">
        <f t="shared" si="29"/>
        <v>#REF!</v>
      </c>
      <c r="AQ82" s="9" t="e">
        <f t="shared" si="29"/>
        <v>#REF!</v>
      </c>
      <c r="AR82" s="9" t="e">
        <f t="shared" si="29"/>
        <v>#REF!</v>
      </c>
      <c r="AS82" s="9" t="e">
        <f t="shared" si="29"/>
        <v>#REF!</v>
      </c>
      <c r="AT82" s="9" t="e">
        <f t="shared" si="29"/>
        <v>#REF!</v>
      </c>
      <c r="AU82" s="9" t="e">
        <f t="shared" si="29"/>
        <v>#REF!</v>
      </c>
      <c r="AV82" s="9" t="e">
        <f t="shared" si="29"/>
        <v>#REF!</v>
      </c>
      <c r="AW82" s="9" t="e">
        <f t="shared" si="29"/>
        <v>#REF!</v>
      </c>
      <c r="AX82" s="9" t="e">
        <f t="shared" si="29"/>
        <v>#REF!</v>
      </c>
      <c r="AY82" s="9" t="e">
        <f t="shared" si="29"/>
        <v>#REF!</v>
      </c>
      <c r="AZ82" s="9" t="e">
        <f t="shared" si="29"/>
        <v>#REF!</v>
      </c>
      <c r="BA82" s="9" t="e">
        <f t="shared" si="29"/>
        <v>#REF!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#REF!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 t="e">
        <f>REV_DB!E17</f>
        <v>#REF!</v>
      </c>
      <c r="E5" s="63" t="e">
        <f>REV_DB!F17</f>
        <v>#REF!</v>
      </c>
      <c r="F5" s="63" t="e">
        <f>REV_DB!G17</f>
        <v>#REF!</v>
      </c>
      <c r="G5" s="63" t="e">
        <f>REV_DB!H17</f>
        <v>#REF!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 t="e">
        <f>SUM(D159:O159)</f>
        <v>#REF!</v>
      </c>
      <c r="E19" s="63" t="e">
        <f>SUM(P159:AA159)</f>
        <v>#REF!</v>
      </c>
      <c r="F19" s="63" t="e">
        <f>SUM(AB159:AM159)</f>
        <v>#REF!</v>
      </c>
      <c r="G19" s="63" t="e">
        <f>SUM(AN159:AY159)</f>
        <v>#REF!</v>
      </c>
      <c r="H19" s="63" t="e">
        <f>SUM(AZ159:BK159)</f>
        <v>#REF!</v>
      </c>
      <c r="I19" s="181" t="e">
        <f>SUM(C19:H19)</f>
        <v>#REF!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 t="e">
        <f>SUM(D164:O164)</f>
        <v>#REF!</v>
      </c>
      <c r="E20" s="63" t="e">
        <f>SUM(P164:AA164)</f>
        <v>#REF!</v>
      </c>
      <c r="F20" s="63" t="e">
        <f>SUM(AB164:AM164)</f>
        <v>#REF!</v>
      </c>
      <c r="G20" s="63" t="e">
        <f>SUM(AN164:AY164)</f>
        <v>#REF!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 t="e">
        <f>SUM(D166:O166)</f>
        <v>#REF!</v>
      </c>
      <c r="E22" s="63" t="e">
        <f>SUM(P166:AA166)</f>
        <v>#REF!</v>
      </c>
      <c r="F22" s="63" t="e">
        <f>SUM(AB166:AM166)</f>
        <v>#REF!</v>
      </c>
      <c r="G22" s="63" t="e">
        <f>SUM(AN166:AY166)</f>
        <v>#REF!</v>
      </c>
      <c r="H22" s="63" t="e">
        <f>SUM(AZ166:BK166)</f>
        <v>#REF!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 t="e">
        <f>SUM(D18:D22)</f>
        <v>#REF!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#REF!</v>
      </c>
      <c r="E25" s="63" t="e">
        <f>E19/E16</f>
        <v>#REF!</v>
      </c>
      <c r="F25" s="63" t="e">
        <f>F19/F16</f>
        <v>#REF!</v>
      </c>
      <c r="G25" s="63" t="e">
        <f>G19/G16</f>
        <v>#REF!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 t="e">
        <f t="shared" si="2"/>
        <v>#REF!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 t="e">
        <f>STAFF_CWS!H305</f>
        <v>#REF!</v>
      </c>
      <c r="E117" s="26" t="e">
        <f>STAFF_CWS!I305</f>
        <v>#REF!</v>
      </c>
      <c r="F117" s="26" t="e">
        <f>STAFF_CWS!J305</f>
        <v>#REF!</v>
      </c>
      <c r="G117" s="26" t="e">
        <f>STAFF_CWS!K305</f>
        <v>#REF!</v>
      </c>
      <c r="H117" s="26" t="e">
        <f>STAFF_CWS!L305</f>
        <v>#REF!</v>
      </c>
      <c r="I117" s="26" t="e">
        <f>STAFF_CWS!M305</f>
        <v>#REF!</v>
      </c>
      <c r="J117" s="26" t="e">
        <f>STAFF_CWS!N305</f>
        <v>#REF!</v>
      </c>
      <c r="K117" s="26" t="e">
        <f>STAFF_CWS!O305</f>
        <v>#REF!</v>
      </c>
      <c r="L117" s="26" t="e">
        <f>STAFF_CWS!P305</f>
        <v>#REF!</v>
      </c>
      <c r="M117" s="26" t="e">
        <f>STAFF_CWS!Q305</f>
        <v>#REF!</v>
      </c>
      <c r="N117" s="26" t="e">
        <f>STAFF_CWS!R305</f>
        <v>#REF!</v>
      </c>
      <c r="O117" s="26" t="e">
        <f>STAFF_CWS!S305</f>
        <v>#REF!</v>
      </c>
      <c r="P117" s="26" t="e">
        <f>STAFF_CWS!T305</f>
        <v>#REF!</v>
      </c>
      <c r="Q117" s="26" t="e">
        <f>STAFF_CWS!U305</f>
        <v>#REF!</v>
      </c>
      <c r="R117" s="26" t="e">
        <f>STAFF_CWS!V305</f>
        <v>#REF!</v>
      </c>
      <c r="S117" s="26" t="e">
        <f>STAFF_CWS!W305</f>
        <v>#REF!</v>
      </c>
      <c r="T117" s="26" t="e">
        <f>STAFF_CWS!X305</f>
        <v>#REF!</v>
      </c>
      <c r="U117" s="26" t="e">
        <f>STAFF_CWS!Y305</f>
        <v>#REF!</v>
      </c>
      <c r="V117" s="26" t="e">
        <f>STAFF_CWS!Z305</f>
        <v>#REF!</v>
      </c>
      <c r="W117" s="26" t="e">
        <f>STAFF_CWS!AA305</f>
        <v>#REF!</v>
      </c>
      <c r="X117" s="26" t="e">
        <f>STAFF_CWS!AB305</f>
        <v>#REF!</v>
      </c>
      <c r="Y117" s="26" t="e">
        <f>STAFF_CWS!AC305</f>
        <v>#REF!</v>
      </c>
      <c r="Z117" s="26" t="e">
        <f>STAFF_CWS!AD305</f>
        <v>#REF!</v>
      </c>
      <c r="AA117" s="26" t="e">
        <f>STAFF_CWS!AE305</f>
        <v>#REF!</v>
      </c>
      <c r="AB117" s="26" t="e">
        <f>STAFF_CWS!AF305</f>
        <v>#REF!</v>
      </c>
      <c r="AC117" s="26" t="e">
        <f>STAFF_CWS!AG305</f>
        <v>#REF!</v>
      </c>
      <c r="AD117" s="26" t="e">
        <f>STAFF_CWS!AH305</f>
        <v>#REF!</v>
      </c>
      <c r="AE117" s="26" t="e">
        <f>STAFF_CWS!AI305</f>
        <v>#REF!</v>
      </c>
      <c r="AF117" s="26" t="e">
        <f>STAFF_CWS!AJ305</f>
        <v>#REF!</v>
      </c>
      <c r="AG117" s="26" t="e">
        <f>STAFF_CWS!AK305</f>
        <v>#REF!</v>
      </c>
      <c r="AH117" s="26" t="e">
        <f>STAFF_CWS!AL305</f>
        <v>#REF!</v>
      </c>
      <c r="AI117" s="26" t="e">
        <f>STAFF_CWS!AM305</f>
        <v>#REF!</v>
      </c>
      <c r="AJ117" s="26" t="e">
        <f>STAFF_CWS!AN305</f>
        <v>#REF!</v>
      </c>
      <c r="AK117" s="26" t="e">
        <f>STAFF_CWS!AO305</f>
        <v>#REF!</v>
      </c>
      <c r="AL117" s="26" t="e">
        <f>STAFF_CWS!AP305</f>
        <v>#REF!</v>
      </c>
      <c r="AM117" s="26" t="e">
        <f>STAFF_CWS!AQ305</f>
        <v>#REF!</v>
      </c>
      <c r="AN117" s="26" t="e">
        <f>STAFF_CWS!AR305</f>
        <v>#REF!</v>
      </c>
      <c r="AO117" s="26" t="e">
        <f>STAFF_CWS!AS305</f>
        <v>#REF!</v>
      </c>
      <c r="AP117" s="26" t="e">
        <f>STAFF_CWS!AT305</f>
        <v>#REF!</v>
      </c>
      <c r="AQ117" s="26" t="e">
        <f>STAFF_CWS!AU305</f>
        <v>#REF!</v>
      </c>
      <c r="AR117" s="26" t="e">
        <f>STAFF_CWS!AV305</f>
        <v>#REF!</v>
      </c>
      <c r="AS117" s="26" t="e">
        <f>STAFF_CWS!AW305</f>
        <v>#REF!</v>
      </c>
      <c r="AT117" s="26" t="e">
        <f>STAFF_CWS!AX305</f>
        <v>#REF!</v>
      </c>
      <c r="AU117" s="26" t="e">
        <f>STAFF_CWS!AY305</f>
        <v>#REF!</v>
      </c>
      <c r="AV117" s="26" t="e">
        <f>STAFF_CWS!AZ305</f>
        <v>#REF!</v>
      </c>
      <c r="AW117" s="26" t="e">
        <f>STAFF_CWS!BA305</f>
        <v>#REF!</v>
      </c>
      <c r="AX117" s="26" t="e">
        <f>STAFF_CWS!BB305</f>
        <v>#REF!</v>
      </c>
      <c r="AY117" s="26" t="e">
        <f>STAFF_CWS!BC305</f>
        <v>#REF!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 t="e">
        <f t="shared" ref="D118:BK118" si="3">SUM(D116:D117)</f>
        <v>#REF!</v>
      </c>
      <c r="E118" s="26" t="e">
        <f t="shared" si="3"/>
        <v>#REF!</v>
      </c>
      <c r="F118" s="26" t="e">
        <f t="shared" si="3"/>
        <v>#REF!</v>
      </c>
      <c r="G118" s="26" t="e">
        <f t="shared" si="3"/>
        <v>#REF!</v>
      </c>
      <c r="H118" s="26" t="e">
        <f t="shared" si="3"/>
        <v>#REF!</v>
      </c>
      <c r="I118" s="26" t="e">
        <f t="shared" si="3"/>
        <v>#REF!</v>
      </c>
      <c r="J118" s="26" t="e">
        <f t="shared" si="3"/>
        <v>#REF!</v>
      </c>
      <c r="K118" s="26" t="e">
        <f t="shared" si="3"/>
        <v>#REF!</v>
      </c>
      <c r="L118" s="26" t="e">
        <f t="shared" si="3"/>
        <v>#REF!</v>
      </c>
      <c r="M118" s="26" t="e">
        <f t="shared" si="3"/>
        <v>#REF!</v>
      </c>
      <c r="N118" s="26" t="e">
        <f t="shared" si="3"/>
        <v>#REF!</v>
      </c>
      <c r="O118" s="26" t="e">
        <f t="shared" si="3"/>
        <v>#REF!</v>
      </c>
      <c r="P118" s="26" t="e">
        <f t="shared" si="3"/>
        <v>#REF!</v>
      </c>
      <c r="Q118" s="26" t="e">
        <f t="shared" si="3"/>
        <v>#REF!</v>
      </c>
      <c r="R118" s="26" t="e">
        <f t="shared" si="3"/>
        <v>#REF!</v>
      </c>
      <c r="S118" s="26" t="e">
        <f t="shared" si="3"/>
        <v>#REF!</v>
      </c>
      <c r="T118" s="26" t="e">
        <f t="shared" si="3"/>
        <v>#REF!</v>
      </c>
      <c r="U118" s="26" t="e">
        <f t="shared" si="3"/>
        <v>#REF!</v>
      </c>
      <c r="V118" s="26" t="e">
        <f t="shared" si="3"/>
        <v>#REF!</v>
      </c>
      <c r="W118" s="26" t="e">
        <f t="shared" si="3"/>
        <v>#REF!</v>
      </c>
      <c r="X118" s="26" t="e">
        <f t="shared" si="3"/>
        <v>#REF!</v>
      </c>
      <c r="Y118" s="26" t="e">
        <f t="shared" si="3"/>
        <v>#REF!</v>
      </c>
      <c r="Z118" s="26" t="e">
        <f t="shared" si="3"/>
        <v>#REF!</v>
      </c>
      <c r="AA118" s="26" t="e">
        <f t="shared" si="3"/>
        <v>#REF!</v>
      </c>
      <c r="AB118" s="26" t="e">
        <f t="shared" si="3"/>
        <v>#REF!</v>
      </c>
      <c r="AC118" s="26" t="e">
        <f t="shared" si="3"/>
        <v>#REF!</v>
      </c>
      <c r="AD118" s="26" t="e">
        <f t="shared" si="3"/>
        <v>#REF!</v>
      </c>
      <c r="AE118" s="26" t="e">
        <f t="shared" si="3"/>
        <v>#REF!</v>
      </c>
      <c r="AF118" s="26" t="e">
        <f t="shared" si="3"/>
        <v>#REF!</v>
      </c>
      <c r="AG118" s="26" t="e">
        <f t="shared" si="3"/>
        <v>#REF!</v>
      </c>
      <c r="AH118" s="26" t="e">
        <f t="shared" si="3"/>
        <v>#REF!</v>
      </c>
      <c r="AI118" s="26" t="e">
        <f t="shared" si="3"/>
        <v>#REF!</v>
      </c>
      <c r="AJ118" s="26" t="e">
        <f t="shared" si="3"/>
        <v>#REF!</v>
      </c>
      <c r="AK118" s="26" t="e">
        <f t="shared" si="3"/>
        <v>#REF!</v>
      </c>
      <c r="AL118" s="26" t="e">
        <f t="shared" si="3"/>
        <v>#REF!</v>
      </c>
      <c r="AM118" s="26" t="e">
        <f t="shared" si="3"/>
        <v>#REF!</v>
      </c>
      <c r="AN118" s="26" t="e">
        <f t="shared" si="3"/>
        <v>#REF!</v>
      </c>
      <c r="AO118" s="26" t="e">
        <f t="shared" si="3"/>
        <v>#REF!</v>
      </c>
      <c r="AP118" s="26" t="e">
        <f t="shared" si="3"/>
        <v>#REF!</v>
      </c>
      <c r="AQ118" s="26" t="e">
        <f t="shared" si="3"/>
        <v>#REF!</v>
      </c>
      <c r="AR118" s="26" t="e">
        <f t="shared" si="3"/>
        <v>#REF!</v>
      </c>
      <c r="AS118" s="26" t="e">
        <f t="shared" si="3"/>
        <v>#REF!</v>
      </c>
      <c r="AT118" s="26" t="e">
        <f t="shared" si="3"/>
        <v>#REF!</v>
      </c>
      <c r="AU118" s="26" t="e">
        <f t="shared" si="3"/>
        <v>#REF!</v>
      </c>
      <c r="AV118" s="26" t="e">
        <f t="shared" si="3"/>
        <v>#REF!</v>
      </c>
      <c r="AW118" s="26" t="e">
        <f t="shared" si="3"/>
        <v>#REF!</v>
      </c>
      <c r="AX118" s="26" t="e">
        <f t="shared" si="3"/>
        <v>#REF!</v>
      </c>
      <c r="AY118" s="26" t="e">
        <f t="shared" si="3"/>
        <v>#REF!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 t="e">
        <f>STAFF_CWS!H341</f>
        <v>#REF!</v>
      </c>
      <c r="E145" s="26" t="e">
        <f>STAFF_CWS!I341</f>
        <v>#REF!</v>
      </c>
      <c r="F145" s="26" t="e">
        <f>STAFF_CWS!J341</f>
        <v>#REF!</v>
      </c>
      <c r="G145" s="26" t="e">
        <f>STAFF_CWS!K341</f>
        <v>#REF!</v>
      </c>
      <c r="H145" s="26" t="e">
        <f>STAFF_CWS!L341</f>
        <v>#REF!</v>
      </c>
      <c r="I145" s="26" t="e">
        <f>STAFF_CWS!M341</f>
        <v>#REF!</v>
      </c>
      <c r="J145" s="26" t="e">
        <f>STAFF_CWS!N341</f>
        <v>#REF!</v>
      </c>
      <c r="K145" s="26" t="e">
        <f>STAFF_CWS!O341</f>
        <v>#REF!</v>
      </c>
      <c r="L145" s="26" t="e">
        <f>STAFF_CWS!P341</f>
        <v>#REF!</v>
      </c>
      <c r="M145" s="26" t="e">
        <f>STAFF_CWS!Q341</f>
        <v>#REF!</v>
      </c>
      <c r="N145" s="26" t="e">
        <f>STAFF_CWS!R341</f>
        <v>#REF!</v>
      </c>
      <c r="O145" s="26" t="e">
        <f>STAFF_CWS!S341</f>
        <v>#REF!</v>
      </c>
      <c r="P145" s="26" t="e">
        <f>STAFF_CWS!T341</f>
        <v>#REF!</v>
      </c>
      <c r="Q145" s="26" t="e">
        <f>STAFF_CWS!U341</f>
        <v>#REF!</v>
      </c>
      <c r="R145" s="26" t="e">
        <f>STAFF_CWS!V341</f>
        <v>#REF!</v>
      </c>
      <c r="S145" s="26" t="e">
        <f>STAFF_CWS!W341</f>
        <v>#REF!</v>
      </c>
      <c r="T145" s="26" t="e">
        <f>STAFF_CWS!X341</f>
        <v>#REF!</v>
      </c>
      <c r="U145" s="26" t="e">
        <f>STAFF_CWS!Y341</f>
        <v>#REF!</v>
      </c>
      <c r="V145" s="26" t="e">
        <f>STAFF_CWS!Z341</f>
        <v>#REF!</v>
      </c>
      <c r="W145" s="26" t="e">
        <f>STAFF_CWS!AA341</f>
        <v>#REF!</v>
      </c>
      <c r="X145" s="26" t="e">
        <f>STAFF_CWS!AB341</f>
        <v>#REF!</v>
      </c>
      <c r="Y145" s="26" t="e">
        <f>STAFF_CWS!AC341</f>
        <v>#REF!</v>
      </c>
      <c r="Z145" s="26" t="e">
        <f>STAFF_CWS!AD341</f>
        <v>#REF!</v>
      </c>
      <c r="AA145" s="26" t="e">
        <f>STAFF_CWS!AE341</f>
        <v>#REF!</v>
      </c>
      <c r="AB145" s="26" t="e">
        <f>STAFF_CWS!AF341</f>
        <v>#REF!</v>
      </c>
      <c r="AC145" s="26" t="e">
        <f>STAFF_CWS!AG341</f>
        <v>#REF!</v>
      </c>
      <c r="AD145" s="26" t="e">
        <f>STAFF_CWS!AH341</f>
        <v>#REF!</v>
      </c>
      <c r="AE145" s="26" t="e">
        <f>STAFF_CWS!AI341</f>
        <v>#REF!</v>
      </c>
      <c r="AF145" s="26" t="e">
        <f>STAFF_CWS!AJ341</f>
        <v>#REF!</v>
      </c>
      <c r="AG145" s="26" t="e">
        <f>STAFF_CWS!AK341</f>
        <v>#REF!</v>
      </c>
      <c r="AH145" s="26" t="e">
        <f>STAFF_CWS!AL341</f>
        <v>#REF!</v>
      </c>
      <c r="AI145" s="26" t="e">
        <f>STAFF_CWS!AM341</f>
        <v>#REF!</v>
      </c>
      <c r="AJ145" s="26" t="e">
        <f>STAFF_CWS!AN341</f>
        <v>#REF!</v>
      </c>
      <c r="AK145" s="26" t="e">
        <f>STAFF_CWS!AO341</f>
        <v>#REF!</v>
      </c>
      <c r="AL145" s="26" t="e">
        <f>STAFF_CWS!AP341</f>
        <v>#REF!</v>
      </c>
      <c r="AM145" s="26" t="e">
        <f>STAFF_CWS!AQ341</f>
        <v>#REF!</v>
      </c>
      <c r="AN145" s="26" t="e">
        <f>STAFF_CWS!AR341</f>
        <v>#REF!</v>
      </c>
      <c r="AO145" s="26" t="e">
        <f>STAFF_CWS!AS341</f>
        <v>#REF!</v>
      </c>
      <c r="AP145" s="26" t="e">
        <f>STAFF_CWS!AT341</f>
        <v>#REF!</v>
      </c>
      <c r="AQ145" s="26" t="e">
        <f>STAFF_CWS!AU341</f>
        <v>#REF!</v>
      </c>
      <c r="AR145" s="26" t="e">
        <f>STAFF_CWS!AV341</f>
        <v>#REF!</v>
      </c>
      <c r="AS145" s="26" t="e">
        <f>STAFF_CWS!AW341</f>
        <v>#REF!</v>
      </c>
      <c r="AT145" s="26" t="e">
        <f>STAFF_CWS!AX341</f>
        <v>#REF!</v>
      </c>
      <c r="AU145" s="26" t="e">
        <f>STAFF_CWS!AY341</f>
        <v>#REF!</v>
      </c>
      <c r="AV145" s="26" t="e">
        <f>STAFF_CWS!AZ341</f>
        <v>#REF!</v>
      </c>
      <c r="AW145" s="26" t="e">
        <f>STAFF_CWS!BA341</f>
        <v>#REF!</v>
      </c>
      <c r="AX145" s="26" t="e">
        <f>STAFF_CWS!BB341</f>
        <v>#REF!</v>
      </c>
      <c r="AY145" s="26" t="e">
        <f>STAFF_CWS!BC341</f>
        <v>#REF!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 t="e">
        <f t="shared" ref="D146:BK146" si="7">SUM(D144:D145)</f>
        <v>#REF!</v>
      </c>
      <c r="E146" s="26" t="e">
        <f t="shared" si="7"/>
        <v>#REF!</v>
      </c>
      <c r="F146" s="26" t="e">
        <f t="shared" si="7"/>
        <v>#REF!</v>
      </c>
      <c r="G146" s="26" t="e">
        <f t="shared" si="7"/>
        <v>#REF!</v>
      </c>
      <c r="H146" s="26" t="e">
        <f t="shared" si="7"/>
        <v>#REF!</v>
      </c>
      <c r="I146" s="26" t="e">
        <f t="shared" si="7"/>
        <v>#REF!</v>
      </c>
      <c r="J146" s="26" t="e">
        <f t="shared" si="7"/>
        <v>#REF!</v>
      </c>
      <c r="K146" s="26" t="e">
        <f t="shared" si="7"/>
        <v>#REF!</v>
      </c>
      <c r="L146" s="26" t="e">
        <f t="shared" si="7"/>
        <v>#REF!</v>
      </c>
      <c r="M146" s="26" t="e">
        <f t="shared" si="7"/>
        <v>#REF!</v>
      </c>
      <c r="N146" s="26" t="e">
        <f t="shared" si="7"/>
        <v>#REF!</v>
      </c>
      <c r="O146" s="26" t="e">
        <f t="shared" si="7"/>
        <v>#REF!</v>
      </c>
      <c r="P146" s="26" t="e">
        <f t="shared" si="7"/>
        <v>#REF!</v>
      </c>
      <c r="Q146" s="26" t="e">
        <f t="shared" si="7"/>
        <v>#REF!</v>
      </c>
      <c r="R146" s="26" t="e">
        <f t="shared" si="7"/>
        <v>#REF!</v>
      </c>
      <c r="S146" s="26" t="e">
        <f t="shared" si="7"/>
        <v>#REF!</v>
      </c>
      <c r="T146" s="26" t="e">
        <f t="shared" si="7"/>
        <v>#REF!</v>
      </c>
      <c r="U146" s="26" t="e">
        <f t="shared" si="7"/>
        <v>#REF!</v>
      </c>
      <c r="V146" s="26" t="e">
        <f t="shared" si="7"/>
        <v>#REF!</v>
      </c>
      <c r="W146" s="26" t="e">
        <f t="shared" si="7"/>
        <v>#REF!</v>
      </c>
      <c r="X146" s="26" t="e">
        <f t="shared" si="7"/>
        <v>#REF!</v>
      </c>
      <c r="Y146" s="26" t="e">
        <f t="shared" si="7"/>
        <v>#REF!</v>
      </c>
      <c r="Z146" s="26" t="e">
        <f t="shared" si="7"/>
        <v>#REF!</v>
      </c>
      <c r="AA146" s="26" t="e">
        <f t="shared" si="7"/>
        <v>#REF!</v>
      </c>
      <c r="AB146" s="26" t="e">
        <f t="shared" si="7"/>
        <v>#REF!</v>
      </c>
      <c r="AC146" s="26" t="e">
        <f t="shared" si="7"/>
        <v>#REF!</v>
      </c>
      <c r="AD146" s="26" t="e">
        <f t="shared" si="7"/>
        <v>#REF!</v>
      </c>
      <c r="AE146" s="26" t="e">
        <f t="shared" si="7"/>
        <v>#REF!</v>
      </c>
      <c r="AF146" s="26" t="e">
        <f t="shared" si="7"/>
        <v>#REF!</v>
      </c>
      <c r="AG146" s="26" t="e">
        <f t="shared" si="7"/>
        <v>#REF!</v>
      </c>
      <c r="AH146" s="26" t="e">
        <f t="shared" si="7"/>
        <v>#REF!</v>
      </c>
      <c r="AI146" s="26" t="e">
        <f t="shared" si="7"/>
        <v>#REF!</v>
      </c>
      <c r="AJ146" s="26" t="e">
        <f t="shared" si="7"/>
        <v>#REF!</v>
      </c>
      <c r="AK146" s="26" t="e">
        <f t="shared" si="7"/>
        <v>#REF!</v>
      </c>
      <c r="AL146" s="26" t="e">
        <f t="shared" si="7"/>
        <v>#REF!</v>
      </c>
      <c r="AM146" s="26" t="e">
        <f t="shared" si="7"/>
        <v>#REF!</v>
      </c>
      <c r="AN146" s="26" t="e">
        <f t="shared" si="7"/>
        <v>#REF!</v>
      </c>
      <c r="AO146" s="26" t="e">
        <f t="shared" si="7"/>
        <v>#REF!</v>
      </c>
      <c r="AP146" s="26" t="e">
        <f t="shared" si="7"/>
        <v>#REF!</v>
      </c>
      <c r="AQ146" s="26" t="e">
        <f t="shared" si="7"/>
        <v>#REF!</v>
      </c>
      <c r="AR146" s="26" t="e">
        <f t="shared" si="7"/>
        <v>#REF!</v>
      </c>
      <c r="AS146" s="26" t="e">
        <f t="shared" si="7"/>
        <v>#REF!</v>
      </c>
      <c r="AT146" s="26" t="e">
        <f t="shared" si="7"/>
        <v>#REF!</v>
      </c>
      <c r="AU146" s="26" t="e">
        <f t="shared" si="7"/>
        <v>#REF!</v>
      </c>
      <c r="AV146" s="26" t="e">
        <f t="shared" si="7"/>
        <v>#REF!</v>
      </c>
      <c r="AW146" s="26" t="e">
        <f t="shared" si="7"/>
        <v>#REF!</v>
      </c>
      <c r="AX146" s="26" t="e">
        <f t="shared" si="7"/>
        <v>#REF!</v>
      </c>
      <c r="AY146" s="26" t="e">
        <f t="shared" si="7"/>
        <v>#REF!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 t="e">
        <f t="shared" si="11"/>
        <v>#REF!</v>
      </c>
      <c r="E159" s="26" t="e">
        <f t="shared" si="11"/>
        <v>#REF!</v>
      </c>
      <c r="F159" s="26" t="e">
        <f t="shared" si="11"/>
        <v>#REF!</v>
      </c>
      <c r="G159" s="26" t="e">
        <f t="shared" si="11"/>
        <v>#REF!</v>
      </c>
      <c r="H159" s="26" t="e">
        <f t="shared" si="11"/>
        <v>#REF!</v>
      </c>
      <c r="I159" s="26" t="e">
        <f t="shared" si="11"/>
        <v>#REF!</v>
      </c>
      <c r="J159" s="26" t="e">
        <f t="shared" si="11"/>
        <v>#REF!</v>
      </c>
      <c r="K159" s="26" t="e">
        <f t="shared" si="11"/>
        <v>#REF!</v>
      </c>
      <c r="L159" s="26" t="e">
        <f t="shared" si="11"/>
        <v>#REF!</v>
      </c>
      <c r="M159" s="26" t="e">
        <f t="shared" si="11"/>
        <v>#REF!</v>
      </c>
      <c r="N159" s="26" t="e">
        <f t="shared" si="11"/>
        <v>#REF!</v>
      </c>
      <c r="O159" s="26" t="e">
        <f t="shared" si="11"/>
        <v>#REF!</v>
      </c>
      <c r="P159" s="26" t="e">
        <f t="shared" si="11"/>
        <v>#REF!</v>
      </c>
      <c r="Q159" s="26" t="e">
        <f t="shared" si="11"/>
        <v>#REF!</v>
      </c>
      <c r="R159" s="26" t="e">
        <f t="shared" si="11"/>
        <v>#REF!</v>
      </c>
      <c r="S159" s="26" t="e">
        <f t="shared" si="11"/>
        <v>#REF!</v>
      </c>
      <c r="T159" s="26" t="e">
        <f t="shared" si="11"/>
        <v>#REF!</v>
      </c>
      <c r="U159" s="26" t="e">
        <f t="shared" si="11"/>
        <v>#REF!</v>
      </c>
      <c r="V159" s="26" t="e">
        <f t="shared" si="11"/>
        <v>#REF!</v>
      </c>
      <c r="W159" s="26" t="e">
        <f t="shared" si="11"/>
        <v>#REF!</v>
      </c>
      <c r="X159" s="26" t="e">
        <f t="shared" si="11"/>
        <v>#REF!</v>
      </c>
      <c r="Y159" s="26" t="e">
        <f t="shared" si="11"/>
        <v>#REF!</v>
      </c>
      <c r="Z159" s="26" t="e">
        <f t="shared" si="11"/>
        <v>#REF!</v>
      </c>
      <c r="AA159" s="26" t="e">
        <f t="shared" si="11"/>
        <v>#REF!</v>
      </c>
      <c r="AB159" s="26" t="e">
        <f t="shared" si="11"/>
        <v>#REF!</v>
      </c>
      <c r="AC159" s="26" t="e">
        <f t="shared" si="11"/>
        <v>#REF!</v>
      </c>
      <c r="AD159" s="26" t="e">
        <f t="shared" si="11"/>
        <v>#REF!</v>
      </c>
      <c r="AE159" s="26" t="e">
        <f t="shared" si="11"/>
        <v>#REF!</v>
      </c>
      <c r="AF159" s="26" t="e">
        <f t="shared" si="11"/>
        <v>#REF!</v>
      </c>
      <c r="AG159" s="26" t="e">
        <f t="shared" si="11"/>
        <v>#REF!</v>
      </c>
      <c r="AH159" s="26" t="e">
        <f t="shared" si="11"/>
        <v>#REF!</v>
      </c>
      <c r="AI159" s="26" t="e">
        <f t="shared" ref="AI159:BK159" si="12">AI152+AI145+AI138+AI131+AI124+AI117</f>
        <v>#REF!</v>
      </c>
      <c r="AJ159" s="26" t="e">
        <f t="shared" si="12"/>
        <v>#REF!</v>
      </c>
      <c r="AK159" s="26" t="e">
        <f t="shared" si="12"/>
        <v>#REF!</v>
      </c>
      <c r="AL159" s="26" t="e">
        <f t="shared" si="12"/>
        <v>#REF!</v>
      </c>
      <c r="AM159" s="26" t="e">
        <f t="shared" si="12"/>
        <v>#REF!</v>
      </c>
      <c r="AN159" s="26" t="e">
        <f t="shared" si="12"/>
        <v>#REF!</v>
      </c>
      <c r="AO159" s="26" t="e">
        <f t="shared" si="12"/>
        <v>#REF!</v>
      </c>
      <c r="AP159" s="26" t="e">
        <f t="shared" si="12"/>
        <v>#REF!</v>
      </c>
      <c r="AQ159" s="26" t="e">
        <f t="shared" si="12"/>
        <v>#REF!</v>
      </c>
      <c r="AR159" s="26" t="e">
        <f t="shared" si="12"/>
        <v>#REF!</v>
      </c>
      <c r="AS159" s="26" t="e">
        <f t="shared" si="12"/>
        <v>#REF!</v>
      </c>
      <c r="AT159" s="26" t="e">
        <f t="shared" si="12"/>
        <v>#REF!</v>
      </c>
      <c r="AU159" s="26" t="e">
        <f t="shared" si="12"/>
        <v>#REF!</v>
      </c>
      <c r="AV159" s="26" t="e">
        <f t="shared" si="12"/>
        <v>#REF!</v>
      </c>
      <c r="AW159" s="26" t="e">
        <f t="shared" si="12"/>
        <v>#REF!</v>
      </c>
      <c r="AX159" s="26" t="e">
        <f t="shared" si="12"/>
        <v>#REF!</v>
      </c>
      <c r="AY159" s="26" t="e">
        <f t="shared" si="12"/>
        <v>#REF!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#REF!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 t="e">
        <f t="shared" si="13"/>
        <v>#REF!</v>
      </c>
      <c r="E160" s="26" t="e">
        <f t="shared" si="13"/>
        <v>#REF!</v>
      </c>
      <c r="F160" s="26" t="e">
        <f t="shared" si="13"/>
        <v>#REF!</v>
      </c>
      <c r="G160" s="26" t="e">
        <f t="shared" si="13"/>
        <v>#REF!</v>
      </c>
      <c r="H160" s="26" t="e">
        <f t="shared" si="13"/>
        <v>#REF!</v>
      </c>
      <c r="I160" s="26" t="e">
        <f t="shared" si="13"/>
        <v>#REF!</v>
      </c>
      <c r="J160" s="26" t="e">
        <f t="shared" si="13"/>
        <v>#REF!</v>
      </c>
      <c r="K160" s="26" t="e">
        <f t="shared" si="13"/>
        <v>#REF!</v>
      </c>
      <c r="L160" s="26" t="e">
        <f t="shared" si="13"/>
        <v>#REF!</v>
      </c>
      <c r="M160" s="26" t="e">
        <f t="shared" si="13"/>
        <v>#REF!</v>
      </c>
      <c r="N160" s="26" t="e">
        <f t="shared" si="13"/>
        <v>#REF!</v>
      </c>
      <c r="O160" s="26" t="e">
        <f t="shared" si="13"/>
        <v>#REF!</v>
      </c>
      <c r="P160" s="26" t="e">
        <f t="shared" si="13"/>
        <v>#REF!</v>
      </c>
      <c r="Q160" s="26" t="e">
        <f t="shared" si="13"/>
        <v>#REF!</v>
      </c>
      <c r="R160" s="26" t="e">
        <f t="shared" si="13"/>
        <v>#REF!</v>
      </c>
      <c r="S160" s="26" t="e">
        <f t="shared" si="13"/>
        <v>#REF!</v>
      </c>
      <c r="T160" s="26" t="e">
        <f t="shared" si="13"/>
        <v>#REF!</v>
      </c>
      <c r="U160" s="26" t="e">
        <f t="shared" si="13"/>
        <v>#REF!</v>
      </c>
      <c r="V160" s="26" t="e">
        <f t="shared" si="13"/>
        <v>#REF!</v>
      </c>
      <c r="W160" s="26" t="e">
        <f t="shared" si="13"/>
        <v>#REF!</v>
      </c>
      <c r="X160" s="26" t="e">
        <f t="shared" si="13"/>
        <v>#REF!</v>
      </c>
      <c r="Y160" s="26" t="e">
        <f t="shared" si="13"/>
        <v>#REF!</v>
      </c>
      <c r="Z160" s="26" t="e">
        <f t="shared" si="13"/>
        <v>#REF!</v>
      </c>
      <c r="AA160" s="26" t="e">
        <f t="shared" si="13"/>
        <v>#REF!</v>
      </c>
      <c r="AB160" s="26" t="e">
        <f t="shared" si="13"/>
        <v>#REF!</v>
      </c>
      <c r="AC160" s="26" t="e">
        <f t="shared" si="13"/>
        <v>#REF!</v>
      </c>
      <c r="AD160" s="26" t="e">
        <f t="shared" si="13"/>
        <v>#REF!</v>
      </c>
      <c r="AE160" s="26" t="e">
        <f t="shared" si="13"/>
        <v>#REF!</v>
      </c>
      <c r="AF160" s="26" t="e">
        <f t="shared" si="13"/>
        <v>#REF!</v>
      </c>
      <c r="AG160" s="26" t="e">
        <f t="shared" si="13"/>
        <v>#REF!</v>
      </c>
      <c r="AH160" s="26" t="e">
        <f t="shared" si="13"/>
        <v>#REF!</v>
      </c>
      <c r="AI160" s="26" t="e">
        <f t="shared" ref="AI160:BK160" si="14">AI153+AI146+AI139+AI132+AI125+AI118</f>
        <v>#REF!</v>
      </c>
      <c r="AJ160" s="26" t="e">
        <f t="shared" si="14"/>
        <v>#REF!</v>
      </c>
      <c r="AK160" s="26" t="e">
        <f t="shared" si="14"/>
        <v>#REF!</v>
      </c>
      <c r="AL160" s="26" t="e">
        <f t="shared" si="14"/>
        <v>#REF!</v>
      </c>
      <c r="AM160" s="26" t="e">
        <f t="shared" si="14"/>
        <v>#REF!</v>
      </c>
      <c r="AN160" s="26" t="e">
        <f t="shared" si="14"/>
        <v>#REF!</v>
      </c>
      <c r="AO160" s="26" t="e">
        <f t="shared" si="14"/>
        <v>#REF!</v>
      </c>
      <c r="AP160" s="26" t="e">
        <f t="shared" si="14"/>
        <v>#REF!</v>
      </c>
      <c r="AQ160" s="26" t="e">
        <f t="shared" si="14"/>
        <v>#REF!</v>
      </c>
      <c r="AR160" s="26" t="e">
        <f t="shared" si="14"/>
        <v>#REF!</v>
      </c>
      <c r="AS160" s="26" t="e">
        <f t="shared" si="14"/>
        <v>#REF!</v>
      </c>
      <c r="AT160" s="26" t="e">
        <f t="shared" si="14"/>
        <v>#REF!</v>
      </c>
      <c r="AU160" s="26" t="e">
        <f t="shared" si="14"/>
        <v>#REF!</v>
      </c>
      <c r="AV160" s="26" t="e">
        <f t="shared" si="14"/>
        <v>#REF!</v>
      </c>
      <c r="AW160" s="26" t="e">
        <f t="shared" si="14"/>
        <v>#REF!</v>
      </c>
      <c r="AX160" s="26" t="e">
        <f t="shared" si="14"/>
        <v>#REF!</v>
      </c>
      <c r="AY160" s="26" t="e">
        <f t="shared" si="14"/>
        <v>#REF!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#REF!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 t="e">
        <f>STAFF_CWS!H372</f>
        <v>#REF!</v>
      </c>
      <c r="E164" s="26" t="e">
        <f>STAFF_CWS!I372</f>
        <v>#REF!</v>
      </c>
      <c r="F164" s="26" t="e">
        <f>STAFF_CWS!J372</f>
        <v>#REF!</v>
      </c>
      <c r="G164" s="26" t="e">
        <f>STAFF_CWS!K372</f>
        <v>#REF!</v>
      </c>
      <c r="H164" s="26" t="e">
        <f>STAFF_CWS!L372</f>
        <v>#REF!</v>
      </c>
      <c r="I164" s="26" t="e">
        <f>STAFF_CWS!M372</f>
        <v>#REF!</v>
      </c>
      <c r="J164" s="26" t="e">
        <f>STAFF_CWS!N372</f>
        <v>#REF!</v>
      </c>
      <c r="K164" s="26" t="e">
        <f>STAFF_CWS!O372</f>
        <v>#REF!</v>
      </c>
      <c r="L164" s="26" t="e">
        <f>STAFF_CWS!P372</f>
        <v>#REF!</v>
      </c>
      <c r="M164" s="26" t="e">
        <f>STAFF_CWS!Q372</f>
        <v>#REF!</v>
      </c>
      <c r="N164" s="26" t="e">
        <f>STAFF_CWS!R372</f>
        <v>#REF!</v>
      </c>
      <c r="O164" s="26" t="e">
        <f>STAFF_CWS!S372</f>
        <v>#REF!</v>
      </c>
      <c r="P164" s="26" t="e">
        <f>STAFF_CWS!T372</f>
        <v>#REF!</v>
      </c>
      <c r="Q164" s="26" t="e">
        <f>STAFF_CWS!U372</f>
        <v>#REF!</v>
      </c>
      <c r="R164" s="26" t="e">
        <f>STAFF_CWS!V372</f>
        <v>#REF!</v>
      </c>
      <c r="S164" s="26" t="e">
        <f>STAFF_CWS!W372</f>
        <v>#REF!</v>
      </c>
      <c r="T164" s="26" t="e">
        <f>STAFF_CWS!X372</f>
        <v>#REF!</v>
      </c>
      <c r="U164" s="26" t="e">
        <f>STAFF_CWS!Y372</f>
        <v>#REF!</v>
      </c>
      <c r="V164" s="26" t="e">
        <f>STAFF_CWS!Z372</f>
        <v>#REF!</v>
      </c>
      <c r="W164" s="26" t="e">
        <f>STAFF_CWS!AA372</f>
        <v>#REF!</v>
      </c>
      <c r="X164" s="26" t="e">
        <f>STAFF_CWS!AB372</f>
        <v>#REF!</v>
      </c>
      <c r="Y164" s="26" t="e">
        <f>STAFF_CWS!AC372</f>
        <v>#REF!</v>
      </c>
      <c r="Z164" s="26" t="e">
        <f>STAFF_CWS!AD372</f>
        <v>#REF!</v>
      </c>
      <c r="AA164" s="26" t="e">
        <f>STAFF_CWS!AE372</f>
        <v>#REF!</v>
      </c>
      <c r="AB164" s="26" t="e">
        <f>STAFF_CWS!AF372</f>
        <v>#REF!</v>
      </c>
      <c r="AC164" s="26" t="e">
        <f>STAFF_CWS!AG372</f>
        <v>#REF!</v>
      </c>
      <c r="AD164" s="26" t="e">
        <f>STAFF_CWS!AH372</f>
        <v>#REF!</v>
      </c>
      <c r="AE164" s="26" t="e">
        <f>STAFF_CWS!AI372</f>
        <v>#REF!</v>
      </c>
      <c r="AF164" s="26" t="e">
        <f>STAFF_CWS!AJ372</f>
        <v>#REF!</v>
      </c>
      <c r="AG164" s="26" t="e">
        <f>STAFF_CWS!AK372</f>
        <v>#REF!</v>
      </c>
      <c r="AH164" s="26" t="e">
        <f>STAFF_CWS!AL372</f>
        <v>#REF!</v>
      </c>
      <c r="AI164" s="26" t="e">
        <f>STAFF_CWS!AM372</f>
        <v>#REF!</v>
      </c>
      <c r="AJ164" s="26" t="e">
        <f>STAFF_CWS!AN372</f>
        <v>#REF!</v>
      </c>
      <c r="AK164" s="26" t="e">
        <f>STAFF_CWS!AO372</f>
        <v>#REF!</v>
      </c>
      <c r="AL164" s="26" t="e">
        <f>STAFF_CWS!AP372</f>
        <v>#REF!</v>
      </c>
      <c r="AM164" s="26" t="e">
        <f>STAFF_CWS!AQ372</f>
        <v>#REF!</v>
      </c>
      <c r="AN164" s="26" t="e">
        <f>STAFF_CWS!AR372</f>
        <v>#REF!</v>
      </c>
      <c r="AO164" s="26" t="e">
        <f>STAFF_CWS!AS372</f>
        <v>#REF!</v>
      </c>
      <c r="AP164" s="26" t="e">
        <f>STAFF_CWS!AT372</f>
        <v>#REF!</v>
      </c>
      <c r="AQ164" s="26" t="e">
        <f>STAFF_CWS!AU372</f>
        <v>#REF!</v>
      </c>
      <c r="AR164" s="26" t="e">
        <f>STAFF_CWS!AV372</f>
        <v>#REF!</v>
      </c>
      <c r="AS164" s="26" t="e">
        <f>STAFF_CWS!AW372</f>
        <v>#REF!</v>
      </c>
      <c r="AT164" s="26" t="e">
        <f>STAFF_CWS!AX372</f>
        <v>#REF!</v>
      </c>
      <c r="AU164" s="26" t="e">
        <f>STAFF_CWS!AY372</f>
        <v>#REF!</v>
      </c>
      <c r="AV164" s="26" t="e">
        <f>STAFF_CWS!AZ372</f>
        <v>#REF!</v>
      </c>
      <c r="AW164" s="26" t="e">
        <f>STAFF_CWS!BA372</f>
        <v>#REF!</v>
      </c>
      <c r="AX164" s="26" t="e">
        <f>STAFF_CWS!BB372</f>
        <v>#REF!</v>
      </c>
      <c r="AY164" s="26" t="e">
        <f>STAFF_CWS!BC372</f>
        <v>#REF!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 t="e">
        <f>STAFF_CWS!S376</f>
        <v>#REF!</v>
      </c>
      <c r="P166" s="26" t="e">
        <f>STAFF_CWS!T376</f>
        <v>#REF!</v>
      </c>
      <c r="Q166" s="26" t="e">
        <f>STAFF_CWS!U376</f>
        <v>#REF!</v>
      </c>
      <c r="R166" s="26" t="e">
        <f>STAFF_CWS!V376</f>
        <v>#REF!</v>
      </c>
      <c r="S166" s="26" t="e">
        <f>STAFF_CWS!W376</f>
        <v>#REF!</v>
      </c>
      <c r="T166" s="26" t="e">
        <f>STAFF_CWS!X376</f>
        <v>#REF!</v>
      </c>
      <c r="U166" s="26" t="e">
        <f>STAFF_CWS!Y376</f>
        <v>#REF!</v>
      </c>
      <c r="V166" s="26" t="e">
        <f>STAFF_CWS!Z376</f>
        <v>#REF!</v>
      </c>
      <c r="W166" s="26" t="e">
        <f>STAFF_CWS!AA376</f>
        <v>#REF!</v>
      </c>
      <c r="X166" s="26" t="e">
        <f>STAFF_CWS!AB376</f>
        <v>#REF!</v>
      </c>
      <c r="Y166" s="26" t="e">
        <f>STAFF_CWS!AC376</f>
        <v>#REF!</v>
      </c>
      <c r="Z166" s="26" t="e">
        <f>STAFF_CWS!AD376</f>
        <v>#REF!</v>
      </c>
      <c r="AA166" s="26" t="e">
        <f>STAFF_CWS!AE376</f>
        <v>#REF!</v>
      </c>
      <c r="AB166" s="26" t="e">
        <f>STAFF_CWS!AF376</f>
        <v>#REF!</v>
      </c>
      <c r="AC166" s="26" t="e">
        <f>STAFF_CWS!AG376</f>
        <v>#REF!</v>
      </c>
      <c r="AD166" s="26" t="e">
        <f>STAFF_CWS!AH376</f>
        <v>#REF!</v>
      </c>
      <c r="AE166" s="26" t="e">
        <f>STAFF_CWS!AI376</f>
        <v>#REF!</v>
      </c>
      <c r="AF166" s="26" t="e">
        <f>STAFF_CWS!AJ376</f>
        <v>#REF!</v>
      </c>
      <c r="AG166" s="26" t="e">
        <f>STAFF_CWS!AK376</f>
        <v>#REF!</v>
      </c>
      <c r="AH166" s="26" t="e">
        <f>STAFF_CWS!AL376</f>
        <v>#REF!</v>
      </c>
      <c r="AI166" s="26" t="e">
        <f>STAFF_CWS!AM376</f>
        <v>#REF!</v>
      </c>
      <c r="AJ166" s="26" t="e">
        <f>STAFF_CWS!AN376</f>
        <v>#REF!</v>
      </c>
      <c r="AK166" s="26" t="e">
        <f>STAFF_CWS!AO376</f>
        <v>#REF!</v>
      </c>
      <c r="AL166" s="26" t="e">
        <f>STAFF_CWS!AP376</f>
        <v>#REF!</v>
      </c>
      <c r="AM166" s="26" t="e">
        <f>STAFF_CWS!AQ376</f>
        <v>#REF!</v>
      </c>
      <c r="AN166" s="26" t="e">
        <f>STAFF_CWS!AR376</f>
        <v>#REF!</v>
      </c>
      <c r="AO166" s="26" t="e">
        <f>STAFF_CWS!AS376</f>
        <v>#REF!</v>
      </c>
      <c r="AP166" s="26" t="e">
        <f>STAFF_CWS!AT376</f>
        <v>#REF!</v>
      </c>
      <c r="AQ166" s="26" t="e">
        <f>STAFF_CWS!AU376</f>
        <v>#REF!</v>
      </c>
      <c r="AR166" s="26" t="e">
        <f>STAFF_CWS!AV376</f>
        <v>#REF!</v>
      </c>
      <c r="AS166" s="26" t="e">
        <f>STAFF_CWS!AW376</f>
        <v>#REF!</v>
      </c>
      <c r="AT166" s="26" t="e">
        <f>STAFF_CWS!AX376</f>
        <v>#REF!</v>
      </c>
      <c r="AU166" s="26" t="e">
        <f>STAFF_CWS!AY376</f>
        <v>#REF!</v>
      </c>
      <c r="AV166" s="26" t="e">
        <f>STAFF_CWS!AZ376</f>
        <v>#REF!</v>
      </c>
      <c r="AW166" s="26" t="e">
        <f>STAFF_CWS!BA376</f>
        <v>#REF!</v>
      </c>
      <c r="AX166" s="26" t="e">
        <f>STAFF_CWS!BB376</f>
        <v>#REF!</v>
      </c>
      <c r="AY166" s="26" t="e">
        <f>STAFF_CWS!BC376</f>
        <v>#REF!</v>
      </c>
      <c r="AZ166" s="26" t="e">
        <f>STAFF_CWS!BD376</f>
        <v>#REF!</v>
      </c>
      <c r="BA166" s="26" t="e">
        <f>STAFF_CWS!BE376</f>
        <v>#REF!</v>
      </c>
      <c r="BB166" s="26" t="e">
        <f>STAFF_CWS!BF376</f>
        <v>#REF!</v>
      </c>
      <c r="BC166" s="26" t="e">
        <f>STAFF_CWS!BG376</f>
        <v>#REF!</v>
      </c>
      <c r="BD166" s="26" t="e">
        <f>STAFF_CWS!BH376</f>
        <v>#REF!</v>
      </c>
      <c r="BE166" s="26" t="e">
        <f>STAFF_CWS!BI376</f>
        <v>#REF!</v>
      </c>
      <c r="BF166" s="26" t="e">
        <f>STAFF_CWS!BJ376</f>
        <v>#REF!</v>
      </c>
      <c r="BG166" s="26" t="e">
        <f>STAFF_CWS!BK376</f>
        <v>#REF!</v>
      </c>
      <c r="BH166" s="26" t="e">
        <f>STAFF_CWS!BL376</f>
        <v>#REF!</v>
      </c>
      <c r="BI166" s="26" t="e">
        <f>STAFF_CWS!BM376</f>
        <v>#REF!</v>
      </c>
      <c r="BJ166" s="26" t="e">
        <f>STAFF_CWS!BN376</f>
        <v>#REF!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 t="e">
        <f>STAFF_CWS!H380</f>
        <v>#REF!</v>
      </c>
      <c r="E168" s="26" t="e">
        <f>STAFF_CWS!I380</f>
        <v>#REF!</v>
      </c>
      <c r="F168" s="26" t="e">
        <f>STAFF_CWS!J380</f>
        <v>#REF!</v>
      </c>
      <c r="G168" s="26" t="e">
        <f>STAFF_CWS!K380</f>
        <v>#REF!</v>
      </c>
      <c r="H168" s="26" t="e">
        <f>STAFF_CWS!L380</f>
        <v>#REF!</v>
      </c>
      <c r="I168" s="26" t="e">
        <f>STAFF_CWS!M380</f>
        <v>#REF!</v>
      </c>
      <c r="J168" s="26" t="e">
        <f>STAFF_CWS!N380</f>
        <v>#REF!</v>
      </c>
      <c r="K168" s="26" t="e">
        <f>STAFF_CWS!O380</f>
        <v>#REF!</v>
      </c>
      <c r="L168" s="26" t="e">
        <f>STAFF_CWS!P380</f>
        <v>#REF!</v>
      </c>
      <c r="M168" s="26" t="e">
        <f>STAFF_CWS!Q380</f>
        <v>#REF!</v>
      </c>
      <c r="N168" s="26" t="e">
        <f>STAFF_CWS!R380</f>
        <v>#REF!</v>
      </c>
      <c r="O168" s="26" t="e">
        <f>STAFF_CWS!S380</f>
        <v>#REF!</v>
      </c>
      <c r="P168" s="26" t="e">
        <f>STAFF_CWS!T380</f>
        <v>#REF!</v>
      </c>
      <c r="Q168" s="26" t="e">
        <f>STAFF_CWS!U380</f>
        <v>#REF!</v>
      </c>
      <c r="R168" s="26" t="e">
        <f>STAFF_CWS!V380</f>
        <v>#REF!</v>
      </c>
      <c r="S168" s="26" t="e">
        <f>STAFF_CWS!W380</f>
        <v>#REF!</v>
      </c>
      <c r="T168" s="26" t="e">
        <f>STAFF_CWS!X380</f>
        <v>#REF!</v>
      </c>
      <c r="U168" s="26" t="e">
        <f>STAFF_CWS!Y380</f>
        <v>#REF!</v>
      </c>
      <c r="V168" s="26" t="e">
        <f>STAFF_CWS!Z380</f>
        <v>#REF!</v>
      </c>
      <c r="W168" s="26" t="e">
        <f>STAFF_CWS!AA380</f>
        <v>#REF!</v>
      </c>
      <c r="X168" s="26" t="e">
        <f>STAFF_CWS!AB380</f>
        <v>#REF!</v>
      </c>
      <c r="Y168" s="26" t="e">
        <f>STAFF_CWS!AC380</f>
        <v>#REF!</v>
      </c>
      <c r="Z168" s="26" t="e">
        <f>STAFF_CWS!AD380</f>
        <v>#REF!</v>
      </c>
      <c r="AA168" s="26" t="e">
        <f>STAFF_CWS!AE380</f>
        <v>#REF!</v>
      </c>
      <c r="AB168" s="26" t="e">
        <f>STAFF_CWS!AF380</f>
        <v>#REF!</v>
      </c>
      <c r="AC168" s="26" t="e">
        <f>STAFF_CWS!AG380</f>
        <v>#REF!</v>
      </c>
      <c r="AD168" s="26" t="e">
        <f>STAFF_CWS!AH380</f>
        <v>#REF!</v>
      </c>
      <c r="AE168" s="26" t="e">
        <f>STAFF_CWS!AI380</f>
        <v>#REF!</v>
      </c>
      <c r="AF168" s="26" t="e">
        <f>STAFF_CWS!AJ380</f>
        <v>#REF!</v>
      </c>
      <c r="AG168" s="26" t="e">
        <f>STAFF_CWS!AK380</f>
        <v>#REF!</v>
      </c>
      <c r="AH168" s="26" t="e">
        <f>STAFF_CWS!AL380</f>
        <v>#REF!</v>
      </c>
      <c r="AI168" s="26" t="e">
        <f>STAFF_CWS!AM380</f>
        <v>#REF!</v>
      </c>
      <c r="AJ168" s="26" t="e">
        <f>STAFF_CWS!AN380</f>
        <v>#REF!</v>
      </c>
      <c r="AK168" s="26" t="e">
        <f>STAFF_CWS!AO380</f>
        <v>#REF!</v>
      </c>
      <c r="AL168" s="26" t="e">
        <f>STAFF_CWS!AP380</f>
        <v>#REF!</v>
      </c>
      <c r="AM168" s="26" t="e">
        <f>STAFF_CWS!AQ380</f>
        <v>#REF!</v>
      </c>
      <c r="AN168" s="26" t="e">
        <f>STAFF_CWS!AR380</f>
        <v>#REF!</v>
      </c>
      <c r="AO168" s="26" t="e">
        <f>STAFF_CWS!AS380</f>
        <v>#REF!</v>
      </c>
      <c r="AP168" s="26" t="e">
        <f>STAFF_CWS!AT380</f>
        <v>#REF!</v>
      </c>
      <c r="AQ168" s="26" t="e">
        <f>STAFF_CWS!AU380</f>
        <v>#REF!</v>
      </c>
      <c r="AR168" s="26" t="e">
        <f>STAFF_CWS!AV380</f>
        <v>#REF!</v>
      </c>
      <c r="AS168" s="26" t="e">
        <f>STAFF_CWS!AW380</f>
        <v>#REF!</v>
      </c>
      <c r="AT168" s="26" t="e">
        <f>STAFF_CWS!AX380</f>
        <v>#REF!</v>
      </c>
      <c r="AU168" s="26" t="e">
        <f>STAFF_CWS!AY380</f>
        <v>#REF!</v>
      </c>
      <c r="AV168" s="26" t="e">
        <f>STAFF_CWS!AZ380</f>
        <v>#REF!</v>
      </c>
      <c r="AW168" s="26" t="e">
        <f>STAFF_CWS!BA380</f>
        <v>#REF!</v>
      </c>
      <c r="AX168" s="26" t="e">
        <f>STAFF_CWS!BB380</f>
        <v>#REF!</v>
      </c>
      <c r="AY168" s="26" t="e">
        <f>STAFF_CWS!BC380</f>
        <v>#REF!</v>
      </c>
      <c r="AZ168" s="26" t="e">
        <f>STAFF_CWS!BD380</f>
        <v>#REF!</v>
      </c>
      <c r="BA168" s="26" t="e">
        <f>STAFF_CWS!BE380</f>
        <v>#REF!</v>
      </c>
      <c r="BB168" s="26" t="e">
        <f>STAFF_CWS!BF380</f>
        <v>#REF!</v>
      </c>
      <c r="BC168" s="26" t="e">
        <f>STAFF_CWS!BG380</f>
        <v>#REF!</v>
      </c>
      <c r="BD168" s="26" t="e">
        <f>STAFF_CWS!BH380</f>
        <v>#REF!</v>
      </c>
      <c r="BE168" s="26" t="e">
        <f>STAFF_CWS!BI380</f>
        <v>#REF!</v>
      </c>
      <c r="BF168" s="26" t="e">
        <f>STAFF_CWS!BJ380</f>
        <v>#REF!</v>
      </c>
      <c r="BG168" s="26" t="e">
        <f>STAFF_CWS!BK380</f>
        <v>#REF!</v>
      </c>
      <c r="BH168" s="26" t="e">
        <f>STAFF_CWS!BL380</f>
        <v>#REF!</v>
      </c>
      <c r="BI168" s="26" t="e">
        <f>STAFF_CWS!BM380</f>
        <v>#REF!</v>
      </c>
      <c r="BJ168" s="26" t="e">
        <f>STAFF_CWS!BN380</f>
        <v>#REF!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zoomScale="110" zoomScaleNormal="11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F36" sqref="F36"/>
    </sheetView>
    <sheetView tabSelected="1" workbookViewId="1">
      <selection activeCell="C38" sqref="C38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1240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 t="e">
        <f>E31</f>
        <v>#REF!</v>
      </c>
      <c r="F5" s="66" t="e">
        <f>F31</f>
        <v>#REF!</v>
      </c>
      <c r="G5" s="66" t="e">
        <f>G31</f>
        <v>#REF!</v>
      </c>
      <c r="H5" s="66" t="e">
        <f>H31</f>
        <v>#REF!</v>
      </c>
      <c r="I5" s="66">
        <f>I31</f>
        <v>5189163.7000000011</v>
      </c>
      <c r="J5" s="118" t="e">
        <f>SUM(E5:I5)</f>
        <v>#REF!</v>
      </c>
    </row>
    <row r="6" spans="2:11" x14ac:dyDescent="0.15">
      <c r="B6" s="33" t="s">
        <v>345</v>
      </c>
      <c r="E6" s="66" t="e">
        <f>E3-E5</f>
        <v>#REF!</v>
      </c>
      <c r="F6" s="66" t="e">
        <f>F3-F5</f>
        <v>#REF!</v>
      </c>
      <c r="G6" s="66" t="e">
        <f>G3-G5</f>
        <v>#REF!</v>
      </c>
      <c r="H6" s="66" t="e">
        <f>H3-H5</f>
        <v>#REF!</v>
      </c>
      <c r="I6" s="66">
        <f>I3-I5</f>
        <v>-889188.70000000112</v>
      </c>
      <c r="J6" s="118" t="e">
        <f>SUM(E6:I6)</f>
        <v>#REF!</v>
      </c>
    </row>
    <row r="7" spans="2:11" x14ac:dyDescent="0.15">
      <c r="B7" s="33" t="s">
        <v>327</v>
      </c>
      <c r="E7" s="116" t="e">
        <f>E6/E3</f>
        <v>#REF!</v>
      </c>
      <c r="F7" s="116" t="e">
        <f>F6/F3</f>
        <v>#REF!</v>
      </c>
      <c r="G7" s="116" t="e">
        <f>G6/G3</f>
        <v>#REF!</v>
      </c>
      <c r="H7" s="116" t="e">
        <f>H6/H3</f>
        <v>#REF!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 t="e">
        <f t="shared" ref="E9:I10" si="0">E44</f>
        <v>#REF!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 t="e">
        <f t="shared" ref="J9:J17" si="1">SUM(E9:I9)</f>
        <v>#REF!</v>
      </c>
    </row>
    <row r="10" spans="2:11" x14ac:dyDescent="0.15">
      <c r="B10" s="33" t="s">
        <v>370</v>
      </c>
      <c r="E10" s="66" t="e">
        <f t="shared" si="0"/>
        <v>#REF!</v>
      </c>
      <c r="F10" s="66" t="e">
        <f t="shared" si="0"/>
        <v>#REF!</v>
      </c>
      <c r="G10" s="66" t="e">
        <f t="shared" si="0"/>
        <v>#REF!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374</v>
      </c>
      <c r="E11" s="66" t="e">
        <f>SUM(E9:E10)</f>
        <v>#REF!</v>
      </c>
      <c r="F11" s="66" t="e">
        <f>SUM(F9:F10)</f>
        <v>#REF!</v>
      </c>
      <c r="G11" s="66" t="e">
        <f>SUM(G9:G10)</f>
        <v>#REF!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 t="e">
        <f t="shared" ref="E13:I14" si="2">E47</f>
        <v>#VALUE!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 t="e">
        <f t="shared" si="1"/>
        <v>#VALUE!</v>
      </c>
    </row>
    <row r="14" spans="2:11" x14ac:dyDescent="0.15">
      <c r="B14" s="33" t="s">
        <v>372</v>
      </c>
      <c r="E14" s="66" t="e">
        <f t="shared" si="2"/>
        <v>#REF!</v>
      </c>
      <c r="F14" s="66" t="e">
        <f t="shared" si="2"/>
        <v>#REF!</v>
      </c>
      <c r="G14" s="66" t="e">
        <f t="shared" si="2"/>
        <v>#REF!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x14ac:dyDescent="0.15">
      <c r="B15" s="33" t="s">
        <v>375</v>
      </c>
      <c r="E15" s="66" t="e">
        <f>SUM(E13:E14)</f>
        <v>#VALUE!</v>
      </c>
      <c r="F15" s="66" t="e">
        <f>SUM(F13:F14)</f>
        <v>#REF!</v>
      </c>
      <c r="G15" s="66" t="e">
        <f>SUM(G13:G14)</f>
        <v>#REF!</v>
      </c>
      <c r="H15" s="66" t="e">
        <f>SUM(H13:H14)</f>
        <v>#REF!</v>
      </c>
      <c r="I15" s="66" t="e">
        <f>SUM(I13:I14)</f>
        <v>#REF!</v>
      </c>
      <c r="J15" s="118" t="e">
        <f t="shared" si="1"/>
        <v>#VALUE!</v>
      </c>
      <c r="K15" s="120" t="e">
        <f>J15+J14+J13+J11+J6</f>
        <v>#VALUE!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 t="e">
        <f>E6+E11+E15</f>
        <v>#REF!</v>
      </c>
      <c r="F17" s="66" t="e">
        <f>F6+F11+F15</f>
        <v>#REF!</v>
      </c>
      <c r="G17" s="66" t="e">
        <f>G6+G11+G15</f>
        <v>#REF!</v>
      </c>
      <c r="H17" s="66" t="e">
        <f>H6+H11+H15</f>
        <v>#REF!</v>
      </c>
      <c r="I17" s="66" t="e">
        <f>I6+I11+I15</f>
        <v>#REF!</v>
      </c>
      <c r="J17" s="118" t="e">
        <f t="shared" si="1"/>
        <v>#REF!</v>
      </c>
      <c r="K17" s="120" t="e">
        <f>J15+J11+J3</f>
        <v>#VALUE!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 t="e">
        <f>SUM('REV-REVCALC_CWS'!E15:P15)</f>
        <v>#REF!</v>
      </c>
      <c r="F28" s="66" t="e">
        <f>SUM('REV-REVCALC_CWS'!Q15:AB15)</f>
        <v>#REF!</v>
      </c>
      <c r="G28" s="66" t="e">
        <f>SUM('REV-REVCALC_CWS'!AC15:AN15)</f>
        <v>#REF!</v>
      </c>
      <c r="H28" s="66" t="e">
        <f>SUM('REV-REVCALC_CWS'!AO15:AZ15)</f>
        <v>#REF!</v>
      </c>
      <c r="I28" s="66">
        <f>SUM('REV-REVCALC_CWS'!BA15:BL15)</f>
        <v>724.89999999999986</v>
      </c>
      <c r="J28" s="118" t="e">
        <f>SUM(E28:I28)</f>
        <v>#REF!</v>
      </c>
      <c r="K28" s="120" t="e">
        <f>J28-'REV-REVCALC_CWS'!BM15</f>
        <v>#REF!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 t="e">
        <f>SUM('REV-REVCALC_CWS'!E19:P19)</f>
        <v>#REF!</v>
      </c>
      <c r="F31" s="66" t="e">
        <f>SUM('REV-REVCALC_CWS'!Q19:AB19)</f>
        <v>#REF!</v>
      </c>
      <c r="G31" s="66" t="e">
        <f>SUM('REV-REVCALC_CWS'!AC19:AN19)</f>
        <v>#REF!</v>
      </c>
      <c r="H31" s="66" t="e">
        <f>SUM('REV-REVCALC_CWS'!AO19:AZ19)</f>
        <v>#REF!</v>
      </c>
      <c r="I31" s="66">
        <f>SUM('REV-REVCALC_CWS'!BA19:BL19)</f>
        <v>5189163.7000000011</v>
      </c>
      <c r="J31" s="118" t="e">
        <f>SUM(E31:I31)</f>
        <v>#REF!</v>
      </c>
      <c r="K31" s="120" t="e">
        <f>J31-'REV-REVCALC_CWS'!BM19</f>
        <v>#REF!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 t="e">
        <f>SUM('REV-REVCALC_CWS'!E21:P21)</f>
        <v>#REF!</v>
      </c>
      <c r="F33" s="66" t="e">
        <f>SUM('REV-REVCALC_CWS'!Q21:AB21)</f>
        <v>#REF!</v>
      </c>
      <c r="G33" s="66" t="e">
        <f>SUM('REV-REVCALC_CWS'!AC21:AN21)</f>
        <v>#REF!</v>
      </c>
      <c r="H33" s="66" t="e">
        <f>SUM('REV-REVCALC_CWS'!AO21:AZ21)</f>
        <v>#REF!</v>
      </c>
      <c r="I33" s="66">
        <f>SUM('REV-REVCALC_CWS'!BA21:BL21)</f>
        <v>-889188.6999999996</v>
      </c>
      <c r="J33" s="118" t="e">
        <f>SUM(E33:I33)</f>
        <v>#REF!</v>
      </c>
      <c r="K33" s="120" t="e">
        <f>J33-'REV-REVCALC_CWS'!BM21</f>
        <v>#REF!</v>
      </c>
    </row>
    <row r="34" spans="2:11" s="14" customFormat="1" x14ac:dyDescent="0.15">
      <c r="B34" s="73" t="s">
        <v>327</v>
      </c>
      <c r="C34" s="73"/>
      <c r="E34" s="116" t="e">
        <f>E33/E24</f>
        <v>#REF!</v>
      </c>
      <c r="F34" s="116" t="e">
        <f>F33/F24</f>
        <v>#REF!</v>
      </c>
      <c r="G34" s="116" t="e">
        <f>G33/G24</f>
        <v>#REF!</v>
      </c>
      <c r="H34" s="116" t="e">
        <f>H33/H24</f>
        <v>#REF!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 t="e">
        <f>'REV-REVCALC_CWS'!P26</f>
        <v>#REF!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 t="e">
        <f>SUM('REV-REVCALC_CWS'!E27:P27)</f>
        <v>#REF!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 t="e">
        <f>SUM(E38:I38)</f>
        <v>#REF!</v>
      </c>
      <c r="K38" s="120" t="e">
        <f>J38-'REV-REVCALC_CWS'!BM27</f>
        <v>#REF!</v>
      </c>
    </row>
    <row r="39" spans="2:11" x14ac:dyDescent="0.15">
      <c r="B39" s="47" t="s">
        <v>352</v>
      </c>
      <c r="C39" s="47"/>
      <c r="E39" t="e">
        <f>SUM('REV-REVCALC_CWS'!E28:P28)</f>
        <v>#REF!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 t="e">
        <f>SUM(E39:I39)</f>
        <v>#REF!</v>
      </c>
      <c r="K39" s="120" t="e">
        <f>J39-'REV-REVCALC_CWS'!BM28</f>
        <v>#REF!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 t="e">
        <f>SUM('REV-REVCALC_CWS'!E32:P32)</f>
        <v>#REF!</v>
      </c>
      <c r="F42" s="66">
        <f>SUM('REV-REVCALC_CWS'!Q32:AB32)</f>
        <v>47000</v>
      </c>
      <c r="G42" s="66">
        <f>SUM('REV-REVCALC_CWS'!AC32:AN32)</f>
        <v>57000</v>
      </c>
      <c r="H42" s="66">
        <f>SUM('REV-REVCALC_CWS'!AO32:AZ32)</f>
        <v>42700</v>
      </c>
      <c r="I42" s="66">
        <f>SUM('REV-REVCALC_CWS'!BA32:BL32)</f>
        <v>21000</v>
      </c>
      <c r="J42" s="118" t="e">
        <f>SUM(E42:I42)</f>
        <v>#REF!</v>
      </c>
      <c r="K42" s="120" t="e">
        <f>J42-'REV-REVCALC_CWS'!BM32</f>
        <v>#REF!</v>
      </c>
    </row>
    <row r="43" spans="2:11" x14ac:dyDescent="0.15">
      <c r="B43" s="47" t="s">
        <v>347</v>
      </c>
      <c r="C43" s="47"/>
      <c r="E43" s="98">
        <f>'REV-REVCALC_CWS'!P33</f>
        <v>0.09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 t="e">
        <f>SUM('REV-REVCALC_CWS'!E34:P34)</f>
        <v>#REF!</v>
      </c>
      <c r="F44" s="66">
        <f>SUM('REV-REVCALC_CWS'!Q34:AB34)</f>
        <v>35250</v>
      </c>
      <c r="G44" s="66">
        <f>SUM('REV-REVCALC_CWS'!AC34:AN34)</f>
        <v>48450</v>
      </c>
      <c r="H44" s="66">
        <f>SUM('REV-REVCALC_CWS'!AO34:AZ34)</f>
        <v>38430</v>
      </c>
      <c r="I44" s="66">
        <f>SUM('REV-REVCALC_CWS'!BA34:BL34)</f>
        <v>18900</v>
      </c>
      <c r="J44" s="118" t="e">
        <f>SUM(E44:I44)</f>
        <v>#REF!</v>
      </c>
      <c r="K44" s="120" t="e">
        <f>J44-'REV-REVCALC_CWS'!BM34</f>
        <v>#REF!</v>
      </c>
    </row>
    <row r="45" spans="2:11" x14ac:dyDescent="0.15">
      <c r="B45" s="47" t="s">
        <v>365</v>
      </c>
      <c r="C45" s="47"/>
      <c r="E45" s="66" t="e">
        <f>SUM('REV-REVCALC_CWS'!E35:P35)</f>
        <v>#REF!</v>
      </c>
      <c r="F45" s="66" t="e">
        <f>SUM('REV-REVCALC_CWS'!Q35:AB35)</f>
        <v>#REF!</v>
      </c>
      <c r="G45" s="66" t="e">
        <f>SUM('REV-REVCALC_CWS'!AC35:AN35)</f>
        <v>#REF!</v>
      </c>
      <c r="H45" s="66" t="e">
        <f>SUM('REV-REVCALC_CWS'!AO35:AZ35)</f>
        <v>#REF!</v>
      </c>
      <c r="I45" s="66" t="e">
        <f>SUM('REV-REVCALC_CWS'!BA35:BL35)</f>
        <v>#REF!</v>
      </c>
      <c r="J45" s="118" t="e">
        <f>SUM(E45:I45)</f>
        <v>#REF!</v>
      </c>
      <c r="K45" s="120" t="e">
        <f>J45-'REV-REVCALC_CWS'!BM35</f>
        <v>#REF!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 t="e">
        <f>SUM('REV-REVCALC_CWS'!E38:P38)</f>
        <v>#VALUE!</v>
      </c>
      <c r="F47" s="66">
        <f>SUM('REV-REVCALC_CWS'!Q38:AB38)</f>
        <v>3350</v>
      </c>
      <c r="G47" s="66">
        <f>SUM('REV-REVCALC_CWS'!AC38:AN38)</f>
        <v>8925</v>
      </c>
      <c r="H47" s="66">
        <f>SUM('REV-REVCALC_CWS'!AO38:AZ38)</f>
        <v>12500</v>
      </c>
      <c r="I47" s="66">
        <f>SUM('REV-REVCALC_CWS'!BA38:BL38)</f>
        <v>14975</v>
      </c>
      <c r="J47" s="118" t="e">
        <f>SUM(E47:I47)</f>
        <v>#VALUE!</v>
      </c>
      <c r="K47" s="120" t="e">
        <f>J47-'REV-REVCALC_CWS'!BM38</f>
        <v>#VALUE!</v>
      </c>
    </row>
    <row r="48" spans="2:11" x14ac:dyDescent="0.15">
      <c r="B48" s="47" t="s">
        <v>364</v>
      </c>
      <c r="E48" s="66" t="e">
        <f>SUM('REV-REVCALC_CWS'!E39:P39)</f>
        <v>#REF!</v>
      </c>
      <c r="F48" s="66" t="e">
        <f>SUM('REV-REVCALC_CWS'!Q39:AB39)</f>
        <v>#REF!</v>
      </c>
      <c r="G48" s="66" t="e">
        <f>SUM('REV-REVCALC_CWS'!AC39:AN39)</f>
        <v>#REF!</v>
      </c>
      <c r="H48" s="66" t="e">
        <f>SUM('REV-REVCALC_CWS'!AO39:AZ39)</f>
        <v>#REF!</v>
      </c>
      <c r="I48" s="66" t="e">
        <f>SUM('REV-REVCALC_CWS'!BA39:BL39)</f>
        <v>#REF!</v>
      </c>
      <c r="J48" s="118" t="e">
        <f>SUM(E48:I48)</f>
        <v>#REF!</v>
      </c>
      <c r="K48" s="120" t="e">
        <f>J48-'REV-REVCALC_CWS'!BM39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'COGS-PRICE-MARGIN_CWS'!$F4</f>
        <v>12000</v>
      </c>
      <c r="D27" s="145">
        <f>'COGS-PRICE-MARGIN_CWS'!$F4</f>
        <v>12000</v>
      </c>
      <c r="E27" s="145">
        <f>'COGS-PRICE-MARGIN_CWS'!$F4</f>
        <v>12000</v>
      </c>
      <c r="F27" s="145">
        <f>'COGS-PRICE-MARGIN_CWS'!$F4</f>
        <v>12000</v>
      </c>
      <c r="G27" s="145">
        <f>'COGS-PRICE-MARGIN_CWS'!$F4</f>
        <v>12000</v>
      </c>
      <c r="H27" s="145">
        <f>'COGS-PRICE-MARGIN_CWS'!$F4</f>
        <v>12000</v>
      </c>
      <c r="I27" s="145">
        <f>'COGS-PRICE-MARGIN_CWS'!$F4</f>
        <v>12000</v>
      </c>
      <c r="J27" s="145">
        <f>'COGS-PRICE-MARGIN_CWS'!$F4</f>
        <v>12000</v>
      </c>
      <c r="K27" s="145">
        <f>'COGS-PRICE-MARGIN_CWS'!$F4</f>
        <v>12000</v>
      </c>
      <c r="L27" s="145">
        <f>'COGS-PRICE-MARGIN_CWS'!$F4</f>
        <v>12000</v>
      </c>
      <c r="M27" s="145">
        <f>'COGS-PRICE-MARGIN_CWS'!$F4</f>
        <v>12000</v>
      </c>
      <c r="N27" s="145">
        <f>'COGS-PRICE-MARGIN_CWS'!$F4</f>
        <v>12000</v>
      </c>
      <c r="O27" s="145">
        <f>'COGS-PRICE-MARGIN_CWS'!$F4</f>
        <v>12000</v>
      </c>
      <c r="P27" s="145">
        <f>'COGS-PRICE-MARGIN_CWS'!$F34</f>
        <v>10800</v>
      </c>
      <c r="Q27" s="145">
        <f>'COGS-PRICE-MARGIN_CWS'!$F34</f>
        <v>10800</v>
      </c>
      <c r="R27" s="145">
        <f>'COGS-PRICE-MARGIN_CWS'!$F34</f>
        <v>10800</v>
      </c>
      <c r="S27" s="145">
        <f>'COGS-PRICE-MARGIN_CWS'!$F34</f>
        <v>10800</v>
      </c>
      <c r="T27" s="145">
        <f>'COGS-PRICE-MARGIN_CWS'!$F34</f>
        <v>10800</v>
      </c>
      <c r="U27" s="145">
        <f>'COGS-PRICE-MARGIN_CWS'!$F34</f>
        <v>10800</v>
      </c>
      <c r="V27" s="145">
        <f>'COGS-PRICE-MARGIN_CWS'!$F34</f>
        <v>10800</v>
      </c>
      <c r="W27" s="145">
        <f>'COGS-PRICE-MARGIN_CWS'!$F34</f>
        <v>10800</v>
      </c>
      <c r="X27" s="145">
        <f>'COGS-PRICE-MARGIN_CWS'!$F34</f>
        <v>10800</v>
      </c>
      <c r="Y27" s="145">
        <f>'COGS-PRICE-MARGIN_CWS'!$F34</f>
        <v>10800</v>
      </c>
      <c r="Z27" s="145">
        <f>'COGS-PRICE-MARGIN_CWS'!$F34</f>
        <v>10800</v>
      </c>
      <c r="AA27" s="145">
        <f>'COGS-PRICE-MARGIN_CWS'!$F34</f>
        <v>10800</v>
      </c>
      <c r="AB27" s="145">
        <f>'COGS-PRICE-MARGIN_CWS'!$F55</f>
        <v>9720</v>
      </c>
      <c r="AC27" s="145">
        <f>'COGS-PRICE-MARGIN_CWS'!$F55</f>
        <v>9720</v>
      </c>
      <c r="AD27" s="145">
        <f>'COGS-PRICE-MARGIN_CWS'!$F55</f>
        <v>9720</v>
      </c>
      <c r="AE27" s="145">
        <f>'COGS-PRICE-MARGIN_CWS'!$F55</f>
        <v>9720</v>
      </c>
      <c r="AF27" s="145">
        <f>'COGS-PRICE-MARGIN_CWS'!$F55</f>
        <v>9720</v>
      </c>
      <c r="AG27" s="145">
        <f>'COGS-PRICE-MARGIN_CWS'!$F55</f>
        <v>9720</v>
      </c>
      <c r="AH27" s="145">
        <f>'COGS-PRICE-MARGIN_CWS'!$F55</f>
        <v>9720</v>
      </c>
      <c r="AI27" s="145">
        <f>'COGS-PRICE-MARGIN_CWS'!$F55</f>
        <v>9720</v>
      </c>
      <c r="AJ27" s="145">
        <f>'COGS-PRICE-MARGIN_CWS'!$F55</f>
        <v>9720</v>
      </c>
      <c r="AK27" s="145">
        <f>'COGS-PRICE-MARGIN_CWS'!$F55</f>
        <v>9720</v>
      </c>
      <c r="AL27" s="145">
        <f>'COGS-PRICE-MARGIN_CWS'!$F55</f>
        <v>9720</v>
      </c>
      <c r="AM27" s="145">
        <f>'COGS-PRICE-MARGIN_CWS'!$F55</f>
        <v>9720</v>
      </c>
      <c r="AN27" s="145">
        <f>'COGS-PRICE-MARGIN_CWS'!$F76</f>
        <v>8748</v>
      </c>
      <c r="AO27" s="145">
        <f>'COGS-PRICE-MARGIN_CWS'!$F76</f>
        <v>8748</v>
      </c>
      <c r="AP27" s="145">
        <f>'COGS-PRICE-MARGIN_CWS'!$F76</f>
        <v>8748</v>
      </c>
      <c r="AQ27" s="145">
        <f>'COGS-PRICE-MARGIN_CWS'!$F76</f>
        <v>8748</v>
      </c>
      <c r="AR27" s="145">
        <f>'COGS-PRICE-MARGIN_CWS'!$F76</f>
        <v>8748</v>
      </c>
      <c r="AS27" s="145">
        <f>'COGS-PRICE-MARGIN_CWS'!$F76</f>
        <v>8748</v>
      </c>
      <c r="AT27" s="145">
        <f>'COGS-PRICE-MARGIN_CWS'!$F76</f>
        <v>8748</v>
      </c>
      <c r="AU27" s="145">
        <f>'COGS-PRICE-MARGIN_CWS'!$F76</f>
        <v>8748</v>
      </c>
      <c r="AV27" s="145">
        <f>'COGS-PRICE-MARGIN_CWS'!$F76</f>
        <v>8748</v>
      </c>
      <c r="AW27" s="145">
        <f>'COGS-PRICE-MARGIN_CWS'!$F76</f>
        <v>8748</v>
      </c>
      <c r="AX27" s="145">
        <f>'COGS-PRICE-MARGIN_CWS'!$F76</f>
        <v>8748</v>
      </c>
      <c r="AY27" s="145">
        <f>'COGS-PRICE-MARGIN_CWS'!$F76</f>
        <v>8748</v>
      </c>
      <c r="AZ27" s="145">
        <f>'COGS-PRICE-MARGIN_CWS'!$F97</f>
        <v>7873.2</v>
      </c>
      <c r="BA27" s="145">
        <f>'COGS-PRICE-MARGIN_CWS'!$F97</f>
        <v>7873.2</v>
      </c>
      <c r="BB27" s="145">
        <f>'COGS-PRICE-MARGIN_CWS'!$F97</f>
        <v>7873.2</v>
      </c>
      <c r="BC27" s="145">
        <f>'COGS-PRICE-MARGIN_CWS'!$F97</f>
        <v>7873.2</v>
      </c>
      <c r="BD27" s="145">
        <f>'COGS-PRICE-MARGIN_CWS'!$F97</f>
        <v>7873.2</v>
      </c>
      <c r="BE27" s="145">
        <f>'COGS-PRICE-MARGIN_CWS'!$F97</f>
        <v>7873.2</v>
      </c>
      <c r="BF27" s="145">
        <f>'COGS-PRICE-MARGIN_CWS'!$F97</f>
        <v>7873.2</v>
      </c>
      <c r="BG27" s="145">
        <f>'COGS-PRICE-MARGIN_CWS'!$F97</f>
        <v>7873.2</v>
      </c>
      <c r="BH27" s="145">
        <f>'COGS-PRICE-MARGIN_CWS'!$F97</f>
        <v>7873.2</v>
      </c>
      <c r="BI27" s="145">
        <f>'COGS-PRICE-MARGIN_CWS'!$F97</f>
        <v>7873.2</v>
      </c>
      <c r="BJ27" s="145">
        <f>'COGS-PRICE-MARGIN_CWS'!$F97</f>
        <v>7873.2</v>
      </c>
      <c r="BK27" s="145">
        <f>'COGS-PRICE-MARGIN_CWS'!$F97</f>
        <v>7873.2</v>
      </c>
      <c r="BL27" s="145">
        <f>'COGS-PRICE-MARGIN_CWS'!$F97</f>
        <v>7873.2</v>
      </c>
      <c r="BM27" s="145">
        <f>'COGS-PRICE-MARGIN_CWS'!$F97</f>
        <v>7873.2</v>
      </c>
      <c r="BN27" s="145">
        <f>'COGS-PRICE-MARGIN_CWS'!$F97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14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A5" sqref="A5"/>
    </sheetView>
    <sheetView workbookViewId="1"/>
    <sheetView tabSelected="1" zoomScaleNormal="100" workbookViewId="2">
      <pane ySplit="1" topLeftCell="A2" activePane="bottomLeft" state="frozen"/>
      <selection pane="bottomLeft" activeCell="B25" sqref="B25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10" t="s">
        <v>322</v>
      </c>
      <c r="D1" s="10" t="s">
        <v>323</v>
      </c>
      <c r="E1" s="10" t="s">
        <v>647</v>
      </c>
      <c r="F1" s="10" t="s">
        <v>344</v>
      </c>
      <c r="G1" s="10" t="s">
        <v>345</v>
      </c>
      <c r="H1" s="10" t="s">
        <v>327</v>
      </c>
    </row>
    <row r="2" spans="2:8" x14ac:dyDescent="0.15">
      <c r="B2" s="10" t="s">
        <v>35</v>
      </c>
    </row>
    <row r="3" spans="2:8" x14ac:dyDescent="0.15">
      <c r="B3" s="14" t="s">
        <v>1249</v>
      </c>
    </row>
    <row r="4" spans="2:8" x14ac:dyDescent="0.15">
      <c r="B4" s="47" t="s">
        <v>1245</v>
      </c>
      <c r="C4" s="281">
        <v>18000</v>
      </c>
      <c r="D4" s="313">
        <v>0.09</v>
      </c>
      <c r="E4" s="93">
        <f>C4*(1-D4)</f>
        <v>16380</v>
      </c>
      <c r="F4" s="281">
        <v>12000</v>
      </c>
      <c r="G4" s="93">
        <f>E4-F4</f>
        <v>4380</v>
      </c>
      <c r="H4" s="4">
        <f>G4/E4</f>
        <v>0.26739926739926739</v>
      </c>
    </row>
    <row r="5" spans="2:8" x14ac:dyDescent="0.15">
      <c r="B5" s="17" t="s">
        <v>328</v>
      </c>
      <c r="C5" s="281" t="s">
        <v>329</v>
      </c>
      <c r="D5" s="93"/>
      <c r="E5" s="93"/>
      <c r="F5" s="281">
        <v>0</v>
      </c>
      <c r="G5" s="93">
        <f>E5-F5</f>
        <v>0</v>
      </c>
      <c r="H5" s="4"/>
    </row>
    <row r="6" spans="2:8" x14ac:dyDescent="0.15">
      <c r="B6" s="17" t="s">
        <v>326</v>
      </c>
      <c r="C6" s="281" t="s">
        <v>329</v>
      </c>
      <c r="D6" s="93"/>
      <c r="E6" s="93"/>
      <c r="F6" s="281">
        <v>0</v>
      </c>
      <c r="G6" s="93">
        <f>E6-F6</f>
        <v>0</v>
      </c>
      <c r="H6" s="4"/>
    </row>
    <row r="7" spans="2:8" x14ac:dyDescent="0.15">
      <c r="B7" s="14" t="str">
        <f>"Total " &amp; B3</f>
        <v>Total Producto Diario</v>
      </c>
      <c r="C7" s="92">
        <f>SUM(C4:C6)</f>
        <v>18000</v>
      </c>
      <c r="D7" s="92"/>
      <c r="E7" s="92">
        <f>SUM(E4:E6)</f>
        <v>16380</v>
      </c>
      <c r="F7" s="92">
        <f>SUM(F4:F6)</f>
        <v>12000</v>
      </c>
      <c r="G7" s="93">
        <f>SUM(G4:G6)</f>
        <v>4380</v>
      </c>
      <c r="H7" s="4">
        <f>G7/E7</f>
        <v>0.26739926739926739</v>
      </c>
    </row>
    <row r="9" spans="2:8" x14ac:dyDescent="0.15">
      <c r="B9" s="14" t="s">
        <v>1250</v>
      </c>
      <c r="C9" s="91"/>
      <c r="E9" s="91"/>
      <c r="F9" s="91"/>
      <c r="G9" s="3"/>
      <c r="H9" s="94"/>
    </row>
    <row r="10" spans="2:8" x14ac:dyDescent="0.15">
      <c r="B10" s="47" t="s">
        <v>342</v>
      </c>
      <c r="C10" s="281">
        <v>0</v>
      </c>
      <c r="D10" s="313">
        <v>0</v>
      </c>
      <c r="E10" s="93">
        <f>C10*(1-D10)</f>
        <v>0</v>
      </c>
      <c r="G10" s="93">
        <f>E10-F10</f>
        <v>0</v>
      </c>
      <c r="H10" s="4">
        <f>IFERROR(G10/E10, 0)</f>
        <v>0</v>
      </c>
    </row>
    <row r="11" spans="2:8" x14ac:dyDescent="0.15">
      <c r="B11" s="47" t="s">
        <v>1244</v>
      </c>
      <c r="C11" s="281" t="s">
        <v>329</v>
      </c>
      <c r="D11" s="93"/>
      <c r="E11" s="93"/>
      <c r="F11" s="281">
        <v>500</v>
      </c>
      <c r="G11" s="93">
        <f>E11-F11</f>
        <v>-500</v>
      </c>
      <c r="H11" s="4"/>
    </row>
    <row r="12" spans="2:8" x14ac:dyDescent="0.15">
      <c r="B12" s="14" t="str">
        <f>"Total " &amp; B9</f>
        <v>Total Local Services</v>
      </c>
      <c r="C12" s="92">
        <f>SUM(C11:C11)</f>
        <v>0</v>
      </c>
      <c r="D12" s="92"/>
      <c r="E12" s="92">
        <f>SUM(E11:E11)</f>
        <v>0</v>
      </c>
      <c r="F12" s="92">
        <f>SUM(F11:F11)</f>
        <v>500</v>
      </c>
      <c r="G12" s="92">
        <f>SUM(G11:G11)</f>
        <v>-500</v>
      </c>
      <c r="H12" s="4">
        <f>IFERROR(G12/E12, 0)</f>
        <v>0</v>
      </c>
    </row>
    <row r="13" spans="2:8" x14ac:dyDescent="0.15">
      <c r="B13" s="14"/>
      <c r="C13" s="92"/>
      <c r="D13" s="92"/>
      <c r="E13" s="92"/>
      <c r="F13" s="92"/>
      <c r="G13" s="92"/>
      <c r="H13" s="4"/>
    </row>
    <row r="14" spans="2:8" x14ac:dyDescent="0.15">
      <c r="B14" s="14" t="str">
        <f>B3 &amp; " + " &amp; B9</f>
        <v>Producto Diario + Local Services</v>
      </c>
      <c r="C14" s="27">
        <f>C12+C$7</f>
        <v>18000</v>
      </c>
      <c r="D14" s="64"/>
      <c r="E14" s="27">
        <f>E12+E$7</f>
        <v>16380</v>
      </c>
      <c r="F14" s="27">
        <f>F12+F$7</f>
        <v>12500</v>
      </c>
      <c r="G14" s="27">
        <f>G12+G$7</f>
        <v>3880</v>
      </c>
      <c r="H14" s="179">
        <f>G14/E14</f>
        <v>0.23687423687423687</v>
      </c>
    </row>
    <row r="15" spans="2:8" x14ac:dyDescent="0.15">
      <c r="B15" s="14"/>
      <c r="C15" s="92"/>
      <c r="D15" s="92"/>
      <c r="E15" s="92"/>
      <c r="F15" s="92"/>
      <c r="G15" s="92"/>
      <c r="H15" s="4"/>
    </row>
    <row r="16" spans="2:8" x14ac:dyDescent="0.15">
      <c r="B16" s="14" t="s">
        <v>1251</v>
      </c>
      <c r="C16" s="91"/>
      <c r="E16" s="91"/>
      <c r="F16" s="91"/>
      <c r="G16" s="3"/>
      <c r="H16" s="94"/>
    </row>
    <row r="17" spans="2:8" x14ac:dyDescent="0.15">
      <c r="B17" s="47" t="s">
        <v>1243</v>
      </c>
      <c r="C17" s="281">
        <v>2500</v>
      </c>
      <c r="D17" s="313">
        <v>0</v>
      </c>
      <c r="E17" s="93">
        <f>C17*(1-D17)</f>
        <v>2500</v>
      </c>
      <c r="F17" s="281">
        <v>0</v>
      </c>
      <c r="G17" s="93">
        <f>E17-F17</f>
        <v>2500</v>
      </c>
      <c r="H17" s="4">
        <f>IFERROR(G17/E17, 0)</f>
        <v>1</v>
      </c>
    </row>
    <row r="18" spans="2:8" x14ac:dyDescent="0.15">
      <c r="B18" s="47" t="s">
        <v>1241</v>
      </c>
      <c r="C18" s="281" t="s">
        <v>329</v>
      </c>
      <c r="D18" s="313"/>
      <c r="E18" s="93"/>
      <c r="F18" s="281">
        <v>1000</v>
      </c>
      <c r="G18" s="93">
        <f>E18-F18</f>
        <v>-1000</v>
      </c>
      <c r="H18" s="4">
        <f>IFERROR(G18/E18, 0)</f>
        <v>0</v>
      </c>
    </row>
    <row r="19" spans="2:8" x14ac:dyDescent="0.15">
      <c r="B19" s="47" t="s">
        <v>1242</v>
      </c>
      <c r="C19" s="281" t="s">
        <v>329</v>
      </c>
      <c r="D19" s="313"/>
      <c r="E19" s="93"/>
      <c r="F19" s="281">
        <v>200</v>
      </c>
      <c r="G19" s="93">
        <f>E19-F19</f>
        <v>-200</v>
      </c>
      <c r="H19" s="4"/>
    </row>
    <row r="20" spans="2:8" x14ac:dyDescent="0.15">
      <c r="B20" s="47" t="s">
        <v>346</v>
      </c>
      <c r="C20" s="313">
        <v>0.25</v>
      </c>
      <c r="D20" s="4"/>
      <c r="E20" s="93"/>
      <c r="G20" s="93"/>
      <c r="H20" s="4"/>
    </row>
    <row r="21" spans="2:8" x14ac:dyDescent="0.15">
      <c r="B21" s="14" t="str">
        <f>"Total " &amp; B16</f>
        <v>Total Domicilio Services</v>
      </c>
      <c r="C21" s="92">
        <f>SUM(C17:C19)</f>
        <v>2500</v>
      </c>
      <c r="D21" s="92"/>
      <c r="E21" s="92">
        <f>SUM(E17:E19)</f>
        <v>2500</v>
      </c>
      <c r="F21" s="92">
        <f>SUM(F17:F19)</f>
        <v>1200</v>
      </c>
      <c r="G21" s="92">
        <f>SUM(G17:G19)</f>
        <v>1300</v>
      </c>
      <c r="H21" s="4">
        <f>G21/E21</f>
        <v>0.52</v>
      </c>
    </row>
    <row r="22" spans="2:8" x14ac:dyDescent="0.15">
      <c r="B22" s="47"/>
      <c r="C22" s="313"/>
      <c r="D22" s="4"/>
      <c r="E22" s="93"/>
      <c r="G22" s="93"/>
      <c r="H22" s="4"/>
    </row>
    <row r="23" spans="2:8" s="14" customFormat="1" x14ac:dyDescent="0.15">
      <c r="B23" s="14" t="str">
        <f>B3 &amp; " + " &amp; B16</f>
        <v>Producto Diario + Domicilio Services</v>
      </c>
      <c r="C23" s="27">
        <f>C21+C$7</f>
        <v>20500</v>
      </c>
      <c r="D23" s="64"/>
      <c r="E23" s="27">
        <f>E21+E$7</f>
        <v>18880</v>
      </c>
      <c r="F23" s="27">
        <f>F21+F$7</f>
        <v>13200</v>
      </c>
      <c r="G23" s="27">
        <f>G21+G$7</f>
        <v>5680</v>
      </c>
      <c r="H23" s="179">
        <f>G23/E23</f>
        <v>0.30084745762711862</v>
      </c>
    </row>
    <row r="24" spans="2:8" x14ac:dyDescent="0.15">
      <c r="C24" s="3"/>
      <c r="D24" s="4"/>
      <c r="E24" s="3"/>
      <c r="F24" s="93"/>
      <c r="G24" s="3"/>
      <c r="H24" s="94"/>
    </row>
    <row r="25" spans="2:8" x14ac:dyDescent="0.15">
      <c r="B25" s="14" t="s">
        <v>1238</v>
      </c>
    </row>
    <row r="26" spans="2:8" x14ac:dyDescent="0.15">
      <c r="B26" s="47" t="s">
        <v>1245</v>
      </c>
      <c r="C26" s="281">
        <v>23000</v>
      </c>
      <c r="D26" s="313">
        <v>0.09</v>
      </c>
      <c r="E26" s="93">
        <f>C26*(1-D26)</f>
        <v>20930</v>
      </c>
      <c r="F26" s="281">
        <v>13000</v>
      </c>
      <c r="G26" s="93">
        <f>E26-F26</f>
        <v>7930</v>
      </c>
      <c r="H26" s="4">
        <f>G26/E26</f>
        <v>0.37888198757763975</v>
      </c>
    </row>
    <row r="27" spans="2:8" x14ac:dyDescent="0.15">
      <c r="B27" s="47" t="s">
        <v>1244</v>
      </c>
      <c r="C27" s="281" t="s">
        <v>329</v>
      </c>
      <c r="D27" s="93"/>
      <c r="E27" s="93"/>
      <c r="F27" s="281">
        <v>500</v>
      </c>
      <c r="G27" s="93">
        <f>E27-F27</f>
        <v>-500</v>
      </c>
      <c r="H27" s="4"/>
    </row>
    <row r="28" spans="2:8" x14ac:dyDescent="0.15">
      <c r="B28" s="17" t="s">
        <v>328</v>
      </c>
      <c r="C28" s="93" t="s">
        <v>329</v>
      </c>
      <c r="D28" s="93"/>
      <c r="E28" s="93"/>
      <c r="F28" s="281">
        <v>0</v>
      </c>
      <c r="G28" s="93">
        <f>E28-F28</f>
        <v>0</v>
      </c>
      <c r="H28" s="4"/>
    </row>
    <row r="29" spans="2:8" x14ac:dyDescent="0.15">
      <c r="B29" s="17" t="s">
        <v>326</v>
      </c>
      <c r="C29" s="93" t="s">
        <v>329</v>
      </c>
      <c r="D29" s="93"/>
      <c r="E29" s="93"/>
      <c r="F29" s="281">
        <v>0</v>
      </c>
      <c r="G29" s="93">
        <f>E29-F29</f>
        <v>0</v>
      </c>
      <c r="H29" s="4"/>
    </row>
    <row r="30" spans="2:8" s="14" customFormat="1" x14ac:dyDescent="0.15">
      <c r="B30" s="14" t="s">
        <v>1239</v>
      </c>
      <c r="C30" s="195">
        <f>SUM(C26:C29)</f>
        <v>23000</v>
      </c>
      <c r="D30" s="195"/>
      <c r="E30" s="195">
        <f>SUM(E26:E29)</f>
        <v>20930</v>
      </c>
      <c r="F30" s="195">
        <f>SUM(F26:F29)</f>
        <v>13500</v>
      </c>
      <c r="G30" s="195">
        <f>SUM(G26:G29)</f>
        <v>7430</v>
      </c>
      <c r="H30" s="96">
        <f>G30/E30</f>
        <v>0.35499283325370284</v>
      </c>
    </row>
    <row r="31" spans="2:8" x14ac:dyDescent="0.15">
      <c r="C31" s="3"/>
      <c r="D31" s="4"/>
      <c r="E31" s="3"/>
      <c r="F31" s="93"/>
      <c r="G31" s="3"/>
      <c r="H31" s="94"/>
    </row>
    <row r="32" spans="2:8" x14ac:dyDescent="0.15">
      <c r="B32" s="10" t="s">
        <v>36</v>
      </c>
    </row>
    <row r="33" spans="2:8" x14ac:dyDescent="0.15">
      <c r="B33" s="14" t="s">
        <v>337</v>
      </c>
    </row>
    <row r="34" spans="2:8" x14ac:dyDescent="0.15">
      <c r="B34" s="47" t="s">
        <v>638</v>
      </c>
      <c r="C34" s="93">
        <f>C4*1.1</f>
        <v>19800</v>
      </c>
      <c r="D34" s="313">
        <v>0.25</v>
      </c>
      <c r="E34" s="93">
        <f>C34*(1-D34)</f>
        <v>14850</v>
      </c>
      <c r="F34" s="93">
        <f>F4*0.9</f>
        <v>10800</v>
      </c>
      <c r="G34" s="93">
        <f>E34-F34</f>
        <v>4050</v>
      </c>
      <c r="H34" s="4">
        <f>G34/E34</f>
        <v>0.27272727272727271</v>
      </c>
    </row>
    <row r="35" spans="2:8" x14ac:dyDescent="0.15">
      <c r="B35" s="17" t="s">
        <v>680</v>
      </c>
      <c r="C35" s="93" t="s">
        <v>329</v>
      </c>
      <c r="D35" s="93"/>
      <c r="E35" s="93"/>
      <c r="F35" s="93" t="e">
        <f>#REF!*1.1</f>
        <v>#REF!</v>
      </c>
      <c r="G35" s="93" t="e">
        <f>E35-F35</f>
        <v>#REF!</v>
      </c>
      <c r="H35" s="4"/>
    </row>
    <row r="36" spans="2:8" x14ac:dyDescent="0.15">
      <c r="B36" s="17" t="s">
        <v>328</v>
      </c>
      <c r="C36" s="93" t="s">
        <v>329</v>
      </c>
      <c r="D36" s="93"/>
      <c r="E36" s="93"/>
      <c r="F36" s="93">
        <f>F5*0.9</f>
        <v>0</v>
      </c>
      <c r="G36" s="93"/>
      <c r="H36" s="4"/>
    </row>
    <row r="37" spans="2:8" x14ac:dyDescent="0.15">
      <c r="B37" s="17" t="s">
        <v>326</v>
      </c>
      <c r="C37" s="93" t="s">
        <v>329</v>
      </c>
      <c r="D37" s="93"/>
      <c r="E37" s="93"/>
      <c r="F37" s="93">
        <f>F6*0.9</f>
        <v>0</v>
      </c>
      <c r="G37" s="93">
        <f>E37-F37</f>
        <v>0</v>
      </c>
      <c r="H37" s="4"/>
    </row>
    <row r="38" spans="2:8" x14ac:dyDescent="0.15">
      <c r="B38" s="14" t="s">
        <v>218</v>
      </c>
      <c r="C38" s="92">
        <f>SUM(C34:C37)</f>
        <v>19800</v>
      </c>
      <c r="D38" s="92"/>
      <c r="E38" s="92">
        <f>SUM(E34:E37)</f>
        <v>14850</v>
      </c>
      <c r="F38" s="92" t="e">
        <f>SUM(F34:F37)</f>
        <v>#REF!</v>
      </c>
      <c r="G38" s="93" t="e">
        <f>E38-F38</f>
        <v>#REF!</v>
      </c>
      <c r="H38" s="4" t="e">
        <f>G38/E38</f>
        <v>#REF!</v>
      </c>
    </row>
    <row r="40" spans="2:8" x14ac:dyDescent="0.15">
      <c r="B40" s="14" t="s">
        <v>639</v>
      </c>
    </row>
    <row r="41" spans="2:8" x14ac:dyDescent="0.15">
      <c r="B41" s="47" t="s">
        <v>338</v>
      </c>
      <c r="C41" s="281">
        <v>250</v>
      </c>
      <c r="D41" s="313">
        <f>D34</f>
        <v>0.25</v>
      </c>
      <c r="E41" s="93">
        <f>C41*(1-D41)</f>
        <v>187.5</v>
      </c>
      <c r="F41" s="93"/>
      <c r="G41" s="93">
        <f>E41-F41</f>
        <v>187.5</v>
      </c>
      <c r="H41" s="4">
        <f>G41/E41</f>
        <v>1</v>
      </c>
    </row>
    <row r="42" spans="2:8" x14ac:dyDescent="0.15">
      <c r="B42" s="47" t="s">
        <v>343</v>
      </c>
      <c r="C42" s="313">
        <v>0.1</v>
      </c>
      <c r="D42" s="3"/>
      <c r="E42" s="93">
        <f>C41*C42</f>
        <v>25</v>
      </c>
      <c r="F42" s="93"/>
      <c r="G42" s="93">
        <f>E42-F42</f>
        <v>25</v>
      </c>
      <c r="H42" s="218">
        <f>G42/E42</f>
        <v>1</v>
      </c>
    </row>
    <row r="43" spans="2:8" x14ac:dyDescent="0.15">
      <c r="B43" s="47"/>
      <c r="C43" s="4"/>
      <c r="D43" s="3"/>
      <c r="E43" s="3"/>
      <c r="F43" s="93"/>
      <c r="G43" s="93"/>
      <c r="H43" s="4"/>
    </row>
    <row r="44" spans="2:8" s="14" customFormat="1" x14ac:dyDescent="0.15">
      <c r="B44" s="14" t="s">
        <v>682</v>
      </c>
      <c r="C44" s="27">
        <f>C41+C38</f>
        <v>20050</v>
      </c>
      <c r="D44" s="64"/>
      <c r="E44" s="27">
        <f>E41+E38</f>
        <v>15037.5</v>
      </c>
      <c r="F44" s="27" t="e">
        <f>F41+F38</f>
        <v>#REF!</v>
      </c>
      <c r="G44" s="27" t="e">
        <f>G41+G38</f>
        <v>#REF!</v>
      </c>
      <c r="H44" s="179" t="e">
        <f>G44/E44</f>
        <v>#REF!</v>
      </c>
    </row>
    <row r="45" spans="2:8" x14ac:dyDescent="0.15">
      <c r="C45" s="3"/>
      <c r="D45" s="3"/>
      <c r="E45" s="3"/>
      <c r="F45" s="93"/>
      <c r="G45" s="3"/>
    </row>
    <row r="46" spans="2:8" x14ac:dyDescent="0.15">
      <c r="B46" s="14" t="s">
        <v>640</v>
      </c>
      <c r="C46" s="91"/>
      <c r="E46" s="91"/>
      <c r="F46" s="91"/>
      <c r="G46" s="3"/>
      <c r="H46" s="94"/>
    </row>
    <row r="47" spans="2:8" x14ac:dyDescent="0.15">
      <c r="B47" s="47" t="s">
        <v>341</v>
      </c>
      <c r="C47" s="281">
        <v>25</v>
      </c>
      <c r="D47" s="313">
        <v>0.9</v>
      </c>
      <c r="E47" s="93">
        <f>C47*(1-D47)</f>
        <v>2.4999999999999996</v>
      </c>
      <c r="G47" s="93">
        <f>E47-F47</f>
        <v>2.4999999999999996</v>
      </c>
      <c r="H47" s="4">
        <f>G47/E47</f>
        <v>1</v>
      </c>
    </row>
    <row r="48" spans="2:8" x14ac:dyDescent="0.15">
      <c r="B48" s="47" t="s">
        <v>342</v>
      </c>
      <c r="C48" s="281">
        <v>225</v>
      </c>
      <c r="D48" s="313">
        <f>D34</f>
        <v>0.25</v>
      </c>
      <c r="E48" s="93">
        <f>C48*(1-D48)</f>
        <v>168.75</v>
      </c>
      <c r="G48" s="93">
        <f>E48-F48</f>
        <v>168.75</v>
      </c>
      <c r="H48" s="4">
        <f>G48/E48</f>
        <v>1</v>
      </c>
    </row>
    <row r="49" spans="2:8" x14ac:dyDescent="0.15">
      <c r="B49" s="47" t="s">
        <v>346</v>
      </c>
      <c r="C49" s="313">
        <v>0.4</v>
      </c>
      <c r="D49" s="4"/>
      <c r="E49" s="93"/>
      <c r="G49" s="93"/>
      <c r="H49" s="4"/>
    </row>
    <row r="50" spans="2:8" x14ac:dyDescent="0.15">
      <c r="B50" s="47"/>
      <c r="C50" s="96"/>
      <c r="D50" s="4"/>
      <c r="E50" s="93"/>
      <c r="G50" s="93"/>
      <c r="H50" s="4"/>
    </row>
    <row r="51" spans="2:8" s="14" customFormat="1" x14ac:dyDescent="0.15">
      <c r="B51" s="14" t="s">
        <v>683</v>
      </c>
      <c r="C51" s="27">
        <f>C48+C47+C38</f>
        <v>20050</v>
      </c>
      <c r="D51" s="64"/>
      <c r="E51" s="27">
        <f>E48+E47+E38</f>
        <v>15021.25</v>
      </c>
      <c r="F51" s="27" t="e">
        <f>F48+F47+F38</f>
        <v>#REF!</v>
      </c>
      <c r="G51" s="27" t="e">
        <f>G48+G47+G38</f>
        <v>#REF!</v>
      </c>
      <c r="H51" s="179" t="e">
        <f>G51/E51</f>
        <v>#REF!</v>
      </c>
    </row>
    <row r="53" spans="2:8" x14ac:dyDescent="0.15">
      <c r="B53" s="10" t="s">
        <v>37</v>
      </c>
    </row>
    <row r="54" spans="2:8" x14ac:dyDescent="0.15">
      <c r="B54" s="14" t="s">
        <v>337</v>
      </c>
    </row>
    <row r="55" spans="2:8" x14ac:dyDescent="0.15">
      <c r="B55" s="47" t="s">
        <v>638</v>
      </c>
      <c r="C55" s="281">
        <v>6000</v>
      </c>
      <c r="D55" s="313">
        <v>0.15</v>
      </c>
      <c r="E55" s="93">
        <f>C55*(1-D55)</f>
        <v>5100</v>
      </c>
      <c r="F55" s="93">
        <f>F34*0.9</f>
        <v>9720</v>
      </c>
      <c r="G55" s="93">
        <f>E55-F55</f>
        <v>-4620</v>
      </c>
      <c r="H55" s="4">
        <f>G55/E55</f>
        <v>-0.90588235294117647</v>
      </c>
    </row>
    <row r="56" spans="2:8" x14ac:dyDescent="0.15">
      <c r="B56" s="17" t="s">
        <v>680</v>
      </c>
      <c r="C56" s="93" t="s">
        <v>329</v>
      </c>
      <c r="D56" s="93"/>
      <c r="E56" s="93"/>
      <c r="F56" s="93" t="e">
        <f>F35*1.1</f>
        <v>#REF!</v>
      </c>
      <c r="G56" s="93" t="e">
        <f>E56-F56</f>
        <v>#REF!</v>
      </c>
      <c r="H56" s="4"/>
    </row>
    <row r="57" spans="2:8" x14ac:dyDescent="0.15">
      <c r="B57" s="17" t="s">
        <v>328</v>
      </c>
      <c r="C57" s="93" t="s">
        <v>329</v>
      </c>
      <c r="D57" s="93"/>
      <c r="E57" s="93"/>
      <c r="F57" s="93">
        <f>F36*0.9</f>
        <v>0</v>
      </c>
      <c r="G57" s="93"/>
      <c r="H57" s="4"/>
    </row>
    <row r="58" spans="2:8" x14ac:dyDescent="0.15">
      <c r="B58" s="17" t="s">
        <v>326</v>
      </c>
      <c r="C58" s="93" t="s">
        <v>329</v>
      </c>
      <c r="D58" s="93"/>
      <c r="E58" s="93"/>
      <c r="F58" s="93">
        <f>F37*0.9</f>
        <v>0</v>
      </c>
      <c r="G58" s="93">
        <f>E58-F58</f>
        <v>0</v>
      </c>
      <c r="H58" s="4"/>
    </row>
    <row r="59" spans="2:8" x14ac:dyDescent="0.15">
      <c r="B59" s="14" t="s">
        <v>218</v>
      </c>
      <c r="C59" s="92">
        <f>SUM(C55:C58)</f>
        <v>6000</v>
      </c>
      <c r="D59" s="92"/>
      <c r="E59" s="92">
        <f>SUM(E55:E58)</f>
        <v>5100</v>
      </c>
      <c r="F59" s="92" t="e">
        <f>SUM(F55:F58)</f>
        <v>#REF!</v>
      </c>
      <c r="G59" s="93" t="e">
        <f>E59-F59</f>
        <v>#REF!</v>
      </c>
      <c r="H59" s="4" t="e">
        <f>G59/E59</f>
        <v>#REF!</v>
      </c>
    </row>
    <row r="61" spans="2:8" x14ac:dyDescent="0.15">
      <c r="B61" s="14" t="s">
        <v>639</v>
      </c>
    </row>
    <row r="62" spans="2:8" x14ac:dyDescent="0.15">
      <c r="B62" s="47" t="s">
        <v>338</v>
      </c>
      <c r="C62" s="286">
        <v>250</v>
      </c>
      <c r="D62" s="313">
        <f>D55</f>
        <v>0.15</v>
      </c>
      <c r="E62" s="93">
        <f>C62*(1-D62)</f>
        <v>212.5</v>
      </c>
      <c r="F62" s="93"/>
      <c r="G62" s="93">
        <f>E62-F62</f>
        <v>212.5</v>
      </c>
      <c r="H62" s="4">
        <f>G62/E62</f>
        <v>1</v>
      </c>
    </row>
    <row r="63" spans="2:8" x14ac:dyDescent="0.15">
      <c r="B63" s="47" t="s">
        <v>343</v>
      </c>
      <c r="C63" s="313">
        <v>0.1</v>
      </c>
      <c r="D63" s="3"/>
      <c r="E63" s="93">
        <f>C62*C63</f>
        <v>25</v>
      </c>
      <c r="F63" s="93"/>
      <c r="G63" s="93">
        <f>E63-F63</f>
        <v>25</v>
      </c>
      <c r="H63" s="218">
        <f>G63/E63</f>
        <v>1</v>
      </c>
    </row>
    <row r="64" spans="2:8" x14ac:dyDescent="0.15">
      <c r="B64" s="47"/>
      <c r="C64" s="4"/>
      <c r="D64" s="3"/>
      <c r="E64" s="3"/>
      <c r="F64" s="93"/>
      <c r="G64" s="93"/>
      <c r="H64" s="4"/>
    </row>
    <row r="65" spans="2:8" s="14" customFormat="1" x14ac:dyDescent="0.15">
      <c r="B65" s="14" t="s">
        <v>682</v>
      </c>
      <c r="C65" s="27">
        <f>C62+C59</f>
        <v>6250</v>
      </c>
      <c r="D65" s="64"/>
      <c r="E65" s="27">
        <f>E62+E59</f>
        <v>5312.5</v>
      </c>
      <c r="F65" s="27" t="e">
        <f>F62+F59</f>
        <v>#REF!</v>
      </c>
      <c r="G65" s="27" t="e">
        <f>G62+G59</f>
        <v>#REF!</v>
      </c>
      <c r="H65" s="179" t="e">
        <f>G65/E65</f>
        <v>#REF!</v>
      </c>
    </row>
    <row r="66" spans="2:8" x14ac:dyDescent="0.15">
      <c r="B66" s="47"/>
      <c r="C66" s="96"/>
      <c r="D66" s="4"/>
      <c r="E66" s="93"/>
      <c r="G66" s="93"/>
      <c r="H66" s="4"/>
    </row>
    <row r="67" spans="2:8" x14ac:dyDescent="0.15">
      <c r="B67" s="14" t="s">
        <v>640</v>
      </c>
      <c r="C67" s="91"/>
      <c r="E67" s="91"/>
      <c r="F67" s="91"/>
      <c r="G67" s="3"/>
      <c r="H67" s="94"/>
    </row>
    <row r="68" spans="2:8" x14ac:dyDescent="0.15">
      <c r="B68" s="47" t="s">
        <v>341</v>
      </c>
      <c r="C68" s="286">
        <v>25</v>
      </c>
      <c r="D68" s="313">
        <v>0.9</v>
      </c>
      <c r="E68" s="93">
        <f>C68*(1-D68)</f>
        <v>2.4999999999999996</v>
      </c>
      <c r="G68" s="93">
        <f>E68-F68</f>
        <v>2.4999999999999996</v>
      </c>
      <c r="H68" s="4">
        <f>G68/E68</f>
        <v>1</v>
      </c>
    </row>
    <row r="69" spans="2:8" x14ac:dyDescent="0.15">
      <c r="B69" s="47" t="s">
        <v>342</v>
      </c>
      <c r="C69" s="281">
        <v>225</v>
      </c>
      <c r="D69" s="313">
        <f>D55</f>
        <v>0.15</v>
      </c>
      <c r="E69" s="93">
        <f>C69*(1-D69)</f>
        <v>191.25</v>
      </c>
      <c r="G69" s="93">
        <f>E69-F69</f>
        <v>191.25</v>
      </c>
      <c r="H69" s="4">
        <f>G69/E69</f>
        <v>1</v>
      </c>
    </row>
    <row r="70" spans="2:8" x14ac:dyDescent="0.15">
      <c r="B70" s="47" t="s">
        <v>346</v>
      </c>
      <c r="C70" s="313">
        <v>0.6</v>
      </c>
      <c r="D70" s="4"/>
      <c r="E70" s="93"/>
      <c r="G70" s="93"/>
      <c r="H70" s="4"/>
    </row>
    <row r="71" spans="2:8" x14ac:dyDescent="0.15">
      <c r="B71" s="47"/>
      <c r="C71" s="96"/>
      <c r="D71" s="4"/>
      <c r="E71" s="93"/>
      <c r="G71" s="93"/>
      <c r="H71" s="4"/>
    </row>
    <row r="72" spans="2:8" s="14" customFormat="1" x14ac:dyDescent="0.15">
      <c r="B72" s="14" t="s">
        <v>683</v>
      </c>
      <c r="C72" s="27">
        <f>C69+C68+C59</f>
        <v>6250</v>
      </c>
      <c r="D72" s="64"/>
      <c r="E72" s="27">
        <f>E69+E68+E59</f>
        <v>5293.75</v>
      </c>
      <c r="F72" s="27" t="e">
        <f>F69+F68+F59</f>
        <v>#REF!</v>
      </c>
      <c r="G72" s="27" t="e">
        <f>G69+G68+G59</f>
        <v>#REF!</v>
      </c>
      <c r="H72" s="179" t="e">
        <f>G72/E72</f>
        <v>#REF!</v>
      </c>
    </row>
    <row r="74" spans="2:8" x14ac:dyDescent="0.15">
      <c r="B74" s="10" t="s">
        <v>38</v>
      </c>
    </row>
    <row r="75" spans="2:8" x14ac:dyDescent="0.15">
      <c r="B75" s="14" t="s">
        <v>337</v>
      </c>
    </row>
    <row r="76" spans="2:8" x14ac:dyDescent="0.15">
      <c r="B76" s="47" t="s">
        <v>638</v>
      </c>
      <c r="C76" s="281">
        <v>6500</v>
      </c>
      <c r="D76" s="313">
        <v>0.1</v>
      </c>
      <c r="E76" s="93">
        <f>C76*(1-D76)</f>
        <v>5850</v>
      </c>
      <c r="F76" s="93">
        <f>F55*0.9</f>
        <v>8748</v>
      </c>
      <c r="G76" s="93">
        <f>E76-F76</f>
        <v>-2898</v>
      </c>
      <c r="H76" s="4">
        <f>G76/E76</f>
        <v>-0.49538461538461537</v>
      </c>
    </row>
    <row r="77" spans="2:8" x14ac:dyDescent="0.15">
      <c r="B77" s="17" t="s">
        <v>680</v>
      </c>
      <c r="C77" s="93" t="s">
        <v>329</v>
      </c>
      <c r="D77" s="93"/>
      <c r="E77" s="93"/>
      <c r="F77" s="93" t="e">
        <f>F56*1.1</f>
        <v>#REF!</v>
      </c>
      <c r="G77" s="93" t="e">
        <f>E77-F77</f>
        <v>#REF!</v>
      </c>
      <c r="H77" s="4"/>
    </row>
    <row r="78" spans="2:8" x14ac:dyDescent="0.15">
      <c r="B78" s="17" t="s">
        <v>328</v>
      </c>
      <c r="C78" s="93" t="s">
        <v>329</v>
      </c>
      <c r="D78" s="93"/>
      <c r="E78" s="93"/>
      <c r="F78" s="93">
        <f>F57*0.9</f>
        <v>0</v>
      </c>
      <c r="G78" s="93"/>
      <c r="H78" s="4"/>
    </row>
    <row r="79" spans="2:8" x14ac:dyDescent="0.15">
      <c r="B79" s="17" t="s">
        <v>326</v>
      </c>
      <c r="C79" s="93" t="s">
        <v>329</v>
      </c>
      <c r="D79" s="93"/>
      <c r="E79" s="93"/>
      <c r="F79" s="93">
        <f>F58*0.9</f>
        <v>0</v>
      </c>
      <c r="G79" s="93">
        <f>E79-F79</f>
        <v>0</v>
      </c>
      <c r="H79" s="4"/>
    </row>
    <row r="80" spans="2:8" x14ac:dyDescent="0.15">
      <c r="B80" s="14" t="s">
        <v>218</v>
      </c>
      <c r="C80" s="92">
        <f>SUM(C76:C79)</f>
        <v>6500</v>
      </c>
      <c r="D80" s="92"/>
      <c r="E80" s="92">
        <f>SUM(E76:E79)</f>
        <v>5850</v>
      </c>
      <c r="F80" s="92" t="e">
        <f>SUM(F76:F79)</f>
        <v>#REF!</v>
      </c>
      <c r="G80" s="93" t="e">
        <f>E80-F80</f>
        <v>#REF!</v>
      </c>
      <c r="H80" s="4" t="e">
        <f>G80/E80</f>
        <v>#REF!</v>
      </c>
    </row>
    <row r="82" spans="2:8" x14ac:dyDescent="0.15">
      <c r="B82" s="14" t="s">
        <v>639</v>
      </c>
    </row>
    <row r="83" spans="2:8" x14ac:dyDescent="0.15">
      <c r="B83" s="47" t="s">
        <v>1103</v>
      </c>
      <c r="C83" s="286">
        <v>350</v>
      </c>
      <c r="D83" s="313">
        <f>D76</f>
        <v>0.1</v>
      </c>
      <c r="E83" s="93">
        <f>C83*(1-D83)</f>
        <v>315</v>
      </c>
      <c r="F83" s="93"/>
      <c r="G83" s="93">
        <f>E83-F83</f>
        <v>315</v>
      </c>
      <c r="H83" s="4">
        <f>G83/E83</f>
        <v>1</v>
      </c>
    </row>
    <row r="84" spans="2:8" x14ac:dyDescent="0.15">
      <c r="B84" s="47" t="s">
        <v>343</v>
      </c>
      <c r="C84" s="313">
        <v>0.1</v>
      </c>
      <c r="D84" s="3"/>
      <c r="E84" s="93">
        <f>C83*C84</f>
        <v>35</v>
      </c>
      <c r="F84" s="93"/>
      <c r="G84" s="93">
        <f>E84-F84</f>
        <v>35</v>
      </c>
      <c r="H84" s="218">
        <f>G84/E84</f>
        <v>1</v>
      </c>
    </row>
    <row r="85" spans="2:8" x14ac:dyDescent="0.15">
      <c r="B85" s="47"/>
      <c r="C85" s="4"/>
      <c r="D85" s="3"/>
      <c r="E85" s="3"/>
      <c r="F85" s="93"/>
      <c r="G85" s="93"/>
      <c r="H85" s="4"/>
    </row>
    <row r="86" spans="2:8" s="14" customFormat="1" x14ac:dyDescent="0.15">
      <c r="B86" s="14" t="s">
        <v>682</v>
      </c>
      <c r="C86" s="27">
        <f>C83+C80</f>
        <v>6850</v>
      </c>
      <c r="D86" s="64"/>
      <c r="E86" s="27">
        <f>E83+E80</f>
        <v>6165</v>
      </c>
      <c r="F86" s="27" t="e">
        <f>F83+F80</f>
        <v>#REF!</v>
      </c>
      <c r="G86" s="27" t="e">
        <f>G83+G80</f>
        <v>#REF!</v>
      </c>
      <c r="H86" s="179" t="e">
        <f>G86/E86</f>
        <v>#REF!</v>
      </c>
    </row>
    <row r="87" spans="2:8" x14ac:dyDescent="0.15">
      <c r="C87" s="3"/>
      <c r="D87" s="3"/>
      <c r="E87" s="3"/>
      <c r="F87" s="93"/>
      <c r="G87" s="3"/>
    </row>
    <row r="88" spans="2:8" x14ac:dyDescent="0.15">
      <c r="B88" s="14" t="s">
        <v>640</v>
      </c>
      <c r="C88" s="91"/>
      <c r="E88" s="91"/>
      <c r="F88" s="91"/>
      <c r="G88" s="3"/>
      <c r="H88" s="94"/>
    </row>
    <row r="89" spans="2:8" x14ac:dyDescent="0.15">
      <c r="B89" s="47" t="s">
        <v>341</v>
      </c>
      <c r="C89" s="286">
        <v>25</v>
      </c>
      <c r="D89" s="313">
        <v>0.9</v>
      </c>
      <c r="E89" s="93">
        <f>C89*(1-D89)</f>
        <v>2.4999999999999996</v>
      </c>
      <c r="G89" s="93">
        <f>E89-F89</f>
        <v>2.4999999999999996</v>
      </c>
      <c r="H89" s="4">
        <f>G89/E89</f>
        <v>1</v>
      </c>
    </row>
    <row r="90" spans="2:8" x14ac:dyDescent="0.15">
      <c r="B90" s="47" t="s">
        <v>342</v>
      </c>
      <c r="C90" s="281">
        <v>225</v>
      </c>
      <c r="D90" s="313">
        <f>D76</f>
        <v>0.1</v>
      </c>
      <c r="E90" s="93">
        <f>C90*(1-D90)</f>
        <v>202.5</v>
      </c>
      <c r="G90" s="93">
        <f>E90-F90</f>
        <v>202.5</v>
      </c>
      <c r="H90" s="4">
        <f>G90/E90</f>
        <v>1</v>
      </c>
    </row>
    <row r="91" spans="2:8" x14ac:dyDescent="0.15">
      <c r="B91" s="47" t="s">
        <v>346</v>
      </c>
      <c r="C91" s="313">
        <v>0.8</v>
      </c>
      <c r="D91" s="4"/>
      <c r="E91" s="93"/>
      <c r="G91" s="93"/>
      <c r="H91" s="4"/>
    </row>
    <row r="92" spans="2:8" x14ac:dyDescent="0.15">
      <c r="B92" s="47"/>
      <c r="C92" s="96"/>
      <c r="D92" s="4"/>
      <c r="E92" s="93"/>
      <c r="G92" s="93"/>
      <c r="H92" s="4"/>
    </row>
    <row r="93" spans="2:8" s="14" customFormat="1" x14ac:dyDescent="0.15">
      <c r="B93" s="14" t="s">
        <v>683</v>
      </c>
      <c r="C93" s="27">
        <f>C90+C89+C80</f>
        <v>6750</v>
      </c>
      <c r="D93" s="64"/>
      <c r="E93" s="27">
        <f>E90+E89+E80</f>
        <v>6055</v>
      </c>
      <c r="F93" s="27" t="e">
        <f>F90+F89+F80</f>
        <v>#REF!</v>
      </c>
      <c r="G93" s="27" t="e">
        <f>G90+G89+G80</f>
        <v>#REF!</v>
      </c>
      <c r="H93" s="179" t="e">
        <f>G93/E93</f>
        <v>#REF!</v>
      </c>
    </row>
    <row r="94" spans="2:8" x14ac:dyDescent="0.15">
      <c r="B94" s="47"/>
      <c r="C94" s="96"/>
      <c r="D94" s="4"/>
      <c r="E94" s="93"/>
      <c r="G94" s="93"/>
      <c r="H94" s="4"/>
    </row>
    <row r="95" spans="2:8" x14ac:dyDescent="0.15">
      <c r="B95" s="10" t="s">
        <v>39</v>
      </c>
    </row>
    <row r="96" spans="2:8" x14ac:dyDescent="0.15">
      <c r="B96" s="14" t="s">
        <v>337</v>
      </c>
    </row>
    <row r="97" spans="2:8" x14ac:dyDescent="0.15">
      <c r="B97" s="47" t="s">
        <v>638</v>
      </c>
      <c r="C97" s="93">
        <v>7250</v>
      </c>
      <c r="D97" s="313">
        <v>0.1</v>
      </c>
      <c r="E97" s="93">
        <f>C97*(1-D97)</f>
        <v>6525</v>
      </c>
      <c r="F97" s="93">
        <f>F76*0.9</f>
        <v>7873.2</v>
      </c>
      <c r="G97" s="93">
        <f>E97-F97</f>
        <v>-1348.1999999999998</v>
      </c>
      <c r="H97" s="4">
        <f>G97/E97</f>
        <v>-0.20662068965517238</v>
      </c>
    </row>
    <row r="98" spans="2:8" x14ac:dyDescent="0.15">
      <c r="B98" s="17" t="s">
        <v>680</v>
      </c>
      <c r="C98" s="93" t="s">
        <v>329</v>
      </c>
      <c r="D98" s="93"/>
      <c r="E98" s="93"/>
      <c r="F98" s="93">
        <v>1.1000000000000001</v>
      </c>
      <c r="G98" s="93">
        <f>E98-F98</f>
        <v>-1.1000000000000001</v>
      </c>
      <c r="H98" s="4"/>
    </row>
    <row r="99" spans="2:8" x14ac:dyDescent="0.15">
      <c r="B99" s="17" t="s">
        <v>328</v>
      </c>
      <c r="C99" s="93" t="s">
        <v>329</v>
      </c>
      <c r="D99" s="93"/>
      <c r="E99" s="93"/>
      <c r="F99" s="93">
        <f>F78*0.9</f>
        <v>0</v>
      </c>
      <c r="G99" s="93"/>
      <c r="H99" s="4"/>
    </row>
    <row r="100" spans="2:8" x14ac:dyDescent="0.15">
      <c r="B100" s="17" t="s">
        <v>326</v>
      </c>
      <c r="C100" s="93" t="s">
        <v>329</v>
      </c>
      <c r="D100" s="93"/>
      <c r="E100" s="93"/>
      <c r="F100" s="93">
        <f>F79*0.9</f>
        <v>0</v>
      </c>
      <c r="G100" s="93">
        <f>E100-F100</f>
        <v>0</v>
      </c>
      <c r="H100" s="4"/>
    </row>
    <row r="101" spans="2:8" x14ac:dyDescent="0.15">
      <c r="B101" s="14" t="s">
        <v>218</v>
      </c>
      <c r="C101" s="92">
        <f>SUM(C97:C100)</f>
        <v>7250</v>
      </c>
      <c r="D101" s="92"/>
      <c r="E101" s="92">
        <f>SUM(E97:E100)</f>
        <v>6525</v>
      </c>
      <c r="F101" s="92">
        <f>SUM(F97:F100)</f>
        <v>7874.3</v>
      </c>
      <c r="G101" s="93">
        <f>E101-F101</f>
        <v>-1349.3000000000002</v>
      </c>
      <c r="H101" s="4">
        <f>G101/E101</f>
        <v>-0.20678927203065137</v>
      </c>
    </row>
    <row r="103" spans="2:8" x14ac:dyDescent="0.15">
      <c r="B103" s="14" t="s">
        <v>639</v>
      </c>
    </row>
    <row r="104" spans="2:8" x14ac:dyDescent="0.15">
      <c r="B104" s="47" t="s">
        <v>1103</v>
      </c>
      <c r="C104" s="286">
        <v>350</v>
      </c>
      <c r="D104" s="313">
        <f>D97</f>
        <v>0.1</v>
      </c>
      <c r="E104" s="93">
        <f>C104*(1-D104)</f>
        <v>315</v>
      </c>
      <c r="F104" s="93"/>
      <c r="G104" s="93">
        <f>E104-F104</f>
        <v>315</v>
      </c>
      <c r="H104" s="4">
        <f>G104/E104</f>
        <v>1</v>
      </c>
    </row>
    <row r="105" spans="2:8" x14ac:dyDescent="0.15">
      <c r="B105" s="47" t="s">
        <v>343</v>
      </c>
      <c r="C105" s="313">
        <v>0.1</v>
      </c>
      <c r="D105" s="3"/>
      <c r="E105" s="93">
        <f>C104*C105</f>
        <v>35</v>
      </c>
      <c r="F105" s="93"/>
      <c r="G105" s="93">
        <f>E105-F105</f>
        <v>35</v>
      </c>
      <c r="H105" s="218">
        <f>G105/E105</f>
        <v>1</v>
      </c>
    </row>
    <row r="106" spans="2:8" x14ac:dyDescent="0.15">
      <c r="B106" s="47"/>
      <c r="C106" s="4"/>
      <c r="D106" s="3"/>
      <c r="E106" s="3"/>
      <c r="F106" s="93"/>
      <c r="G106" s="93"/>
      <c r="H106" s="4"/>
    </row>
    <row r="107" spans="2:8" s="14" customFormat="1" x14ac:dyDescent="0.15">
      <c r="B107" s="14" t="s">
        <v>682</v>
      </c>
      <c r="C107" s="27">
        <f>C104+C101</f>
        <v>7600</v>
      </c>
      <c r="D107" s="64"/>
      <c r="E107" s="27">
        <f>E104+E101</f>
        <v>6840</v>
      </c>
      <c r="F107" s="27">
        <f>F104+F101</f>
        <v>7874.3</v>
      </c>
      <c r="G107" s="27">
        <f>G104+G101</f>
        <v>-1034.3000000000002</v>
      </c>
      <c r="H107" s="179">
        <f>G107/E107</f>
        <v>-0.15121345029239769</v>
      </c>
    </row>
    <row r="108" spans="2:8" x14ac:dyDescent="0.15">
      <c r="C108" s="3"/>
      <c r="D108" s="3"/>
      <c r="E108" s="3"/>
      <c r="F108" s="93"/>
      <c r="G108" s="3"/>
    </row>
    <row r="109" spans="2:8" x14ac:dyDescent="0.15">
      <c r="B109" s="14" t="s">
        <v>640</v>
      </c>
      <c r="C109" s="91"/>
      <c r="E109" s="91"/>
      <c r="F109" s="91"/>
      <c r="G109" s="3"/>
      <c r="H109" s="94"/>
    </row>
    <row r="110" spans="2:8" x14ac:dyDescent="0.15">
      <c r="B110" s="47" t="s">
        <v>341</v>
      </c>
      <c r="C110" s="286">
        <v>25</v>
      </c>
      <c r="D110" s="313">
        <v>0.9</v>
      </c>
      <c r="E110" s="93">
        <f>C110*(1-D110)</f>
        <v>2.4999999999999996</v>
      </c>
      <c r="G110" s="93">
        <f>E110-F110</f>
        <v>2.4999999999999996</v>
      </c>
      <c r="H110" s="4">
        <f>G110/E110</f>
        <v>1</v>
      </c>
    </row>
    <row r="111" spans="2:8" x14ac:dyDescent="0.15">
      <c r="B111" s="47" t="s">
        <v>342</v>
      </c>
      <c r="C111" s="281">
        <v>225</v>
      </c>
      <c r="D111" s="313">
        <f>D97</f>
        <v>0.1</v>
      </c>
      <c r="E111" s="93">
        <f>C111*(1-D111)</f>
        <v>202.5</v>
      </c>
      <c r="G111" s="93">
        <f>E111-F111</f>
        <v>202.5</v>
      </c>
      <c r="H111" s="4">
        <f>G111/E111</f>
        <v>1</v>
      </c>
    </row>
    <row r="112" spans="2:8" x14ac:dyDescent="0.15">
      <c r="B112" s="47" t="s">
        <v>346</v>
      </c>
      <c r="C112" s="313">
        <v>0.9</v>
      </c>
      <c r="D112" s="4"/>
      <c r="E112" s="93"/>
      <c r="G112" s="93"/>
      <c r="H112" s="4"/>
    </row>
    <row r="113" spans="2:8" x14ac:dyDescent="0.15">
      <c r="B113" s="47"/>
      <c r="C113" s="96"/>
      <c r="D113" s="4"/>
      <c r="E113" s="93"/>
      <c r="G113" s="93"/>
      <c r="H113" s="4"/>
    </row>
    <row r="114" spans="2:8" s="14" customFormat="1" x14ac:dyDescent="0.15">
      <c r="B114" s="14" t="s">
        <v>683</v>
      </c>
      <c r="C114" s="27">
        <f>C111+C110+C101</f>
        <v>7500</v>
      </c>
      <c r="D114" s="64"/>
      <c r="E114" s="27">
        <f>E111+E110+E101</f>
        <v>6730</v>
      </c>
      <c r="F114" s="27">
        <f>F111+F110+F101</f>
        <v>7874.3</v>
      </c>
      <c r="G114" s="27">
        <f>G111+G110+G101</f>
        <v>-1144.3000000000002</v>
      </c>
      <c r="H114" s="179">
        <f>G114/E114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F35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#VALUE!</v>
      </c>
      <c r="F3" s="63"/>
      <c r="G3" s="63" t="e">
        <f>SUM(Q12:AB12)</f>
        <v>#REF!</v>
      </c>
      <c r="H3" s="63"/>
      <c r="I3" s="63" t="e">
        <f>SUM(AC12:AN12)</f>
        <v>#REF!</v>
      </c>
      <c r="J3" s="63"/>
      <c r="K3" s="63" t="e">
        <f>SUM(AO12:AZ12)</f>
        <v>#REF!</v>
      </c>
      <c r="L3" s="63"/>
      <c r="M3" s="63" t="e">
        <f>SUM(BA12:BL12)</f>
        <v>#REF!</v>
      </c>
      <c r="O3" s="323" t="e">
        <f>SUM(E3:M3)</f>
        <v>#VALUE!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 t="e">
        <f>SUM(Q13:AB13)</f>
        <v>#REF!</v>
      </c>
      <c r="H4" s="63"/>
      <c r="I4" s="63" t="e">
        <f>SUM(AC13:AN13)</f>
        <v>#REF!</v>
      </c>
      <c r="J4" s="63"/>
      <c r="K4" s="63" t="e">
        <f>SUM(AO13:AZ13)</f>
        <v>#REF!</v>
      </c>
      <c r="L4" s="63"/>
      <c r="M4" s="63" t="e">
        <f>SUM(BA13:BL13)</f>
        <v>#REF!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 t="e">
        <f>G4/G3</f>
        <v>#REF!</v>
      </c>
      <c r="H5" s="96"/>
      <c r="I5" s="96" t="e">
        <f>I4/I3</f>
        <v>#REF!</v>
      </c>
      <c r="J5" s="96"/>
      <c r="K5" s="96" t="e">
        <f>K4/K3</f>
        <v>#REF!</v>
      </c>
      <c r="L5" s="96"/>
      <c r="M5" s="96" t="e">
        <f>M4/M3</f>
        <v>#REF!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 t="e">
        <f>SUM(Q15:AB15)</f>
        <v>#REF!</v>
      </c>
      <c r="H6" s="96" t="e">
        <f>G6/G3</f>
        <v>#REF!</v>
      </c>
      <c r="I6" s="63" t="e">
        <f>SUM(AC15:AN15)</f>
        <v>#REF!</v>
      </c>
      <c r="J6" s="96" t="e">
        <f>I6/I3</f>
        <v>#REF!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 t="e">
        <f>SUM(Q16:AB16)</f>
        <v>#REF!</v>
      </c>
      <c r="H7" s="96" t="e">
        <f>G7/G3</f>
        <v>#REF!</v>
      </c>
      <c r="I7" s="63" t="e">
        <f>SUM(AC16:AN16)</f>
        <v>#REF!</v>
      </c>
      <c r="J7" s="96" t="e">
        <f>I7/I3</f>
        <v>#REF!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#VALUE!</v>
      </c>
      <c r="F12" s="63" t="e">
        <f t="shared" si="0"/>
        <v>#VALUE!</v>
      </c>
      <c r="G12" s="63" t="e">
        <f t="shared" si="0"/>
        <v>#VALUE!</v>
      </c>
      <c r="H12" s="63" t="e">
        <f t="shared" si="0"/>
        <v>#VALUE!</v>
      </c>
      <c r="I12" s="63" t="e">
        <f t="shared" si="0"/>
        <v>#VALUE!</v>
      </c>
      <c r="J12" s="63" t="e">
        <f t="shared" si="0"/>
        <v>#VALUE!</v>
      </c>
      <c r="K12" s="63" t="e">
        <f t="shared" si="0"/>
        <v>#VALUE!</v>
      </c>
      <c r="L12" s="63" t="e">
        <f t="shared" si="0"/>
        <v>#VALUE!</v>
      </c>
      <c r="M12" s="63" t="e">
        <f t="shared" si="0"/>
        <v>#VALUE!</v>
      </c>
      <c r="N12" s="63" t="e">
        <f t="shared" si="0"/>
        <v>#VALUE!</v>
      </c>
      <c r="O12" s="63" t="e">
        <f t="shared" si="0"/>
        <v>#VALUE!</v>
      </c>
      <c r="P12" s="63" t="e">
        <f t="shared" si="0"/>
        <v>#VALUE!</v>
      </c>
      <c r="Q12" s="63" t="e">
        <f t="shared" si="0"/>
        <v>#REF!</v>
      </c>
      <c r="R12" s="63" t="e">
        <f t="shared" si="0"/>
        <v>#REF!</v>
      </c>
      <c r="S12" s="63" t="e">
        <f t="shared" si="0"/>
        <v>#REF!</v>
      </c>
      <c r="T12" s="63" t="e">
        <f t="shared" si="0"/>
        <v>#REF!</v>
      </c>
      <c r="U12" s="63" t="e">
        <f t="shared" si="0"/>
        <v>#REF!</v>
      </c>
      <c r="V12" s="63" t="e">
        <f t="shared" si="0"/>
        <v>#REF!</v>
      </c>
      <c r="W12" s="63" t="e">
        <f t="shared" si="0"/>
        <v>#REF!</v>
      </c>
      <c r="X12" s="63" t="e">
        <f t="shared" si="0"/>
        <v>#REF!</v>
      </c>
      <c r="Y12" s="63" t="e">
        <f t="shared" si="0"/>
        <v>#REF!</v>
      </c>
      <c r="Z12" s="63" t="e">
        <f t="shared" si="0"/>
        <v>#REF!</v>
      </c>
      <c r="AA12" s="63" t="e">
        <f t="shared" si="0"/>
        <v>#REF!</v>
      </c>
      <c r="AB12" s="63" t="e">
        <f t="shared" si="0"/>
        <v>#REF!</v>
      </c>
      <c r="AC12" s="63" t="e">
        <f t="shared" si="0"/>
        <v>#REF!</v>
      </c>
      <c r="AD12" s="63" t="e">
        <f t="shared" si="0"/>
        <v>#REF!</v>
      </c>
      <c r="AE12" s="63" t="e">
        <f t="shared" si="0"/>
        <v>#REF!</v>
      </c>
      <c r="AF12" s="63" t="e">
        <f t="shared" si="0"/>
        <v>#REF!</v>
      </c>
      <c r="AG12" s="63" t="e">
        <f t="shared" si="0"/>
        <v>#REF!</v>
      </c>
      <c r="AH12" s="63" t="e">
        <f t="shared" si="0"/>
        <v>#REF!</v>
      </c>
      <c r="AI12" s="63" t="e">
        <f t="shared" si="0"/>
        <v>#REF!</v>
      </c>
      <c r="AJ12" s="63" t="e">
        <f t="shared" si="0"/>
        <v>#REF!</v>
      </c>
      <c r="AK12" s="63" t="e">
        <f t="shared" ref="AK12:BL12" si="1">AK82</f>
        <v>#REF!</v>
      </c>
      <c r="AL12" s="63" t="e">
        <f t="shared" si="1"/>
        <v>#REF!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 t="e">
        <f t="shared" si="2"/>
        <v>#REF!</v>
      </c>
      <c r="R13" s="63" t="e">
        <f t="shared" si="2"/>
        <v>#REF!</v>
      </c>
      <c r="S13" s="63" t="e">
        <f t="shared" si="2"/>
        <v>#REF!</v>
      </c>
      <c r="T13" s="63" t="e">
        <f t="shared" si="2"/>
        <v>#REF!</v>
      </c>
      <c r="U13" s="63" t="e">
        <f t="shared" si="2"/>
        <v>#REF!</v>
      </c>
      <c r="V13" s="63" t="e">
        <f t="shared" si="2"/>
        <v>#REF!</v>
      </c>
      <c r="W13" s="63" t="e">
        <f t="shared" si="2"/>
        <v>#REF!</v>
      </c>
      <c r="X13" s="63" t="e">
        <f t="shared" si="2"/>
        <v>#REF!</v>
      </c>
      <c r="Y13" s="63" t="e">
        <f t="shared" si="2"/>
        <v>#REF!</v>
      </c>
      <c r="Z13" s="63" t="e">
        <f t="shared" si="2"/>
        <v>#REF!</v>
      </c>
      <c r="AA13" s="63" t="e">
        <f t="shared" si="2"/>
        <v>#REF!</v>
      </c>
      <c r="AB13" s="63" t="e">
        <f t="shared" si="2"/>
        <v>#REF!</v>
      </c>
      <c r="AC13" s="63" t="e">
        <f t="shared" si="2"/>
        <v>#REF!</v>
      </c>
      <c r="AD13" s="63" t="e">
        <f t="shared" si="2"/>
        <v>#REF!</v>
      </c>
      <c r="AE13" s="63" t="e">
        <f t="shared" si="2"/>
        <v>#REF!</v>
      </c>
      <c r="AF13" s="63" t="e">
        <f t="shared" si="2"/>
        <v>#REF!</v>
      </c>
      <c r="AG13" s="63" t="e">
        <f t="shared" si="2"/>
        <v>#REF!</v>
      </c>
      <c r="AH13" s="63" t="e">
        <f t="shared" si="2"/>
        <v>#REF!</v>
      </c>
      <c r="AI13" s="63" t="e">
        <f t="shared" si="2"/>
        <v>#REF!</v>
      </c>
      <c r="AJ13" s="63" t="e">
        <f t="shared" si="2"/>
        <v>#REF!</v>
      </c>
      <c r="AK13" s="63" t="e">
        <f t="shared" ref="AK13:BL13" si="3">AK83</f>
        <v>#REF!</v>
      </c>
      <c r="AL13" s="63" t="e">
        <f t="shared" si="3"/>
        <v>#REF!</v>
      </c>
      <c r="AM13" s="63" t="e">
        <f t="shared" si="3"/>
        <v>#REF!</v>
      </c>
      <c r="AN13" s="63" t="e">
        <f t="shared" si="3"/>
        <v>#REF!</v>
      </c>
      <c r="AO13" s="63" t="e">
        <f t="shared" si="3"/>
        <v>#REF!</v>
      </c>
      <c r="AP13" s="63" t="e">
        <f t="shared" si="3"/>
        <v>#REF!</v>
      </c>
      <c r="AQ13" s="63" t="e">
        <f t="shared" si="3"/>
        <v>#REF!</v>
      </c>
      <c r="AR13" s="63" t="e">
        <f t="shared" si="3"/>
        <v>#REF!</v>
      </c>
      <c r="AS13" s="63" t="e">
        <f t="shared" si="3"/>
        <v>#REF!</v>
      </c>
      <c r="AT13" s="63" t="e">
        <f t="shared" si="3"/>
        <v>#REF!</v>
      </c>
      <c r="AU13" s="63" t="e">
        <f t="shared" si="3"/>
        <v>#REF!</v>
      </c>
      <c r="AV13" s="63" t="e">
        <f t="shared" si="3"/>
        <v>#REF!</v>
      </c>
      <c r="AW13" s="63" t="e">
        <f t="shared" si="3"/>
        <v>#REF!</v>
      </c>
      <c r="AX13" s="63" t="e">
        <f t="shared" si="3"/>
        <v>#REF!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668</v>
      </c>
      <c r="D14" s="75"/>
      <c r="E14" s="96" t="e">
        <f>IF(E12&gt;0,E13/E12,0)</f>
        <v>#VALUE!</v>
      </c>
      <c r="F14" s="96" t="e">
        <f>IF(F12&gt;0,F13/F12,0)</f>
        <v>#VALUE!</v>
      </c>
      <c r="G14" s="96" t="e">
        <f>IF(G12&gt;0,G13/G12,0)</f>
        <v>#VALUE!</v>
      </c>
      <c r="H14" s="96" t="e">
        <f>IF(H12&gt;0,H13/H12,0)</f>
        <v>#VALUE!</v>
      </c>
      <c r="I14" s="96" t="e">
        <f>IF(I12&gt;0,I13/I12,0)</f>
        <v>#VALUE!</v>
      </c>
      <c r="J14" s="96" t="e">
        <f t="shared" ref="J14:BL14" si="4">IF(J12&gt;0,J13/J12,0)</f>
        <v>#VALUE!</v>
      </c>
      <c r="K14" s="96" t="e">
        <f t="shared" si="4"/>
        <v>#VALUE!</v>
      </c>
      <c r="L14" s="96" t="e">
        <f t="shared" si="4"/>
        <v>#VALUE!</v>
      </c>
      <c r="M14" s="96" t="e">
        <f t="shared" si="4"/>
        <v>#VALUE!</v>
      </c>
      <c r="N14" s="96" t="e">
        <f t="shared" si="4"/>
        <v>#VALUE!</v>
      </c>
      <c r="O14" s="96" t="e">
        <f t="shared" si="4"/>
        <v>#VALUE!</v>
      </c>
      <c r="P14" s="96" t="e">
        <f t="shared" si="4"/>
        <v>#VALUE!</v>
      </c>
      <c r="Q14" s="96" t="e">
        <f t="shared" si="4"/>
        <v>#REF!</v>
      </c>
      <c r="R14" s="96" t="e">
        <f t="shared" si="4"/>
        <v>#REF!</v>
      </c>
      <c r="S14" s="96" t="e">
        <f t="shared" si="4"/>
        <v>#REF!</v>
      </c>
      <c r="T14" s="96" t="e">
        <f t="shared" si="4"/>
        <v>#REF!</v>
      </c>
      <c r="U14" s="96" t="e">
        <f t="shared" si="4"/>
        <v>#REF!</v>
      </c>
      <c r="V14" s="96" t="e">
        <f t="shared" si="4"/>
        <v>#REF!</v>
      </c>
      <c r="W14" s="96" t="e">
        <f t="shared" si="4"/>
        <v>#REF!</v>
      </c>
      <c r="X14" s="96" t="e">
        <f t="shared" si="4"/>
        <v>#REF!</v>
      </c>
      <c r="Y14" s="96" t="e">
        <f t="shared" si="4"/>
        <v>#REF!</v>
      </c>
      <c r="Z14" s="96" t="e">
        <f t="shared" si="4"/>
        <v>#REF!</v>
      </c>
      <c r="AA14" s="96" t="e">
        <f t="shared" si="4"/>
        <v>#REF!</v>
      </c>
      <c r="AB14" s="96" t="e">
        <f t="shared" si="4"/>
        <v>#REF!</v>
      </c>
      <c r="AC14" s="96" t="e">
        <f t="shared" si="4"/>
        <v>#REF!</v>
      </c>
      <c r="AD14" s="96" t="e">
        <f t="shared" si="4"/>
        <v>#REF!</v>
      </c>
      <c r="AE14" s="96" t="e">
        <f t="shared" si="4"/>
        <v>#REF!</v>
      </c>
      <c r="AF14" s="96" t="e">
        <f t="shared" si="4"/>
        <v>#REF!</v>
      </c>
      <c r="AG14" s="96" t="e">
        <f t="shared" si="4"/>
        <v>#REF!</v>
      </c>
      <c r="AH14" s="96" t="e">
        <f t="shared" si="4"/>
        <v>#REF!</v>
      </c>
      <c r="AI14" s="96" t="e">
        <f t="shared" si="4"/>
        <v>#REF!</v>
      </c>
      <c r="AJ14" s="96" t="e">
        <f t="shared" si="4"/>
        <v>#REF!</v>
      </c>
      <c r="AK14" s="96" t="e">
        <f t="shared" si="4"/>
        <v>#REF!</v>
      </c>
      <c r="AL14" s="96" t="e">
        <f t="shared" si="4"/>
        <v>#REF!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 t="e">
        <f t="shared" si="5"/>
        <v>#REF!</v>
      </c>
      <c r="R15" s="63" t="e">
        <f t="shared" si="5"/>
        <v>#REF!</v>
      </c>
      <c r="S15" s="63" t="e">
        <f t="shared" si="5"/>
        <v>#REF!</v>
      </c>
      <c r="T15" s="63" t="e">
        <f t="shared" si="5"/>
        <v>#REF!</v>
      </c>
      <c r="U15" s="63" t="e">
        <f t="shared" si="5"/>
        <v>#REF!</v>
      </c>
      <c r="V15" s="63" t="e">
        <f t="shared" si="5"/>
        <v>#REF!</v>
      </c>
      <c r="W15" s="63" t="e">
        <f t="shared" si="5"/>
        <v>#REF!</v>
      </c>
      <c r="X15" s="63" t="e">
        <f t="shared" si="5"/>
        <v>#REF!</v>
      </c>
      <c r="Y15" s="63" t="e">
        <f t="shared" si="5"/>
        <v>#REF!</v>
      </c>
      <c r="Z15" s="63" t="e">
        <f t="shared" si="5"/>
        <v>#REF!</v>
      </c>
      <c r="AA15" s="63" t="e">
        <f t="shared" si="5"/>
        <v>#REF!</v>
      </c>
      <c r="AB15" s="63" t="e">
        <f t="shared" si="5"/>
        <v>#REF!</v>
      </c>
      <c r="AC15" s="63" t="e">
        <f t="shared" si="5"/>
        <v>#REF!</v>
      </c>
      <c r="AD15" s="63" t="e">
        <f t="shared" si="5"/>
        <v>#REF!</v>
      </c>
      <c r="AE15" s="63" t="e">
        <f t="shared" si="5"/>
        <v>#REF!</v>
      </c>
      <c r="AF15" s="63" t="e">
        <f t="shared" si="5"/>
        <v>#REF!</v>
      </c>
      <c r="AG15" s="63" t="e">
        <f t="shared" si="5"/>
        <v>#REF!</v>
      </c>
      <c r="AH15" s="63" t="e">
        <f t="shared" si="5"/>
        <v>#REF!</v>
      </c>
      <c r="AI15" s="63" t="e">
        <f t="shared" si="5"/>
        <v>#REF!</v>
      </c>
      <c r="AJ15" s="63" t="e">
        <f t="shared" si="5"/>
        <v>#REF!</v>
      </c>
      <c r="AK15" s="63" t="e">
        <f t="shared" ref="AK15:BL15" si="6">AK23</f>
        <v>#REF!</v>
      </c>
      <c r="AL15" s="63" t="e">
        <f t="shared" si="6"/>
        <v>#REF!</v>
      </c>
      <c r="AM15" s="63" t="e">
        <f t="shared" si="6"/>
        <v>#REF!</v>
      </c>
      <c r="AN15" s="63" t="e">
        <f t="shared" si="6"/>
        <v>#REF!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 t="e">
        <f t="shared" si="7"/>
        <v>#REF!</v>
      </c>
      <c r="R16" s="63" t="e">
        <f t="shared" si="7"/>
        <v>#REF!</v>
      </c>
      <c r="S16" s="63" t="e">
        <f t="shared" si="7"/>
        <v>#REF!</v>
      </c>
      <c r="T16" s="63" t="e">
        <f t="shared" si="7"/>
        <v>#REF!</v>
      </c>
      <c r="U16" s="63" t="e">
        <f t="shared" si="7"/>
        <v>#REF!</v>
      </c>
      <c r="V16" s="63" t="e">
        <f t="shared" si="7"/>
        <v>#REF!</v>
      </c>
      <c r="W16" s="63" t="e">
        <f t="shared" si="7"/>
        <v>#REF!</v>
      </c>
      <c r="X16" s="63" t="e">
        <f t="shared" si="7"/>
        <v>#REF!</v>
      </c>
      <c r="Y16" s="63" t="e">
        <f t="shared" si="7"/>
        <v>#REF!</v>
      </c>
      <c r="Z16" s="63" t="e">
        <f t="shared" si="7"/>
        <v>#REF!</v>
      </c>
      <c r="AA16" s="63" t="e">
        <f t="shared" si="7"/>
        <v>#REF!</v>
      </c>
      <c r="AB16" s="63" t="e">
        <f t="shared" si="7"/>
        <v>#REF!</v>
      </c>
      <c r="AC16" s="63" t="e">
        <f t="shared" si="7"/>
        <v>#REF!</v>
      </c>
      <c r="AD16" s="63" t="e">
        <f t="shared" si="7"/>
        <v>#REF!</v>
      </c>
      <c r="AE16" s="63" t="e">
        <f t="shared" si="7"/>
        <v>#REF!</v>
      </c>
      <c r="AF16" s="63" t="e">
        <f t="shared" si="7"/>
        <v>#REF!</v>
      </c>
      <c r="AG16" s="63" t="e">
        <f t="shared" si="7"/>
        <v>#REF!</v>
      </c>
      <c r="AH16" s="63" t="e">
        <f t="shared" si="7"/>
        <v>#REF!</v>
      </c>
      <c r="AI16" s="63" t="e">
        <f t="shared" si="7"/>
        <v>#REF!</v>
      </c>
      <c r="AJ16" s="63" t="e">
        <f t="shared" si="7"/>
        <v>#REF!</v>
      </c>
      <c r="AK16" s="63" t="e">
        <f t="shared" ref="AK16:BL16" si="8">AK31</f>
        <v>#REF!</v>
      </c>
      <c r="AL16" s="63" t="e">
        <f t="shared" si="8"/>
        <v>#REF!</v>
      </c>
      <c r="AM16" s="63" t="e">
        <f t="shared" si="8"/>
        <v>#REF!</v>
      </c>
      <c r="AN16" s="63" t="e">
        <f t="shared" si="8"/>
        <v>#REF!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 t="e">
        <f t="shared" si="13"/>
        <v>#REF!</v>
      </c>
      <c r="R21" s="104" t="e">
        <f t="shared" si="13"/>
        <v>#REF!</v>
      </c>
      <c r="S21" s="104" t="e">
        <f t="shared" si="13"/>
        <v>#REF!</v>
      </c>
      <c r="T21" s="104" t="e">
        <f t="shared" si="13"/>
        <v>#REF!</v>
      </c>
      <c r="U21" s="104" t="e">
        <f t="shared" si="13"/>
        <v>#REF!</v>
      </c>
      <c r="V21" s="104" t="e">
        <f t="shared" si="13"/>
        <v>#REF!</v>
      </c>
      <c r="W21" s="104" t="e">
        <f t="shared" si="13"/>
        <v>#REF!</v>
      </c>
      <c r="X21" s="104" t="e">
        <f t="shared" si="13"/>
        <v>#REF!</v>
      </c>
      <c r="Y21" s="104" t="e">
        <f t="shared" si="13"/>
        <v>#REF!</v>
      </c>
      <c r="Z21" s="104" t="e">
        <f t="shared" si="13"/>
        <v>#REF!</v>
      </c>
      <c r="AA21" s="104" t="e">
        <f t="shared" si="13"/>
        <v>#REF!</v>
      </c>
      <c r="AB21" s="104" t="e">
        <f t="shared" si="13"/>
        <v>#REF!</v>
      </c>
      <c r="AC21" s="104" t="e">
        <f t="shared" si="13"/>
        <v>#REF!</v>
      </c>
      <c r="AD21" s="104" t="e">
        <f t="shared" si="13"/>
        <v>#REF!</v>
      </c>
      <c r="AE21" s="104" t="e">
        <f t="shared" si="13"/>
        <v>#REF!</v>
      </c>
      <c r="AF21" s="104" t="e">
        <f t="shared" si="13"/>
        <v>#REF!</v>
      </c>
      <c r="AG21" s="104" t="e">
        <f t="shared" si="13"/>
        <v>#REF!</v>
      </c>
      <c r="AH21" s="104" t="e">
        <f t="shared" si="13"/>
        <v>#REF!</v>
      </c>
      <c r="AI21" s="104" t="e">
        <f t="shared" si="13"/>
        <v>#REF!</v>
      </c>
      <c r="AJ21" s="104" t="e">
        <f t="shared" si="13"/>
        <v>#REF!</v>
      </c>
      <c r="AK21" s="104" t="e">
        <f t="shared" ref="AK21:BL21" si="14">AK19*AK59</f>
        <v>#REF!</v>
      </c>
      <c r="AL21" s="104" t="e">
        <f t="shared" si="14"/>
        <v>#REF!</v>
      </c>
      <c r="AM21" s="104" t="e">
        <f t="shared" si="14"/>
        <v>#REF!</v>
      </c>
      <c r="AN21" s="104" t="e">
        <f t="shared" si="14"/>
        <v>#REF!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 t="e">
        <f t="shared" si="15"/>
        <v>#REF!</v>
      </c>
      <c r="R22" s="63" t="e">
        <f t="shared" si="15"/>
        <v>#REF!</v>
      </c>
      <c r="S22" s="63" t="e">
        <f t="shared" si="15"/>
        <v>#REF!</v>
      </c>
      <c r="T22" s="63" t="e">
        <f t="shared" si="15"/>
        <v>#REF!</v>
      </c>
      <c r="U22" s="63" t="e">
        <f t="shared" si="15"/>
        <v>#REF!</v>
      </c>
      <c r="V22" s="63" t="e">
        <f t="shared" si="15"/>
        <v>#REF!</v>
      </c>
      <c r="W22" s="63" t="e">
        <f t="shared" si="15"/>
        <v>#REF!</v>
      </c>
      <c r="X22" s="63" t="e">
        <f t="shared" si="15"/>
        <v>#REF!</v>
      </c>
      <c r="Y22" s="63" t="e">
        <f t="shared" si="15"/>
        <v>#REF!</v>
      </c>
      <c r="Z22" s="63" t="e">
        <f t="shared" si="15"/>
        <v>#REF!</v>
      </c>
      <c r="AA22" s="63" t="e">
        <f t="shared" si="15"/>
        <v>#REF!</v>
      </c>
      <c r="AB22" s="63" t="e">
        <f t="shared" si="15"/>
        <v>#REF!</v>
      </c>
      <c r="AC22" s="63" t="e">
        <f t="shared" si="15"/>
        <v>#REF!</v>
      </c>
      <c r="AD22" s="63" t="e">
        <f t="shared" si="15"/>
        <v>#REF!</v>
      </c>
      <c r="AE22" s="63" t="e">
        <f t="shared" si="15"/>
        <v>#REF!</v>
      </c>
      <c r="AF22" s="63" t="e">
        <f t="shared" si="15"/>
        <v>#REF!</v>
      </c>
      <c r="AG22" s="63" t="e">
        <f t="shared" si="15"/>
        <v>#REF!</v>
      </c>
      <c r="AH22" s="63" t="e">
        <f t="shared" si="15"/>
        <v>#REF!</v>
      </c>
      <c r="AI22" s="63" t="e">
        <f t="shared" si="15"/>
        <v>#REF!</v>
      </c>
      <c r="AJ22" s="63" t="e">
        <f t="shared" si="15"/>
        <v>#REF!</v>
      </c>
      <c r="AK22" s="63" t="e">
        <f t="shared" ref="AK22:BL22" si="16">AK75</f>
        <v>#REF!</v>
      </c>
      <c r="AL22" s="63" t="e">
        <f t="shared" si="16"/>
        <v>#REF!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 t="e">
        <f t="shared" si="17"/>
        <v>#REF!</v>
      </c>
      <c r="R23" s="63" t="e">
        <f t="shared" si="17"/>
        <v>#REF!</v>
      </c>
      <c r="S23" s="63" t="e">
        <f t="shared" si="17"/>
        <v>#REF!</v>
      </c>
      <c r="T23" s="63" t="e">
        <f t="shared" si="17"/>
        <v>#REF!</v>
      </c>
      <c r="U23" s="63" t="e">
        <f t="shared" si="17"/>
        <v>#REF!</v>
      </c>
      <c r="V23" s="63" t="e">
        <f t="shared" si="17"/>
        <v>#REF!</v>
      </c>
      <c r="W23" s="63" t="e">
        <f t="shared" si="17"/>
        <v>#REF!</v>
      </c>
      <c r="X23" s="63" t="e">
        <f t="shared" si="17"/>
        <v>#REF!</v>
      </c>
      <c r="Y23" s="63" t="e">
        <f t="shared" si="17"/>
        <v>#REF!</v>
      </c>
      <c r="Z23" s="63" t="e">
        <f t="shared" si="17"/>
        <v>#REF!</v>
      </c>
      <c r="AA23" s="63" t="e">
        <f t="shared" si="17"/>
        <v>#REF!</v>
      </c>
      <c r="AB23" s="63" t="e">
        <f t="shared" si="17"/>
        <v>#REF!</v>
      </c>
      <c r="AC23" s="63" t="e">
        <f t="shared" si="17"/>
        <v>#REF!</v>
      </c>
      <c r="AD23" s="63" t="e">
        <f t="shared" si="17"/>
        <v>#REF!</v>
      </c>
      <c r="AE23" s="63" t="e">
        <f t="shared" si="17"/>
        <v>#REF!</v>
      </c>
      <c r="AF23" s="63" t="e">
        <f t="shared" si="17"/>
        <v>#REF!</v>
      </c>
      <c r="AG23" s="63" t="e">
        <f t="shared" si="17"/>
        <v>#REF!</v>
      </c>
      <c r="AH23" s="63" t="e">
        <f t="shared" si="17"/>
        <v>#REF!</v>
      </c>
      <c r="AI23" s="63" t="e">
        <f t="shared" si="17"/>
        <v>#REF!</v>
      </c>
      <c r="AJ23" s="63" t="e">
        <f t="shared" si="17"/>
        <v>#REF!</v>
      </c>
      <c r="AK23" s="63" t="e">
        <f t="shared" si="17"/>
        <v>#REF!</v>
      </c>
      <c r="AL23" s="63" t="e">
        <f t="shared" si="17"/>
        <v>#REF!</v>
      </c>
      <c r="AM23" s="63" t="e">
        <f t="shared" si="17"/>
        <v>#REF!</v>
      </c>
      <c r="AN23" s="63" t="e">
        <f t="shared" si="17"/>
        <v>#REF!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 t="e">
        <f t="shared" si="18"/>
        <v>#REF!</v>
      </c>
      <c r="R24" s="96" t="e">
        <f t="shared" si="18"/>
        <v>#REF!</v>
      </c>
      <c r="S24" s="96" t="e">
        <f t="shared" si="18"/>
        <v>#REF!</v>
      </c>
      <c r="T24" s="96" t="e">
        <f t="shared" si="18"/>
        <v>#REF!</v>
      </c>
      <c r="U24" s="96" t="e">
        <f t="shared" si="18"/>
        <v>#REF!</v>
      </c>
      <c r="V24" s="96" t="e">
        <f t="shared" si="18"/>
        <v>#REF!</v>
      </c>
      <c r="W24" s="96" t="e">
        <f t="shared" si="18"/>
        <v>#REF!</v>
      </c>
      <c r="X24" s="96" t="e">
        <f t="shared" si="18"/>
        <v>#REF!</v>
      </c>
      <c r="Y24" s="96" t="e">
        <f t="shared" si="18"/>
        <v>#REF!</v>
      </c>
      <c r="Z24" s="96" t="e">
        <f t="shared" si="18"/>
        <v>#REF!</v>
      </c>
      <c r="AA24" s="96" t="e">
        <f t="shared" si="18"/>
        <v>#REF!</v>
      </c>
      <c r="AB24" s="96" t="e">
        <f t="shared" si="18"/>
        <v>#REF!</v>
      </c>
      <c r="AC24" s="96" t="e">
        <f t="shared" si="18"/>
        <v>#REF!</v>
      </c>
      <c r="AD24" s="96" t="e">
        <f t="shared" si="18"/>
        <v>#REF!</v>
      </c>
      <c r="AE24" s="96" t="e">
        <f t="shared" si="18"/>
        <v>#REF!</v>
      </c>
      <c r="AF24" s="96" t="e">
        <f t="shared" si="18"/>
        <v>#REF!</v>
      </c>
      <c r="AG24" s="96" t="e">
        <f t="shared" si="18"/>
        <v>#REF!</v>
      </c>
      <c r="AH24" s="96" t="e">
        <f t="shared" si="18"/>
        <v>#REF!</v>
      </c>
      <c r="AI24" s="96" t="e">
        <f t="shared" si="18"/>
        <v>#REF!</v>
      </c>
      <c r="AJ24" s="96" t="e">
        <f t="shared" si="18"/>
        <v>#REF!</v>
      </c>
      <c r="AK24" s="96" t="e">
        <f t="shared" si="18"/>
        <v>#REF!</v>
      </c>
      <c r="AL24" s="96" t="e">
        <f t="shared" si="18"/>
        <v>#REF!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 t="e">
        <f t="shared" si="23"/>
        <v>#REF!</v>
      </c>
      <c r="R29" s="63" t="e">
        <f t="shared" si="23"/>
        <v>#REF!</v>
      </c>
      <c r="S29" s="63" t="e">
        <f t="shared" si="23"/>
        <v>#REF!</v>
      </c>
      <c r="T29" s="63" t="e">
        <f t="shared" si="23"/>
        <v>#REF!</v>
      </c>
      <c r="U29" s="63" t="e">
        <f t="shared" si="23"/>
        <v>#REF!</v>
      </c>
      <c r="V29" s="63" t="e">
        <f t="shared" si="23"/>
        <v>#REF!</v>
      </c>
      <c r="W29" s="63" t="e">
        <f t="shared" si="23"/>
        <v>#REF!</v>
      </c>
      <c r="X29" s="63" t="e">
        <f t="shared" si="23"/>
        <v>#REF!</v>
      </c>
      <c r="Y29" s="63" t="e">
        <f t="shared" si="23"/>
        <v>#REF!</v>
      </c>
      <c r="Z29" s="63" t="e">
        <f t="shared" si="23"/>
        <v>#REF!</v>
      </c>
      <c r="AA29" s="63" t="e">
        <f t="shared" si="23"/>
        <v>#REF!</v>
      </c>
      <c r="AB29" s="63" t="e">
        <f t="shared" si="23"/>
        <v>#REF!</v>
      </c>
      <c r="AC29" s="63" t="e">
        <f t="shared" si="23"/>
        <v>#REF!</v>
      </c>
      <c r="AD29" s="63" t="e">
        <f t="shared" si="23"/>
        <v>#REF!</v>
      </c>
      <c r="AE29" s="63" t="e">
        <f t="shared" si="23"/>
        <v>#REF!</v>
      </c>
      <c r="AF29" s="63" t="e">
        <f t="shared" si="23"/>
        <v>#REF!</v>
      </c>
      <c r="AG29" s="63" t="e">
        <f t="shared" si="23"/>
        <v>#REF!</v>
      </c>
      <c r="AH29" s="63" t="e">
        <f t="shared" si="23"/>
        <v>#REF!</v>
      </c>
      <c r="AI29" s="63" t="e">
        <f t="shared" si="23"/>
        <v>#REF!</v>
      </c>
      <c r="AJ29" s="63" t="e">
        <f t="shared" si="23"/>
        <v>#REF!</v>
      </c>
      <c r="AK29" s="63" t="e">
        <f t="shared" ref="AK29:BL29" si="24">AK27*AK59</f>
        <v>#REF!</v>
      </c>
      <c r="AL29" s="63" t="e">
        <f t="shared" si="24"/>
        <v>#REF!</v>
      </c>
      <c r="AM29" s="63" t="e">
        <f t="shared" si="24"/>
        <v>#REF!</v>
      </c>
      <c r="AN29" s="63" t="e">
        <f t="shared" si="24"/>
        <v>#REF!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 t="e">
        <f>BL28+BL30</f>
        <v>#REF!</v>
      </c>
    </row>
    <row r="30" spans="2:66" x14ac:dyDescent="0.15">
      <c r="B30" s="47" t="s">
        <v>666</v>
      </c>
      <c r="D30" s="75"/>
      <c r="E30" s="63" t="e">
        <f t="shared" ref="E30:AJ30" si="25">E80</f>
        <v>#VALUE!</v>
      </c>
      <c r="F30" s="63" t="e">
        <f t="shared" si="25"/>
        <v>#VALUE!</v>
      </c>
      <c r="G30" s="63" t="e">
        <f t="shared" si="25"/>
        <v>#VALUE!</v>
      </c>
      <c r="H30" s="63" t="e">
        <f t="shared" si="25"/>
        <v>#VALUE!</v>
      </c>
      <c r="I30" s="63" t="e">
        <f t="shared" si="25"/>
        <v>#VALUE!</v>
      </c>
      <c r="J30" s="63" t="e">
        <f t="shared" si="25"/>
        <v>#VALUE!</v>
      </c>
      <c r="K30" s="63" t="e">
        <f t="shared" si="25"/>
        <v>#VALUE!</v>
      </c>
      <c r="L30" s="63" t="e">
        <f t="shared" si="25"/>
        <v>#VALUE!</v>
      </c>
      <c r="M30" s="63" t="e">
        <f t="shared" si="25"/>
        <v>#VALUE!</v>
      </c>
      <c r="N30" s="63" t="e">
        <f t="shared" si="25"/>
        <v>#VALUE!</v>
      </c>
      <c r="O30" s="63" t="e">
        <f t="shared" si="25"/>
        <v>#VALUE!</v>
      </c>
      <c r="P30" s="63" t="e">
        <f t="shared" si="25"/>
        <v>#VALUE!</v>
      </c>
      <c r="Q30" s="63" t="e">
        <f t="shared" si="25"/>
        <v>#REF!</v>
      </c>
      <c r="R30" s="63" t="e">
        <f t="shared" si="25"/>
        <v>#REF!</v>
      </c>
      <c r="S30" s="63" t="e">
        <f t="shared" si="25"/>
        <v>#REF!</v>
      </c>
      <c r="T30" s="63" t="e">
        <f t="shared" si="25"/>
        <v>#REF!</v>
      </c>
      <c r="U30" s="63" t="e">
        <f t="shared" si="25"/>
        <v>#REF!</v>
      </c>
      <c r="V30" s="63" t="e">
        <f t="shared" si="25"/>
        <v>#REF!</v>
      </c>
      <c r="W30" s="63" t="e">
        <f t="shared" si="25"/>
        <v>#REF!</v>
      </c>
      <c r="X30" s="63" t="e">
        <f t="shared" si="25"/>
        <v>#REF!</v>
      </c>
      <c r="Y30" s="63" t="e">
        <f t="shared" si="25"/>
        <v>#REF!</v>
      </c>
      <c r="Z30" s="63" t="e">
        <f t="shared" si="25"/>
        <v>#REF!</v>
      </c>
      <c r="AA30" s="63" t="e">
        <f t="shared" si="25"/>
        <v>#REF!</v>
      </c>
      <c r="AB30" s="63" t="e">
        <f t="shared" si="25"/>
        <v>#REF!</v>
      </c>
      <c r="AC30" s="63" t="e">
        <f t="shared" si="25"/>
        <v>#REF!</v>
      </c>
      <c r="AD30" s="63" t="e">
        <f t="shared" si="25"/>
        <v>#REF!</v>
      </c>
      <c r="AE30" s="63" t="e">
        <f t="shared" si="25"/>
        <v>#REF!</v>
      </c>
      <c r="AF30" s="63" t="e">
        <f t="shared" si="25"/>
        <v>#REF!</v>
      </c>
      <c r="AG30" s="63" t="e">
        <f t="shared" si="25"/>
        <v>#REF!</v>
      </c>
      <c r="AH30" s="63" t="e">
        <f t="shared" si="25"/>
        <v>#REF!</v>
      </c>
      <c r="AI30" s="63" t="e">
        <f t="shared" si="25"/>
        <v>#REF!</v>
      </c>
      <c r="AJ30" s="63" t="e">
        <f t="shared" si="25"/>
        <v>#REF!</v>
      </c>
      <c r="AK30" s="63" t="e">
        <f t="shared" ref="AK30:BL30" si="26">AK80</f>
        <v>#REF!</v>
      </c>
      <c r="AL30" s="63" t="e">
        <f t="shared" si="26"/>
        <v>#REF!</v>
      </c>
      <c r="AM30" s="63" t="e">
        <f t="shared" si="26"/>
        <v>#REF!</v>
      </c>
      <c r="AN30" s="63" t="e">
        <f t="shared" si="26"/>
        <v>#REF!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 t="e">
        <f t="shared" si="27"/>
        <v>#REF!</v>
      </c>
      <c r="R31" s="63" t="e">
        <f t="shared" si="27"/>
        <v>#REF!</v>
      </c>
      <c r="S31" s="63" t="e">
        <f t="shared" si="27"/>
        <v>#REF!</v>
      </c>
      <c r="T31" s="63" t="e">
        <f t="shared" si="27"/>
        <v>#REF!</v>
      </c>
      <c r="U31" s="63" t="e">
        <f t="shared" si="27"/>
        <v>#REF!</v>
      </c>
      <c r="V31" s="63" t="e">
        <f t="shared" si="27"/>
        <v>#REF!</v>
      </c>
      <c r="W31" s="63" t="e">
        <f t="shared" si="27"/>
        <v>#REF!</v>
      </c>
      <c r="X31" s="63" t="e">
        <f t="shared" si="27"/>
        <v>#REF!</v>
      </c>
      <c r="Y31" s="63" t="e">
        <f t="shared" si="27"/>
        <v>#REF!</v>
      </c>
      <c r="Z31" s="63" t="e">
        <f t="shared" si="27"/>
        <v>#REF!</v>
      </c>
      <c r="AA31" s="63" t="e">
        <f t="shared" si="27"/>
        <v>#REF!</v>
      </c>
      <c r="AB31" s="63" t="e">
        <f t="shared" si="27"/>
        <v>#REF!</v>
      </c>
      <c r="AC31" s="63" t="e">
        <f t="shared" si="27"/>
        <v>#REF!</v>
      </c>
      <c r="AD31" s="63" t="e">
        <f t="shared" si="27"/>
        <v>#REF!</v>
      </c>
      <c r="AE31" s="63" t="e">
        <f t="shared" si="27"/>
        <v>#REF!</v>
      </c>
      <c r="AF31" s="63" t="e">
        <f t="shared" si="27"/>
        <v>#REF!</v>
      </c>
      <c r="AG31" s="63" t="e">
        <f t="shared" si="27"/>
        <v>#REF!</v>
      </c>
      <c r="AH31" s="63" t="e">
        <f t="shared" si="27"/>
        <v>#REF!</v>
      </c>
      <c r="AI31" s="63" t="e">
        <f t="shared" si="27"/>
        <v>#REF!</v>
      </c>
      <c r="AJ31" s="63" t="e">
        <f t="shared" si="27"/>
        <v>#REF!</v>
      </c>
      <c r="AK31" s="63" t="e">
        <f t="shared" si="27"/>
        <v>#REF!</v>
      </c>
      <c r="AL31" s="63" t="e">
        <f t="shared" si="27"/>
        <v>#REF!</v>
      </c>
      <c r="AM31" s="63" t="e">
        <f t="shared" si="27"/>
        <v>#REF!</v>
      </c>
      <c r="AN31" s="63" t="e">
        <f t="shared" si="27"/>
        <v>#REF!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#VALUE!</v>
      </c>
      <c r="F32" s="96" t="e">
        <f t="shared" si="28"/>
        <v>#VALUE!</v>
      </c>
      <c r="G32" s="96" t="e">
        <f t="shared" si="28"/>
        <v>#VALUE!</v>
      </c>
      <c r="H32" s="96" t="e">
        <f t="shared" si="28"/>
        <v>#VALUE!</v>
      </c>
      <c r="I32" s="96" t="e">
        <f t="shared" si="28"/>
        <v>#VALUE!</v>
      </c>
      <c r="J32" s="96" t="e">
        <f t="shared" si="28"/>
        <v>#VALUE!</v>
      </c>
      <c r="K32" s="96" t="e">
        <f t="shared" si="28"/>
        <v>#VALUE!</v>
      </c>
      <c r="L32" s="96" t="e">
        <f t="shared" si="28"/>
        <v>#VALUE!</v>
      </c>
      <c r="M32" s="96" t="e">
        <f t="shared" si="28"/>
        <v>#VALUE!</v>
      </c>
      <c r="N32" s="96" t="e">
        <f t="shared" si="28"/>
        <v>#VALUE!</v>
      </c>
      <c r="O32" s="96" t="e">
        <f t="shared" si="28"/>
        <v>#VALUE!</v>
      </c>
      <c r="P32" s="96" t="e">
        <f t="shared" si="28"/>
        <v>#VALUE!</v>
      </c>
      <c r="Q32" s="96" t="e">
        <f t="shared" si="28"/>
        <v>#REF!</v>
      </c>
      <c r="R32" s="96" t="e">
        <f t="shared" si="28"/>
        <v>#REF!</v>
      </c>
      <c r="S32" s="96" t="e">
        <f t="shared" si="28"/>
        <v>#REF!</v>
      </c>
      <c r="T32" s="96" t="e">
        <f t="shared" si="28"/>
        <v>#REF!</v>
      </c>
      <c r="U32" s="96" t="e">
        <f t="shared" si="28"/>
        <v>#REF!</v>
      </c>
      <c r="V32" s="96" t="e">
        <f t="shared" si="28"/>
        <v>#REF!</v>
      </c>
      <c r="W32" s="96" t="e">
        <f t="shared" si="28"/>
        <v>#REF!</v>
      </c>
      <c r="X32" s="96" t="e">
        <f t="shared" si="28"/>
        <v>#REF!</v>
      </c>
      <c r="Y32" s="96" t="e">
        <f t="shared" si="28"/>
        <v>#REF!</v>
      </c>
      <c r="Z32" s="96" t="e">
        <f t="shared" si="28"/>
        <v>#REF!</v>
      </c>
      <c r="AA32" s="96" t="e">
        <f t="shared" si="28"/>
        <v>#REF!</v>
      </c>
      <c r="AB32" s="96" t="e">
        <f t="shared" si="28"/>
        <v>#REF!</v>
      </c>
      <c r="AC32" s="96" t="e">
        <f t="shared" si="28"/>
        <v>#REF!</v>
      </c>
      <c r="AD32" s="96" t="e">
        <f t="shared" si="28"/>
        <v>#REF!</v>
      </c>
      <c r="AE32" s="96" t="e">
        <f t="shared" si="28"/>
        <v>#REF!</v>
      </c>
      <c r="AF32" s="96" t="e">
        <f t="shared" si="28"/>
        <v>#REF!</v>
      </c>
      <c r="AG32" s="96" t="e">
        <f t="shared" si="28"/>
        <v>#REF!</v>
      </c>
      <c r="AH32" s="96" t="e">
        <f t="shared" si="28"/>
        <v>#REF!</v>
      </c>
      <c r="AI32" s="96" t="e">
        <f t="shared" si="28"/>
        <v>#REF!</v>
      </c>
      <c r="AJ32" s="96" t="e">
        <f t="shared" si="28"/>
        <v>#REF!</v>
      </c>
      <c r="AK32" s="96" t="e">
        <f t="shared" ref="AK32:BL32" si="29">IF(AK30+AK28&gt;0,(+AK31/(AK30+AK28)),0)</f>
        <v>#REF!</v>
      </c>
      <c r="AL32" s="96" t="e">
        <f t="shared" si="29"/>
        <v>#REF!</v>
      </c>
      <c r="AM32" s="96" t="e">
        <f t="shared" si="29"/>
        <v>#REF!</v>
      </c>
      <c r="AN32" s="96" t="e">
        <f t="shared" si="29"/>
        <v>#REF!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 t="e">
        <f t="shared" si="34"/>
        <v>#REF!</v>
      </c>
      <c r="R37" s="63" t="e">
        <f t="shared" si="34"/>
        <v>#REF!</v>
      </c>
      <c r="S37" s="63" t="e">
        <f t="shared" si="34"/>
        <v>#REF!</v>
      </c>
      <c r="T37" s="63" t="e">
        <f t="shared" si="34"/>
        <v>#REF!</v>
      </c>
      <c r="U37" s="63" t="e">
        <f t="shared" si="34"/>
        <v>#REF!</v>
      </c>
      <c r="V37" s="63" t="e">
        <f t="shared" si="34"/>
        <v>#REF!</v>
      </c>
      <c r="W37" s="63" t="e">
        <f t="shared" si="34"/>
        <v>#REF!</v>
      </c>
      <c r="X37" s="63" t="e">
        <f t="shared" si="34"/>
        <v>#REF!</v>
      </c>
      <c r="Y37" s="63" t="e">
        <f t="shared" si="34"/>
        <v>#REF!</v>
      </c>
      <c r="Z37" s="63" t="e">
        <f t="shared" si="34"/>
        <v>#REF!</v>
      </c>
      <c r="AA37" s="63" t="e">
        <f t="shared" si="34"/>
        <v>#REF!</v>
      </c>
      <c r="AB37" s="63" t="e">
        <f t="shared" si="34"/>
        <v>#REF!</v>
      </c>
      <c r="AC37" s="63" t="e">
        <f t="shared" si="34"/>
        <v>#REF!</v>
      </c>
      <c r="AD37" s="63" t="e">
        <f t="shared" si="34"/>
        <v>#REF!</v>
      </c>
      <c r="AE37" s="63" t="e">
        <f t="shared" si="34"/>
        <v>#REF!</v>
      </c>
      <c r="AF37" s="63" t="e">
        <f t="shared" si="34"/>
        <v>#REF!</v>
      </c>
      <c r="AG37" s="63" t="e">
        <f t="shared" si="34"/>
        <v>#REF!</v>
      </c>
      <c r="AH37" s="63" t="e">
        <f t="shared" si="34"/>
        <v>#REF!</v>
      </c>
      <c r="AI37" s="63" t="e">
        <f t="shared" si="34"/>
        <v>#REF!</v>
      </c>
      <c r="AJ37" s="63" t="e">
        <f t="shared" si="34"/>
        <v>#REF!</v>
      </c>
      <c r="AK37" s="63" t="e">
        <f t="shared" ref="AK37:BL37" si="35">AK21+AK29</f>
        <v>#REF!</v>
      </c>
      <c r="AL37" s="63" t="e">
        <f t="shared" si="35"/>
        <v>#REF!</v>
      </c>
      <c r="AM37" s="63" t="e">
        <f t="shared" si="35"/>
        <v>#REF!</v>
      </c>
      <c r="AN37" s="63" t="e">
        <f t="shared" si="35"/>
        <v>#REF!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 t="e">
        <f t="shared" si="36"/>
        <v>#REF!</v>
      </c>
      <c r="R38" s="63" t="e">
        <f t="shared" si="36"/>
        <v>#REF!</v>
      </c>
      <c r="S38" s="63" t="e">
        <f t="shared" si="36"/>
        <v>#REF!</v>
      </c>
      <c r="T38" s="63" t="e">
        <f t="shared" si="36"/>
        <v>#REF!</v>
      </c>
      <c r="U38" s="63" t="e">
        <f t="shared" si="36"/>
        <v>#REF!</v>
      </c>
      <c r="V38" s="63" t="e">
        <f t="shared" si="36"/>
        <v>#REF!</v>
      </c>
      <c r="W38" s="63" t="e">
        <f t="shared" si="36"/>
        <v>#REF!</v>
      </c>
      <c r="X38" s="63" t="e">
        <f t="shared" si="36"/>
        <v>#REF!</v>
      </c>
      <c r="Y38" s="63" t="e">
        <f t="shared" si="36"/>
        <v>#REF!</v>
      </c>
      <c r="Z38" s="63" t="e">
        <f t="shared" si="36"/>
        <v>#REF!</v>
      </c>
      <c r="AA38" s="63" t="e">
        <f t="shared" si="36"/>
        <v>#REF!</v>
      </c>
      <c r="AB38" s="63" t="e">
        <f t="shared" si="36"/>
        <v>#REF!</v>
      </c>
      <c r="AC38" s="63" t="e">
        <f t="shared" si="36"/>
        <v>#REF!</v>
      </c>
      <c r="AD38" s="63" t="e">
        <f t="shared" si="36"/>
        <v>#REF!</v>
      </c>
      <c r="AE38" s="63" t="e">
        <f t="shared" si="36"/>
        <v>#REF!</v>
      </c>
      <c r="AF38" s="63" t="e">
        <f t="shared" si="36"/>
        <v>#REF!</v>
      </c>
      <c r="AG38" s="63" t="e">
        <f t="shared" si="36"/>
        <v>#REF!</v>
      </c>
      <c r="AH38" s="63" t="e">
        <f t="shared" si="36"/>
        <v>#REF!</v>
      </c>
      <c r="AI38" s="63" t="e">
        <f t="shared" si="36"/>
        <v>#REF!</v>
      </c>
      <c r="AJ38" s="63" t="e">
        <f t="shared" si="36"/>
        <v>#REF!</v>
      </c>
      <c r="AK38" s="63" t="e">
        <f t="shared" ref="AK38:BL38" si="37">AK22+AK30</f>
        <v>#REF!</v>
      </c>
      <c r="AL38" s="63" t="e">
        <f t="shared" si="37"/>
        <v>#REF!</v>
      </c>
      <c r="AM38" s="63" t="e">
        <f t="shared" si="37"/>
        <v>#REF!</v>
      </c>
      <c r="AN38" s="63" t="e">
        <f t="shared" si="37"/>
        <v>#REF!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 t="e">
        <f t="shared" si="38"/>
        <v>#REF!</v>
      </c>
      <c r="R39" s="63" t="e">
        <f t="shared" si="38"/>
        <v>#REF!</v>
      </c>
      <c r="S39" s="63" t="e">
        <f t="shared" si="38"/>
        <v>#REF!</v>
      </c>
      <c r="T39" s="63" t="e">
        <f t="shared" si="38"/>
        <v>#REF!</v>
      </c>
      <c r="U39" s="63" t="e">
        <f t="shared" si="38"/>
        <v>#REF!</v>
      </c>
      <c r="V39" s="63" t="e">
        <f t="shared" si="38"/>
        <v>#REF!</v>
      </c>
      <c r="W39" s="63" t="e">
        <f t="shared" si="38"/>
        <v>#REF!</v>
      </c>
      <c r="X39" s="63" t="e">
        <f t="shared" si="38"/>
        <v>#REF!</v>
      </c>
      <c r="Y39" s="63" t="e">
        <f t="shared" si="38"/>
        <v>#REF!</v>
      </c>
      <c r="Z39" s="63" t="e">
        <f t="shared" si="38"/>
        <v>#REF!</v>
      </c>
      <c r="AA39" s="63" t="e">
        <f t="shared" si="38"/>
        <v>#REF!</v>
      </c>
      <c r="AB39" s="63" t="e">
        <f t="shared" si="38"/>
        <v>#REF!</v>
      </c>
      <c r="AC39" s="63" t="e">
        <f t="shared" si="38"/>
        <v>#REF!</v>
      </c>
      <c r="AD39" s="63" t="e">
        <f t="shared" si="38"/>
        <v>#REF!</v>
      </c>
      <c r="AE39" s="63" t="e">
        <f t="shared" si="38"/>
        <v>#REF!</v>
      </c>
      <c r="AF39" s="63" t="e">
        <f t="shared" si="38"/>
        <v>#REF!</v>
      </c>
      <c r="AG39" s="63" t="e">
        <f t="shared" si="38"/>
        <v>#REF!</v>
      </c>
      <c r="AH39" s="63" t="e">
        <f t="shared" si="38"/>
        <v>#REF!</v>
      </c>
      <c r="AI39" s="63" t="e">
        <f t="shared" si="38"/>
        <v>#REF!</v>
      </c>
      <c r="AJ39" s="63" t="e">
        <f t="shared" si="38"/>
        <v>#REF!</v>
      </c>
      <c r="AK39" s="63" t="e">
        <f t="shared" ref="AK39:BL39" si="39">AK23+AK31</f>
        <v>#REF!</v>
      </c>
      <c r="AL39" s="63" t="e">
        <f t="shared" si="39"/>
        <v>#REF!</v>
      </c>
      <c r="AM39" s="63" t="e">
        <f t="shared" si="39"/>
        <v>#REF!</v>
      </c>
      <c r="AN39" s="63" t="e">
        <f t="shared" si="39"/>
        <v>#REF!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'COGS-PRICE-MARGIN_CWS'!$C4*E43</f>
        <v>0</v>
      </c>
      <c r="F44" s="63">
        <f>'COGS-PRICE-MARGIN_CWS'!$C4*F43</f>
        <v>0</v>
      </c>
      <c r="G44" s="63">
        <f>'COGS-PRICE-MARGIN_CWS'!$C4*G43</f>
        <v>0</v>
      </c>
      <c r="H44" s="63">
        <f>'COGS-PRICE-MARGIN_CWS'!$C4*H43</f>
        <v>702000</v>
      </c>
      <c r="I44" s="63">
        <f>'COGS-PRICE-MARGIN_CWS'!$C4*I43</f>
        <v>774000</v>
      </c>
      <c r="J44" s="63">
        <f>'COGS-PRICE-MARGIN_CWS'!$C4*J43</f>
        <v>864000</v>
      </c>
      <c r="K44" s="63">
        <f>'COGS-PRICE-MARGIN_CWS'!$C4*K43</f>
        <v>702000</v>
      </c>
      <c r="L44" s="63">
        <f>'COGS-PRICE-MARGIN_CWS'!$C4*L43</f>
        <v>774000</v>
      </c>
      <c r="M44" s="63">
        <f>'COGS-PRICE-MARGIN_CWS'!$C4*M43</f>
        <v>630000</v>
      </c>
      <c r="N44" s="63">
        <f>'COGS-PRICE-MARGIN_CWS'!$C4*N43</f>
        <v>630000</v>
      </c>
      <c r="O44" s="63">
        <f>'COGS-PRICE-MARGIN_CWS'!$C4*O43</f>
        <v>630000</v>
      </c>
      <c r="P44" s="63">
        <f>'COGS-PRICE-MARGIN_CWS'!$C4*P43</f>
        <v>396000</v>
      </c>
      <c r="Q44" s="63">
        <f>'COGS-PRICE-MARGIN_CWS'!$C34*Q43</f>
        <v>316800</v>
      </c>
      <c r="R44" s="63">
        <f>'COGS-PRICE-MARGIN_CWS'!$C34*R43</f>
        <v>514800</v>
      </c>
      <c r="S44" s="63">
        <f>'COGS-PRICE-MARGIN_CWS'!$C34*S43</f>
        <v>574200</v>
      </c>
      <c r="T44" s="63">
        <f>'COGS-PRICE-MARGIN_CWS'!$C34*T43</f>
        <v>574200</v>
      </c>
      <c r="U44" s="63">
        <f>'COGS-PRICE-MARGIN_CWS'!$C34*U43</f>
        <v>633600</v>
      </c>
      <c r="V44" s="63">
        <f>'COGS-PRICE-MARGIN_CWS'!$C34*V43</f>
        <v>693000</v>
      </c>
      <c r="W44" s="63">
        <f>'COGS-PRICE-MARGIN_CWS'!$C34*W43</f>
        <v>574200</v>
      </c>
      <c r="X44" s="63">
        <f>'COGS-PRICE-MARGIN_CWS'!$C34*X43</f>
        <v>633600</v>
      </c>
      <c r="Y44" s="63">
        <f>'COGS-PRICE-MARGIN_CWS'!$C34*Y43</f>
        <v>514800</v>
      </c>
      <c r="Z44" s="63">
        <f>'COGS-PRICE-MARGIN_CWS'!$C34*Z43</f>
        <v>514800</v>
      </c>
      <c r="AA44" s="63">
        <f>'COGS-PRICE-MARGIN_CWS'!$C34*AA43</f>
        <v>514800</v>
      </c>
      <c r="AB44" s="63">
        <f>'COGS-PRICE-MARGIN_CWS'!$C34*AB43</f>
        <v>316800</v>
      </c>
      <c r="AC44" s="63">
        <f>'COGS-PRICE-MARGIN_CWS'!$C55*AC43</f>
        <v>174000</v>
      </c>
      <c r="AD44" s="63">
        <f>'COGS-PRICE-MARGIN_CWS'!$C55*AD43</f>
        <v>282000</v>
      </c>
      <c r="AE44" s="63">
        <f>'COGS-PRICE-MARGIN_CWS'!$C55*AE43</f>
        <v>318000</v>
      </c>
      <c r="AF44" s="63">
        <f>'COGS-PRICE-MARGIN_CWS'!$C55*AF43</f>
        <v>318000</v>
      </c>
      <c r="AG44" s="63">
        <f>'COGS-PRICE-MARGIN_CWS'!$C55*AG43</f>
        <v>348000</v>
      </c>
      <c r="AH44" s="63">
        <f>'COGS-PRICE-MARGIN_CWS'!$C55*AH43</f>
        <v>384000</v>
      </c>
      <c r="AI44" s="63">
        <f>'COGS-PRICE-MARGIN_CWS'!$C55*AI43</f>
        <v>318000</v>
      </c>
      <c r="AJ44" s="63">
        <f>'COGS-PRICE-MARGIN_CWS'!$C55*AJ43</f>
        <v>348000</v>
      </c>
      <c r="AK44" s="63">
        <f>'COGS-PRICE-MARGIN_CWS'!$C55*AK43</f>
        <v>282000</v>
      </c>
      <c r="AL44" s="63">
        <f>'COGS-PRICE-MARGIN_CWS'!$C55*AL43</f>
        <v>282000</v>
      </c>
      <c r="AM44" s="63">
        <f>'COGS-PRICE-MARGIN_CWS'!$C55*AM43</f>
        <v>282000</v>
      </c>
      <c r="AN44" s="63">
        <f>'COGS-PRICE-MARGIN_CWS'!$C55*AN43</f>
        <v>174000</v>
      </c>
      <c r="AO44" s="63">
        <f>'COGS-PRICE-MARGIN_CWS'!$C76*AO43</f>
        <v>201500</v>
      </c>
      <c r="AP44" s="63">
        <f>'COGS-PRICE-MARGIN_CWS'!$C76*AP43</f>
        <v>325000</v>
      </c>
      <c r="AQ44" s="63">
        <f>'COGS-PRICE-MARGIN_CWS'!$C76*AQ43</f>
        <v>364000</v>
      </c>
      <c r="AR44" s="63">
        <f>'COGS-PRICE-MARGIN_CWS'!$C76*AR43</f>
        <v>364000</v>
      </c>
      <c r="AS44" s="63">
        <f>'COGS-PRICE-MARGIN_CWS'!$C76*AS43</f>
        <v>403000</v>
      </c>
      <c r="AT44" s="63">
        <f>'COGS-PRICE-MARGIN_CWS'!$C76*AT43</f>
        <v>442000</v>
      </c>
      <c r="AU44" s="63">
        <f>'COGS-PRICE-MARGIN_CWS'!$C76*AU43</f>
        <v>364000</v>
      </c>
      <c r="AV44" s="63">
        <f>'COGS-PRICE-MARGIN_CWS'!$C76*AV43</f>
        <v>403000</v>
      </c>
      <c r="AW44" s="63">
        <f>'COGS-PRICE-MARGIN_CWS'!$C76*AW43</f>
        <v>325000</v>
      </c>
      <c r="AX44" s="63">
        <f>'COGS-PRICE-MARGIN_CWS'!$C76*AX43</f>
        <v>325000</v>
      </c>
      <c r="AY44" s="63">
        <f>'COGS-PRICE-MARGIN_CWS'!$C76*AY43</f>
        <v>325000</v>
      </c>
      <c r="AZ44" s="63">
        <f>'COGS-PRICE-MARGIN_CWS'!$C76*AZ43</f>
        <v>201500</v>
      </c>
      <c r="BA44" s="63">
        <f>'COGS-PRICE-MARGIN_CWS'!$C97*BA43</f>
        <v>239250</v>
      </c>
      <c r="BB44" s="63">
        <f>'COGS-PRICE-MARGIN_CWS'!$C97*BB43</f>
        <v>384250</v>
      </c>
      <c r="BC44" s="63">
        <f>'COGS-PRICE-MARGIN_CWS'!$C97*BC43</f>
        <v>427750</v>
      </c>
      <c r="BD44" s="63">
        <f>'COGS-PRICE-MARGIN_CWS'!$C97*BD43</f>
        <v>427750</v>
      </c>
      <c r="BE44" s="63">
        <f>'COGS-PRICE-MARGIN_CWS'!$C97*BE43</f>
        <v>478500</v>
      </c>
      <c r="BF44" s="63">
        <f>'COGS-PRICE-MARGIN_CWS'!$C97*BF43</f>
        <v>522000</v>
      </c>
      <c r="BG44" s="63">
        <f>'COGS-PRICE-MARGIN_CWS'!$C97*BG43</f>
        <v>427750</v>
      </c>
      <c r="BH44" s="63">
        <f>'COGS-PRICE-MARGIN_CWS'!$C97*BH43</f>
        <v>478500</v>
      </c>
      <c r="BI44" s="63">
        <f>'COGS-PRICE-MARGIN_CWS'!$C97*BI43</f>
        <v>384250</v>
      </c>
      <c r="BJ44" s="63">
        <f>'COGS-PRICE-MARGIN_CWS'!$C97*BJ43</f>
        <v>384250</v>
      </c>
      <c r="BK44" s="63">
        <f>'COGS-PRICE-MARGIN_CWS'!$C97*BK43</f>
        <v>384250</v>
      </c>
      <c r="BL44" s="63">
        <f>'COGS-PRICE-MARGIN_CWS'!$C97*BL43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'COGS-PRICE-MARGIN_CWS'!$D4</f>
        <v>0.09</v>
      </c>
      <c r="F45" s="172">
        <f>'COGS-PRICE-MARGIN_CWS'!$D4</f>
        <v>0.09</v>
      </c>
      <c r="G45" s="172">
        <f>'COGS-PRICE-MARGIN_CWS'!$D4</f>
        <v>0.09</v>
      </c>
      <c r="H45" s="172">
        <f>'COGS-PRICE-MARGIN_CWS'!$D4</f>
        <v>0.09</v>
      </c>
      <c r="I45" s="172">
        <f>'COGS-PRICE-MARGIN_CWS'!$D4</f>
        <v>0.09</v>
      </c>
      <c r="J45" s="172">
        <f>'COGS-PRICE-MARGIN_CWS'!$D4</f>
        <v>0.09</v>
      </c>
      <c r="K45" s="172">
        <f>'COGS-PRICE-MARGIN_CWS'!$D4</f>
        <v>0.09</v>
      </c>
      <c r="L45" s="172">
        <f>'COGS-PRICE-MARGIN_CWS'!$D4</f>
        <v>0.09</v>
      </c>
      <c r="M45" s="172">
        <f>'COGS-PRICE-MARGIN_CWS'!$D4</f>
        <v>0.09</v>
      </c>
      <c r="N45" s="172">
        <f>'COGS-PRICE-MARGIN_CWS'!$D4</f>
        <v>0.09</v>
      </c>
      <c r="O45" s="172">
        <f>'COGS-PRICE-MARGIN_CWS'!$D4</f>
        <v>0.09</v>
      </c>
      <c r="P45" s="172">
        <f>'COGS-PRICE-MARGIN_CWS'!$D4</f>
        <v>0.09</v>
      </c>
      <c r="Q45" s="172">
        <f>'COGS-PRICE-MARGIN_CWS'!$D34</f>
        <v>0.25</v>
      </c>
      <c r="R45" s="172">
        <f>'COGS-PRICE-MARGIN_CWS'!$D34</f>
        <v>0.25</v>
      </c>
      <c r="S45" s="172">
        <f>'COGS-PRICE-MARGIN_CWS'!$D34</f>
        <v>0.25</v>
      </c>
      <c r="T45" s="172">
        <f>'COGS-PRICE-MARGIN_CWS'!$D34</f>
        <v>0.25</v>
      </c>
      <c r="U45" s="172">
        <f>'COGS-PRICE-MARGIN_CWS'!$D34</f>
        <v>0.25</v>
      </c>
      <c r="V45" s="172">
        <f>'COGS-PRICE-MARGIN_CWS'!$D34</f>
        <v>0.25</v>
      </c>
      <c r="W45" s="172">
        <f>'COGS-PRICE-MARGIN_CWS'!$D34</f>
        <v>0.25</v>
      </c>
      <c r="X45" s="172">
        <f>'COGS-PRICE-MARGIN_CWS'!$D34</f>
        <v>0.25</v>
      </c>
      <c r="Y45" s="172">
        <f>'COGS-PRICE-MARGIN_CWS'!$D34</f>
        <v>0.25</v>
      </c>
      <c r="Z45" s="172">
        <f>'COGS-PRICE-MARGIN_CWS'!$D34</f>
        <v>0.25</v>
      </c>
      <c r="AA45" s="172">
        <f>'COGS-PRICE-MARGIN_CWS'!$D34</f>
        <v>0.25</v>
      </c>
      <c r="AB45" s="172">
        <f>'COGS-PRICE-MARGIN_CWS'!$D34</f>
        <v>0.25</v>
      </c>
      <c r="AC45" s="172">
        <f>'COGS-PRICE-MARGIN_CWS'!$D55</f>
        <v>0.15</v>
      </c>
      <c r="AD45" s="172">
        <f>'COGS-PRICE-MARGIN_CWS'!$D55</f>
        <v>0.15</v>
      </c>
      <c r="AE45" s="172">
        <f>'COGS-PRICE-MARGIN_CWS'!$D55</f>
        <v>0.15</v>
      </c>
      <c r="AF45" s="172">
        <f>'COGS-PRICE-MARGIN_CWS'!$D55</f>
        <v>0.15</v>
      </c>
      <c r="AG45" s="172">
        <f>'COGS-PRICE-MARGIN_CWS'!$D55</f>
        <v>0.15</v>
      </c>
      <c r="AH45" s="172">
        <f>'COGS-PRICE-MARGIN_CWS'!$D55</f>
        <v>0.15</v>
      </c>
      <c r="AI45" s="172">
        <f>'COGS-PRICE-MARGIN_CWS'!$D55</f>
        <v>0.15</v>
      </c>
      <c r="AJ45" s="172">
        <f>'COGS-PRICE-MARGIN_CWS'!$D55</f>
        <v>0.15</v>
      </c>
      <c r="AK45" s="172">
        <f>'COGS-PRICE-MARGIN_CWS'!$D55</f>
        <v>0.15</v>
      </c>
      <c r="AL45" s="172">
        <f>'COGS-PRICE-MARGIN_CWS'!$D55</f>
        <v>0.15</v>
      </c>
      <c r="AM45" s="172">
        <f>'COGS-PRICE-MARGIN_CWS'!$D55</f>
        <v>0.15</v>
      </c>
      <c r="AN45" s="172">
        <f>'COGS-PRICE-MARGIN_CWS'!$D55</f>
        <v>0.15</v>
      </c>
      <c r="AO45" s="172">
        <f>'COGS-PRICE-MARGIN_CWS'!$D76</f>
        <v>0.1</v>
      </c>
      <c r="AP45" s="172">
        <f>'COGS-PRICE-MARGIN_CWS'!$D76</f>
        <v>0.1</v>
      </c>
      <c r="AQ45" s="172">
        <f>'COGS-PRICE-MARGIN_CWS'!$D76</f>
        <v>0.1</v>
      </c>
      <c r="AR45" s="172">
        <f>'COGS-PRICE-MARGIN_CWS'!$D76</f>
        <v>0.1</v>
      </c>
      <c r="AS45" s="172">
        <f>'COGS-PRICE-MARGIN_CWS'!$D76</f>
        <v>0.1</v>
      </c>
      <c r="AT45" s="172">
        <f>'COGS-PRICE-MARGIN_CWS'!$D76</f>
        <v>0.1</v>
      </c>
      <c r="AU45" s="172">
        <f>'COGS-PRICE-MARGIN_CWS'!$D76</f>
        <v>0.1</v>
      </c>
      <c r="AV45" s="172">
        <f>'COGS-PRICE-MARGIN_CWS'!$D76</f>
        <v>0.1</v>
      </c>
      <c r="AW45" s="172">
        <f>'COGS-PRICE-MARGIN_CWS'!$D76</f>
        <v>0.1</v>
      </c>
      <c r="AX45" s="172">
        <f>'COGS-PRICE-MARGIN_CWS'!$D76</f>
        <v>0.1</v>
      </c>
      <c r="AY45" s="172">
        <f>'COGS-PRICE-MARGIN_CWS'!$D76</f>
        <v>0.1</v>
      </c>
      <c r="AZ45" s="172">
        <f>'COGS-PRICE-MARGIN_CWS'!$D76</f>
        <v>0.1</v>
      </c>
      <c r="BA45" s="172">
        <f>'COGS-PRICE-MARGIN_CWS'!$D97</f>
        <v>0.1</v>
      </c>
      <c r="BB45" s="172">
        <f>'COGS-PRICE-MARGIN_CWS'!$D97</f>
        <v>0.1</v>
      </c>
      <c r="BC45" s="172">
        <f>'COGS-PRICE-MARGIN_CWS'!$D97</f>
        <v>0.1</v>
      </c>
      <c r="BD45" s="172">
        <f>'COGS-PRICE-MARGIN_CWS'!$D97</f>
        <v>0.1</v>
      </c>
      <c r="BE45" s="172">
        <f>'COGS-PRICE-MARGIN_CWS'!$D97</f>
        <v>0.1</v>
      </c>
      <c r="BF45" s="172">
        <f>'COGS-PRICE-MARGIN_CWS'!$D97</f>
        <v>0.1</v>
      </c>
      <c r="BG45" s="172">
        <f>'COGS-PRICE-MARGIN_CWS'!$D97</f>
        <v>0.1</v>
      </c>
      <c r="BH45" s="172">
        <f>'COGS-PRICE-MARGIN_CWS'!$D97</f>
        <v>0.1</v>
      </c>
      <c r="BI45" s="172">
        <f>'COGS-PRICE-MARGIN_CWS'!$D97</f>
        <v>0.1</v>
      </c>
      <c r="BJ45" s="172">
        <f>'COGS-PRICE-MARGIN_CWS'!$D97</f>
        <v>0.1</v>
      </c>
      <c r="BK45" s="172">
        <f>'COGS-PRICE-MARGIN_CWS'!$D97</f>
        <v>0.1</v>
      </c>
      <c r="BL45" s="172">
        <f>'COGS-PRICE-MARGIN_CWS'!$D97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'COGS-PRICE-MARGIN_CWS'!$F4*E43</f>
        <v>0</v>
      </c>
      <c r="F52" s="63">
        <f>'COGS-PRICE-MARGIN_CWS'!$F4*F43</f>
        <v>0</v>
      </c>
      <c r="G52" s="63">
        <f>'COGS-PRICE-MARGIN_CWS'!$F4*G43</f>
        <v>0</v>
      </c>
      <c r="H52" s="63">
        <f>'COGS-PRICE-MARGIN_CWS'!$F4*H43</f>
        <v>468000</v>
      </c>
      <c r="I52" s="63">
        <f>'COGS-PRICE-MARGIN_CWS'!$F4*I43</f>
        <v>516000</v>
      </c>
      <c r="J52" s="63">
        <f>'COGS-PRICE-MARGIN_CWS'!$F4*J43</f>
        <v>576000</v>
      </c>
      <c r="K52" s="63">
        <f>'COGS-PRICE-MARGIN_CWS'!$F4*K43</f>
        <v>468000</v>
      </c>
      <c r="L52" s="63">
        <f>'COGS-PRICE-MARGIN_CWS'!$F4*L43</f>
        <v>516000</v>
      </c>
      <c r="M52" s="63">
        <f>'COGS-PRICE-MARGIN_CWS'!$F4*M43</f>
        <v>420000</v>
      </c>
      <c r="N52" s="63">
        <f>'COGS-PRICE-MARGIN_CWS'!$F4*N43</f>
        <v>420000</v>
      </c>
      <c r="O52" s="63">
        <f>'COGS-PRICE-MARGIN_CWS'!$F4*O43</f>
        <v>420000</v>
      </c>
      <c r="P52" s="63">
        <f>'COGS-PRICE-MARGIN_CWS'!$F4*P43</f>
        <v>264000</v>
      </c>
      <c r="Q52" s="63">
        <f>'COGS-PRICE-MARGIN_CWS'!$F34*Q43</f>
        <v>172800</v>
      </c>
      <c r="R52" s="63">
        <f>'COGS-PRICE-MARGIN_CWS'!$F34*R43</f>
        <v>280800</v>
      </c>
      <c r="S52" s="63">
        <f>'COGS-PRICE-MARGIN_CWS'!$F34*S43</f>
        <v>313200</v>
      </c>
      <c r="T52" s="63">
        <f>'COGS-PRICE-MARGIN_CWS'!$F34*T43</f>
        <v>313200</v>
      </c>
      <c r="U52" s="63">
        <f>'COGS-PRICE-MARGIN_CWS'!$F34*U43</f>
        <v>345600</v>
      </c>
      <c r="V52" s="63">
        <f>'COGS-PRICE-MARGIN_CWS'!$F34*V43</f>
        <v>378000</v>
      </c>
      <c r="W52" s="63">
        <f>'COGS-PRICE-MARGIN_CWS'!$F34*W43</f>
        <v>313200</v>
      </c>
      <c r="X52" s="63">
        <f>'COGS-PRICE-MARGIN_CWS'!$F34*X43</f>
        <v>345600</v>
      </c>
      <c r="Y52" s="63">
        <f>'COGS-PRICE-MARGIN_CWS'!$F34*Y43</f>
        <v>280800</v>
      </c>
      <c r="Z52" s="63">
        <f>'COGS-PRICE-MARGIN_CWS'!$F34*Z43</f>
        <v>280800</v>
      </c>
      <c r="AA52" s="63">
        <f>'COGS-PRICE-MARGIN_CWS'!$F34*AA43</f>
        <v>280800</v>
      </c>
      <c r="AB52" s="63">
        <f>'COGS-PRICE-MARGIN_CWS'!$F34*AB43</f>
        <v>172800</v>
      </c>
      <c r="AC52" s="63">
        <f>'COGS-PRICE-MARGIN_CWS'!$F55*AC43</f>
        <v>281880</v>
      </c>
      <c r="AD52" s="63">
        <f>'COGS-PRICE-MARGIN_CWS'!$F55*AD43</f>
        <v>456840</v>
      </c>
      <c r="AE52" s="63">
        <f>'COGS-PRICE-MARGIN_CWS'!$F55*AE43</f>
        <v>515160</v>
      </c>
      <c r="AF52" s="63">
        <f>'COGS-PRICE-MARGIN_CWS'!$F55*AF43</f>
        <v>515160</v>
      </c>
      <c r="AG52" s="63">
        <f>'COGS-PRICE-MARGIN_CWS'!$F55*AG43</f>
        <v>563760</v>
      </c>
      <c r="AH52" s="63">
        <f>'COGS-PRICE-MARGIN_CWS'!$F55*AH43</f>
        <v>622080</v>
      </c>
      <c r="AI52" s="63">
        <f>'COGS-PRICE-MARGIN_CWS'!$F55*AI43</f>
        <v>515160</v>
      </c>
      <c r="AJ52" s="63">
        <f>'COGS-PRICE-MARGIN_CWS'!$F55*AJ43</f>
        <v>563760</v>
      </c>
      <c r="AK52" s="63">
        <f>'COGS-PRICE-MARGIN_CWS'!$F55*AK43</f>
        <v>456840</v>
      </c>
      <c r="AL52" s="63">
        <f>'COGS-PRICE-MARGIN_CWS'!$F55*AL43</f>
        <v>456840</v>
      </c>
      <c r="AM52" s="63">
        <f>'COGS-PRICE-MARGIN_CWS'!$F55*AM43</f>
        <v>456840</v>
      </c>
      <c r="AN52" s="63">
        <f>'COGS-PRICE-MARGIN_CWS'!$F55*AN43</f>
        <v>281880</v>
      </c>
      <c r="AO52" s="63">
        <f>'COGS-PRICE-MARGIN_CWS'!$F76*AO43</f>
        <v>271188</v>
      </c>
      <c r="AP52" s="63">
        <f>'COGS-PRICE-MARGIN_CWS'!$F76*AP43</f>
        <v>437400</v>
      </c>
      <c r="AQ52" s="63">
        <f>'COGS-PRICE-MARGIN_CWS'!$F76*AQ43</f>
        <v>489888</v>
      </c>
      <c r="AR52" s="63">
        <f>'COGS-PRICE-MARGIN_CWS'!$F76*AR43</f>
        <v>489888</v>
      </c>
      <c r="AS52" s="63">
        <f>'COGS-PRICE-MARGIN_CWS'!$F76*AS43</f>
        <v>542376</v>
      </c>
      <c r="AT52" s="63">
        <f>'COGS-PRICE-MARGIN_CWS'!$F76*AT43</f>
        <v>594864</v>
      </c>
      <c r="AU52" s="63">
        <f>'COGS-PRICE-MARGIN_CWS'!$F76*AU43</f>
        <v>489888</v>
      </c>
      <c r="AV52" s="63">
        <f>'COGS-PRICE-MARGIN_CWS'!$F76*AV43</f>
        <v>542376</v>
      </c>
      <c r="AW52" s="63">
        <f>'COGS-PRICE-MARGIN_CWS'!$F76*AW43</f>
        <v>437400</v>
      </c>
      <c r="AX52" s="63">
        <f>'COGS-PRICE-MARGIN_CWS'!$F76*AX43</f>
        <v>437400</v>
      </c>
      <c r="AY52" s="63">
        <f>'COGS-PRICE-MARGIN_CWS'!$F76*AY43</f>
        <v>437400</v>
      </c>
      <c r="AZ52" s="63">
        <f>'COGS-PRICE-MARGIN_CWS'!$F76*AZ43</f>
        <v>271188</v>
      </c>
      <c r="BA52" s="63">
        <f>'COGS-PRICE-MARGIN_CWS'!$F97*BA43</f>
        <v>259815.6</v>
      </c>
      <c r="BB52" s="63">
        <f>'COGS-PRICE-MARGIN_CWS'!$F97*BB43</f>
        <v>417279.6</v>
      </c>
      <c r="BC52" s="63">
        <f>'COGS-PRICE-MARGIN_CWS'!$F97*BC43</f>
        <v>464518.8</v>
      </c>
      <c r="BD52" s="63">
        <f>'COGS-PRICE-MARGIN_CWS'!$F97*BD43</f>
        <v>464518.8</v>
      </c>
      <c r="BE52" s="63">
        <f>'COGS-PRICE-MARGIN_CWS'!$F97*BE43</f>
        <v>519631.2</v>
      </c>
      <c r="BF52" s="63">
        <f>'COGS-PRICE-MARGIN_CWS'!$F97*BF43</f>
        <v>566870.4</v>
      </c>
      <c r="BG52" s="63">
        <f>'COGS-PRICE-MARGIN_CWS'!$F97*BG43</f>
        <v>464518.8</v>
      </c>
      <c r="BH52" s="63">
        <f>'COGS-PRICE-MARGIN_CWS'!$F97*BH43</f>
        <v>519631.2</v>
      </c>
      <c r="BI52" s="63">
        <f>'COGS-PRICE-MARGIN_CWS'!$F97*BI43</f>
        <v>417279.6</v>
      </c>
      <c r="BJ52" s="63">
        <f>'COGS-PRICE-MARGIN_CWS'!$F97*BJ43</f>
        <v>417279.6</v>
      </c>
      <c r="BK52" s="63">
        <f>'COGS-PRICE-MARGIN_CWS'!$F97*BK43</f>
        <v>417279.6</v>
      </c>
      <c r="BL52" s="63">
        <f>'COGS-PRICE-MARGIN_CWS'!$F97*BL43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 t="e">
        <f>'COGS-PRICE-MARGIN_CWS'!#REF!*E43</f>
        <v>#REF!</v>
      </c>
      <c r="F53" s="63" t="e">
        <f>'COGS-PRICE-MARGIN_CWS'!#REF!*F43</f>
        <v>#REF!</v>
      </c>
      <c r="G53" s="63" t="e">
        <f>'COGS-PRICE-MARGIN_CWS'!#REF!*G43</f>
        <v>#REF!</v>
      </c>
      <c r="H53" s="63" t="e">
        <f>'COGS-PRICE-MARGIN_CWS'!#REF!*H43</f>
        <v>#REF!</v>
      </c>
      <c r="I53" s="63" t="e">
        <f>'COGS-PRICE-MARGIN_CWS'!#REF!*I43</f>
        <v>#REF!</v>
      </c>
      <c r="J53" s="63" t="e">
        <f>'COGS-PRICE-MARGIN_CWS'!#REF!*J43</f>
        <v>#REF!</v>
      </c>
      <c r="K53" s="63" t="e">
        <f>'COGS-PRICE-MARGIN_CWS'!#REF!*K43</f>
        <v>#REF!</v>
      </c>
      <c r="L53" s="63" t="e">
        <f>'COGS-PRICE-MARGIN_CWS'!#REF!*L43</f>
        <v>#REF!</v>
      </c>
      <c r="M53" s="63" t="e">
        <f>'COGS-PRICE-MARGIN_CWS'!#REF!*M43</f>
        <v>#REF!</v>
      </c>
      <c r="N53" s="63" t="e">
        <f>'COGS-PRICE-MARGIN_CWS'!#REF!*N43</f>
        <v>#REF!</v>
      </c>
      <c r="O53" s="63" t="e">
        <f>'COGS-PRICE-MARGIN_CWS'!#REF!*O43</f>
        <v>#REF!</v>
      </c>
      <c r="P53" s="63" t="e">
        <f>'COGS-PRICE-MARGIN_CWS'!#REF!*P43</f>
        <v>#REF!</v>
      </c>
      <c r="Q53" s="63" t="e">
        <f>'COGS-PRICE-MARGIN_CWS'!$F35*Q43</f>
        <v>#REF!</v>
      </c>
      <c r="R53" s="63" t="e">
        <f>'COGS-PRICE-MARGIN_CWS'!$F35*R43</f>
        <v>#REF!</v>
      </c>
      <c r="S53" s="63" t="e">
        <f>'COGS-PRICE-MARGIN_CWS'!$F35*S43</f>
        <v>#REF!</v>
      </c>
      <c r="T53" s="63" t="e">
        <f>'COGS-PRICE-MARGIN_CWS'!$F35*T43</f>
        <v>#REF!</v>
      </c>
      <c r="U53" s="63" t="e">
        <f>'COGS-PRICE-MARGIN_CWS'!$F35*U43</f>
        <v>#REF!</v>
      </c>
      <c r="V53" s="63" t="e">
        <f>'COGS-PRICE-MARGIN_CWS'!$F35*V43</f>
        <v>#REF!</v>
      </c>
      <c r="W53" s="63" t="e">
        <f>'COGS-PRICE-MARGIN_CWS'!$F35*W43</f>
        <v>#REF!</v>
      </c>
      <c r="X53" s="63" t="e">
        <f>'COGS-PRICE-MARGIN_CWS'!$F35*X43</f>
        <v>#REF!</v>
      </c>
      <c r="Y53" s="63" t="e">
        <f>'COGS-PRICE-MARGIN_CWS'!$F35*Y43</f>
        <v>#REF!</v>
      </c>
      <c r="Z53" s="63" t="e">
        <f>'COGS-PRICE-MARGIN_CWS'!$F35*Z43</f>
        <v>#REF!</v>
      </c>
      <c r="AA53" s="63" t="e">
        <f>'COGS-PRICE-MARGIN_CWS'!$F35*AA43</f>
        <v>#REF!</v>
      </c>
      <c r="AB53" s="63" t="e">
        <f>'COGS-PRICE-MARGIN_CWS'!$F35*AB43</f>
        <v>#REF!</v>
      </c>
      <c r="AC53" s="63" t="e">
        <f>'COGS-PRICE-MARGIN_CWS'!$F56*AC43</f>
        <v>#REF!</v>
      </c>
      <c r="AD53" s="63" t="e">
        <f>'COGS-PRICE-MARGIN_CWS'!$F56*AD43</f>
        <v>#REF!</v>
      </c>
      <c r="AE53" s="63" t="e">
        <f>'COGS-PRICE-MARGIN_CWS'!$F56*AE43</f>
        <v>#REF!</v>
      </c>
      <c r="AF53" s="63" t="e">
        <f>'COGS-PRICE-MARGIN_CWS'!$F56*AF43</f>
        <v>#REF!</v>
      </c>
      <c r="AG53" s="63" t="e">
        <f>'COGS-PRICE-MARGIN_CWS'!$F56*AG43</f>
        <v>#REF!</v>
      </c>
      <c r="AH53" s="63" t="e">
        <f>'COGS-PRICE-MARGIN_CWS'!$F56*AH43</f>
        <v>#REF!</v>
      </c>
      <c r="AI53" s="63" t="e">
        <f>'COGS-PRICE-MARGIN_CWS'!$F56*AI43</f>
        <v>#REF!</v>
      </c>
      <c r="AJ53" s="63" t="e">
        <f>'COGS-PRICE-MARGIN_CWS'!$F56*AJ43</f>
        <v>#REF!</v>
      </c>
      <c r="AK53" s="63" t="e">
        <f>'COGS-PRICE-MARGIN_CWS'!$F56*AK43</f>
        <v>#REF!</v>
      </c>
      <c r="AL53" s="63" t="e">
        <f>'COGS-PRICE-MARGIN_CWS'!$F56*AL43</f>
        <v>#REF!</v>
      </c>
      <c r="AM53" s="63" t="e">
        <f>'COGS-PRICE-MARGIN_CWS'!$F56*AM43</f>
        <v>#REF!</v>
      </c>
      <c r="AN53" s="63" t="e">
        <f>'COGS-PRICE-MARGIN_CWS'!$F56*AN43</f>
        <v>#REF!</v>
      </c>
      <c r="AO53" s="63" t="e">
        <f>'COGS-PRICE-MARGIN_CWS'!$F77*AO43</f>
        <v>#REF!</v>
      </c>
      <c r="AP53" s="63" t="e">
        <f>'COGS-PRICE-MARGIN_CWS'!$F77*AP43</f>
        <v>#REF!</v>
      </c>
      <c r="AQ53" s="63" t="e">
        <f>'COGS-PRICE-MARGIN_CWS'!$F77*AQ43</f>
        <v>#REF!</v>
      </c>
      <c r="AR53" s="63" t="e">
        <f>'COGS-PRICE-MARGIN_CWS'!$F77*AR43</f>
        <v>#REF!</v>
      </c>
      <c r="AS53" s="63" t="e">
        <f>'COGS-PRICE-MARGIN_CWS'!$F77*AS43</f>
        <v>#REF!</v>
      </c>
      <c r="AT53" s="63" t="e">
        <f>'COGS-PRICE-MARGIN_CWS'!$F77*AT43</f>
        <v>#REF!</v>
      </c>
      <c r="AU53" s="63" t="e">
        <f>'COGS-PRICE-MARGIN_CWS'!$F77*AU43</f>
        <v>#REF!</v>
      </c>
      <c r="AV53" s="63" t="e">
        <f>'COGS-PRICE-MARGIN_CWS'!$F77*AV43</f>
        <v>#REF!</v>
      </c>
      <c r="AW53" s="63" t="e">
        <f>'COGS-PRICE-MARGIN_CWS'!$F77*AW43</f>
        <v>#REF!</v>
      </c>
      <c r="AX53" s="63" t="e">
        <f>'COGS-PRICE-MARGIN_CWS'!$F77*AX43</f>
        <v>#REF!</v>
      </c>
      <c r="AY53" s="63" t="e">
        <f>'COGS-PRICE-MARGIN_CWS'!$F77*AY43</f>
        <v>#REF!</v>
      </c>
      <c r="AZ53" s="63" t="e">
        <f>'COGS-PRICE-MARGIN_CWS'!$F77*AZ43</f>
        <v>#REF!</v>
      </c>
      <c r="BA53" s="63">
        <f>'COGS-PRICE-MARGIN_CWS'!$F98*BA43</f>
        <v>36.300000000000004</v>
      </c>
      <c r="BB53" s="63">
        <f>'COGS-PRICE-MARGIN_CWS'!$F98*BB43</f>
        <v>58.300000000000004</v>
      </c>
      <c r="BC53" s="63">
        <f>'COGS-PRICE-MARGIN_CWS'!$F98*BC43</f>
        <v>64.900000000000006</v>
      </c>
      <c r="BD53" s="63">
        <f>'COGS-PRICE-MARGIN_CWS'!$F98*BD43</f>
        <v>64.900000000000006</v>
      </c>
      <c r="BE53" s="63">
        <f>'COGS-PRICE-MARGIN_CWS'!$F98*BE43</f>
        <v>72.600000000000009</v>
      </c>
      <c r="BF53" s="63">
        <f>'COGS-PRICE-MARGIN_CWS'!$F98*BF43</f>
        <v>79.2</v>
      </c>
      <c r="BG53" s="63">
        <f>'COGS-PRICE-MARGIN_CWS'!$F98*BG43</f>
        <v>64.900000000000006</v>
      </c>
      <c r="BH53" s="63">
        <f>'COGS-PRICE-MARGIN_CWS'!$F98*BH43</f>
        <v>72.600000000000009</v>
      </c>
      <c r="BI53" s="63">
        <f>'COGS-PRICE-MARGIN_CWS'!$F98*BI43</f>
        <v>58.300000000000004</v>
      </c>
      <c r="BJ53" s="63">
        <f>'COGS-PRICE-MARGIN_CWS'!$F98*BJ43</f>
        <v>58.300000000000004</v>
      </c>
      <c r="BK53" s="63">
        <f>'COGS-PRICE-MARGIN_CWS'!$F98*BK43</f>
        <v>58.300000000000004</v>
      </c>
      <c r="BL53" s="63">
        <f>'COGS-PRICE-MARGIN_CWS'!$F98*BL43</f>
        <v>36.300000000000004</v>
      </c>
      <c r="BM53" s="118" t="e">
        <f>SUM(E53:BL53)</f>
        <v>#REF!</v>
      </c>
    </row>
    <row r="54" spans="2:65" x14ac:dyDescent="0.15">
      <c r="B54" s="47" t="s">
        <v>328</v>
      </c>
      <c r="C54" s="47"/>
      <c r="E54" s="63">
        <f>'COGS-PRICE-MARGIN_CWS'!$F5*E43</f>
        <v>0</v>
      </c>
      <c r="F54" s="63">
        <f>'COGS-PRICE-MARGIN_CWS'!$F5*F43</f>
        <v>0</v>
      </c>
      <c r="G54" s="63">
        <f>'COGS-PRICE-MARGIN_CWS'!$F5*G43</f>
        <v>0</v>
      </c>
      <c r="H54" s="63">
        <f>'COGS-PRICE-MARGIN_CWS'!$F5*H43</f>
        <v>0</v>
      </c>
      <c r="I54" s="63">
        <f>'COGS-PRICE-MARGIN_CWS'!$F5*I43</f>
        <v>0</v>
      </c>
      <c r="J54" s="63">
        <f>'COGS-PRICE-MARGIN_CWS'!$F5*J43</f>
        <v>0</v>
      </c>
      <c r="K54" s="63">
        <f>'COGS-PRICE-MARGIN_CWS'!$F5*K43</f>
        <v>0</v>
      </c>
      <c r="L54" s="63">
        <f>'COGS-PRICE-MARGIN_CWS'!$F5*L43</f>
        <v>0</v>
      </c>
      <c r="M54" s="63">
        <f>'COGS-PRICE-MARGIN_CWS'!$F5*M43</f>
        <v>0</v>
      </c>
      <c r="N54" s="63">
        <f>'COGS-PRICE-MARGIN_CWS'!$F5*N43</f>
        <v>0</v>
      </c>
      <c r="O54" s="63">
        <f>'COGS-PRICE-MARGIN_CWS'!$F5*O43</f>
        <v>0</v>
      </c>
      <c r="P54" s="63">
        <f>'COGS-PRICE-MARGIN_CWS'!$F5*P43</f>
        <v>0</v>
      </c>
      <c r="Q54" s="63">
        <f>'COGS-PRICE-MARGIN_CWS'!$F36*Q43</f>
        <v>0</v>
      </c>
      <c r="R54" s="63">
        <f>'COGS-PRICE-MARGIN_CWS'!$F36*R43</f>
        <v>0</v>
      </c>
      <c r="S54" s="63">
        <f>'COGS-PRICE-MARGIN_CWS'!$F36*S43</f>
        <v>0</v>
      </c>
      <c r="T54" s="63">
        <f>'COGS-PRICE-MARGIN_CWS'!$F36*T43</f>
        <v>0</v>
      </c>
      <c r="U54" s="63">
        <f>'COGS-PRICE-MARGIN_CWS'!$F36*U43</f>
        <v>0</v>
      </c>
      <c r="V54" s="63">
        <f>'COGS-PRICE-MARGIN_CWS'!$F36*V43</f>
        <v>0</v>
      </c>
      <c r="W54" s="63">
        <f>'COGS-PRICE-MARGIN_CWS'!$F36*W43</f>
        <v>0</v>
      </c>
      <c r="X54" s="63">
        <f>'COGS-PRICE-MARGIN_CWS'!$F36*X43</f>
        <v>0</v>
      </c>
      <c r="Y54" s="63">
        <f>'COGS-PRICE-MARGIN_CWS'!$F36*Y43</f>
        <v>0</v>
      </c>
      <c r="Z54" s="63">
        <f>'COGS-PRICE-MARGIN_CWS'!$F36*Z43</f>
        <v>0</v>
      </c>
      <c r="AA54" s="63">
        <f>'COGS-PRICE-MARGIN_CWS'!$F36*AA43</f>
        <v>0</v>
      </c>
      <c r="AB54" s="63">
        <f>'COGS-PRICE-MARGIN_CWS'!$F36*AB43</f>
        <v>0</v>
      </c>
      <c r="AC54" s="63">
        <f>'COGS-PRICE-MARGIN_CWS'!$F57*AC43</f>
        <v>0</v>
      </c>
      <c r="AD54" s="63">
        <f>'COGS-PRICE-MARGIN_CWS'!$F57*AD43</f>
        <v>0</v>
      </c>
      <c r="AE54" s="63">
        <f>'COGS-PRICE-MARGIN_CWS'!$F57*AE43</f>
        <v>0</v>
      </c>
      <c r="AF54" s="63">
        <f>'COGS-PRICE-MARGIN_CWS'!$F57*AF43</f>
        <v>0</v>
      </c>
      <c r="AG54" s="63">
        <f>'COGS-PRICE-MARGIN_CWS'!$F57*AG43</f>
        <v>0</v>
      </c>
      <c r="AH54" s="63">
        <f>'COGS-PRICE-MARGIN_CWS'!$F57*AH43</f>
        <v>0</v>
      </c>
      <c r="AI54" s="63">
        <f>'COGS-PRICE-MARGIN_CWS'!$F57*AI43</f>
        <v>0</v>
      </c>
      <c r="AJ54" s="63">
        <f>'COGS-PRICE-MARGIN_CWS'!$F57*AJ43</f>
        <v>0</v>
      </c>
      <c r="AK54" s="63">
        <f>'COGS-PRICE-MARGIN_CWS'!$F57*AK43</f>
        <v>0</v>
      </c>
      <c r="AL54" s="63">
        <f>'COGS-PRICE-MARGIN_CWS'!$F57*AL43</f>
        <v>0</v>
      </c>
      <c r="AM54" s="63">
        <f>'COGS-PRICE-MARGIN_CWS'!$F57*AM43</f>
        <v>0</v>
      </c>
      <c r="AN54" s="63">
        <f>'COGS-PRICE-MARGIN_CWS'!$F57*AN43</f>
        <v>0</v>
      </c>
      <c r="AO54" s="63">
        <f>'COGS-PRICE-MARGIN_CWS'!$F78*AO43</f>
        <v>0</v>
      </c>
      <c r="AP54" s="63">
        <f>'COGS-PRICE-MARGIN_CWS'!$F78*AP43</f>
        <v>0</v>
      </c>
      <c r="AQ54" s="63">
        <f>'COGS-PRICE-MARGIN_CWS'!$F78*AQ43</f>
        <v>0</v>
      </c>
      <c r="AR54" s="63">
        <f>'COGS-PRICE-MARGIN_CWS'!$F78*AR43</f>
        <v>0</v>
      </c>
      <c r="AS54" s="63">
        <f>'COGS-PRICE-MARGIN_CWS'!$F78*AS43</f>
        <v>0</v>
      </c>
      <c r="AT54" s="63">
        <f>'COGS-PRICE-MARGIN_CWS'!$F78*AT43</f>
        <v>0</v>
      </c>
      <c r="AU54" s="63">
        <f>'COGS-PRICE-MARGIN_CWS'!$F78*AU43</f>
        <v>0</v>
      </c>
      <c r="AV54" s="63">
        <f>'COGS-PRICE-MARGIN_CWS'!$F78*AV43</f>
        <v>0</v>
      </c>
      <c r="AW54" s="63">
        <f>'COGS-PRICE-MARGIN_CWS'!$F78*AW43</f>
        <v>0</v>
      </c>
      <c r="AX54" s="63">
        <f>'COGS-PRICE-MARGIN_CWS'!$F78*AX43</f>
        <v>0</v>
      </c>
      <c r="AY54" s="63">
        <f>'COGS-PRICE-MARGIN_CWS'!$F78*AY43</f>
        <v>0</v>
      </c>
      <c r="AZ54" s="63">
        <f>'COGS-PRICE-MARGIN_CWS'!$F78*AZ43</f>
        <v>0</v>
      </c>
      <c r="BA54" s="63">
        <f>'COGS-PRICE-MARGIN_CWS'!$F99*BA43</f>
        <v>0</v>
      </c>
      <c r="BB54" s="63">
        <f>'COGS-PRICE-MARGIN_CWS'!$F99*BB43</f>
        <v>0</v>
      </c>
      <c r="BC54" s="63">
        <f>'COGS-PRICE-MARGIN_CWS'!$F99*BC43</f>
        <v>0</v>
      </c>
      <c r="BD54" s="63">
        <f>'COGS-PRICE-MARGIN_CWS'!$F99*BD43</f>
        <v>0</v>
      </c>
      <c r="BE54" s="63">
        <f>'COGS-PRICE-MARGIN_CWS'!$F99*BE43</f>
        <v>0</v>
      </c>
      <c r="BF54" s="63">
        <f>'COGS-PRICE-MARGIN_CWS'!$F99*BF43</f>
        <v>0</v>
      </c>
      <c r="BG54" s="63">
        <f>'COGS-PRICE-MARGIN_CWS'!$F99*BG43</f>
        <v>0</v>
      </c>
      <c r="BH54" s="63">
        <f>'COGS-PRICE-MARGIN_CWS'!$F99*BH43</f>
        <v>0</v>
      </c>
      <c r="BI54" s="63">
        <f>'COGS-PRICE-MARGIN_CWS'!$F99*BI43</f>
        <v>0</v>
      </c>
      <c r="BJ54" s="63">
        <f>'COGS-PRICE-MARGIN_CWS'!$F99*BJ43</f>
        <v>0</v>
      </c>
      <c r="BK54" s="63">
        <f>'COGS-PRICE-MARGIN_CWS'!$F99*BK43</f>
        <v>0</v>
      </c>
      <c r="BL54" s="63">
        <f>'COGS-PRICE-MARGIN_CWS'!$F99*BL43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'COGS-PRICE-MARGIN_CWS'!$F6*E43</f>
        <v>0</v>
      </c>
      <c r="F55" s="63">
        <f>'COGS-PRICE-MARGIN_CWS'!$F6*F43</f>
        <v>0</v>
      </c>
      <c r="G55" s="63">
        <f>'COGS-PRICE-MARGIN_CWS'!$F6*G43</f>
        <v>0</v>
      </c>
      <c r="H55" s="63">
        <f>'COGS-PRICE-MARGIN_CWS'!$F6*H43</f>
        <v>0</v>
      </c>
      <c r="I55" s="63">
        <f>'COGS-PRICE-MARGIN_CWS'!$F6*I43</f>
        <v>0</v>
      </c>
      <c r="J55" s="63">
        <f>'COGS-PRICE-MARGIN_CWS'!$F6*J43</f>
        <v>0</v>
      </c>
      <c r="K55" s="63">
        <f>'COGS-PRICE-MARGIN_CWS'!$F6*K43</f>
        <v>0</v>
      </c>
      <c r="L55" s="63">
        <f>'COGS-PRICE-MARGIN_CWS'!$F6*L43</f>
        <v>0</v>
      </c>
      <c r="M55" s="63">
        <f>'COGS-PRICE-MARGIN_CWS'!$F6*M43</f>
        <v>0</v>
      </c>
      <c r="N55" s="63">
        <f>'COGS-PRICE-MARGIN_CWS'!$F6*N43</f>
        <v>0</v>
      </c>
      <c r="O55" s="63">
        <f>'COGS-PRICE-MARGIN_CWS'!$F6*O43</f>
        <v>0</v>
      </c>
      <c r="P55" s="63">
        <f>'COGS-PRICE-MARGIN_CWS'!$F6*P43</f>
        <v>0</v>
      </c>
      <c r="Q55" s="63">
        <f>'COGS-PRICE-MARGIN_CWS'!$F37*Q43</f>
        <v>0</v>
      </c>
      <c r="R55" s="63">
        <f>'COGS-PRICE-MARGIN_CWS'!$F37*R43</f>
        <v>0</v>
      </c>
      <c r="S55" s="63">
        <f>'COGS-PRICE-MARGIN_CWS'!$F37*S43</f>
        <v>0</v>
      </c>
      <c r="T55" s="63">
        <f>'COGS-PRICE-MARGIN_CWS'!$F37*T43</f>
        <v>0</v>
      </c>
      <c r="U55" s="63">
        <f>'COGS-PRICE-MARGIN_CWS'!$F37*U43</f>
        <v>0</v>
      </c>
      <c r="V55" s="63">
        <f>'COGS-PRICE-MARGIN_CWS'!$F37*V43</f>
        <v>0</v>
      </c>
      <c r="W55" s="63">
        <f>'COGS-PRICE-MARGIN_CWS'!$F37*W43</f>
        <v>0</v>
      </c>
      <c r="X55" s="63">
        <f>'COGS-PRICE-MARGIN_CWS'!$F37*X43</f>
        <v>0</v>
      </c>
      <c r="Y55" s="63">
        <f>'COGS-PRICE-MARGIN_CWS'!$F37*Y43</f>
        <v>0</v>
      </c>
      <c r="Z55" s="63">
        <f>'COGS-PRICE-MARGIN_CWS'!$F37*Z43</f>
        <v>0</v>
      </c>
      <c r="AA55" s="63">
        <f>'COGS-PRICE-MARGIN_CWS'!$F37*AA43</f>
        <v>0</v>
      </c>
      <c r="AB55" s="63">
        <f>'COGS-PRICE-MARGIN_CWS'!$F37*AB43</f>
        <v>0</v>
      </c>
      <c r="AC55" s="63">
        <f>'COGS-PRICE-MARGIN_CWS'!$F58*AC43</f>
        <v>0</v>
      </c>
      <c r="AD55" s="63">
        <f>'COGS-PRICE-MARGIN_CWS'!$F58*AD43</f>
        <v>0</v>
      </c>
      <c r="AE55" s="63">
        <f>'COGS-PRICE-MARGIN_CWS'!$F58*AE43</f>
        <v>0</v>
      </c>
      <c r="AF55" s="63">
        <f>'COGS-PRICE-MARGIN_CWS'!$F58*AF43</f>
        <v>0</v>
      </c>
      <c r="AG55" s="63">
        <f>'COGS-PRICE-MARGIN_CWS'!$F58*AG43</f>
        <v>0</v>
      </c>
      <c r="AH55" s="63">
        <f>'COGS-PRICE-MARGIN_CWS'!$F58*AH43</f>
        <v>0</v>
      </c>
      <c r="AI55" s="63">
        <f>'COGS-PRICE-MARGIN_CWS'!$F58*AI43</f>
        <v>0</v>
      </c>
      <c r="AJ55" s="63">
        <f>'COGS-PRICE-MARGIN_CWS'!$F58*AJ43</f>
        <v>0</v>
      </c>
      <c r="AK55" s="63">
        <f>'COGS-PRICE-MARGIN_CWS'!$F58*AK43</f>
        <v>0</v>
      </c>
      <c r="AL55" s="63">
        <f>'COGS-PRICE-MARGIN_CWS'!$F58*AL43</f>
        <v>0</v>
      </c>
      <c r="AM55" s="63">
        <f>'COGS-PRICE-MARGIN_CWS'!$F58*AM43</f>
        <v>0</v>
      </c>
      <c r="AN55" s="63">
        <f>'COGS-PRICE-MARGIN_CWS'!$F58*AN43</f>
        <v>0</v>
      </c>
      <c r="AO55" s="63">
        <f>'COGS-PRICE-MARGIN_CWS'!$F79*AO43</f>
        <v>0</v>
      </c>
      <c r="AP55" s="63">
        <f>'COGS-PRICE-MARGIN_CWS'!$F79*AP43</f>
        <v>0</v>
      </c>
      <c r="AQ55" s="63">
        <f>'COGS-PRICE-MARGIN_CWS'!$F79*AQ43</f>
        <v>0</v>
      </c>
      <c r="AR55" s="63">
        <f>'COGS-PRICE-MARGIN_CWS'!$F79*AR43</f>
        <v>0</v>
      </c>
      <c r="AS55" s="63">
        <f>'COGS-PRICE-MARGIN_CWS'!$F79*AS43</f>
        <v>0</v>
      </c>
      <c r="AT55" s="63">
        <f>'COGS-PRICE-MARGIN_CWS'!$F79*AT43</f>
        <v>0</v>
      </c>
      <c r="AU55" s="63">
        <f>'COGS-PRICE-MARGIN_CWS'!$F79*AU43</f>
        <v>0</v>
      </c>
      <c r="AV55" s="63">
        <f>'COGS-PRICE-MARGIN_CWS'!$F79*AV43</f>
        <v>0</v>
      </c>
      <c r="AW55" s="63">
        <f>'COGS-PRICE-MARGIN_CWS'!$F79*AW43</f>
        <v>0</v>
      </c>
      <c r="AX55" s="63">
        <f>'COGS-PRICE-MARGIN_CWS'!$F79*AX43</f>
        <v>0</v>
      </c>
      <c r="AY55" s="63">
        <f>'COGS-PRICE-MARGIN_CWS'!$F79*AY43</f>
        <v>0</v>
      </c>
      <c r="AZ55" s="63">
        <f>'COGS-PRICE-MARGIN_CWS'!$F79*AZ43</f>
        <v>0</v>
      </c>
      <c r="BA55" s="63">
        <f>'COGS-PRICE-MARGIN_CWS'!$F100*BA43</f>
        <v>0</v>
      </c>
      <c r="BB55" s="63">
        <f>'COGS-PRICE-MARGIN_CWS'!$F100*BB43</f>
        <v>0</v>
      </c>
      <c r="BC55" s="63">
        <f>'COGS-PRICE-MARGIN_CWS'!$F100*BC43</f>
        <v>0</v>
      </c>
      <c r="BD55" s="63">
        <f>'COGS-PRICE-MARGIN_CWS'!$F100*BD43</f>
        <v>0</v>
      </c>
      <c r="BE55" s="63">
        <f>'COGS-PRICE-MARGIN_CWS'!$F100*BE43</f>
        <v>0</v>
      </c>
      <c r="BF55" s="63">
        <f>'COGS-PRICE-MARGIN_CWS'!$F100*BF43</f>
        <v>0</v>
      </c>
      <c r="BG55" s="63">
        <f>'COGS-PRICE-MARGIN_CWS'!$F100*BG43</f>
        <v>0</v>
      </c>
      <c r="BH55" s="63">
        <f>'COGS-PRICE-MARGIN_CWS'!$F100*BH43</f>
        <v>0</v>
      </c>
      <c r="BI55" s="63">
        <f>'COGS-PRICE-MARGIN_CWS'!$F100*BI43</f>
        <v>0</v>
      </c>
      <c r="BJ55" s="63">
        <f>'COGS-PRICE-MARGIN_CWS'!$F100*BJ43</f>
        <v>0</v>
      </c>
      <c r="BK55" s="63">
        <f>'COGS-PRICE-MARGIN_CWS'!$F100*BK43</f>
        <v>0</v>
      </c>
      <c r="BL55" s="63">
        <f>'COGS-PRICE-MARGIN_CWS'!$F100*BL43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 t="e">
        <f>SUM(E52:E55)</f>
        <v>#REF!</v>
      </c>
      <c r="F57" s="63" t="e">
        <f t="shared" ref="F57:P57" si="43">SUM(F52:F55)</f>
        <v>#REF!</v>
      </c>
      <c r="G57" s="63" t="e">
        <f t="shared" si="43"/>
        <v>#REF!</v>
      </c>
      <c r="H57" s="63" t="e">
        <f t="shared" si="43"/>
        <v>#REF!</v>
      </c>
      <c r="I57" s="63" t="e">
        <f t="shared" si="43"/>
        <v>#REF!</v>
      </c>
      <c r="J57" s="63" t="e">
        <f t="shared" si="43"/>
        <v>#REF!</v>
      </c>
      <c r="K57" s="63" t="e">
        <f t="shared" si="43"/>
        <v>#REF!</v>
      </c>
      <c r="L57" s="63" t="e">
        <f t="shared" si="43"/>
        <v>#REF!</v>
      </c>
      <c r="M57" s="63" t="e">
        <f t="shared" si="43"/>
        <v>#REF!</v>
      </c>
      <c r="N57" s="63" t="e">
        <f t="shared" si="43"/>
        <v>#REF!</v>
      </c>
      <c r="O57" s="63" t="e">
        <f t="shared" si="43"/>
        <v>#REF!</v>
      </c>
      <c r="P57" s="63" t="e">
        <f t="shared" si="43"/>
        <v>#REF!</v>
      </c>
      <c r="Q57" s="63" t="e">
        <f>SUM(Q52:Q55)</f>
        <v>#REF!</v>
      </c>
      <c r="R57" s="63" t="e">
        <f t="shared" ref="R57:BL57" si="44">SUM(R52:R55)</f>
        <v>#REF!</v>
      </c>
      <c r="S57" s="63" t="e">
        <f t="shared" si="44"/>
        <v>#REF!</v>
      </c>
      <c r="T57" s="63" t="e">
        <f t="shared" si="44"/>
        <v>#REF!</v>
      </c>
      <c r="U57" s="63" t="e">
        <f t="shared" si="44"/>
        <v>#REF!</v>
      </c>
      <c r="V57" s="63" t="e">
        <f t="shared" si="44"/>
        <v>#REF!</v>
      </c>
      <c r="W57" s="63" t="e">
        <f t="shared" si="44"/>
        <v>#REF!</v>
      </c>
      <c r="X57" s="63" t="e">
        <f t="shared" si="44"/>
        <v>#REF!</v>
      </c>
      <c r="Y57" s="63" t="e">
        <f t="shared" si="44"/>
        <v>#REF!</v>
      </c>
      <c r="Z57" s="63" t="e">
        <f t="shared" si="44"/>
        <v>#REF!</v>
      </c>
      <c r="AA57" s="63" t="e">
        <f t="shared" si="44"/>
        <v>#REF!</v>
      </c>
      <c r="AB57" s="63" t="e">
        <f t="shared" si="44"/>
        <v>#REF!</v>
      </c>
      <c r="AC57" s="63" t="e">
        <f t="shared" si="44"/>
        <v>#REF!</v>
      </c>
      <c r="AD57" s="63" t="e">
        <f t="shared" si="44"/>
        <v>#REF!</v>
      </c>
      <c r="AE57" s="63" t="e">
        <f t="shared" si="44"/>
        <v>#REF!</v>
      </c>
      <c r="AF57" s="63" t="e">
        <f t="shared" si="44"/>
        <v>#REF!</v>
      </c>
      <c r="AG57" s="63" t="e">
        <f t="shared" si="44"/>
        <v>#REF!</v>
      </c>
      <c r="AH57" s="63" t="e">
        <f t="shared" si="44"/>
        <v>#REF!</v>
      </c>
      <c r="AI57" s="63" t="e">
        <f t="shared" si="44"/>
        <v>#REF!</v>
      </c>
      <c r="AJ57" s="63" t="e">
        <f t="shared" si="44"/>
        <v>#REF!</v>
      </c>
      <c r="AK57" s="63" t="e">
        <f t="shared" si="44"/>
        <v>#REF!</v>
      </c>
      <c r="AL57" s="63" t="e">
        <f t="shared" si="44"/>
        <v>#REF!</v>
      </c>
      <c r="AM57" s="63" t="e">
        <f t="shared" si="44"/>
        <v>#REF!</v>
      </c>
      <c r="AN57" s="63" t="e">
        <f t="shared" si="44"/>
        <v>#REF!</v>
      </c>
      <c r="AO57" s="63" t="e">
        <f t="shared" si="44"/>
        <v>#REF!</v>
      </c>
      <c r="AP57" s="63" t="e">
        <f t="shared" si="44"/>
        <v>#REF!</v>
      </c>
      <c r="AQ57" s="63" t="e">
        <f t="shared" si="44"/>
        <v>#REF!</v>
      </c>
      <c r="AR57" s="63" t="e">
        <f t="shared" si="44"/>
        <v>#REF!</v>
      </c>
      <c r="AS57" s="63" t="e">
        <f t="shared" si="44"/>
        <v>#REF!</v>
      </c>
      <c r="AT57" s="63" t="e">
        <f t="shared" si="44"/>
        <v>#REF!</v>
      </c>
      <c r="AU57" s="63" t="e">
        <f t="shared" si="44"/>
        <v>#REF!</v>
      </c>
      <c r="AV57" s="63" t="e">
        <f t="shared" si="44"/>
        <v>#REF!</v>
      </c>
      <c r="AW57" s="63" t="e">
        <f t="shared" si="44"/>
        <v>#REF!</v>
      </c>
      <c r="AX57" s="63" t="e">
        <f t="shared" si="44"/>
        <v>#REF!</v>
      </c>
      <c r="AY57" s="63" t="e">
        <f t="shared" si="44"/>
        <v>#REF!</v>
      </c>
      <c r="AZ57" s="63" t="e">
        <f t="shared" si="44"/>
        <v>#REF!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 t="e">
        <f>SUM(E57:BL57)</f>
        <v>#REF!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 t="e">
        <f t="shared" si="45"/>
        <v>#REF!</v>
      </c>
      <c r="I59" s="63" t="e">
        <f t="shared" si="45"/>
        <v>#REF!</v>
      </c>
      <c r="J59" s="63" t="e">
        <f t="shared" si="45"/>
        <v>#REF!</v>
      </c>
      <c r="K59" s="63" t="e">
        <f t="shared" si="45"/>
        <v>#REF!</v>
      </c>
      <c r="L59" s="63" t="e">
        <f t="shared" si="45"/>
        <v>#REF!</v>
      </c>
      <c r="M59" s="63" t="e">
        <f t="shared" si="45"/>
        <v>#REF!</v>
      </c>
      <c r="N59" s="63" t="e">
        <f t="shared" si="45"/>
        <v>#REF!</v>
      </c>
      <c r="O59" s="63" t="e">
        <f t="shared" si="45"/>
        <v>#REF!</v>
      </c>
      <c r="P59" s="63" t="e">
        <f t="shared" si="45"/>
        <v>#REF!</v>
      </c>
      <c r="Q59" s="63" t="e">
        <f t="shared" si="45"/>
        <v>#REF!</v>
      </c>
      <c r="R59" s="63" t="e">
        <f t="shared" si="45"/>
        <v>#REF!</v>
      </c>
      <c r="S59" s="63" t="e">
        <f t="shared" si="45"/>
        <v>#REF!</v>
      </c>
      <c r="T59" s="63" t="e">
        <f t="shared" si="45"/>
        <v>#REF!</v>
      </c>
      <c r="U59" s="63" t="e">
        <f t="shared" si="45"/>
        <v>#REF!</v>
      </c>
      <c r="V59" s="63" t="e">
        <f t="shared" si="45"/>
        <v>#REF!</v>
      </c>
      <c r="W59" s="63" t="e">
        <f t="shared" si="45"/>
        <v>#REF!</v>
      </c>
      <c r="X59" s="63" t="e">
        <f t="shared" si="45"/>
        <v>#REF!</v>
      </c>
      <c r="Y59" s="63" t="e">
        <f t="shared" si="45"/>
        <v>#REF!</v>
      </c>
      <c r="Z59" s="63" t="e">
        <f t="shared" si="45"/>
        <v>#REF!</v>
      </c>
      <c r="AA59" s="63" t="e">
        <f t="shared" si="45"/>
        <v>#REF!</v>
      </c>
      <c r="AB59" s="63" t="e">
        <f t="shared" si="45"/>
        <v>#REF!</v>
      </c>
      <c r="AC59" s="63" t="e">
        <f t="shared" si="45"/>
        <v>#REF!</v>
      </c>
      <c r="AD59" s="63" t="e">
        <f t="shared" si="45"/>
        <v>#REF!</v>
      </c>
      <c r="AE59" s="63" t="e">
        <f t="shared" si="45"/>
        <v>#REF!</v>
      </c>
      <c r="AF59" s="63" t="e">
        <f t="shared" si="45"/>
        <v>#REF!</v>
      </c>
      <c r="AG59" s="63" t="e">
        <f t="shared" si="45"/>
        <v>#REF!</v>
      </c>
      <c r="AH59" s="63" t="e">
        <f t="shared" si="45"/>
        <v>#REF!</v>
      </c>
      <c r="AI59" s="63" t="e">
        <f t="shared" si="45"/>
        <v>#REF!</v>
      </c>
      <c r="AJ59" s="63" t="e">
        <f t="shared" si="45"/>
        <v>#REF!</v>
      </c>
      <c r="AK59" s="63" t="e">
        <f t="shared" ref="AK59:BL59" si="46">IF(AK43&gt;0,(AK48-AK57)/AK43,0)</f>
        <v>#REF!</v>
      </c>
      <c r="AL59" s="63" t="e">
        <f t="shared" si="46"/>
        <v>#REF!</v>
      </c>
      <c r="AM59" s="63" t="e">
        <f t="shared" si="46"/>
        <v>#REF!</v>
      </c>
      <c r="AN59" s="63" t="e">
        <f t="shared" si="46"/>
        <v>#REF!</v>
      </c>
      <c r="AO59" s="63" t="e">
        <f t="shared" si="46"/>
        <v>#REF!</v>
      </c>
      <c r="AP59" s="63" t="e">
        <f t="shared" si="46"/>
        <v>#REF!</v>
      </c>
      <c r="AQ59" s="63" t="e">
        <f t="shared" si="46"/>
        <v>#REF!</v>
      </c>
      <c r="AR59" s="63" t="e">
        <f t="shared" si="46"/>
        <v>#REF!</v>
      </c>
      <c r="AS59" s="63" t="e">
        <f t="shared" si="46"/>
        <v>#REF!</v>
      </c>
      <c r="AT59" s="63" t="e">
        <f t="shared" si="46"/>
        <v>#REF!</v>
      </c>
      <c r="AU59" s="63" t="e">
        <f t="shared" si="46"/>
        <v>#REF!</v>
      </c>
      <c r="AV59" s="63" t="e">
        <f t="shared" si="46"/>
        <v>#REF!</v>
      </c>
      <c r="AW59" s="63" t="e">
        <f t="shared" si="46"/>
        <v>#REF!</v>
      </c>
      <c r="AX59" s="63" t="e">
        <f t="shared" si="46"/>
        <v>#REF!</v>
      </c>
      <c r="AY59" s="63" t="e">
        <f t="shared" si="46"/>
        <v>#REF!</v>
      </c>
      <c r="AZ59" s="63" t="e">
        <f t="shared" si="46"/>
        <v>#REF!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 t="e">
        <f t="shared" ref="E60:AJ60" si="47">E48-E57</f>
        <v>#REF!</v>
      </c>
      <c r="F60" s="63" t="e">
        <f t="shared" si="47"/>
        <v>#REF!</v>
      </c>
      <c r="G60" s="63" t="e">
        <f t="shared" si="47"/>
        <v>#REF!</v>
      </c>
      <c r="H60" s="63" t="e">
        <f t="shared" si="47"/>
        <v>#REF!</v>
      </c>
      <c r="I60" s="63" t="e">
        <f t="shared" si="47"/>
        <v>#REF!</v>
      </c>
      <c r="J60" s="63" t="e">
        <f t="shared" si="47"/>
        <v>#REF!</v>
      </c>
      <c r="K60" s="63" t="e">
        <f t="shared" si="47"/>
        <v>#REF!</v>
      </c>
      <c r="L60" s="63" t="e">
        <f t="shared" si="47"/>
        <v>#REF!</v>
      </c>
      <c r="M60" s="63" t="e">
        <f t="shared" si="47"/>
        <v>#REF!</v>
      </c>
      <c r="N60" s="63" t="e">
        <f t="shared" si="47"/>
        <v>#REF!</v>
      </c>
      <c r="O60" s="63" t="e">
        <f t="shared" si="47"/>
        <v>#REF!</v>
      </c>
      <c r="P60" s="63" t="e">
        <f t="shared" si="47"/>
        <v>#REF!</v>
      </c>
      <c r="Q60" s="63" t="e">
        <f t="shared" si="47"/>
        <v>#REF!</v>
      </c>
      <c r="R60" s="63" t="e">
        <f t="shared" si="47"/>
        <v>#REF!</v>
      </c>
      <c r="S60" s="63" t="e">
        <f t="shared" si="47"/>
        <v>#REF!</v>
      </c>
      <c r="T60" s="63" t="e">
        <f t="shared" si="47"/>
        <v>#REF!</v>
      </c>
      <c r="U60" s="63" t="e">
        <f t="shared" si="47"/>
        <v>#REF!</v>
      </c>
      <c r="V60" s="63" t="e">
        <f t="shared" si="47"/>
        <v>#REF!</v>
      </c>
      <c r="W60" s="63" t="e">
        <f t="shared" si="47"/>
        <v>#REF!</v>
      </c>
      <c r="X60" s="63" t="e">
        <f t="shared" si="47"/>
        <v>#REF!</v>
      </c>
      <c r="Y60" s="63" t="e">
        <f t="shared" si="47"/>
        <v>#REF!</v>
      </c>
      <c r="Z60" s="63" t="e">
        <f t="shared" si="47"/>
        <v>#REF!</v>
      </c>
      <c r="AA60" s="63" t="e">
        <f t="shared" si="47"/>
        <v>#REF!</v>
      </c>
      <c r="AB60" s="63" t="e">
        <f t="shared" si="47"/>
        <v>#REF!</v>
      </c>
      <c r="AC60" s="63" t="e">
        <f t="shared" si="47"/>
        <v>#REF!</v>
      </c>
      <c r="AD60" s="63" t="e">
        <f t="shared" si="47"/>
        <v>#REF!</v>
      </c>
      <c r="AE60" s="63" t="e">
        <f t="shared" si="47"/>
        <v>#REF!</v>
      </c>
      <c r="AF60" s="63" t="e">
        <f t="shared" si="47"/>
        <v>#REF!</v>
      </c>
      <c r="AG60" s="63" t="e">
        <f t="shared" si="47"/>
        <v>#REF!</v>
      </c>
      <c r="AH60" s="63" t="e">
        <f t="shared" si="47"/>
        <v>#REF!</v>
      </c>
      <c r="AI60" s="63" t="e">
        <f t="shared" si="47"/>
        <v>#REF!</v>
      </c>
      <c r="AJ60" s="63" t="e">
        <f t="shared" si="47"/>
        <v>#REF!</v>
      </c>
      <c r="AK60" s="63" t="e">
        <f t="shared" ref="AK60:BL60" si="48">AK48-AK57</f>
        <v>#REF!</v>
      </c>
      <c r="AL60" s="63" t="e">
        <f t="shared" si="48"/>
        <v>#REF!</v>
      </c>
      <c r="AM60" s="63" t="e">
        <f t="shared" si="48"/>
        <v>#REF!</v>
      </c>
      <c r="AN60" s="63" t="e">
        <f t="shared" si="48"/>
        <v>#REF!</v>
      </c>
      <c r="AO60" s="63" t="e">
        <f t="shared" si="48"/>
        <v>#REF!</v>
      </c>
      <c r="AP60" s="63" t="e">
        <f t="shared" si="48"/>
        <v>#REF!</v>
      </c>
      <c r="AQ60" s="63" t="e">
        <f t="shared" si="48"/>
        <v>#REF!</v>
      </c>
      <c r="AR60" s="63" t="e">
        <f t="shared" si="48"/>
        <v>#REF!</v>
      </c>
      <c r="AS60" s="63" t="e">
        <f t="shared" si="48"/>
        <v>#REF!</v>
      </c>
      <c r="AT60" s="63" t="e">
        <f t="shared" si="48"/>
        <v>#REF!</v>
      </c>
      <c r="AU60" s="63" t="e">
        <f t="shared" si="48"/>
        <v>#REF!</v>
      </c>
      <c r="AV60" s="63" t="e">
        <f t="shared" si="48"/>
        <v>#REF!</v>
      </c>
      <c r="AW60" s="63" t="e">
        <f t="shared" si="48"/>
        <v>#REF!</v>
      </c>
      <c r="AX60" s="63" t="e">
        <f t="shared" si="48"/>
        <v>#REF!</v>
      </c>
      <c r="AY60" s="63" t="e">
        <f t="shared" si="48"/>
        <v>#REF!</v>
      </c>
      <c r="AZ60" s="63" t="e">
        <f t="shared" si="48"/>
        <v>#REF!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 t="e">
        <f>SUM(E60:BL60)</f>
        <v>#REF!</v>
      </c>
    </row>
    <row r="61" spans="2:65" x14ac:dyDescent="0.15">
      <c r="B61" s="47" t="s">
        <v>327</v>
      </c>
      <c r="C61" s="47"/>
      <c r="E61" s="46" t="e">
        <f>IF(E60&gt;0,(E60/E48),0)</f>
        <v>#REF!</v>
      </c>
      <c r="F61" s="46" t="e">
        <f t="shared" ref="F61:BL61" si="49">IF(F60&gt;0,(F60/F48),0)</f>
        <v>#REF!</v>
      </c>
      <c r="G61" s="46" t="e">
        <f t="shared" si="49"/>
        <v>#REF!</v>
      </c>
      <c r="H61" s="46" t="e">
        <f t="shared" si="49"/>
        <v>#REF!</v>
      </c>
      <c r="I61" s="46" t="e">
        <f t="shared" si="49"/>
        <v>#REF!</v>
      </c>
      <c r="J61" s="46" t="e">
        <f t="shared" si="49"/>
        <v>#REF!</v>
      </c>
      <c r="K61" s="46" t="e">
        <f t="shared" si="49"/>
        <v>#REF!</v>
      </c>
      <c r="L61" s="46" t="e">
        <f t="shared" si="49"/>
        <v>#REF!</v>
      </c>
      <c r="M61" s="46" t="e">
        <f t="shared" si="49"/>
        <v>#REF!</v>
      </c>
      <c r="N61" s="46" t="e">
        <f t="shared" si="49"/>
        <v>#REF!</v>
      </c>
      <c r="O61" s="46" t="e">
        <f t="shared" si="49"/>
        <v>#REF!</v>
      </c>
      <c r="P61" s="46" t="e">
        <f t="shared" si="49"/>
        <v>#REF!</v>
      </c>
      <c r="Q61" s="46" t="e">
        <f t="shared" si="49"/>
        <v>#REF!</v>
      </c>
      <c r="R61" s="46" t="e">
        <f t="shared" si="49"/>
        <v>#REF!</v>
      </c>
      <c r="S61" s="46" t="e">
        <f t="shared" si="49"/>
        <v>#REF!</v>
      </c>
      <c r="T61" s="46" t="e">
        <f t="shared" si="49"/>
        <v>#REF!</v>
      </c>
      <c r="U61" s="46" t="e">
        <f t="shared" si="49"/>
        <v>#REF!</v>
      </c>
      <c r="V61" s="46" t="e">
        <f t="shared" si="49"/>
        <v>#REF!</v>
      </c>
      <c r="W61" s="46" t="e">
        <f t="shared" si="49"/>
        <v>#REF!</v>
      </c>
      <c r="X61" s="46" t="e">
        <f t="shared" si="49"/>
        <v>#REF!</v>
      </c>
      <c r="Y61" s="46" t="e">
        <f t="shared" si="49"/>
        <v>#REF!</v>
      </c>
      <c r="Z61" s="46" t="e">
        <f t="shared" si="49"/>
        <v>#REF!</v>
      </c>
      <c r="AA61" s="46" t="e">
        <f t="shared" si="49"/>
        <v>#REF!</v>
      </c>
      <c r="AB61" s="46" t="e">
        <f t="shared" si="49"/>
        <v>#REF!</v>
      </c>
      <c r="AC61" s="46" t="e">
        <f t="shared" si="49"/>
        <v>#REF!</v>
      </c>
      <c r="AD61" s="46" t="e">
        <f t="shared" si="49"/>
        <v>#REF!</v>
      </c>
      <c r="AE61" s="46" t="e">
        <f t="shared" si="49"/>
        <v>#REF!</v>
      </c>
      <c r="AF61" s="46" t="e">
        <f t="shared" si="49"/>
        <v>#REF!</v>
      </c>
      <c r="AG61" s="46" t="e">
        <f t="shared" si="49"/>
        <v>#REF!</v>
      </c>
      <c r="AH61" s="46" t="e">
        <f t="shared" si="49"/>
        <v>#REF!</v>
      </c>
      <c r="AI61" s="46" t="e">
        <f t="shared" si="49"/>
        <v>#REF!</v>
      </c>
      <c r="AJ61" s="46" t="e">
        <f t="shared" si="49"/>
        <v>#REF!</v>
      </c>
      <c r="AK61" s="46" t="e">
        <f t="shared" si="49"/>
        <v>#REF!</v>
      </c>
      <c r="AL61" s="46" t="e">
        <f t="shared" si="49"/>
        <v>#REF!</v>
      </c>
      <c r="AM61" s="46" t="e">
        <f t="shared" si="49"/>
        <v>#REF!</v>
      </c>
      <c r="AN61" s="46" t="e">
        <f t="shared" si="49"/>
        <v>#REF!</v>
      </c>
      <c r="AO61" s="46" t="e">
        <f t="shared" si="49"/>
        <v>#REF!</v>
      </c>
      <c r="AP61" s="46" t="e">
        <f t="shared" si="49"/>
        <v>#REF!</v>
      </c>
      <c r="AQ61" s="46" t="e">
        <f t="shared" si="49"/>
        <v>#REF!</v>
      </c>
      <c r="AR61" s="46" t="e">
        <f t="shared" si="49"/>
        <v>#REF!</v>
      </c>
      <c r="AS61" s="46" t="e">
        <f t="shared" si="49"/>
        <v>#REF!</v>
      </c>
      <c r="AT61" s="46" t="e">
        <f t="shared" si="49"/>
        <v>#REF!</v>
      </c>
      <c r="AU61" s="46" t="e">
        <f t="shared" si="49"/>
        <v>#REF!</v>
      </c>
      <c r="AV61" s="46" t="e">
        <f t="shared" si="49"/>
        <v>#REF!</v>
      </c>
      <c r="AW61" s="46" t="e">
        <f t="shared" si="49"/>
        <v>#REF!</v>
      </c>
      <c r="AX61" s="46" t="e">
        <f t="shared" si="49"/>
        <v>#REF!</v>
      </c>
      <c r="AY61" s="46" t="e">
        <f t="shared" si="49"/>
        <v>#REF!</v>
      </c>
      <c r="AZ61" s="46" t="e">
        <f t="shared" si="49"/>
        <v>#REF!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'COGS-PRICE-MARGIN_CWS'!$C49</f>
        <v>0.4</v>
      </c>
      <c r="R65" s="172">
        <f>'COGS-PRICE-MARGIN_CWS'!$C49</f>
        <v>0.4</v>
      </c>
      <c r="S65" s="172">
        <f>'COGS-PRICE-MARGIN_CWS'!$C49</f>
        <v>0.4</v>
      </c>
      <c r="T65" s="172">
        <f>'COGS-PRICE-MARGIN_CWS'!$C49</f>
        <v>0.4</v>
      </c>
      <c r="U65" s="172">
        <f>'COGS-PRICE-MARGIN_CWS'!$C49</f>
        <v>0.4</v>
      </c>
      <c r="V65" s="172">
        <f>'COGS-PRICE-MARGIN_CWS'!$C49</f>
        <v>0.4</v>
      </c>
      <c r="W65" s="172">
        <f>'COGS-PRICE-MARGIN_CWS'!$C49</f>
        <v>0.4</v>
      </c>
      <c r="X65" s="172">
        <f>'COGS-PRICE-MARGIN_CWS'!$C49</f>
        <v>0.4</v>
      </c>
      <c r="Y65" s="172">
        <f>'COGS-PRICE-MARGIN_CWS'!$C49</f>
        <v>0.4</v>
      </c>
      <c r="Z65" s="172">
        <f>'COGS-PRICE-MARGIN_CWS'!$C49</f>
        <v>0.4</v>
      </c>
      <c r="AA65" s="172">
        <f>'COGS-PRICE-MARGIN_CWS'!$C49</f>
        <v>0.4</v>
      </c>
      <c r="AB65" s="172">
        <f>'COGS-PRICE-MARGIN_CWS'!$C49</f>
        <v>0.4</v>
      </c>
      <c r="AC65" s="172">
        <f>'COGS-PRICE-MARGIN_CWS'!$C70</f>
        <v>0.6</v>
      </c>
      <c r="AD65" s="172">
        <f>'COGS-PRICE-MARGIN_CWS'!$C70</f>
        <v>0.6</v>
      </c>
      <c r="AE65" s="172">
        <f>'COGS-PRICE-MARGIN_CWS'!$C70</f>
        <v>0.6</v>
      </c>
      <c r="AF65" s="172">
        <f>'COGS-PRICE-MARGIN_CWS'!$C70</f>
        <v>0.6</v>
      </c>
      <c r="AG65" s="172">
        <f>'COGS-PRICE-MARGIN_CWS'!$C70</f>
        <v>0.6</v>
      </c>
      <c r="AH65" s="172">
        <f>'COGS-PRICE-MARGIN_CWS'!$C70</f>
        <v>0.6</v>
      </c>
      <c r="AI65" s="172">
        <f>'COGS-PRICE-MARGIN_CWS'!$C70</f>
        <v>0.6</v>
      </c>
      <c r="AJ65" s="172">
        <f>'COGS-PRICE-MARGIN_CWS'!$C70</f>
        <v>0.6</v>
      </c>
      <c r="AK65" s="172">
        <f>'COGS-PRICE-MARGIN_CWS'!$C70</f>
        <v>0.6</v>
      </c>
      <c r="AL65" s="172">
        <f>'COGS-PRICE-MARGIN_CWS'!$C70</f>
        <v>0.6</v>
      </c>
      <c r="AM65" s="172">
        <f>'COGS-PRICE-MARGIN_CWS'!$C70</f>
        <v>0.6</v>
      </c>
      <c r="AN65" s="172">
        <f>'COGS-PRICE-MARGIN_CWS'!$C70</f>
        <v>0.6</v>
      </c>
      <c r="AO65" s="172">
        <f>'COGS-PRICE-MARGIN_CWS'!$C91</f>
        <v>0.8</v>
      </c>
      <c r="AP65" s="172">
        <f>'COGS-PRICE-MARGIN_CWS'!$C91</f>
        <v>0.8</v>
      </c>
      <c r="AQ65" s="172">
        <f>'COGS-PRICE-MARGIN_CWS'!$C91</f>
        <v>0.8</v>
      </c>
      <c r="AR65" s="172">
        <f>'COGS-PRICE-MARGIN_CWS'!$C91</f>
        <v>0.8</v>
      </c>
      <c r="AS65" s="172">
        <f>'COGS-PRICE-MARGIN_CWS'!$C91</f>
        <v>0.8</v>
      </c>
      <c r="AT65" s="172">
        <f>'COGS-PRICE-MARGIN_CWS'!$C91</f>
        <v>0.8</v>
      </c>
      <c r="AU65" s="172">
        <f>'COGS-PRICE-MARGIN_CWS'!$C91</f>
        <v>0.8</v>
      </c>
      <c r="AV65" s="172">
        <f>'COGS-PRICE-MARGIN_CWS'!$C91</f>
        <v>0.8</v>
      </c>
      <c r="AW65" s="172">
        <f>'COGS-PRICE-MARGIN_CWS'!$C91</f>
        <v>0.8</v>
      </c>
      <c r="AX65" s="172">
        <f>'COGS-PRICE-MARGIN_CWS'!$C91</f>
        <v>0.8</v>
      </c>
      <c r="AY65" s="172">
        <f>'COGS-PRICE-MARGIN_CWS'!$C91</f>
        <v>0.8</v>
      </c>
      <c r="AZ65" s="172">
        <f>'COGS-PRICE-MARGIN_CWS'!$C91</f>
        <v>0.8</v>
      </c>
      <c r="BA65" s="172">
        <f>'COGS-PRICE-MARGIN_CWS'!$C112</f>
        <v>0.9</v>
      </c>
      <c r="BB65" s="172">
        <f>'COGS-PRICE-MARGIN_CWS'!$C112</f>
        <v>0.9</v>
      </c>
      <c r="BC65" s="172">
        <f>'COGS-PRICE-MARGIN_CWS'!$C112</f>
        <v>0.9</v>
      </c>
      <c r="BD65" s="172">
        <f>'COGS-PRICE-MARGIN_CWS'!$C112</f>
        <v>0.9</v>
      </c>
      <c r="BE65" s="172">
        <f>'COGS-PRICE-MARGIN_CWS'!$C112</f>
        <v>0.9</v>
      </c>
      <c r="BF65" s="172">
        <f>'COGS-PRICE-MARGIN_CWS'!$C112</f>
        <v>0.9</v>
      </c>
      <c r="BG65" s="172">
        <f>'COGS-PRICE-MARGIN_CWS'!$C112</f>
        <v>0.9</v>
      </c>
      <c r="BH65" s="172">
        <f>'COGS-PRICE-MARGIN_CWS'!$C112</f>
        <v>0.9</v>
      </c>
      <c r="BI65" s="172">
        <f>'COGS-PRICE-MARGIN_CWS'!$C112</f>
        <v>0.9</v>
      </c>
      <c r="BJ65" s="172">
        <f>'COGS-PRICE-MARGIN_CWS'!$C112</f>
        <v>0.9</v>
      </c>
      <c r="BK65" s="172">
        <f>'COGS-PRICE-MARGIN_CWS'!$C112</f>
        <v>0.9</v>
      </c>
      <c r="BL65" s="172">
        <f>'COGS-PRICE-MARGIN_CWS'!$C112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'COGS-PRICE-MARGIN_CWS'!$C26*E66</f>
        <v>#REF!</v>
      </c>
      <c r="F71" s="108" t="e">
        <f>'COGS-PRICE-MARGIN_CWS'!$C26*F66</f>
        <v>#REF!</v>
      </c>
      <c r="G71" s="108" t="e">
        <f>'COGS-PRICE-MARGIN_CWS'!$C26*G66</f>
        <v>#REF!</v>
      </c>
      <c r="H71" s="108" t="e">
        <f>'COGS-PRICE-MARGIN_CWS'!$C26*H66</f>
        <v>#REF!</v>
      </c>
      <c r="I71" s="108" t="e">
        <f>'COGS-PRICE-MARGIN_CWS'!$C26*I66</f>
        <v>#REF!</v>
      </c>
      <c r="J71" s="108" t="e">
        <f>'COGS-PRICE-MARGIN_CWS'!$C26*J66</f>
        <v>#REF!</v>
      </c>
      <c r="K71" s="108" t="e">
        <f>'COGS-PRICE-MARGIN_CWS'!$C26*K66</f>
        <v>#REF!</v>
      </c>
      <c r="L71" s="108" t="e">
        <f>'COGS-PRICE-MARGIN_CWS'!$C26*L66</f>
        <v>#REF!</v>
      </c>
      <c r="M71" s="108" t="e">
        <f>'COGS-PRICE-MARGIN_CWS'!$C26*M66</f>
        <v>#REF!</v>
      </c>
      <c r="N71" s="108" t="e">
        <f>'COGS-PRICE-MARGIN_CWS'!$C26*N66</f>
        <v>#REF!</v>
      </c>
      <c r="O71" s="108" t="e">
        <f>'COGS-PRICE-MARGIN_CWS'!$C26*O66</f>
        <v>#REF!</v>
      </c>
      <c r="P71" s="108" t="e">
        <f>'COGS-PRICE-MARGIN_CWS'!$C26*P66</f>
        <v>#REF!</v>
      </c>
      <c r="Q71" s="108">
        <f>'COGS-PRICE-MARGIN_CWS'!$C41*Q66</f>
        <v>2250</v>
      </c>
      <c r="R71" s="108">
        <f>'COGS-PRICE-MARGIN_CWS'!$C41*R66</f>
        <v>3750</v>
      </c>
      <c r="S71" s="108">
        <f>'COGS-PRICE-MARGIN_CWS'!$C41*S66</f>
        <v>4250</v>
      </c>
      <c r="T71" s="108">
        <f>'COGS-PRICE-MARGIN_CWS'!$C41*T66</f>
        <v>4250</v>
      </c>
      <c r="U71" s="108">
        <f>'COGS-PRICE-MARGIN_CWS'!$C41*U66</f>
        <v>4750</v>
      </c>
      <c r="V71" s="108">
        <f>'COGS-PRICE-MARGIN_CWS'!$C41*V66</f>
        <v>5250</v>
      </c>
      <c r="W71" s="108">
        <f>'COGS-PRICE-MARGIN_CWS'!$C41*W66</f>
        <v>4250</v>
      </c>
      <c r="X71" s="108">
        <f>'COGS-PRICE-MARGIN_CWS'!$C41*X66</f>
        <v>4750</v>
      </c>
      <c r="Y71" s="108">
        <f>'COGS-PRICE-MARGIN_CWS'!$C41*Y66</f>
        <v>3750</v>
      </c>
      <c r="Z71" s="108">
        <f>'COGS-PRICE-MARGIN_CWS'!$C41*Z66</f>
        <v>3750</v>
      </c>
      <c r="AA71" s="108">
        <f>'COGS-PRICE-MARGIN_CWS'!$C41*AA66</f>
        <v>3750</v>
      </c>
      <c r="AB71" s="108">
        <f>'COGS-PRICE-MARGIN_CWS'!$C41*AB66</f>
        <v>2250</v>
      </c>
      <c r="AC71" s="108">
        <f>'COGS-PRICE-MARGIN_CWS'!$C62*AC66</f>
        <v>2750</v>
      </c>
      <c r="AD71" s="108">
        <f>'COGS-PRICE-MARGIN_CWS'!$C62*AD66</f>
        <v>4500</v>
      </c>
      <c r="AE71" s="108">
        <f>'COGS-PRICE-MARGIN_CWS'!$C62*AE66</f>
        <v>5250</v>
      </c>
      <c r="AF71" s="108">
        <f>'COGS-PRICE-MARGIN_CWS'!$C62*AF66</f>
        <v>5250</v>
      </c>
      <c r="AG71" s="108">
        <f>'COGS-PRICE-MARGIN_CWS'!$C62*AG66</f>
        <v>5750</v>
      </c>
      <c r="AH71" s="108">
        <f>'COGS-PRICE-MARGIN_CWS'!$C62*AH66</f>
        <v>6250</v>
      </c>
      <c r="AI71" s="108">
        <f>'COGS-PRICE-MARGIN_CWS'!$C62*AI66</f>
        <v>5250</v>
      </c>
      <c r="AJ71" s="108">
        <f>'COGS-PRICE-MARGIN_CWS'!$C62*AJ66</f>
        <v>5750</v>
      </c>
      <c r="AK71" s="108">
        <f>'COGS-PRICE-MARGIN_CWS'!$C62*AK66</f>
        <v>4500</v>
      </c>
      <c r="AL71" s="108">
        <f>'COGS-PRICE-MARGIN_CWS'!$C62*AL66</f>
        <v>4500</v>
      </c>
      <c r="AM71" s="108">
        <f>'COGS-PRICE-MARGIN_CWS'!$C62*AM66</f>
        <v>4500</v>
      </c>
      <c r="AN71" s="108">
        <f>'COGS-PRICE-MARGIN_CWS'!$C62*AN66</f>
        <v>2750</v>
      </c>
      <c r="AO71" s="108">
        <f>'COGS-PRICE-MARGIN_CWS'!$C83*AO66</f>
        <v>2100</v>
      </c>
      <c r="AP71" s="108">
        <f>'COGS-PRICE-MARGIN_CWS'!$C83*AP66</f>
        <v>3500</v>
      </c>
      <c r="AQ71" s="108">
        <f>'COGS-PRICE-MARGIN_CWS'!$C83*AQ66</f>
        <v>3850</v>
      </c>
      <c r="AR71" s="108">
        <f>'COGS-PRICE-MARGIN_CWS'!$C83*AR66</f>
        <v>3850</v>
      </c>
      <c r="AS71" s="108">
        <f>'COGS-PRICE-MARGIN_CWS'!$C83*AS66</f>
        <v>4200</v>
      </c>
      <c r="AT71" s="108">
        <f>'COGS-PRICE-MARGIN_CWS'!$C83*AT66</f>
        <v>4550</v>
      </c>
      <c r="AU71" s="108">
        <f>'COGS-PRICE-MARGIN_CWS'!$C83*AU66</f>
        <v>3850</v>
      </c>
      <c r="AV71" s="108">
        <f>'COGS-PRICE-MARGIN_CWS'!$C83*AV66</f>
        <v>4200</v>
      </c>
      <c r="AW71" s="108">
        <f>'COGS-PRICE-MARGIN_CWS'!$C83*AW66</f>
        <v>3500</v>
      </c>
      <c r="AX71" s="108">
        <f>'COGS-PRICE-MARGIN_CWS'!$C83*AX66</f>
        <v>3500</v>
      </c>
      <c r="AY71" s="108">
        <f>'COGS-PRICE-MARGIN_CWS'!$C83*AY66</f>
        <v>3500</v>
      </c>
      <c r="AZ71" s="108">
        <f>'COGS-PRICE-MARGIN_CWS'!$C83*AZ66</f>
        <v>2100</v>
      </c>
      <c r="BA71" s="108">
        <f>'COGS-PRICE-MARGIN_CWS'!$C104*BA66</f>
        <v>1050</v>
      </c>
      <c r="BB71" s="108">
        <f>'COGS-PRICE-MARGIN_CWS'!$C104*BB66</f>
        <v>1750</v>
      </c>
      <c r="BC71" s="108">
        <f>'COGS-PRICE-MARGIN_CWS'!$C104*BC66</f>
        <v>1750</v>
      </c>
      <c r="BD71" s="108">
        <f>'COGS-PRICE-MARGIN_CWS'!$C104*BD66</f>
        <v>1750</v>
      </c>
      <c r="BE71" s="108">
        <f>'COGS-PRICE-MARGIN_CWS'!$C104*BE66</f>
        <v>2100</v>
      </c>
      <c r="BF71" s="108">
        <f>'COGS-PRICE-MARGIN_CWS'!$C104*BF66</f>
        <v>2450</v>
      </c>
      <c r="BG71" s="108">
        <f>'COGS-PRICE-MARGIN_CWS'!$C104*BG66</f>
        <v>1750</v>
      </c>
      <c r="BH71" s="108">
        <f>'COGS-PRICE-MARGIN_CWS'!$C104*BH66</f>
        <v>2100</v>
      </c>
      <c r="BI71" s="108">
        <f>'COGS-PRICE-MARGIN_CWS'!$C104*BI66</f>
        <v>1750</v>
      </c>
      <c r="BJ71" s="108">
        <f>'COGS-PRICE-MARGIN_CWS'!$C104*BJ66</f>
        <v>1750</v>
      </c>
      <c r="BK71" s="108">
        <f>'COGS-PRICE-MARGIN_CWS'!$C104*BK66</f>
        <v>1750</v>
      </c>
      <c r="BL71" s="108">
        <f>'COGS-PRICE-MARGIN_CWS'!$C104*BL66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>
        <f>'COGS-PRICE-MARGIN_CWS'!$D26</f>
        <v>0.09</v>
      </c>
      <c r="F72" s="172">
        <f>'COGS-PRICE-MARGIN_CWS'!$D26</f>
        <v>0.09</v>
      </c>
      <c r="G72" s="172">
        <f>'COGS-PRICE-MARGIN_CWS'!$D26</f>
        <v>0.09</v>
      </c>
      <c r="H72" s="172">
        <f>'COGS-PRICE-MARGIN_CWS'!$D26</f>
        <v>0.09</v>
      </c>
      <c r="I72" s="172">
        <f>'COGS-PRICE-MARGIN_CWS'!$D26</f>
        <v>0.09</v>
      </c>
      <c r="J72" s="172">
        <f>'COGS-PRICE-MARGIN_CWS'!$D26</f>
        <v>0.09</v>
      </c>
      <c r="K72" s="172">
        <f>'COGS-PRICE-MARGIN_CWS'!$D26</f>
        <v>0.09</v>
      </c>
      <c r="L72" s="172">
        <f>'COGS-PRICE-MARGIN_CWS'!$D26</f>
        <v>0.09</v>
      </c>
      <c r="M72" s="172">
        <f>'COGS-PRICE-MARGIN_CWS'!$D26</f>
        <v>0.09</v>
      </c>
      <c r="N72" s="172">
        <f>'COGS-PRICE-MARGIN_CWS'!$D26</f>
        <v>0.09</v>
      </c>
      <c r="O72" s="172">
        <f>'COGS-PRICE-MARGIN_CWS'!$D26</f>
        <v>0.09</v>
      </c>
      <c r="P72" s="172">
        <f>'COGS-PRICE-MARGIN_CWS'!$D26</f>
        <v>0.09</v>
      </c>
      <c r="Q72" s="172">
        <f>'COGS-PRICE-MARGIN_CWS'!$D41</f>
        <v>0.25</v>
      </c>
      <c r="R72" s="172">
        <f>'COGS-PRICE-MARGIN_CWS'!$D41</f>
        <v>0.25</v>
      </c>
      <c r="S72" s="172">
        <f>'COGS-PRICE-MARGIN_CWS'!$D41</f>
        <v>0.25</v>
      </c>
      <c r="T72" s="172">
        <f>'COGS-PRICE-MARGIN_CWS'!$D41</f>
        <v>0.25</v>
      </c>
      <c r="U72" s="172">
        <f>'COGS-PRICE-MARGIN_CWS'!$D41</f>
        <v>0.25</v>
      </c>
      <c r="V72" s="172">
        <f>'COGS-PRICE-MARGIN_CWS'!$D41</f>
        <v>0.25</v>
      </c>
      <c r="W72" s="172">
        <f>'COGS-PRICE-MARGIN_CWS'!$D41</f>
        <v>0.25</v>
      </c>
      <c r="X72" s="172">
        <f>'COGS-PRICE-MARGIN_CWS'!$D41</f>
        <v>0.25</v>
      </c>
      <c r="Y72" s="172">
        <f>'COGS-PRICE-MARGIN_CWS'!$D41</f>
        <v>0.25</v>
      </c>
      <c r="Z72" s="172">
        <f>'COGS-PRICE-MARGIN_CWS'!$D41</f>
        <v>0.25</v>
      </c>
      <c r="AA72" s="172">
        <f>'COGS-PRICE-MARGIN_CWS'!$D41</f>
        <v>0.25</v>
      </c>
      <c r="AB72" s="172">
        <f>'COGS-PRICE-MARGIN_CWS'!$D41</f>
        <v>0.25</v>
      </c>
      <c r="AC72" s="172">
        <f>'COGS-PRICE-MARGIN_CWS'!$D62</f>
        <v>0.15</v>
      </c>
      <c r="AD72" s="172">
        <f>'COGS-PRICE-MARGIN_CWS'!$D62</f>
        <v>0.15</v>
      </c>
      <c r="AE72" s="172">
        <f>'COGS-PRICE-MARGIN_CWS'!$D62</f>
        <v>0.15</v>
      </c>
      <c r="AF72" s="172">
        <f>'COGS-PRICE-MARGIN_CWS'!$D62</f>
        <v>0.15</v>
      </c>
      <c r="AG72" s="172">
        <f>'COGS-PRICE-MARGIN_CWS'!$D62</f>
        <v>0.15</v>
      </c>
      <c r="AH72" s="172">
        <f>'COGS-PRICE-MARGIN_CWS'!$D62</f>
        <v>0.15</v>
      </c>
      <c r="AI72" s="172">
        <f>'COGS-PRICE-MARGIN_CWS'!$D62</f>
        <v>0.15</v>
      </c>
      <c r="AJ72" s="172">
        <f>'COGS-PRICE-MARGIN_CWS'!$D62</f>
        <v>0.15</v>
      </c>
      <c r="AK72" s="172">
        <f>'COGS-PRICE-MARGIN_CWS'!$D62</f>
        <v>0.15</v>
      </c>
      <c r="AL72" s="172">
        <f>'COGS-PRICE-MARGIN_CWS'!$D62</f>
        <v>0.15</v>
      </c>
      <c r="AM72" s="172">
        <f>'COGS-PRICE-MARGIN_CWS'!$D62</f>
        <v>0.15</v>
      </c>
      <c r="AN72" s="172">
        <f>'COGS-PRICE-MARGIN_CWS'!$D62</f>
        <v>0.15</v>
      </c>
      <c r="AO72" s="172">
        <f>'COGS-PRICE-MARGIN_CWS'!$D83</f>
        <v>0.1</v>
      </c>
      <c r="AP72" s="172">
        <f>'COGS-PRICE-MARGIN_CWS'!$D83</f>
        <v>0.1</v>
      </c>
      <c r="AQ72" s="172">
        <f>'COGS-PRICE-MARGIN_CWS'!$D83</f>
        <v>0.1</v>
      </c>
      <c r="AR72" s="172">
        <f>'COGS-PRICE-MARGIN_CWS'!$D83</f>
        <v>0.1</v>
      </c>
      <c r="AS72" s="172">
        <f>'COGS-PRICE-MARGIN_CWS'!$D83</f>
        <v>0.1</v>
      </c>
      <c r="AT72" s="172">
        <f>'COGS-PRICE-MARGIN_CWS'!$D83</f>
        <v>0.1</v>
      </c>
      <c r="AU72" s="172">
        <f>'COGS-PRICE-MARGIN_CWS'!$D83</f>
        <v>0.1</v>
      </c>
      <c r="AV72" s="172">
        <f>'COGS-PRICE-MARGIN_CWS'!$D83</f>
        <v>0.1</v>
      </c>
      <c r="AW72" s="172">
        <f>'COGS-PRICE-MARGIN_CWS'!$D83</f>
        <v>0.1</v>
      </c>
      <c r="AX72" s="172">
        <f>'COGS-PRICE-MARGIN_CWS'!$D83</f>
        <v>0.1</v>
      </c>
      <c r="AY72" s="172">
        <f>'COGS-PRICE-MARGIN_CWS'!$D83</f>
        <v>0.1</v>
      </c>
      <c r="AZ72" s="172">
        <f>'COGS-PRICE-MARGIN_CWS'!$D83</f>
        <v>0.1</v>
      </c>
      <c r="BA72" s="172">
        <f>'COGS-PRICE-MARGIN_CWS'!$D104</f>
        <v>0.1</v>
      </c>
      <c r="BB72" s="172">
        <f>'COGS-PRICE-MARGIN_CWS'!$D104</f>
        <v>0.1</v>
      </c>
      <c r="BC72" s="172">
        <f>'COGS-PRICE-MARGIN_CWS'!$D104</f>
        <v>0.1</v>
      </c>
      <c r="BD72" s="172">
        <f>'COGS-PRICE-MARGIN_CWS'!$D104</f>
        <v>0.1</v>
      </c>
      <c r="BE72" s="172">
        <f>'COGS-PRICE-MARGIN_CWS'!$D104</f>
        <v>0.1</v>
      </c>
      <c r="BF72" s="172">
        <f>'COGS-PRICE-MARGIN_CWS'!$D104</f>
        <v>0.1</v>
      </c>
      <c r="BG72" s="172">
        <f>'COGS-PRICE-MARGIN_CWS'!$D104</f>
        <v>0.1</v>
      </c>
      <c r="BH72" s="172">
        <f>'COGS-PRICE-MARGIN_CWS'!$D104</f>
        <v>0.1</v>
      </c>
      <c r="BI72" s="172">
        <f>'COGS-PRICE-MARGIN_CWS'!$D104</f>
        <v>0.1</v>
      </c>
      <c r="BJ72" s="172">
        <f>'COGS-PRICE-MARGIN_CWS'!$D104</f>
        <v>0.1</v>
      </c>
      <c r="BK72" s="172">
        <f>'COGS-PRICE-MARGIN_CWS'!$D104</f>
        <v>0.1</v>
      </c>
      <c r="BL72" s="172">
        <f>'COGS-PRICE-MARGIN_CWS'!$D104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 t="e">
        <f>'REV-REC-MAINT_CWS'!F69</f>
        <v>#REF!</v>
      </c>
      <c r="F74" s="63" t="e">
        <f>'REV-REC-MAINT_CWS'!G69</f>
        <v>#REF!</v>
      </c>
      <c r="G74" s="63" t="e">
        <f>'REV-REC-MAINT_CWS'!H69</f>
        <v>#REF!</v>
      </c>
      <c r="H74" s="63" t="e">
        <f>'REV-REC-MAINT_CWS'!I69</f>
        <v>#REF!</v>
      </c>
      <c r="I74" s="63" t="e">
        <f>'REV-REC-MAINT_CWS'!J69</f>
        <v>#REF!</v>
      </c>
      <c r="J74" s="63" t="e">
        <f>'REV-REC-MAINT_CWS'!K69</f>
        <v>#REF!</v>
      </c>
      <c r="K74" s="63" t="e">
        <f>'REV-REC-MAINT_CWS'!L69</f>
        <v>#REF!</v>
      </c>
      <c r="L74" s="63" t="e">
        <f>'REV-REC-MAINT_CWS'!M69</f>
        <v>#REF!</v>
      </c>
      <c r="M74" s="63" t="e">
        <f>'REV-REC-MAINT_CWS'!N69</f>
        <v>#REF!</v>
      </c>
      <c r="N74" s="63" t="e">
        <f>'REV-REC-MAINT_CWS'!O69</f>
        <v>#REF!</v>
      </c>
      <c r="O74" s="63" t="e">
        <f>'REV-REC-MAINT_CWS'!P69</f>
        <v>#REF!</v>
      </c>
      <c r="P74" s="63" t="e">
        <f>'REV-REC-MAINT_CWS'!Q69</f>
        <v>#REF!</v>
      </c>
      <c r="Q74" s="63" t="e">
        <f>'REV-REC-MAINT_CWS'!R69</f>
        <v>#REF!</v>
      </c>
      <c r="R74" s="63" t="e">
        <f>'REV-REC-MAINT_CWS'!S69</f>
        <v>#REF!</v>
      </c>
      <c r="S74" s="63" t="e">
        <f>'REV-REC-MAINT_CWS'!T69</f>
        <v>#REF!</v>
      </c>
      <c r="T74" s="63" t="e">
        <f>'REV-REC-MAINT_CWS'!U69</f>
        <v>#REF!</v>
      </c>
      <c r="U74" s="63" t="e">
        <f>'REV-REC-MAINT_CWS'!V69</f>
        <v>#REF!</v>
      </c>
      <c r="V74" s="63" t="e">
        <f>'REV-REC-MAINT_CWS'!W69</f>
        <v>#REF!</v>
      </c>
      <c r="W74" s="63" t="e">
        <f>'REV-REC-MAINT_CWS'!X69</f>
        <v>#REF!</v>
      </c>
      <c r="X74" s="63" t="e">
        <f>'REV-REC-MAINT_CWS'!Y69</f>
        <v>#REF!</v>
      </c>
      <c r="Y74" s="63" t="e">
        <f>'REV-REC-MAINT_CWS'!Z69</f>
        <v>#REF!</v>
      </c>
      <c r="Z74" s="63" t="e">
        <f>'REV-REC-MAINT_CWS'!AA69</f>
        <v>#REF!</v>
      </c>
      <c r="AA74" s="63" t="e">
        <f>'REV-REC-MAINT_CWS'!AB69</f>
        <v>#REF!</v>
      </c>
      <c r="AB74" s="63" t="e">
        <f>'REV-REC-MAINT_CWS'!AC69</f>
        <v>#REF!</v>
      </c>
      <c r="AC74" s="63" t="e">
        <f>'REV-REC-MAINT_CWS'!AD69</f>
        <v>#REF!</v>
      </c>
      <c r="AD74" s="63" t="e">
        <f>'REV-REC-MAINT_CWS'!AE69</f>
        <v>#REF!</v>
      </c>
      <c r="AE74" s="63" t="e">
        <f>'REV-REC-MAINT_CWS'!AF69</f>
        <v>#REF!</v>
      </c>
      <c r="AF74" s="63" t="e">
        <f>'REV-REC-MAINT_CWS'!AG69</f>
        <v>#REF!</v>
      </c>
      <c r="AG74" s="63" t="e">
        <f>'REV-REC-MAINT_CWS'!AH69</f>
        <v>#REF!</v>
      </c>
      <c r="AH74" s="63" t="e">
        <f>'REV-REC-MAINT_CWS'!AI69</f>
        <v>#REF!</v>
      </c>
      <c r="AI74" s="63" t="e">
        <f>'REV-REC-MAINT_CWS'!AJ69</f>
        <v>#REF!</v>
      </c>
      <c r="AJ74" s="63" t="e">
        <f>'REV-REC-MAINT_CWS'!AK69</f>
        <v>#REF!</v>
      </c>
      <c r="AK74" s="63" t="e">
        <f>'REV-REC-MAINT_CWS'!AL69</f>
        <v>#REF!</v>
      </c>
      <c r="AL74" s="63" t="e">
        <f>'REV-REC-MAINT_CWS'!AM69</f>
        <v>#REF!</v>
      </c>
      <c r="AM74" s="63" t="e">
        <f>'REV-REC-MAINT_CWS'!AN69</f>
        <v>#REF!</v>
      </c>
      <c r="AN74" s="63" t="e">
        <f>'REV-REC-MAINT_CWS'!AO69</f>
        <v>#REF!</v>
      </c>
      <c r="AO74" s="63" t="e">
        <f>'REV-REC-MAINT_CWS'!AP69</f>
        <v>#REF!</v>
      </c>
      <c r="AP74" s="63" t="e">
        <f>'REV-REC-MAINT_CWS'!AQ69</f>
        <v>#REF!</v>
      </c>
      <c r="AQ74" s="63" t="e">
        <f>'REV-REC-MAINT_CWS'!AR69</f>
        <v>#REF!</v>
      </c>
      <c r="AR74" s="63" t="e">
        <f>'REV-REC-MAINT_CWS'!AS69</f>
        <v>#REF!</v>
      </c>
      <c r="AS74" s="63" t="e">
        <f>'REV-REC-MAINT_CWS'!AT69</f>
        <v>#REF!</v>
      </c>
      <c r="AT74" s="63" t="e">
        <f>'REV-REC-MAINT_CWS'!AU69</f>
        <v>#REF!</v>
      </c>
      <c r="AU74" s="63" t="e">
        <f>'REV-REC-MAINT_CWS'!AV69</f>
        <v>#REF!</v>
      </c>
      <c r="AV74" s="63" t="e">
        <f>'REV-REC-MAINT_CWS'!AW69</f>
        <v>#REF!</v>
      </c>
      <c r="AW74" s="63" t="e">
        <f>'REV-REC-MAINT_CWS'!AX69</f>
        <v>#REF!</v>
      </c>
      <c r="AX74" s="63" t="e">
        <f>'REV-REC-MAINT_CWS'!AY69</f>
        <v>#REF!</v>
      </c>
      <c r="AY74" s="63" t="e">
        <f>'REV-REC-MAINT_CWS'!AZ69</f>
        <v>#REF!</v>
      </c>
      <c r="AZ74" s="63" t="e">
        <f>'REV-REC-MAINT_CWS'!BA69</f>
        <v>#REF!</v>
      </c>
      <c r="BA74" s="63" t="e">
        <f>'REV-REC-MAINT_CWS'!BB69</f>
        <v>#REF!</v>
      </c>
      <c r="BB74" s="63" t="e">
        <f>'REV-REC-MAINT_CWS'!BC69</f>
        <v>#REF!</v>
      </c>
      <c r="BC74" s="63" t="e">
        <f>'REV-REC-MAINT_CWS'!BD69</f>
        <v>#REF!</v>
      </c>
      <c r="BD74" s="63" t="e">
        <f>'REV-REC-MAINT_CWS'!BE69</f>
        <v>#REF!</v>
      </c>
      <c r="BE74" s="63" t="e">
        <f>'REV-REC-MAINT_CWS'!BF69</f>
        <v>#REF!</v>
      </c>
      <c r="BF74" s="63" t="e">
        <f>'REV-REC-MAINT_CWS'!BG69</f>
        <v>#REF!</v>
      </c>
      <c r="BG74" s="63" t="e">
        <f>'REV-REC-MAINT_CWS'!BH69</f>
        <v>#REF!</v>
      </c>
      <c r="BH74" s="63" t="e">
        <f>'REV-REC-MAINT_CWS'!BI69</f>
        <v>#REF!</v>
      </c>
      <c r="BI74" s="63" t="e">
        <f>'REV-REC-MAINT_CWS'!BJ69</f>
        <v>#REF!</v>
      </c>
      <c r="BJ74" s="63" t="e">
        <f>'REV-REC-MAINT_CWS'!BK69</f>
        <v>#REF!</v>
      </c>
      <c r="BK74" s="63" t="e">
        <f>'REV-REC-MAINT_CWS'!BL69</f>
        <v>#REF!</v>
      </c>
      <c r="BL74" s="63" t="e">
        <f>'REV-REC-MAINT_CWS'!BM69</f>
        <v>#REF!</v>
      </c>
      <c r="BM74" s="118" t="e">
        <f>SUM(E74:BL74)</f>
        <v>#REF!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 t="e">
        <f t="shared" si="55"/>
        <v>#REF!</v>
      </c>
      <c r="R75" s="63" t="e">
        <f t="shared" si="55"/>
        <v>#REF!</v>
      </c>
      <c r="S75" s="63" t="e">
        <f t="shared" si="55"/>
        <v>#REF!</v>
      </c>
      <c r="T75" s="63" t="e">
        <f t="shared" si="55"/>
        <v>#REF!</v>
      </c>
      <c r="U75" s="63" t="e">
        <f t="shared" si="55"/>
        <v>#REF!</v>
      </c>
      <c r="V75" s="63" t="e">
        <f t="shared" si="55"/>
        <v>#REF!</v>
      </c>
      <c r="W75" s="63" t="e">
        <f t="shared" si="55"/>
        <v>#REF!</v>
      </c>
      <c r="X75" s="63" t="e">
        <f t="shared" si="55"/>
        <v>#REF!</v>
      </c>
      <c r="Y75" s="63" t="e">
        <f t="shared" si="55"/>
        <v>#REF!</v>
      </c>
      <c r="Z75" s="63" t="e">
        <f t="shared" si="55"/>
        <v>#REF!</v>
      </c>
      <c r="AA75" s="63" t="e">
        <f t="shared" si="55"/>
        <v>#REF!</v>
      </c>
      <c r="AB75" s="63" t="e">
        <f t="shared" si="55"/>
        <v>#REF!</v>
      </c>
      <c r="AC75" s="63" t="e">
        <f t="shared" si="55"/>
        <v>#REF!</v>
      </c>
      <c r="AD75" s="63" t="e">
        <f t="shared" si="55"/>
        <v>#REF!</v>
      </c>
      <c r="AE75" s="63" t="e">
        <f t="shared" si="55"/>
        <v>#REF!</v>
      </c>
      <c r="AF75" s="63" t="e">
        <f t="shared" si="55"/>
        <v>#REF!</v>
      </c>
      <c r="AG75" s="63" t="e">
        <f t="shared" si="55"/>
        <v>#REF!</v>
      </c>
      <c r="AH75" s="63" t="e">
        <f t="shared" si="55"/>
        <v>#REF!</v>
      </c>
      <c r="AI75" s="63" t="e">
        <f t="shared" si="55"/>
        <v>#REF!</v>
      </c>
      <c r="AJ75" s="63" t="e">
        <f t="shared" si="55"/>
        <v>#REF!</v>
      </c>
      <c r="AK75" s="63" t="e">
        <f t="shared" si="55"/>
        <v>#REF!</v>
      </c>
      <c r="AL75" s="63" t="e">
        <f t="shared" si="55"/>
        <v>#REF!</v>
      </c>
      <c r="AM75" s="63" t="e">
        <f t="shared" si="55"/>
        <v>#REF!</v>
      </c>
      <c r="AN75" s="63" t="e">
        <f t="shared" si="55"/>
        <v>#REF!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'COGS-PRICE-MARGIN_CWS'!$C11*E67</f>
        <v>#VALUE!</v>
      </c>
      <c r="F78" s="63" t="e">
        <f>'COGS-PRICE-MARGIN_CWS'!$C11*F67</f>
        <v>#VALUE!</v>
      </c>
      <c r="G78" s="63" t="e">
        <f>'COGS-PRICE-MARGIN_CWS'!$C11*G67</f>
        <v>#VALUE!</v>
      </c>
      <c r="H78" s="63" t="e">
        <f>'COGS-PRICE-MARGIN_CWS'!$C11*H67</f>
        <v>#VALUE!</v>
      </c>
      <c r="I78" s="63" t="e">
        <f>'COGS-PRICE-MARGIN_CWS'!$C11*I67</f>
        <v>#VALUE!</v>
      </c>
      <c r="J78" s="63" t="e">
        <f>'COGS-PRICE-MARGIN_CWS'!$C11*J67</f>
        <v>#VALUE!</v>
      </c>
      <c r="K78" s="63" t="e">
        <f>'COGS-PRICE-MARGIN_CWS'!$C11*K67</f>
        <v>#VALUE!</v>
      </c>
      <c r="L78" s="63" t="e">
        <f>'COGS-PRICE-MARGIN_CWS'!$C11*L67</f>
        <v>#VALUE!</v>
      </c>
      <c r="M78" s="63" t="e">
        <f>'COGS-PRICE-MARGIN_CWS'!$C11*M67</f>
        <v>#VALUE!</v>
      </c>
      <c r="N78" s="63" t="e">
        <f>'COGS-PRICE-MARGIN_CWS'!$C11*N67</f>
        <v>#VALUE!</v>
      </c>
      <c r="O78" s="63" t="e">
        <f>'COGS-PRICE-MARGIN_CWS'!$C11*O67</f>
        <v>#VALUE!</v>
      </c>
      <c r="P78" s="63" t="e">
        <f>'COGS-PRICE-MARGIN_CWS'!$C11*P67</f>
        <v>#VALUE!</v>
      </c>
      <c r="Q78" s="63">
        <f>'COGS-PRICE-MARGIN_CWS'!$C47*Q67</f>
        <v>175</v>
      </c>
      <c r="R78" s="63">
        <f>'COGS-PRICE-MARGIN_CWS'!$C47*R67</f>
        <v>275</v>
      </c>
      <c r="S78" s="63">
        <f>'COGS-PRICE-MARGIN_CWS'!$C47*S67</f>
        <v>300</v>
      </c>
      <c r="T78" s="63">
        <f>'COGS-PRICE-MARGIN_CWS'!$C47*T67</f>
        <v>300</v>
      </c>
      <c r="U78" s="63">
        <f>'COGS-PRICE-MARGIN_CWS'!$C47*U67</f>
        <v>325</v>
      </c>
      <c r="V78" s="63">
        <f>'COGS-PRICE-MARGIN_CWS'!$C47*V67</f>
        <v>350</v>
      </c>
      <c r="W78" s="63">
        <f>'COGS-PRICE-MARGIN_CWS'!$C47*W67</f>
        <v>300</v>
      </c>
      <c r="X78" s="63">
        <f>'COGS-PRICE-MARGIN_CWS'!$C47*X67</f>
        <v>325</v>
      </c>
      <c r="Y78" s="63">
        <f>'COGS-PRICE-MARGIN_CWS'!$C47*Y67</f>
        <v>275</v>
      </c>
      <c r="Z78" s="63">
        <f>'COGS-PRICE-MARGIN_CWS'!$C47*Z67</f>
        <v>275</v>
      </c>
      <c r="AA78" s="63">
        <f>'COGS-PRICE-MARGIN_CWS'!$C47*AA67</f>
        <v>275</v>
      </c>
      <c r="AB78" s="63">
        <f>'COGS-PRICE-MARGIN_CWS'!$C47*AB67</f>
        <v>175</v>
      </c>
      <c r="AC78" s="63">
        <f>'COGS-PRICE-MARGIN_CWS'!$C68*AC67</f>
        <v>450</v>
      </c>
      <c r="AD78" s="63">
        <f>'COGS-PRICE-MARGIN_CWS'!$C68*AD67</f>
        <v>725</v>
      </c>
      <c r="AE78" s="63">
        <f>'COGS-PRICE-MARGIN_CWS'!$C68*AE67</f>
        <v>800</v>
      </c>
      <c r="AF78" s="63">
        <f>'COGS-PRICE-MARGIN_CWS'!$C68*AF67</f>
        <v>800</v>
      </c>
      <c r="AG78" s="63">
        <f>'COGS-PRICE-MARGIN_CWS'!$C68*AG67</f>
        <v>875</v>
      </c>
      <c r="AH78" s="63">
        <f>'COGS-PRICE-MARGIN_CWS'!$C68*AH67</f>
        <v>975</v>
      </c>
      <c r="AI78" s="63">
        <f>'COGS-PRICE-MARGIN_CWS'!$C68*AI67</f>
        <v>800</v>
      </c>
      <c r="AJ78" s="63">
        <f>'COGS-PRICE-MARGIN_CWS'!$C68*AJ67</f>
        <v>875</v>
      </c>
      <c r="AK78" s="63">
        <f>'COGS-PRICE-MARGIN_CWS'!$C68*AK67</f>
        <v>725</v>
      </c>
      <c r="AL78" s="63">
        <f>'COGS-PRICE-MARGIN_CWS'!$C68*AL67</f>
        <v>725</v>
      </c>
      <c r="AM78" s="63">
        <f>'COGS-PRICE-MARGIN_CWS'!$C68*AM67</f>
        <v>725</v>
      </c>
      <c r="AN78" s="63">
        <f>'COGS-PRICE-MARGIN_CWS'!$C68*AN67</f>
        <v>450</v>
      </c>
      <c r="AO78" s="63">
        <f>'COGS-PRICE-MARGIN_CWS'!$C89*AO67</f>
        <v>625</v>
      </c>
      <c r="AP78" s="63">
        <f>'COGS-PRICE-MARGIN_CWS'!$C89*AP67</f>
        <v>1000</v>
      </c>
      <c r="AQ78" s="63">
        <f>'COGS-PRICE-MARGIN_CWS'!$C89*AQ67</f>
        <v>1125</v>
      </c>
      <c r="AR78" s="63">
        <f>'COGS-PRICE-MARGIN_CWS'!$C89*AR67</f>
        <v>1125</v>
      </c>
      <c r="AS78" s="63">
        <f>'COGS-PRICE-MARGIN_CWS'!$C89*AS67</f>
        <v>1250</v>
      </c>
      <c r="AT78" s="63">
        <f>'COGS-PRICE-MARGIN_CWS'!$C89*AT67</f>
        <v>1375</v>
      </c>
      <c r="AU78" s="63">
        <f>'COGS-PRICE-MARGIN_CWS'!$C89*AU67</f>
        <v>1125</v>
      </c>
      <c r="AV78" s="63">
        <f>'COGS-PRICE-MARGIN_CWS'!$C89*AV67</f>
        <v>1250</v>
      </c>
      <c r="AW78" s="63">
        <f>'COGS-PRICE-MARGIN_CWS'!$C89*AW67</f>
        <v>1000</v>
      </c>
      <c r="AX78" s="63">
        <f>'COGS-PRICE-MARGIN_CWS'!$C89*AX67</f>
        <v>1000</v>
      </c>
      <c r="AY78" s="63">
        <f>'COGS-PRICE-MARGIN_CWS'!$C89*AY67</f>
        <v>1000</v>
      </c>
      <c r="AZ78" s="63">
        <f>'COGS-PRICE-MARGIN_CWS'!$C89*AZ67</f>
        <v>625</v>
      </c>
      <c r="BA78" s="63">
        <f>'COGS-PRICE-MARGIN_CWS'!$C110*BA67</f>
        <v>750</v>
      </c>
      <c r="BB78" s="63">
        <f>'COGS-PRICE-MARGIN_CWS'!$C110*BB67</f>
        <v>1200</v>
      </c>
      <c r="BC78" s="63">
        <f>'COGS-PRICE-MARGIN_CWS'!$C110*BC67</f>
        <v>1350</v>
      </c>
      <c r="BD78" s="63">
        <f>'COGS-PRICE-MARGIN_CWS'!$C110*BD67</f>
        <v>1350</v>
      </c>
      <c r="BE78" s="63">
        <f>'COGS-PRICE-MARGIN_CWS'!$C110*BE67</f>
        <v>1500</v>
      </c>
      <c r="BF78" s="63">
        <f>'COGS-PRICE-MARGIN_CWS'!$C110*BF67</f>
        <v>1625</v>
      </c>
      <c r="BG78" s="63">
        <f>'COGS-PRICE-MARGIN_CWS'!$C110*BG67</f>
        <v>1350</v>
      </c>
      <c r="BH78" s="63">
        <f>'COGS-PRICE-MARGIN_CWS'!$C110*BH67</f>
        <v>1500</v>
      </c>
      <c r="BI78" s="63">
        <f>'COGS-PRICE-MARGIN_CWS'!$C110*BI67</f>
        <v>1200</v>
      </c>
      <c r="BJ78" s="63">
        <f>'COGS-PRICE-MARGIN_CWS'!$C110*BJ67</f>
        <v>1200</v>
      </c>
      <c r="BK78" s="63">
        <f>'COGS-PRICE-MARGIN_CWS'!$C110*BK67</f>
        <v>1200</v>
      </c>
      <c r="BL78" s="63">
        <f>'COGS-PRICE-MARGIN_CWS'!$C110*BL67</f>
        <v>750</v>
      </c>
      <c r="BM78" s="118" t="e">
        <f>SUM(E78:BL78)</f>
        <v>#VALUE!</v>
      </c>
    </row>
    <row r="79" spans="2:66" x14ac:dyDescent="0.15">
      <c r="B79" s="47" t="s">
        <v>364</v>
      </c>
      <c r="E79" s="63" t="e">
        <f>'REV-REC-MAINT_CWS'!F142</f>
        <v>#REF!</v>
      </c>
      <c r="F79" s="63" t="e">
        <f>'REV-REC-MAINT_CWS'!G142</f>
        <v>#REF!</v>
      </c>
      <c r="G79" s="63" t="e">
        <f>'REV-REC-MAINT_CWS'!H142</f>
        <v>#REF!</v>
      </c>
      <c r="H79" s="63" t="e">
        <f>'REV-REC-MAINT_CWS'!I142</f>
        <v>#REF!</v>
      </c>
      <c r="I79" s="63" t="e">
        <f>'REV-REC-MAINT_CWS'!J142</f>
        <v>#REF!</v>
      </c>
      <c r="J79" s="63" t="e">
        <f>'REV-REC-MAINT_CWS'!K142</f>
        <v>#REF!</v>
      </c>
      <c r="K79" s="63" t="e">
        <f>'REV-REC-MAINT_CWS'!L142</f>
        <v>#REF!</v>
      </c>
      <c r="L79" s="63" t="e">
        <f>'REV-REC-MAINT_CWS'!M142</f>
        <v>#REF!</v>
      </c>
      <c r="M79" s="63" t="e">
        <f>'REV-REC-MAINT_CWS'!N142</f>
        <v>#REF!</v>
      </c>
      <c r="N79" s="63" t="e">
        <f>'REV-REC-MAINT_CWS'!O142</f>
        <v>#REF!</v>
      </c>
      <c r="O79" s="63" t="e">
        <f>'REV-REC-MAINT_CWS'!P142</f>
        <v>#REF!</v>
      </c>
      <c r="P79" s="63" t="e">
        <f>'REV-REC-MAINT_CWS'!Q142</f>
        <v>#REF!</v>
      </c>
      <c r="Q79" s="63" t="e">
        <f>'REV-REC-MAINT_CWS'!R142</f>
        <v>#REF!</v>
      </c>
      <c r="R79" s="63" t="e">
        <f>'REV-REC-MAINT_CWS'!S142</f>
        <v>#REF!</v>
      </c>
      <c r="S79" s="63" t="e">
        <f>'REV-REC-MAINT_CWS'!T142</f>
        <v>#REF!</v>
      </c>
      <c r="T79" s="63" t="e">
        <f>'REV-REC-MAINT_CWS'!U142</f>
        <v>#REF!</v>
      </c>
      <c r="U79" s="63" t="e">
        <f>'REV-REC-MAINT_CWS'!V142</f>
        <v>#REF!</v>
      </c>
      <c r="V79" s="63" t="e">
        <f>'REV-REC-MAINT_CWS'!W142</f>
        <v>#REF!</v>
      </c>
      <c r="W79" s="63" t="e">
        <f>'REV-REC-MAINT_CWS'!X142</f>
        <v>#REF!</v>
      </c>
      <c r="X79" s="63" t="e">
        <f>'REV-REC-MAINT_CWS'!Y142</f>
        <v>#REF!</v>
      </c>
      <c r="Y79" s="63" t="e">
        <f>'REV-REC-MAINT_CWS'!Z142</f>
        <v>#REF!</v>
      </c>
      <c r="Z79" s="63" t="e">
        <f>'REV-REC-MAINT_CWS'!AA142</f>
        <v>#REF!</v>
      </c>
      <c r="AA79" s="63" t="e">
        <f>'REV-REC-MAINT_CWS'!AB142</f>
        <v>#REF!</v>
      </c>
      <c r="AB79" s="63" t="e">
        <f>'REV-REC-MAINT_CWS'!AC142</f>
        <v>#REF!</v>
      </c>
      <c r="AC79" s="63" t="e">
        <f>'REV-REC-MAINT_CWS'!AD142</f>
        <v>#REF!</v>
      </c>
      <c r="AD79" s="63" t="e">
        <f>'REV-REC-MAINT_CWS'!AE142</f>
        <v>#REF!</v>
      </c>
      <c r="AE79" s="63" t="e">
        <f>'REV-REC-MAINT_CWS'!AF142</f>
        <v>#REF!</v>
      </c>
      <c r="AF79" s="63" t="e">
        <f>'REV-REC-MAINT_CWS'!AG142</f>
        <v>#REF!</v>
      </c>
      <c r="AG79" s="63" t="e">
        <f>'REV-REC-MAINT_CWS'!AH142</f>
        <v>#REF!</v>
      </c>
      <c r="AH79" s="63" t="e">
        <f>'REV-REC-MAINT_CWS'!AI142</f>
        <v>#REF!</v>
      </c>
      <c r="AI79" s="63" t="e">
        <f>'REV-REC-MAINT_CWS'!AJ142</f>
        <v>#REF!</v>
      </c>
      <c r="AJ79" s="63" t="e">
        <f>'REV-REC-MAINT_CWS'!AK142</f>
        <v>#REF!</v>
      </c>
      <c r="AK79" s="63" t="e">
        <f>'REV-REC-MAINT_CWS'!AL142</f>
        <v>#REF!</v>
      </c>
      <c r="AL79" s="63" t="e">
        <f>'REV-REC-MAINT_CWS'!AM142</f>
        <v>#REF!</v>
      </c>
      <c r="AM79" s="63" t="e">
        <f>'REV-REC-MAINT_CWS'!AN142</f>
        <v>#REF!</v>
      </c>
      <c r="AN79" s="63" t="e">
        <f>'REV-REC-MAINT_CWS'!AO142</f>
        <v>#REF!</v>
      </c>
      <c r="AO79" s="63" t="e">
        <f>'REV-REC-MAINT_CWS'!AP142</f>
        <v>#REF!</v>
      </c>
      <c r="AP79" s="63" t="e">
        <f>'REV-REC-MAINT_CWS'!AQ142</f>
        <v>#REF!</v>
      </c>
      <c r="AQ79" s="63" t="e">
        <f>'REV-REC-MAINT_CWS'!AR142</f>
        <v>#REF!</v>
      </c>
      <c r="AR79" s="63" t="e">
        <f>'REV-REC-MAINT_CWS'!AS142</f>
        <v>#REF!</v>
      </c>
      <c r="AS79" s="63" t="e">
        <f>'REV-REC-MAINT_CWS'!AT142</f>
        <v>#REF!</v>
      </c>
      <c r="AT79" s="63" t="e">
        <f>'REV-REC-MAINT_CWS'!AU142</f>
        <v>#REF!</v>
      </c>
      <c r="AU79" s="63" t="e">
        <f>'REV-REC-MAINT_CWS'!AV142</f>
        <v>#REF!</v>
      </c>
      <c r="AV79" s="63" t="e">
        <f>'REV-REC-MAINT_CWS'!AW142</f>
        <v>#REF!</v>
      </c>
      <c r="AW79" s="63" t="e">
        <f>'REV-REC-MAINT_CWS'!AX142</f>
        <v>#REF!</v>
      </c>
      <c r="AX79" s="63" t="e">
        <f>'REV-REC-MAINT_CWS'!AY142</f>
        <v>#REF!</v>
      </c>
      <c r="AY79" s="63" t="e">
        <f>'REV-REC-MAINT_CWS'!AZ142</f>
        <v>#REF!</v>
      </c>
      <c r="AZ79" s="63" t="e">
        <f>'REV-REC-MAINT_CWS'!BA142</f>
        <v>#REF!</v>
      </c>
      <c r="BA79" s="63" t="e">
        <f>'REV-REC-MAINT_CWS'!BB142</f>
        <v>#REF!</v>
      </c>
      <c r="BB79" s="63" t="e">
        <f>'REV-REC-MAINT_CWS'!BC142</f>
        <v>#REF!</v>
      </c>
      <c r="BC79" s="63" t="e">
        <f>'REV-REC-MAINT_CWS'!BD142</f>
        <v>#REF!</v>
      </c>
      <c r="BD79" s="63" t="e">
        <f>'REV-REC-MAINT_CWS'!BE142</f>
        <v>#REF!</v>
      </c>
      <c r="BE79" s="63" t="e">
        <f>'REV-REC-MAINT_CWS'!BF142</f>
        <v>#REF!</v>
      </c>
      <c r="BF79" s="63" t="e">
        <f>'REV-REC-MAINT_CWS'!BG142</f>
        <v>#REF!</v>
      </c>
      <c r="BG79" s="63" t="e">
        <f>'REV-REC-MAINT_CWS'!BH142</f>
        <v>#REF!</v>
      </c>
      <c r="BH79" s="63" t="e">
        <f>'REV-REC-MAINT_CWS'!BI142</f>
        <v>#REF!</v>
      </c>
      <c r="BI79" s="63" t="e">
        <f>'REV-REC-MAINT_CWS'!BJ142</f>
        <v>#REF!</v>
      </c>
      <c r="BJ79" s="63" t="e">
        <f>'REV-REC-MAINT_CWS'!BK142</f>
        <v>#REF!</v>
      </c>
      <c r="BK79" s="63" t="e">
        <f>'REV-REC-MAINT_CWS'!BL142</f>
        <v>#REF!</v>
      </c>
      <c r="BL79" s="63" t="e">
        <f>'REV-REC-MAINT_CWS'!BM142</f>
        <v>#REF!</v>
      </c>
      <c r="BM79" s="118" t="e">
        <f>SUM(E79:BL79)</f>
        <v>#REF!</v>
      </c>
    </row>
    <row r="80" spans="2:66" x14ac:dyDescent="0.15">
      <c r="B80" s="47" t="s">
        <v>375</v>
      </c>
      <c r="E80" s="63" t="e">
        <f>SUM(E78:E79)</f>
        <v>#VALUE!</v>
      </c>
      <c r="F80" s="63" t="e">
        <f t="shared" ref="F80:BL80" si="56">SUM(F78:F79)</f>
        <v>#VALUE!</v>
      </c>
      <c r="G80" s="63" t="e">
        <f t="shared" si="56"/>
        <v>#VALUE!</v>
      </c>
      <c r="H80" s="63" t="e">
        <f t="shared" si="56"/>
        <v>#VALUE!</v>
      </c>
      <c r="I80" s="63" t="e">
        <f t="shared" si="56"/>
        <v>#VALUE!</v>
      </c>
      <c r="J80" s="63" t="e">
        <f t="shared" si="56"/>
        <v>#VALUE!</v>
      </c>
      <c r="K80" s="63" t="e">
        <f t="shared" si="56"/>
        <v>#VALUE!</v>
      </c>
      <c r="L80" s="63" t="e">
        <f t="shared" si="56"/>
        <v>#VALUE!</v>
      </c>
      <c r="M80" s="63" t="e">
        <f t="shared" si="56"/>
        <v>#VALUE!</v>
      </c>
      <c r="N80" s="63" t="e">
        <f t="shared" si="56"/>
        <v>#VALUE!</v>
      </c>
      <c r="O80" s="63" t="e">
        <f t="shared" si="56"/>
        <v>#VALUE!</v>
      </c>
      <c r="P80" s="63" t="e">
        <f t="shared" si="56"/>
        <v>#VALUE!</v>
      </c>
      <c r="Q80" s="63" t="e">
        <f t="shared" si="56"/>
        <v>#REF!</v>
      </c>
      <c r="R80" s="63" t="e">
        <f t="shared" si="56"/>
        <v>#REF!</v>
      </c>
      <c r="S80" s="63" t="e">
        <f t="shared" si="56"/>
        <v>#REF!</v>
      </c>
      <c r="T80" s="63" t="e">
        <f t="shared" si="56"/>
        <v>#REF!</v>
      </c>
      <c r="U80" s="63" t="e">
        <f t="shared" si="56"/>
        <v>#REF!</v>
      </c>
      <c r="V80" s="63" t="e">
        <f t="shared" si="56"/>
        <v>#REF!</v>
      </c>
      <c r="W80" s="63" t="e">
        <f t="shared" si="56"/>
        <v>#REF!</v>
      </c>
      <c r="X80" s="63" t="e">
        <f t="shared" si="56"/>
        <v>#REF!</v>
      </c>
      <c r="Y80" s="63" t="e">
        <f t="shared" si="56"/>
        <v>#REF!</v>
      </c>
      <c r="Z80" s="63" t="e">
        <f t="shared" si="56"/>
        <v>#REF!</v>
      </c>
      <c r="AA80" s="63" t="e">
        <f t="shared" si="56"/>
        <v>#REF!</v>
      </c>
      <c r="AB80" s="63" t="e">
        <f t="shared" si="56"/>
        <v>#REF!</v>
      </c>
      <c r="AC80" s="63" t="e">
        <f t="shared" si="56"/>
        <v>#REF!</v>
      </c>
      <c r="AD80" s="63" t="e">
        <f t="shared" si="56"/>
        <v>#REF!</v>
      </c>
      <c r="AE80" s="63" t="e">
        <f t="shared" si="56"/>
        <v>#REF!</v>
      </c>
      <c r="AF80" s="63" t="e">
        <f t="shared" si="56"/>
        <v>#REF!</v>
      </c>
      <c r="AG80" s="63" t="e">
        <f t="shared" si="56"/>
        <v>#REF!</v>
      </c>
      <c r="AH80" s="63" t="e">
        <f t="shared" si="56"/>
        <v>#REF!</v>
      </c>
      <c r="AI80" s="63" t="e">
        <f t="shared" si="56"/>
        <v>#REF!</v>
      </c>
      <c r="AJ80" s="63" t="e">
        <f t="shared" si="56"/>
        <v>#REF!</v>
      </c>
      <c r="AK80" s="63" t="e">
        <f t="shared" si="56"/>
        <v>#REF!</v>
      </c>
      <c r="AL80" s="63" t="e">
        <f t="shared" si="56"/>
        <v>#REF!</v>
      </c>
      <c r="AM80" s="63" t="e">
        <f t="shared" si="56"/>
        <v>#REF!</v>
      </c>
      <c r="AN80" s="63" t="e">
        <f t="shared" si="56"/>
        <v>#REF!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#VALUE!</v>
      </c>
      <c r="F82" s="63" t="e">
        <f t="shared" si="57"/>
        <v>#VALUE!</v>
      </c>
      <c r="G82" s="63" t="e">
        <f t="shared" si="57"/>
        <v>#VALUE!</v>
      </c>
      <c r="H82" s="63" t="e">
        <f t="shared" si="57"/>
        <v>#VALUE!</v>
      </c>
      <c r="I82" s="63" t="e">
        <f t="shared" si="57"/>
        <v>#VALUE!</v>
      </c>
      <c r="J82" s="63" t="e">
        <f t="shared" si="57"/>
        <v>#VALUE!</v>
      </c>
      <c r="K82" s="63" t="e">
        <f t="shared" si="57"/>
        <v>#VALUE!</v>
      </c>
      <c r="L82" s="63" t="e">
        <f t="shared" si="57"/>
        <v>#VALUE!</v>
      </c>
      <c r="M82" s="63" t="e">
        <f t="shared" si="57"/>
        <v>#VALUE!</v>
      </c>
      <c r="N82" s="63" t="e">
        <f t="shared" si="57"/>
        <v>#VALUE!</v>
      </c>
      <c r="O82" s="63" t="e">
        <f t="shared" si="57"/>
        <v>#VALUE!</v>
      </c>
      <c r="P82" s="63" t="e">
        <f t="shared" si="57"/>
        <v>#VALUE!</v>
      </c>
      <c r="Q82" s="63" t="e">
        <f t="shared" si="57"/>
        <v>#REF!</v>
      </c>
      <c r="R82" s="63" t="e">
        <f t="shared" si="57"/>
        <v>#REF!</v>
      </c>
      <c r="S82" s="63" t="e">
        <f t="shared" si="57"/>
        <v>#REF!</v>
      </c>
      <c r="T82" s="63" t="e">
        <f t="shared" si="57"/>
        <v>#REF!</v>
      </c>
      <c r="U82" s="63" t="e">
        <f t="shared" si="57"/>
        <v>#REF!</v>
      </c>
      <c r="V82" s="63" t="e">
        <f t="shared" si="57"/>
        <v>#REF!</v>
      </c>
      <c r="W82" s="63" t="e">
        <f t="shared" si="57"/>
        <v>#REF!</v>
      </c>
      <c r="X82" s="63" t="e">
        <f t="shared" si="57"/>
        <v>#REF!</v>
      </c>
      <c r="Y82" s="63" t="e">
        <f t="shared" si="57"/>
        <v>#REF!</v>
      </c>
      <c r="Z82" s="63" t="e">
        <f t="shared" si="57"/>
        <v>#REF!</v>
      </c>
      <c r="AA82" s="63" t="e">
        <f t="shared" si="57"/>
        <v>#REF!</v>
      </c>
      <c r="AB82" s="63" t="e">
        <f t="shared" si="57"/>
        <v>#REF!</v>
      </c>
      <c r="AC82" s="63" t="e">
        <f t="shared" si="57"/>
        <v>#REF!</v>
      </c>
      <c r="AD82" s="63" t="e">
        <f t="shared" si="57"/>
        <v>#REF!</v>
      </c>
      <c r="AE82" s="63" t="e">
        <f t="shared" si="57"/>
        <v>#REF!</v>
      </c>
      <c r="AF82" s="63" t="e">
        <f t="shared" si="57"/>
        <v>#REF!</v>
      </c>
      <c r="AG82" s="63" t="e">
        <f t="shared" si="57"/>
        <v>#REF!</v>
      </c>
      <c r="AH82" s="63" t="e">
        <f t="shared" si="57"/>
        <v>#REF!</v>
      </c>
      <c r="AI82" s="63" t="e">
        <f t="shared" si="57"/>
        <v>#REF!</v>
      </c>
      <c r="AJ82" s="63" t="e">
        <f t="shared" si="57"/>
        <v>#REF!</v>
      </c>
      <c r="AK82" s="63" t="e">
        <f t="shared" ref="AK82:BL82" si="58">AK80+AK75+AK48</f>
        <v>#REF!</v>
      </c>
      <c r="AL82" s="63" t="e">
        <f t="shared" si="58"/>
        <v>#REF!</v>
      </c>
      <c r="AM82" s="63" t="e">
        <f t="shared" si="58"/>
        <v>#REF!</v>
      </c>
      <c r="AN82" s="63" t="e">
        <f t="shared" si="58"/>
        <v>#REF!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#VALUE!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 t="e">
        <f t="shared" si="59"/>
        <v>#REF!</v>
      </c>
      <c r="R83" s="63" t="e">
        <f t="shared" si="59"/>
        <v>#REF!</v>
      </c>
      <c r="S83" s="63" t="e">
        <f t="shared" si="59"/>
        <v>#REF!</v>
      </c>
      <c r="T83" s="63" t="e">
        <f t="shared" si="59"/>
        <v>#REF!</v>
      </c>
      <c r="U83" s="63" t="e">
        <f t="shared" si="59"/>
        <v>#REF!</v>
      </c>
      <c r="V83" s="63" t="e">
        <f t="shared" si="59"/>
        <v>#REF!</v>
      </c>
      <c r="W83" s="63" t="e">
        <f t="shared" si="59"/>
        <v>#REF!</v>
      </c>
      <c r="X83" s="63" t="e">
        <f t="shared" si="59"/>
        <v>#REF!</v>
      </c>
      <c r="Y83" s="63" t="e">
        <f t="shared" si="59"/>
        <v>#REF!</v>
      </c>
      <c r="Z83" s="63" t="e">
        <f t="shared" si="59"/>
        <v>#REF!</v>
      </c>
      <c r="AA83" s="63" t="e">
        <f t="shared" si="59"/>
        <v>#REF!</v>
      </c>
      <c r="AB83" s="63" t="e">
        <f t="shared" si="59"/>
        <v>#REF!</v>
      </c>
      <c r="AC83" s="63" t="e">
        <f t="shared" si="59"/>
        <v>#REF!</v>
      </c>
      <c r="AD83" s="63" t="e">
        <f t="shared" si="59"/>
        <v>#REF!</v>
      </c>
      <c r="AE83" s="63" t="e">
        <f t="shared" si="59"/>
        <v>#REF!</v>
      </c>
      <c r="AF83" s="63" t="e">
        <f t="shared" si="59"/>
        <v>#REF!</v>
      </c>
      <c r="AG83" s="63" t="e">
        <f t="shared" si="59"/>
        <v>#REF!</v>
      </c>
      <c r="AH83" s="63" t="e">
        <f t="shared" si="59"/>
        <v>#REF!</v>
      </c>
      <c r="AI83" s="63" t="e">
        <f t="shared" si="59"/>
        <v>#REF!</v>
      </c>
      <c r="AJ83" s="63" t="e">
        <f t="shared" si="59"/>
        <v>#REF!</v>
      </c>
      <c r="AK83" s="63" t="e">
        <f t="shared" ref="AK83:BL83" si="60">AK60+AK75+AK80</f>
        <v>#REF!</v>
      </c>
      <c r="AL83" s="63" t="e">
        <f t="shared" si="60"/>
        <v>#REF!</v>
      </c>
      <c r="AM83" s="63" t="e">
        <f t="shared" si="60"/>
        <v>#REF!</v>
      </c>
      <c r="AN83" s="63" t="e">
        <f t="shared" si="60"/>
        <v>#REF!</v>
      </c>
      <c r="AO83" s="63" t="e">
        <f t="shared" si="60"/>
        <v>#REF!</v>
      </c>
      <c r="AP83" s="63" t="e">
        <f t="shared" si="60"/>
        <v>#REF!</v>
      </c>
      <c r="AQ83" s="63" t="e">
        <f t="shared" si="60"/>
        <v>#REF!</v>
      </c>
      <c r="AR83" s="63" t="e">
        <f t="shared" si="60"/>
        <v>#REF!</v>
      </c>
      <c r="AS83" s="63" t="e">
        <f t="shared" si="60"/>
        <v>#REF!</v>
      </c>
      <c r="AT83" s="63" t="e">
        <f t="shared" si="60"/>
        <v>#REF!</v>
      </c>
      <c r="AU83" s="63" t="e">
        <f t="shared" si="60"/>
        <v>#REF!</v>
      </c>
      <c r="AV83" s="63" t="e">
        <f t="shared" si="60"/>
        <v>#REF!</v>
      </c>
      <c r="AW83" s="63" t="e">
        <f t="shared" si="60"/>
        <v>#REF!</v>
      </c>
      <c r="AX83" s="63" t="e">
        <f t="shared" si="60"/>
        <v>#REF!</v>
      </c>
      <c r="AY83" s="63" t="e">
        <f t="shared" si="60"/>
        <v>#REF!</v>
      </c>
      <c r="AZ83" s="63" t="e">
        <f t="shared" si="60"/>
        <v>#REF!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369</v>
      </c>
      <c r="C8" s="9" t="e">
        <f>'REV-REVCALC_CWS'!E34</f>
        <v>#REF!</v>
      </c>
      <c r="D8" s="9" t="e">
        <f>'REV-REVCALC_CWS'!F34</f>
        <v>#REF!</v>
      </c>
      <c r="E8" s="9" t="e">
        <f>'REV-REVCALC_CWS'!G34</f>
        <v>#REF!</v>
      </c>
      <c r="F8" s="9" t="e">
        <f>'REV-REVCALC_CWS'!H34</f>
        <v>#REF!</v>
      </c>
      <c r="G8" s="9" t="e">
        <f>'REV-REVCALC_CWS'!I34</f>
        <v>#REF!</v>
      </c>
      <c r="H8" s="9" t="e">
        <f>'REV-REVCALC_CWS'!J34</f>
        <v>#REF!</v>
      </c>
      <c r="I8" s="9" t="e">
        <f>'REV-REVCALC_CWS'!K34</f>
        <v>#REF!</v>
      </c>
      <c r="J8" s="9" t="e">
        <f>'REV-REVCALC_CWS'!L34</f>
        <v>#REF!</v>
      </c>
      <c r="K8" s="9" t="e">
        <f>'REV-REVCALC_CWS'!M34</f>
        <v>#REF!</v>
      </c>
      <c r="L8" s="9" t="e">
        <f>'REV-REVCALC_CWS'!N34</f>
        <v>#REF!</v>
      </c>
      <c r="M8" s="9" t="e">
        <f>'REV-REVCALC_CWS'!O34</f>
        <v>#REF!</v>
      </c>
      <c r="N8" s="9" t="e">
        <f>'REV-REVCALC_CWS'!P34</f>
        <v>#REF!</v>
      </c>
      <c r="O8" s="9">
        <f>'REV-REVCALC_CWS'!Q34</f>
        <v>1687.5</v>
      </c>
      <c r="P8" s="9">
        <f>'REV-REVCALC_CWS'!R34</f>
        <v>2812.5</v>
      </c>
      <c r="Q8" s="9">
        <f>'REV-REVCALC_CWS'!S34</f>
        <v>3187.5</v>
      </c>
      <c r="R8" s="9">
        <f>'REV-REVCALC_CWS'!T34</f>
        <v>3187.5</v>
      </c>
      <c r="S8" s="9">
        <f>'REV-REVCALC_CWS'!U34</f>
        <v>3562.5</v>
      </c>
      <c r="T8" s="9">
        <f>'REV-REVCALC_CWS'!V34</f>
        <v>3937.5</v>
      </c>
      <c r="U8" s="9">
        <f>'REV-REVCALC_CWS'!W34</f>
        <v>3187.5</v>
      </c>
      <c r="V8" s="9">
        <f>'REV-REVCALC_CWS'!X34</f>
        <v>3562.5</v>
      </c>
      <c r="W8" s="9">
        <f>'REV-REVCALC_CWS'!Y34</f>
        <v>2812.5</v>
      </c>
      <c r="X8" s="9">
        <f>'REV-REVCALC_CWS'!Z34</f>
        <v>2812.5</v>
      </c>
      <c r="Y8" s="9">
        <f>'REV-REVCALC_CWS'!AA34</f>
        <v>2812.5</v>
      </c>
      <c r="Z8" s="9">
        <f>'REV-REVCALC_CWS'!AB34</f>
        <v>1687.5</v>
      </c>
      <c r="AA8" s="9">
        <f>'REV-REVCALC_CWS'!AC34</f>
        <v>2337.5</v>
      </c>
      <c r="AB8" s="9">
        <f>'REV-REVCALC_CWS'!AD34</f>
        <v>3825</v>
      </c>
      <c r="AC8" s="9">
        <f>'REV-REVCALC_CWS'!AE34</f>
        <v>4462.5</v>
      </c>
      <c r="AD8" s="9">
        <f>'REV-REVCALC_CWS'!AF34</f>
        <v>4462.5</v>
      </c>
      <c r="AE8" s="9">
        <f>'REV-REVCALC_CWS'!AG34</f>
        <v>4887.5</v>
      </c>
      <c r="AF8" s="9">
        <f>'REV-REVCALC_CWS'!AH34</f>
        <v>5312.5</v>
      </c>
      <c r="AG8" s="9">
        <f>'REV-REVCALC_CWS'!AI34</f>
        <v>4462.5</v>
      </c>
      <c r="AH8" s="9">
        <f>'REV-REVCALC_CWS'!AJ34</f>
        <v>4887.5</v>
      </c>
      <c r="AI8" s="9">
        <f>'REV-REVCALC_CWS'!AK34</f>
        <v>3825</v>
      </c>
      <c r="AJ8" s="9">
        <f>'REV-REVCALC_CWS'!AL34</f>
        <v>3825</v>
      </c>
      <c r="AK8" s="9">
        <f>'REV-REVCALC_CWS'!AM34</f>
        <v>3825</v>
      </c>
      <c r="AL8" s="9">
        <f>'REV-REVCALC_CWS'!AN34</f>
        <v>2337.5</v>
      </c>
      <c r="AM8" s="9">
        <f>'REV-REVCALC_CWS'!AO34</f>
        <v>1890</v>
      </c>
      <c r="AN8" s="9">
        <f>'REV-REVCALC_CWS'!AP34</f>
        <v>3150</v>
      </c>
      <c r="AO8" s="9">
        <f>'REV-REVCALC_CWS'!AQ34</f>
        <v>3465</v>
      </c>
      <c r="AP8" s="9">
        <f>'REV-REVCALC_CWS'!AR34</f>
        <v>3465</v>
      </c>
      <c r="AQ8" s="9">
        <f>'REV-REVCALC_CWS'!AS34</f>
        <v>3780</v>
      </c>
      <c r="AR8" s="9">
        <f>'REV-REVCALC_CWS'!AT34</f>
        <v>4095</v>
      </c>
      <c r="AS8" s="9">
        <f>'REV-REVCALC_CWS'!AU34</f>
        <v>3465</v>
      </c>
      <c r="AT8" s="9">
        <f>'REV-REVCALC_CWS'!AV34</f>
        <v>3780</v>
      </c>
      <c r="AU8" s="9">
        <f>'REV-REVCALC_CWS'!AW34</f>
        <v>3150</v>
      </c>
      <c r="AV8" s="9">
        <f>'REV-REVCALC_CWS'!AX34</f>
        <v>3150</v>
      </c>
      <c r="AW8" s="9">
        <f>'REV-REVCALC_CWS'!AY34</f>
        <v>3150</v>
      </c>
      <c r="AX8" s="9">
        <f>'REV-REVCALC_CWS'!AZ34</f>
        <v>1890</v>
      </c>
      <c r="AY8" s="9">
        <f>'REV-REVCALC_CWS'!BA34</f>
        <v>945</v>
      </c>
      <c r="AZ8" s="9">
        <f>'REV-REVCALC_CWS'!BB34</f>
        <v>1575</v>
      </c>
      <c r="BA8" s="9">
        <f>'REV-REVCALC_CWS'!BC34</f>
        <v>1575</v>
      </c>
      <c r="BB8" s="9">
        <f>'REV-REVCALC_CWS'!BD34</f>
        <v>1575</v>
      </c>
      <c r="BC8" s="9">
        <f>'REV-REVCALC_CWS'!BE34</f>
        <v>1890</v>
      </c>
      <c r="BD8" s="9">
        <f>'REV-REVCALC_CWS'!BF34</f>
        <v>2205</v>
      </c>
      <c r="BE8" s="9">
        <f>'REV-REVCALC_CWS'!BG34</f>
        <v>1575</v>
      </c>
      <c r="BF8" s="9">
        <f>'REV-REVCALC_CWS'!BH34</f>
        <v>1890</v>
      </c>
      <c r="BG8" s="9">
        <f>'REV-REVCALC_CWS'!BI34</f>
        <v>1575</v>
      </c>
      <c r="BH8" s="9">
        <f>'REV-REVCALC_CWS'!BJ34</f>
        <v>1575</v>
      </c>
      <c r="BI8" s="9">
        <f>'REV-REVCALC_CWS'!BK34</f>
        <v>1575</v>
      </c>
      <c r="BJ8" s="9">
        <f>'REV-REVCALC_CWS'!BL34</f>
        <v>945</v>
      </c>
    </row>
    <row r="9" spans="1:63" x14ac:dyDescent="0.15">
      <c r="B9" s="33" t="s">
        <v>370</v>
      </c>
      <c r="C9" s="9" t="e">
        <f>'REV-REVCALC_CWS'!E35</f>
        <v>#REF!</v>
      </c>
      <c r="D9" s="9" t="e">
        <f>'REV-REVCALC_CWS'!F35</f>
        <v>#REF!</v>
      </c>
      <c r="E9" s="9" t="e">
        <f>'REV-REVCALC_CWS'!G35</f>
        <v>#REF!</v>
      </c>
      <c r="F9" s="9" t="e">
        <f>'REV-REVCALC_CWS'!H35</f>
        <v>#REF!</v>
      </c>
      <c r="G9" s="9" t="e">
        <f>'REV-REVCALC_CWS'!I35</f>
        <v>#REF!</v>
      </c>
      <c r="H9" s="9" t="e">
        <f>'REV-REVCALC_CWS'!J35</f>
        <v>#REF!</v>
      </c>
      <c r="I9" s="9" t="e">
        <f>'REV-REVCALC_CWS'!K35</f>
        <v>#REF!</v>
      </c>
      <c r="J9" s="9" t="e">
        <f>'REV-REVCALC_CWS'!L35</f>
        <v>#REF!</v>
      </c>
      <c r="K9" s="9" t="e">
        <f>'REV-REVCALC_CWS'!M35</f>
        <v>#REF!</v>
      </c>
      <c r="L9" s="9" t="e">
        <f>'REV-REVCALC_CWS'!N35</f>
        <v>#REF!</v>
      </c>
      <c r="M9" s="9" t="e">
        <f>'REV-REVCALC_CWS'!O35</f>
        <v>#REF!</v>
      </c>
      <c r="N9" s="9" t="e">
        <f>'REV-REVCALC_CWS'!P35</f>
        <v>#REF!</v>
      </c>
      <c r="O9" s="9" t="e">
        <f>'REV-REVCALC_CWS'!Q35</f>
        <v>#REF!</v>
      </c>
      <c r="P9" s="9" t="e">
        <f>'REV-REVCALC_CWS'!R35</f>
        <v>#REF!</v>
      </c>
      <c r="Q9" s="9" t="e">
        <f>'REV-REVCALC_CWS'!S35</f>
        <v>#REF!</v>
      </c>
      <c r="R9" s="9" t="e">
        <f>'REV-REVCALC_CWS'!T35</f>
        <v>#REF!</v>
      </c>
      <c r="S9" s="9" t="e">
        <f>'REV-REVCALC_CWS'!U35</f>
        <v>#REF!</v>
      </c>
      <c r="T9" s="9" t="e">
        <f>'REV-REVCALC_CWS'!V35</f>
        <v>#REF!</v>
      </c>
      <c r="U9" s="9" t="e">
        <f>'REV-REVCALC_CWS'!W35</f>
        <v>#REF!</v>
      </c>
      <c r="V9" s="9" t="e">
        <f>'REV-REVCALC_CWS'!X35</f>
        <v>#REF!</v>
      </c>
      <c r="W9" s="9" t="e">
        <f>'REV-REVCALC_CWS'!Y35</f>
        <v>#REF!</v>
      </c>
      <c r="X9" s="9" t="e">
        <f>'REV-REVCALC_CWS'!Z35</f>
        <v>#REF!</v>
      </c>
      <c r="Y9" s="9" t="e">
        <f>'REV-REVCALC_CWS'!AA35</f>
        <v>#REF!</v>
      </c>
      <c r="Z9" s="9" t="e">
        <f>'REV-REVCALC_CWS'!AB35</f>
        <v>#REF!</v>
      </c>
      <c r="AA9" s="9" t="e">
        <f>'REV-REVCALC_CWS'!AC35</f>
        <v>#REF!</v>
      </c>
      <c r="AB9" s="9" t="e">
        <f>'REV-REVCALC_CWS'!AD35</f>
        <v>#REF!</v>
      </c>
      <c r="AC9" s="9" t="e">
        <f>'REV-REVCALC_CWS'!AE35</f>
        <v>#REF!</v>
      </c>
      <c r="AD9" s="9" t="e">
        <f>'REV-REVCALC_CWS'!AF35</f>
        <v>#REF!</v>
      </c>
      <c r="AE9" s="9" t="e">
        <f>'REV-REVCALC_CWS'!AG35</f>
        <v>#REF!</v>
      </c>
      <c r="AF9" s="9" t="e">
        <f>'REV-REVCALC_CWS'!AH35</f>
        <v>#REF!</v>
      </c>
      <c r="AG9" s="9" t="e">
        <f>'REV-REVCALC_CWS'!AI35</f>
        <v>#REF!</v>
      </c>
      <c r="AH9" s="9" t="e">
        <f>'REV-REVCALC_CWS'!AJ35</f>
        <v>#REF!</v>
      </c>
      <c r="AI9" s="9" t="e">
        <f>'REV-REVCALC_CWS'!AK35</f>
        <v>#REF!</v>
      </c>
      <c r="AJ9" s="9" t="e">
        <f>'REV-REVCALC_CWS'!AL35</f>
        <v>#REF!</v>
      </c>
      <c r="AK9" s="9" t="e">
        <f>'REV-REVCALC_CWS'!AM35</f>
        <v>#REF!</v>
      </c>
      <c r="AL9" s="9" t="e">
        <f>'REV-REVCALC_CWS'!AN35</f>
        <v>#REF!</v>
      </c>
      <c r="AM9" s="9" t="e">
        <f>'REV-REVCALC_CWS'!AO35</f>
        <v>#REF!</v>
      </c>
      <c r="AN9" s="9" t="e">
        <f>'REV-REVCALC_CWS'!AP35</f>
        <v>#REF!</v>
      </c>
      <c r="AO9" s="9" t="e">
        <f>'REV-REVCALC_CWS'!AQ35</f>
        <v>#REF!</v>
      </c>
      <c r="AP9" s="9" t="e">
        <f>'REV-REVCALC_CWS'!AR35</f>
        <v>#REF!</v>
      </c>
      <c r="AQ9" s="9" t="e">
        <f>'REV-REVCALC_CWS'!AS35</f>
        <v>#REF!</v>
      </c>
      <c r="AR9" s="9" t="e">
        <f>'REV-REVCALC_CWS'!AT35</f>
        <v>#REF!</v>
      </c>
      <c r="AS9" s="9" t="e">
        <f>'REV-REVCALC_CWS'!AU35</f>
        <v>#REF!</v>
      </c>
      <c r="AT9" s="9" t="e">
        <f>'REV-REVCALC_CWS'!AV35</f>
        <v>#REF!</v>
      </c>
      <c r="AU9" s="9" t="e">
        <f>'REV-REVCALC_CWS'!AW35</f>
        <v>#REF!</v>
      </c>
      <c r="AV9" s="9" t="e">
        <f>'REV-REVCALC_CWS'!AX35</f>
        <v>#REF!</v>
      </c>
      <c r="AW9" s="9" t="e">
        <f>'REV-REVCALC_CWS'!AY35</f>
        <v>#REF!</v>
      </c>
      <c r="AX9" s="9" t="e">
        <f>'REV-REVCALC_CWS'!AZ35</f>
        <v>#REF!</v>
      </c>
      <c r="AY9" s="9" t="e">
        <f>'REV-REVCALC_CWS'!BA35</f>
        <v>#REF!</v>
      </c>
      <c r="AZ9" s="9" t="e">
        <f>'REV-REVCALC_CWS'!BB35</f>
        <v>#REF!</v>
      </c>
      <c r="BA9" s="9" t="e">
        <f>'REV-REVCALC_CWS'!BC35</f>
        <v>#REF!</v>
      </c>
      <c r="BB9" s="9" t="e">
        <f>'REV-REVCALC_CWS'!BD35</f>
        <v>#REF!</v>
      </c>
      <c r="BC9" s="9" t="e">
        <f>'REV-REVCALC_CWS'!BE35</f>
        <v>#REF!</v>
      </c>
      <c r="BD9" s="9" t="e">
        <f>'REV-REVCALC_CWS'!BF35</f>
        <v>#REF!</v>
      </c>
      <c r="BE9" s="9" t="e">
        <f>'REV-REVCALC_CWS'!BG35</f>
        <v>#REF!</v>
      </c>
      <c r="BF9" s="9" t="e">
        <f>'REV-REVCALC_CWS'!BH35</f>
        <v>#REF!</v>
      </c>
      <c r="BG9" s="9" t="e">
        <f>'REV-REVCALC_CWS'!BI35</f>
        <v>#REF!</v>
      </c>
      <c r="BH9" s="9" t="e">
        <f>'REV-REVCALC_CWS'!BJ35</f>
        <v>#REF!</v>
      </c>
      <c r="BI9" s="9" t="e">
        <f>'REV-REVCALC_CWS'!BK35</f>
        <v>#REF!</v>
      </c>
      <c r="BJ9" s="9" t="e">
        <f>'REV-REVCALC_CWS'!BL35</f>
        <v>#REF!</v>
      </c>
    </row>
    <row r="10" spans="1:63" x14ac:dyDescent="0.15">
      <c r="B10" s="33" t="s">
        <v>1092</v>
      </c>
      <c r="C10" s="9" t="e">
        <f>'REV-REVCALC_CWS'!E38</f>
        <v>#VALUE!</v>
      </c>
      <c r="D10" s="9" t="e">
        <f>'REV-REVCALC_CWS'!F38</f>
        <v>#VALUE!</v>
      </c>
      <c r="E10" s="9" t="e">
        <f>'REV-REVCALC_CWS'!G38</f>
        <v>#VALUE!</v>
      </c>
      <c r="F10" s="9" t="e">
        <f>'REV-REVCALC_CWS'!H38</f>
        <v>#VALUE!</v>
      </c>
      <c r="G10" s="9" t="e">
        <f>'REV-REVCALC_CWS'!I38</f>
        <v>#VALUE!</v>
      </c>
      <c r="H10" s="9" t="e">
        <f>'REV-REVCALC_CWS'!J38</f>
        <v>#VALUE!</v>
      </c>
      <c r="I10" s="9" t="e">
        <f>'REV-REVCALC_CWS'!K38</f>
        <v>#VALUE!</v>
      </c>
      <c r="J10" s="9" t="e">
        <f>'REV-REVCALC_CWS'!L38</f>
        <v>#VALUE!</v>
      </c>
      <c r="K10" s="9" t="e">
        <f>'REV-REVCALC_CWS'!M38</f>
        <v>#VALUE!</v>
      </c>
      <c r="L10" s="9" t="e">
        <f>'REV-REVCALC_CWS'!N38</f>
        <v>#VALUE!</v>
      </c>
      <c r="M10" s="9" t="e">
        <f>'REV-REVCALC_CWS'!O38</f>
        <v>#VALUE!</v>
      </c>
      <c r="N10" s="9" t="e">
        <f>'REV-REVCALC_CWS'!P38</f>
        <v>#VALUE!</v>
      </c>
      <c r="O10" s="9">
        <f>'REV-REVCALC_CWS'!Q38</f>
        <v>175</v>
      </c>
      <c r="P10" s="9">
        <f>'REV-REVCALC_CWS'!R38</f>
        <v>275</v>
      </c>
      <c r="Q10" s="9">
        <f>'REV-REVCALC_CWS'!S38</f>
        <v>300</v>
      </c>
      <c r="R10" s="9">
        <f>'REV-REVCALC_CWS'!T38</f>
        <v>300</v>
      </c>
      <c r="S10" s="9">
        <f>'REV-REVCALC_CWS'!U38</f>
        <v>325</v>
      </c>
      <c r="T10" s="9">
        <f>'REV-REVCALC_CWS'!V38</f>
        <v>350</v>
      </c>
      <c r="U10" s="9">
        <f>'REV-REVCALC_CWS'!W38</f>
        <v>300</v>
      </c>
      <c r="V10" s="9">
        <f>'REV-REVCALC_CWS'!X38</f>
        <v>325</v>
      </c>
      <c r="W10" s="9">
        <f>'REV-REVCALC_CWS'!Y38</f>
        <v>275</v>
      </c>
      <c r="X10" s="9">
        <f>'REV-REVCALC_CWS'!Z38</f>
        <v>275</v>
      </c>
      <c r="Y10" s="9">
        <f>'REV-REVCALC_CWS'!AA38</f>
        <v>275</v>
      </c>
      <c r="Z10" s="9">
        <f>'REV-REVCALC_CWS'!AB38</f>
        <v>175</v>
      </c>
      <c r="AA10" s="9">
        <f>'REV-REVCALC_CWS'!AC38</f>
        <v>450</v>
      </c>
      <c r="AB10" s="9">
        <f>'REV-REVCALC_CWS'!AD38</f>
        <v>725</v>
      </c>
      <c r="AC10" s="9">
        <f>'REV-REVCALC_CWS'!AE38</f>
        <v>800</v>
      </c>
      <c r="AD10" s="9">
        <f>'REV-REVCALC_CWS'!AF38</f>
        <v>800</v>
      </c>
      <c r="AE10" s="9">
        <f>'REV-REVCALC_CWS'!AG38</f>
        <v>875</v>
      </c>
      <c r="AF10" s="9">
        <f>'REV-REVCALC_CWS'!AH38</f>
        <v>975</v>
      </c>
      <c r="AG10" s="9">
        <f>'REV-REVCALC_CWS'!AI38</f>
        <v>800</v>
      </c>
      <c r="AH10" s="9">
        <f>'REV-REVCALC_CWS'!AJ38</f>
        <v>875</v>
      </c>
      <c r="AI10" s="9">
        <f>'REV-REVCALC_CWS'!AK38</f>
        <v>725</v>
      </c>
      <c r="AJ10" s="9">
        <f>'REV-REVCALC_CWS'!AL38</f>
        <v>725</v>
      </c>
      <c r="AK10" s="9">
        <f>'REV-REVCALC_CWS'!AM38</f>
        <v>725</v>
      </c>
      <c r="AL10" s="9">
        <f>'REV-REVCALC_CWS'!AN38</f>
        <v>450</v>
      </c>
      <c r="AM10" s="9">
        <f>'REV-REVCALC_CWS'!AO38</f>
        <v>625</v>
      </c>
      <c r="AN10" s="9">
        <f>'REV-REVCALC_CWS'!AP38</f>
        <v>1000</v>
      </c>
      <c r="AO10" s="9">
        <f>'REV-REVCALC_CWS'!AQ38</f>
        <v>1125</v>
      </c>
      <c r="AP10" s="9">
        <f>'REV-REVCALC_CWS'!AR38</f>
        <v>1125</v>
      </c>
      <c r="AQ10" s="9">
        <f>'REV-REVCALC_CWS'!AS38</f>
        <v>1250</v>
      </c>
      <c r="AR10" s="9">
        <f>'REV-REVCALC_CWS'!AT38</f>
        <v>1375</v>
      </c>
      <c r="AS10" s="9">
        <f>'REV-REVCALC_CWS'!AU38</f>
        <v>1125</v>
      </c>
      <c r="AT10" s="9">
        <f>'REV-REVCALC_CWS'!AV38</f>
        <v>1250</v>
      </c>
      <c r="AU10" s="9">
        <f>'REV-REVCALC_CWS'!AW38</f>
        <v>1000</v>
      </c>
      <c r="AV10" s="9">
        <f>'REV-REVCALC_CWS'!AX38</f>
        <v>1000</v>
      </c>
      <c r="AW10" s="9">
        <f>'REV-REVCALC_CWS'!AY38</f>
        <v>1000</v>
      </c>
      <c r="AX10" s="9">
        <f>'REV-REVCALC_CWS'!AZ38</f>
        <v>625</v>
      </c>
      <c r="AY10" s="9">
        <f>'REV-REVCALC_CWS'!BA38</f>
        <v>750</v>
      </c>
      <c r="AZ10" s="9">
        <f>'REV-REVCALC_CWS'!BB38</f>
        <v>1200</v>
      </c>
      <c r="BA10" s="9">
        <f>'REV-REVCALC_CWS'!BC38</f>
        <v>1350</v>
      </c>
      <c r="BB10" s="9">
        <f>'REV-REVCALC_CWS'!BD38</f>
        <v>1350</v>
      </c>
      <c r="BC10" s="9">
        <f>'REV-REVCALC_CWS'!BE38</f>
        <v>1500</v>
      </c>
      <c r="BD10" s="9">
        <f>'REV-REVCALC_CWS'!BF38</f>
        <v>1625</v>
      </c>
      <c r="BE10" s="9">
        <f>'REV-REVCALC_CWS'!BG38</f>
        <v>1350</v>
      </c>
      <c r="BF10" s="9">
        <f>'REV-REVCALC_CWS'!BH38</f>
        <v>1500</v>
      </c>
      <c r="BG10" s="9">
        <f>'REV-REVCALC_CWS'!BI38</f>
        <v>1200</v>
      </c>
      <c r="BH10" s="9">
        <f>'REV-REVCALC_CWS'!BJ38</f>
        <v>1200</v>
      </c>
      <c r="BI10" s="9">
        <f>'REV-REVCALC_CWS'!BK38</f>
        <v>1200</v>
      </c>
      <c r="BJ10" s="9">
        <f>'REV-REVCALC_CWS'!BL38</f>
        <v>750</v>
      </c>
    </row>
    <row r="11" spans="1:63" x14ac:dyDescent="0.15">
      <c r="B11" s="33" t="s">
        <v>372</v>
      </c>
      <c r="C11" s="9" t="e">
        <f>'REV-REVCALC_CWS'!E39</f>
        <v>#REF!</v>
      </c>
      <c r="D11" s="9" t="e">
        <f>'REV-REVCALC_CWS'!F39</f>
        <v>#REF!</v>
      </c>
      <c r="E11" s="9" t="e">
        <f>'REV-REVCALC_CWS'!G39</f>
        <v>#REF!</v>
      </c>
      <c r="F11" s="9" t="e">
        <f>'REV-REVCALC_CWS'!H39</f>
        <v>#REF!</v>
      </c>
      <c r="G11" s="9" t="e">
        <f>'REV-REVCALC_CWS'!I39</f>
        <v>#REF!</v>
      </c>
      <c r="H11" s="9" t="e">
        <f>'REV-REVCALC_CWS'!J39</f>
        <v>#REF!</v>
      </c>
      <c r="I11" s="9" t="e">
        <f>'REV-REVCALC_CWS'!K39</f>
        <v>#REF!</v>
      </c>
      <c r="J11" s="9" t="e">
        <f>'REV-REVCALC_CWS'!L39</f>
        <v>#REF!</v>
      </c>
      <c r="K11" s="9" t="e">
        <f>'REV-REVCALC_CWS'!M39</f>
        <v>#REF!</v>
      </c>
      <c r="L11" s="9" t="e">
        <f>'REV-REVCALC_CWS'!N39</f>
        <v>#REF!</v>
      </c>
      <c r="M11" s="9" t="e">
        <f>'REV-REVCALC_CWS'!O39</f>
        <v>#REF!</v>
      </c>
      <c r="N11" s="9" t="e">
        <f>'REV-REVCALC_CWS'!P39</f>
        <v>#REF!</v>
      </c>
      <c r="O11" s="9" t="e">
        <f>'REV-REVCALC_CWS'!Q39</f>
        <v>#REF!</v>
      </c>
      <c r="P11" s="9" t="e">
        <f>'REV-REVCALC_CWS'!R39</f>
        <v>#REF!</v>
      </c>
      <c r="Q11" s="9" t="e">
        <f>'REV-REVCALC_CWS'!S39</f>
        <v>#REF!</v>
      </c>
      <c r="R11" s="9" t="e">
        <f>'REV-REVCALC_CWS'!T39</f>
        <v>#REF!</v>
      </c>
      <c r="S11" s="9" t="e">
        <f>'REV-REVCALC_CWS'!U39</f>
        <v>#REF!</v>
      </c>
      <c r="T11" s="9" t="e">
        <f>'REV-REVCALC_CWS'!V39</f>
        <v>#REF!</v>
      </c>
      <c r="U11" s="9" t="e">
        <f>'REV-REVCALC_CWS'!W39</f>
        <v>#REF!</v>
      </c>
      <c r="V11" s="9" t="e">
        <f>'REV-REVCALC_CWS'!X39</f>
        <v>#REF!</v>
      </c>
      <c r="W11" s="9" t="e">
        <f>'REV-REVCALC_CWS'!Y39</f>
        <v>#REF!</v>
      </c>
      <c r="X11" s="9" t="e">
        <f>'REV-REVCALC_CWS'!Z39</f>
        <v>#REF!</v>
      </c>
      <c r="Y11" s="9" t="e">
        <f>'REV-REVCALC_CWS'!AA39</f>
        <v>#REF!</v>
      </c>
      <c r="Z11" s="9" t="e">
        <f>'REV-REVCALC_CWS'!AB39</f>
        <v>#REF!</v>
      </c>
      <c r="AA11" s="9" t="e">
        <f>'REV-REVCALC_CWS'!AC39</f>
        <v>#REF!</v>
      </c>
      <c r="AB11" s="9" t="e">
        <f>'REV-REVCALC_CWS'!AD39</f>
        <v>#REF!</v>
      </c>
      <c r="AC11" s="9" t="e">
        <f>'REV-REVCALC_CWS'!AE39</f>
        <v>#REF!</v>
      </c>
      <c r="AD11" s="9" t="e">
        <f>'REV-REVCALC_CWS'!AF39</f>
        <v>#REF!</v>
      </c>
      <c r="AE11" s="9" t="e">
        <f>'REV-REVCALC_CWS'!AG39</f>
        <v>#REF!</v>
      </c>
      <c r="AF11" s="9" t="e">
        <f>'REV-REVCALC_CWS'!AH39</f>
        <v>#REF!</v>
      </c>
      <c r="AG11" s="9" t="e">
        <f>'REV-REVCALC_CWS'!AI39</f>
        <v>#REF!</v>
      </c>
      <c r="AH11" s="9" t="e">
        <f>'REV-REVCALC_CWS'!AJ39</f>
        <v>#REF!</v>
      </c>
      <c r="AI11" s="9" t="e">
        <f>'REV-REVCALC_CWS'!AK39</f>
        <v>#REF!</v>
      </c>
      <c r="AJ11" s="9" t="e">
        <f>'REV-REVCALC_CWS'!AL39</f>
        <v>#REF!</v>
      </c>
      <c r="AK11" s="9" t="e">
        <f>'REV-REVCALC_CWS'!AM39</f>
        <v>#REF!</v>
      </c>
      <c r="AL11" s="9" t="e">
        <f>'REV-REVCALC_CWS'!AN39</f>
        <v>#REF!</v>
      </c>
      <c r="AM11" s="9" t="e">
        <f>'REV-REVCALC_CWS'!AO39</f>
        <v>#REF!</v>
      </c>
      <c r="AN11" s="9" t="e">
        <f>'REV-REVCALC_CWS'!AP39</f>
        <v>#REF!</v>
      </c>
      <c r="AO11" s="9" t="e">
        <f>'REV-REVCALC_CWS'!AQ39</f>
        <v>#REF!</v>
      </c>
      <c r="AP11" s="9" t="e">
        <f>'REV-REVCALC_CWS'!AR39</f>
        <v>#REF!</v>
      </c>
      <c r="AQ11" s="9" t="e">
        <f>'REV-REVCALC_CWS'!AS39</f>
        <v>#REF!</v>
      </c>
      <c r="AR11" s="9" t="e">
        <f>'REV-REVCALC_CWS'!AT39</f>
        <v>#REF!</v>
      </c>
      <c r="AS11" s="9" t="e">
        <f>'REV-REVCALC_CWS'!AU39</f>
        <v>#REF!</v>
      </c>
      <c r="AT11" s="9" t="e">
        <f>'REV-REVCALC_CWS'!AV39</f>
        <v>#REF!</v>
      </c>
      <c r="AU11" s="9" t="e">
        <f>'REV-REVCALC_CWS'!AW39</f>
        <v>#REF!</v>
      </c>
      <c r="AV11" s="9" t="e">
        <f>'REV-REVCALC_CWS'!AX39</f>
        <v>#REF!</v>
      </c>
      <c r="AW11" s="9" t="e">
        <f>'REV-REVCALC_CWS'!AY39</f>
        <v>#REF!</v>
      </c>
      <c r="AX11" s="9" t="e">
        <f>'REV-REVCALC_CWS'!AZ39</f>
        <v>#REF!</v>
      </c>
      <c r="AY11" s="9" t="e">
        <f>'REV-REVCALC_CWS'!BA39</f>
        <v>#REF!</v>
      </c>
      <c r="AZ11" s="9" t="e">
        <f>'REV-REVCALC_CWS'!BB39</f>
        <v>#REF!</v>
      </c>
      <c r="BA11" s="9" t="e">
        <f>'REV-REVCALC_CWS'!BC39</f>
        <v>#REF!</v>
      </c>
      <c r="BB11" s="9" t="e">
        <f>'REV-REVCALC_CWS'!BD39</f>
        <v>#REF!</v>
      </c>
      <c r="BC11" s="9" t="e">
        <f>'REV-REVCALC_CWS'!BE39</f>
        <v>#REF!</v>
      </c>
      <c r="BD11" s="9" t="e">
        <f>'REV-REVCALC_CWS'!BF39</f>
        <v>#REF!</v>
      </c>
      <c r="BE11" s="9" t="e">
        <f>'REV-REVCALC_CWS'!BG39</f>
        <v>#REF!</v>
      </c>
      <c r="BF11" s="9" t="e">
        <f>'REV-REVCALC_CWS'!BH39</f>
        <v>#REF!</v>
      </c>
      <c r="BG11" s="9" t="e">
        <f>'REV-REVCALC_CWS'!BI39</f>
        <v>#REF!</v>
      </c>
      <c r="BH11" s="9" t="e">
        <f>'REV-REVCALC_CWS'!BJ39</f>
        <v>#REF!</v>
      </c>
      <c r="BI11" s="9" t="e">
        <f>'REV-REVCALC_CWS'!BK39</f>
        <v>#REF!</v>
      </c>
      <c r="BJ11" s="9" t="e">
        <f>'REV-REVCALC_CWS'!BL39</f>
        <v>#REF!</v>
      </c>
    </row>
    <row r="12" spans="1:63" x14ac:dyDescent="0.15">
      <c r="B12" s="33" t="s">
        <v>371</v>
      </c>
      <c r="C12" s="9" t="e">
        <f>SUM(C7:C11)</f>
        <v>#REF!</v>
      </c>
      <c r="D12" s="9" t="e">
        <f t="shared" ref="D12:BJ12" si="0">SUM(D7:D11)</f>
        <v>#REF!</v>
      </c>
      <c r="E12" s="9" t="e">
        <f t="shared" si="0"/>
        <v>#REF!</v>
      </c>
      <c r="F12" s="9" t="e">
        <f t="shared" si="0"/>
        <v>#REF!</v>
      </c>
      <c r="G12" s="9" t="e">
        <f t="shared" si="0"/>
        <v>#REF!</v>
      </c>
      <c r="H12" s="9" t="e">
        <f t="shared" si="0"/>
        <v>#REF!</v>
      </c>
      <c r="I12" s="9" t="e">
        <f t="shared" si="0"/>
        <v>#REF!</v>
      </c>
      <c r="J12" s="9" t="e">
        <f t="shared" si="0"/>
        <v>#REF!</v>
      </c>
      <c r="K12" s="9" t="e">
        <f t="shared" si="0"/>
        <v>#REF!</v>
      </c>
      <c r="L12" s="9" t="e">
        <f t="shared" si="0"/>
        <v>#REF!</v>
      </c>
      <c r="M12" s="9" t="e">
        <f t="shared" si="0"/>
        <v>#REF!</v>
      </c>
      <c r="N12" s="9" t="e">
        <f t="shared" si="0"/>
        <v>#REF!</v>
      </c>
      <c r="O12" s="9" t="e">
        <f t="shared" si="0"/>
        <v>#REF!</v>
      </c>
      <c r="P12" s="9" t="e">
        <f t="shared" si="0"/>
        <v>#REF!</v>
      </c>
      <c r="Q12" s="9" t="e">
        <f t="shared" si="0"/>
        <v>#REF!</v>
      </c>
      <c r="R12" s="9" t="e">
        <f t="shared" si="0"/>
        <v>#REF!</v>
      </c>
      <c r="S12" s="9" t="e">
        <f t="shared" si="0"/>
        <v>#REF!</v>
      </c>
      <c r="T12" s="9" t="e">
        <f t="shared" si="0"/>
        <v>#REF!</v>
      </c>
      <c r="U12" s="9" t="e">
        <f t="shared" si="0"/>
        <v>#REF!</v>
      </c>
      <c r="V12" s="9" t="e">
        <f t="shared" si="0"/>
        <v>#REF!</v>
      </c>
      <c r="W12" s="9" t="e">
        <f t="shared" si="0"/>
        <v>#REF!</v>
      </c>
      <c r="X12" s="9" t="e">
        <f t="shared" si="0"/>
        <v>#REF!</v>
      </c>
      <c r="Y12" s="9" t="e">
        <f t="shared" si="0"/>
        <v>#REF!</v>
      </c>
      <c r="Z12" s="9" t="e">
        <f t="shared" si="0"/>
        <v>#REF!</v>
      </c>
      <c r="AA12" s="9" t="e">
        <f t="shared" si="0"/>
        <v>#REF!</v>
      </c>
      <c r="AB12" s="9" t="e">
        <f t="shared" si="0"/>
        <v>#REF!</v>
      </c>
      <c r="AC12" s="9" t="e">
        <f t="shared" si="0"/>
        <v>#REF!</v>
      </c>
      <c r="AD12" s="9" t="e">
        <f t="shared" si="0"/>
        <v>#REF!</v>
      </c>
      <c r="AE12" s="9" t="e">
        <f t="shared" si="0"/>
        <v>#REF!</v>
      </c>
      <c r="AF12" s="9" t="e">
        <f t="shared" si="0"/>
        <v>#REF!</v>
      </c>
      <c r="AG12" s="9" t="e">
        <f t="shared" si="0"/>
        <v>#REF!</v>
      </c>
      <c r="AH12" s="9" t="e">
        <f t="shared" si="0"/>
        <v>#REF!</v>
      </c>
      <c r="AI12" s="9" t="e">
        <f t="shared" si="0"/>
        <v>#REF!</v>
      </c>
      <c r="AJ12" s="9" t="e">
        <f t="shared" si="0"/>
        <v>#REF!</v>
      </c>
      <c r="AK12" s="9" t="e">
        <f t="shared" si="0"/>
        <v>#REF!</v>
      </c>
      <c r="AL12" s="9" t="e">
        <f t="shared" si="0"/>
        <v>#REF!</v>
      </c>
      <c r="AM12" s="9" t="e">
        <f t="shared" si="0"/>
        <v>#REF!</v>
      </c>
      <c r="AN12" s="9" t="e">
        <f t="shared" si="0"/>
        <v>#REF!</v>
      </c>
      <c r="AO12" s="9" t="e">
        <f t="shared" si="0"/>
        <v>#REF!</v>
      </c>
      <c r="AP12" s="9" t="e">
        <f t="shared" si="0"/>
        <v>#REF!</v>
      </c>
      <c r="AQ12" s="9" t="e">
        <f t="shared" si="0"/>
        <v>#REF!</v>
      </c>
      <c r="AR12" s="9" t="e">
        <f t="shared" si="0"/>
        <v>#REF!</v>
      </c>
      <c r="AS12" s="9" t="e">
        <f t="shared" si="0"/>
        <v>#REF!</v>
      </c>
      <c r="AT12" s="9" t="e">
        <f t="shared" si="0"/>
        <v>#REF!</v>
      </c>
      <c r="AU12" s="9" t="e">
        <f t="shared" si="0"/>
        <v>#REF!</v>
      </c>
      <c r="AV12" s="9" t="e">
        <f t="shared" si="0"/>
        <v>#REF!</v>
      </c>
      <c r="AW12" s="9" t="e">
        <f t="shared" si="0"/>
        <v>#REF!</v>
      </c>
      <c r="AX12" s="9" t="e">
        <f t="shared" si="0"/>
        <v>#REF!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#REF!</v>
      </c>
    </row>
    <row r="13" spans="1:63" s="37" customFormat="1" x14ac:dyDescent="0.15">
      <c r="B13" s="37" t="s">
        <v>309</v>
      </c>
      <c r="N13" s="38" t="e">
        <f>SUM(C7:N11)</f>
        <v>#REF!</v>
      </c>
      <c r="Z13" s="38" t="e">
        <f>SUM(O7:Z11)</f>
        <v>#REF!</v>
      </c>
      <c r="AL13" s="38" t="e">
        <f>SUM(AA7:AL11)</f>
        <v>#REF!</v>
      </c>
      <c r="AX13" s="38" t="e">
        <f>SUM(AM7:AX11)</f>
        <v>#REF!</v>
      </c>
      <c r="BJ13" s="38" t="e">
        <f>SUM(AY7:BJ11)</f>
        <v>#REF!</v>
      </c>
      <c r="BK13" s="65" t="e">
        <f>SUM(C13:BJ13)</f>
        <v>#REF!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 t="e">
        <f>'FIN-P&amp;L_CWS'!E129</f>
        <v>#VALUE!</v>
      </c>
      <c r="D20" s="9" t="e">
        <f>'FIN-P&amp;L_CWS'!F129</f>
        <v>#VALUE!</v>
      </c>
      <c r="E20" s="9" t="e">
        <f>'FIN-P&amp;L_CWS'!G129</f>
        <v>#VALUE!</v>
      </c>
      <c r="F20" s="9" t="e">
        <f>'FIN-P&amp;L_CWS'!H129</f>
        <v>#VALUE!</v>
      </c>
      <c r="G20" s="9" t="e">
        <f>'FIN-P&amp;L_CWS'!I129</f>
        <v>#VALUE!</v>
      </c>
      <c r="H20" s="9" t="e">
        <f>'FIN-P&amp;L_CWS'!J129</f>
        <v>#VALUE!</v>
      </c>
      <c r="I20" s="9" t="e">
        <f>'FIN-P&amp;L_CWS'!K129</f>
        <v>#VALUE!</v>
      </c>
      <c r="J20" s="9" t="e">
        <f>'FIN-P&amp;L_CWS'!L129</f>
        <v>#VALUE!</v>
      </c>
      <c r="K20" s="9" t="e">
        <f>'FIN-P&amp;L_CWS'!M129</f>
        <v>#VALUE!</v>
      </c>
      <c r="L20" s="9" t="e">
        <f>'FIN-P&amp;L_CWS'!N129</f>
        <v>#VALUE!</v>
      </c>
      <c r="M20" s="9" t="e">
        <f>'FIN-P&amp;L_CWS'!O129</f>
        <v>#VALUE!</v>
      </c>
      <c r="N20" s="9" t="e">
        <f>'FIN-P&amp;L_CWS'!P129</f>
        <v>#VALUE!</v>
      </c>
      <c r="O20" s="9" t="e">
        <f>'FIN-P&amp;L_CWS'!Q129</f>
        <v>#REF!</v>
      </c>
      <c r="P20" s="9" t="e">
        <f>'FIN-P&amp;L_CWS'!R129</f>
        <v>#REF!</v>
      </c>
      <c r="Q20" s="9" t="e">
        <f>'FIN-P&amp;L_CWS'!S129</f>
        <v>#REF!</v>
      </c>
      <c r="R20" s="9" t="e">
        <f>'FIN-P&amp;L_CWS'!T129</f>
        <v>#REF!</v>
      </c>
      <c r="S20" s="9" t="e">
        <f>'FIN-P&amp;L_CWS'!U129</f>
        <v>#REF!</v>
      </c>
      <c r="T20" s="9" t="e">
        <f>'FIN-P&amp;L_CWS'!V129</f>
        <v>#REF!</v>
      </c>
      <c r="U20" s="9" t="e">
        <f>'FIN-P&amp;L_CWS'!W129</f>
        <v>#REF!</v>
      </c>
      <c r="V20" s="9" t="e">
        <f>'FIN-P&amp;L_CWS'!X129</f>
        <v>#REF!</v>
      </c>
      <c r="W20" s="9" t="e">
        <f>'FIN-P&amp;L_CWS'!Y129</f>
        <v>#REF!</v>
      </c>
      <c r="X20" s="9" t="e">
        <f>'FIN-P&amp;L_CWS'!Z129</f>
        <v>#REF!</v>
      </c>
      <c r="Y20" s="9" t="e">
        <f>'FIN-P&amp;L_CWS'!AA129</f>
        <v>#REF!</v>
      </c>
      <c r="Z20" s="9" t="e">
        <f>'FIN-P&amp;L_CWS'!AB129</f>
        <v>#REF!</v>
      </c>
      <c r="AA20" s="9" t="e">
        <f>'FIN-P&amp;L_CWS'!AC129</f>
        <v>#REF!</v>
      </c>
      <c r="AB20" s="9" t="e">
        <f>'FIN-P&amp;L_CWS'!AD129</f>
        <v>#REF!</v>
      </c>
      <c r="AC20" s="9" t="e">
        <f>'FIN-P&amp;L_CWS'!AE129</f>
        <v>#REF!</v>
      </c>
      <c r="AD20" s="9" t="e">
        <f>'FIN-P&amp;L_CWS'!AF129</f>
        <v>#REF!</v>
      </c>
      <c r="AE20" s="9" t="e">
        <f>'FIN-P&amp;L_CWS'!AG129</f>
        <v>#REF!</v>
      </c>
      <c r="AF20" s="9" t="e">
        <f>'FIN-P&amp;L_CWS'!AH129</f>
        <v>#REF!</v>
      </c>
      <c r="AG20" s="9" t="e">
        <f>'FIN-P&amp;L_CWS'!AI129</f>
        <v>#REF!</v>
      </c>
      <c r="AH20" s="9" t="e">
        <f>'FIN-P&amp;L_CWS'!AJ129</f>
        <v>#REF!</v>
      </c>
      <c r="AI20" s="9" t="e">
        <f>'FIN-P&amp;L_CWS'!AK129</f>
        <v>#REF!</v>
      </c>
      <c r="AJ20" s="9" t="e">
        <f>'FIN-P&amp;L_CWS'!AL129</f>
        <v>#REF!</v>
      </c>
      <c r="AK20" s="9" t="e">
        <f>'FIN-P&amp;L_CWS'!AM129</f>
        <v>#REF!</v>
      </c>
      <c r="AL20" s="9" t="e">
        <f>'FIN-P&amp;L_CWS'!AN129</f>
        <v>#REF!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 t="e">
        <f>'FIN-P&amp;L_CWS'!E205</f>
        <v>#REF!</v>
      </c>
      <c r="D21" s="9" t="e">
        <f>'FIN-P&amp;L_CWS'!F205</f>
        <v>#REF!</v>
      </c>
      <c r="E21" s="9" t="e">
        <f>'FIN-P&amp;L_CWS'!G205</f>
        <v>#REF!</v>
      </c>
      <c r="F21" s="9" t="e">
        <f>'FIN-P&amp;L_CWS'!H205</f>
        <v>#REF!</v>
      </c>
      <c r="G21" s="9" t="e">
        <f>'FIN-P&amp;L_CWS'!I205</f>
        <v>#REF!</v>
      </c>
      <c r="H21" s="9" t="e">
        <f>'FIN-P&amp;L_CWS'!J205</f>
        <v>#REF!</v>
      </c>
      <c r="I21" s="9" t="e">
        <f>'FIN-P&amp;L_CWS'!K205</f>
        <v>#REF!</v>
      </c>
      <c r="J21" s="9" t="e">
        <f>'FIN-P&amp;L_CWS'!L205</f>
        <v>#REF!</v>
      </c>
      <c r="K21" s="9" t="e">
        <f>'FIN-P&amp;L_CWS'!M205</f>
        <v>#REF!</v>
      </c>
      <c r="L21" s="9" t="e">
        <f>'FIN-P&amp;L_CWS'!N205</f>
        <v>#REF!</v>
      </c>
      <c r="M21" s="9" t="e">
        <f>'FIN-P&amp;L_CWS'!O205</f>
        <v>#REF!</v>
      </c>
      <c r="N21" s="9" t="e">
        <f>'FIN-P&amp;L_CWS'!P205</f>
        <v>#REF!</v>
      </c>
      <c r="O21" s="9" t="e">
        <f>'FIN-P&amp;L_CWS'!Q205</f>
        <v>#REF!</v>
      </c>
      <c r="P21" s="9" t="e">
        <f>'FIN-P&amp;L_CWS'!R205</f>
        <v>#REF!</v>
      </c>
      <c r="Q21" s="9" t="e">
        <f>'FIN-P&amp;L_CWS'!S205</f>
        <v>#REF!</v>
      </c>
      <c r="R21" s="9" t="e">
        <f>'FIN-P&amp;L_CWS'!T205</f>
        <v>#REF!</v>
      </c>
      <c r="S21" s="9" t="e">
        <f>'FIN-P&amp;L_CWS'!U205</f>
        <v>#REF!</v>
      </c>
      <c r="T21" s="9" t="e">
        <f>'FIN-P&amp;L_CWS'!V205</f>
        <v>#REF!</v>
      </c>
      <c r="U21" s="9" t="e">
        <f>'FIN-P&amp;L_CWS'!W205</f>
        <v>#REF!</v>
      </c>
      <c r="V21" s="9" t="e">
        <f>'FIN-P&amp;L_CWS'!X205</f>
        <v>#REF!</v>
      </c>
      <c r="W21" s="9" t="e">
        <f>'FIN-P&amp;L_CWS'!Y205</f>
        <v>#REF!</v>
      </c>
      <c r="X21" s="9" t="e">
        <f>'FIN-P&amp;L_CWS'!Z205</f>
        <v>#REF!</v>
      </c>
      <c r="Y21" s="9" t="e">
        <f>'FIN-P&amp;L_CWS'!AA205</f>
        <v>#REF!</v>
      </c>
      <c r="Z21" s="9" t="e">
        <f>'FIN-P&amp;L_CWS'!AB205</f>
        <v>#REF!</v>
      </c>
      <c r="AA21" s="9" t="e">
        <f>'FIN-P&amp;L_CWS'!AC205</f>
        <v>#REF!</v>
      </c>
      <c r="AB21" s="9" t="e">
        <f>'FIN-P&amp;L_CWS'!AD205</f>
        <v>#REF!</v>
      </c>
      <c r="AC21" s="9" t="e">
        <f>'FIN-P&amp;L_CWS'!AE205</f>
        <v>#REF!</v>
      </c>
      <c r="AD21" s="9" t="e">
        <f>'FIN-P&amp;L_CWS'!AF205</f>
        <v>#REF!</v>
      </c>
      <c r="AE21" s="9" t="e">
        <f>'FIN-P&amp;L_CWS'!AG205</f>
        <v>#REF!</v>
      </c>
      <c r="AF21" s="9" t="e">
        <f>'FIN-P&amp;L_CWS'!AH205</f>
        <v>#REF!</v>
      </c>
      <c r="AG21" s="9" t="e">
        <f>'FIN-P&amp;L_CWS'!AI205</f>
        <v>#REF!</v>
      </c>
      <c r="AH21" s="9" t="e">
        <f>'FIN-P&amp;L_CWS'!AJ205</f>
        <v>#REF!</v>
      </c>
      <c r="AI21" s="9" t="e">
        <f>'FIN-P&amp;L_CWS'!AK205</f>
        <v>#REF!</v>
      </c>
      <c r="AJ21" s="9" t="e">
        <f>'FIN-P&amp;L_CWS'!AL205</f>
        <v>#REF!</v>
      </c>
      <c r="AK21" s="9" t="e">
        <f>'FIN-P&amp;L_CWS'!AM205</f>
        <v>#REF!</v>
      </c>
      <c r="AL21" s="9" t="e">
        <f>'FIN-P&amp;L_CWS'!AN205</f>
        <v>#REF!</v>
      </c>
      <c r="AM21" s="9" t="e">
        <f>'FIN-P&amp;L_CWS'!AO205</f>
        <v>#REF!</v>
      </c>
      <c r="AN21" s="9" t="e">
        <f>'FIN-P&amp;L_CWS'!AP205</f>
        <v>#REF!</v>
      </c>
      <c r="AO21" s="9" t="e">
        <f>'FIN-P&amp;L_CWS'!AQ205</f>
        <v>#REF!</v>
      </c>
      <c r="AP21" s="9" t="e">
        <f>'FIN-P&amp;L_CWS'!AR205</f>
        <v>#REF!</v>
      </c>
      <c r="AQ21" s="9" t="e">
        <f>'FIN-P&amp;L_CWS'!AS205</f>
        <v>#REF!</v>
      </c>
      <c r="AR21" s="9" t="e">
        <f>'FIN-P&amp;L_CWS'!AT205</f>
        <v>#REF!</v>
      </c>
      <c r="AS21" s="9" t="e">
        <f>'FIN-P&amp;L_CWS'!AU205</f>
        <v>#REF!</v>
      </c>
      <c r="AT21" s="9" t="e">
        <f>'FIN-P&amp;L_CWS'!AV205</f>
        <v>#REF!</v>
      </c>
      <c r="AU21" s="9" t="e">
        <f>'FIN-P&amp;L_CWS'!AW205</f>
        <v>#REF!</v>
      </c>
      <c r="AV21" s="9" t="e">
        <f>'FIN-P&amp;L_CWS'!AX205</f>
        <v>#REF!</v>
      </c>
      <c r="AW21" s="9" t="e">
        <f>'FIN-P&amp;L_CWS'!AY205</f>
        <v>#REF!</v>
      </c>
      <c r="AX21" s="9" t="e">
        <f>'FIN-P&amp;L_CWS'!AZ205</f>
        <v>#REF!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546</v>
      </c>
      <c r="C22" s="9" t="e">
        <f>'FIN-P&amp;L_CWS'!E207</f>
        <v>#VALUE!</v>
      </c>
      <c r="D22" s="9" t="e">
        <f>'FIN-P&amp;L_CWS'!F207</f>
        <v>#VALUE!</v>
      </c>
      <c r="E22" s="9" t="e">
        <f>'FIN-P&amp;L_CWS'!G207</f>
        <v>#VALUE!</v>
      </c>
      <c r="F22" s="9" t="e">
        <f>'FIN-P&amp;L_CWS'!H207</f>
        <v>#VALUE!</v>
      </c>
      <c r="G22" s="9" t="e">
        <f>'FIN-P&amp;L_CWS'!I207</f>
        <v>#VALUE!</v>
      </c>
      <c r="H22" s="9" t="e">
        <f>'FIN-P&amp;L_CWS'!J207</f>
        <v>#VALUE!</v>
      </c>
      <c r="I22" s="9" t="e">
        <f>'FIN-P&amp;L_CWS'!K207</f>
        <v>#VALUE!</v>
      </c>
      <c r="J22" s="9" t="e">
        <f>'FIN-P&amp;L_CWS'!L207</f>
        <v>#VALUE!</v>
      </c>
      <c r="K22" s="9" t="e">
        <f>'FIN-P&amp;L_CWS'!M207</f>
        <v>#VALUE!</v>
      </c>
      <c r="L22" s="9" t="e">
        <f>'FIN-P&amp;L_CWS'!N207</f>
        <v>#VALUE!</v>
      </c>
      <c r="M22" s="9" t="e">
        <f>'FIN-P&amp;L_CWS'!O207</f>
        <v>#VALUE!</v>
      </c>
      <c r="N22" s="9" t="e">
        <f>'FIN-P&amp;L_CWS'!P207</f>
        <v>#VALUE!</v>
      </c>
      <c r="O22" s="9" t="e">
        <f>'FIN-P&amp;L_CWS'!Q207</f>
        <v>#REF!</v>
      </c>
      <c r="P22" s="9" t="e">
        <f>'FIN-P&amp;L_CWS'!R207</f>
        <v>#REF!</v>
      </c>
      <c r="Q22" s="9" t="e">
        <f>'FIN-P&amp;L_CWS'!S207</f>
        <v>#REF!</v>
      </c>
      <c r="R22" s="9" t="e">
        <f>'FIN-P&amp;L_CWS'!T207</f>
        <v>#REF!</v>
      </c>
      <c r="S22" s="9" t="e">
        <f>'FIN-P&amp;L_CWS'!U207</f>
        <v>#REF!</v>
      </c>
      <c r="T22" s="9" t="e">
        <f>'FIN-P&amp;L_CWS'!V207</f>
        <v>#REF!</v>
      </c>
      <c r="U22" s="9" t="e">
        <f>'FIN-P&amp;L_CWS'!W207</f>
        <v>#REF!</v>
      </c>
      <c r="V22" s="9" t="e">
        <f>'FIN-P&amp;L_CWS'!X207</f>
        <v>#REF!</v>
      </c>
      <c r="W22" s="9" t="e">
        <f>'FIN-P&amp;L_CWS'!Y207</f>
        <v>#REF!</v>
      </c>
      <c r="X22" s="9" t="e">
        <f>'FIN-P&amp;L_CWS'!Z207</f>
        <v>#REF!</v>
      </c>
      <c r="Y22" s="9" t="e">
        <f>'FIN-P&amp;L_CWS'!AA207</f>
        <v>#REF!</v>
      </c>
      <c r="Z22" s="9" t="e">
        <f>'FIN-P&amp;L_CWS'!AB207</f>
        <v>#REF!</v>
      </c>
      <c r="AA22" s="9" t="e">
        <f>'FIN-P&amp;L_CWS'!AC207</f>
        <v>#REF!</v>
      </c>
      <c r="AB22" s="9" t="e">
        <f>'FIN-P&amp;L_CWS'!AD207</f>
        <v>#REF!</v>
      </c>
      <c r="AC22" s="9" t="e">
        <f>'FIN-P&amp;L_CWS'!AE207</f>
        <v>#REF!</v>
      </c>
      <c r="AD22" s="9" t="e">
        <f>'FIN-P&amp;L_CWS'!AF207</f>
        <v>#REF!</v>
      </c>
      <c r="AE22" s="9" t="e">
        <f>'FIN-P&amp;L_CWS'!AG207</f>
        <v>#REF!</v>
      </c>
      <c r="AF22" s="9" t="e">
        <f>'FIN-P&amp;L_CWS'!AH207</f>
        <v>#REF!</v>
      </c>
      <c r="AG22" s="9" t="e">
        <f>'FIN-P&amp;L_CWS'!AI207</f>
        <v>#REF!</v>
      </c>
      <c r="AH22" s="9" t="e">
        <f>'FIN-P&amp;L_CWS'!AJ207</f>
        <v>#REF!</v>
      </c>
      <c r="AI22" s="9" t="e">
        <f>'FIN-P&amp;L_CWS'!AK207</f>
        <v>#REF!</v>
      </c>
      <c r="AJ22" s="9" t="e">
        <f>'FIN-P&amp;L_CWS'!AL207</f>
        <v>#REF!</v>
      </c>
      <c r="AK22" s="9" t="e">
        <f>'FIN-P&amp;L_CWS'!AM207</f>
        <v>#REF!</v>
      </c>
      <c r="AL22" s="9" t="e">
        <f>'FIN-P&amp;L_CWS'!AN207</f>
        <v>#REF!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547</v>
      </c>
      <c r="C23" s="9" t="e">
        <f>'FIN-P&amp;L_CWS'!E208</f>
        <v>#VALUE!</v>
      </c>
      <c r="D23" s="9" t="e">
        <f>'FIN-P&amp;L_CWS'!F208</f>
        <v>#VALUE!</v>
      </c>
      <c r="E23" s="9" t="e">
        <f>'FIN-P&amp;L_CWS'!G208</f>
        <v>#VALUE!</v>
      </c>
      <c r="F23" s="9" t="e">
        <f>'FIN-P&amp;L_CWS'!H208</f>
        <v>#VALUE!</v>
      </c>
      <c r="G23" s="9" t="e">
        <f>'FIN-P&amp;L_CWS'!I208</f>
        <v>#VALUE!</v>
      </c>
      <c r="H23" s="9" t="e">
        <f>'FIN-P&amp;L_CWS'!J208</f>
        <v>#VALUE!</v>
      </c>
      <c r="I23" s="9" t="e">
        <f>'FIN-P&amp;L_CWS'!K208</f>
        <v>#VALUE!</v>
      </c>
      <c r="J23" s="9" t="e">
        <f>'FIN-P&amp;L_CWS'!L208</f>
        <v>#VALUE!</v>
      </c>
      <c r="K23" s="9" t="e">
        <f>'FIN-P&amp;L_CWS'!M208</f>
        <v>#VALUE!</v>
      </c>
      <c r="L23" s="9" t="e">
        <f>'FIN-P&amp;L_CWS'!N208</f>
        <v>#VALUE!</v>
      </c>
      <c r="M23" s="9" t="e">
        <f>'FIN-P&amp;L_CWS'!O208</f>
        <v>#VALUE!</v>
      </c>
      <c r="N23" s="9" t="e">
        <f>'FIN-P&amp;L_CWS'!P208</f>
        <v>#VALUE!</v>
      </c>
      <c r="O23" s="9" t="e">
        <f>'FIN-P&amp;L_CWS'!Q208</f>
        <v>#REF!</v>
      </c>
      <c r="P23" s="9" t="e">
        <f>'FIN-P&amp;L_CWS'!R208</f>
        <v>#REF!</v>
      </c>
      <c r="Q23" s="9" t="e">
        <f>'FIN-P&amp;L_CWS'!S208</f>
        <v>#REF!</v>
      </c>
      <c r="R23" s="9" t="e">
        <f>'FIN-P&amp;L_CWS'!T208</f>
        <v>#REF!</v>
      </c>
      <c r="S23" s="9" t="e">
        <f>'FIN-P&amp;L_CWS'!U208</f>
        <v>#REF!</v>
      </c>
      <c r="T23" s="9" t="e">
        <f>'FIN-P&amp;L_CWS'!V208</f>
        <v>#REF!</v>
      </c>
      <c r="U23" s="9" t="e">
        <f>'FIN-P&amp;L_CWS'!W208</f>
        <v>#REF!</v>
      </c>
      <c r="V23" s="9" t="e">
        <f>'FIN-P&amp;L_CWS'!X208</f>
        <v>#REF!</v>
      </c>
      <c r="W23" s="9" t="e">
        <f>'FIN-P&amp;L_CWS'!Y208</f>
        <v>#REF!</v>
      </c>
      <c r="X23" s="9" t="e">
        <f>'FIN-P&amp;L_CWS'!Z208</f>
        <v>#REF!</v>
      </c>
      <c r="Y23" s="9" t="e">
        <f>'FIN-P&amp;L_CWS'!AA208</f>
        <v>#REF!</v>
      </c>
      <c r="Z23" s="9" t="e">
        <f>'FIN-P&amp;L_CWS'!AB208</f>
        <v>#REF!</v>
      </c>
      <c r="AA23" s="9" t="e">
        <f>'FIN-P&amp;L_CWS'!AC208</f>
        <v>#REF!</v>
      </c>
      <c r="AB23" s="9" t="e">
        <f>'FIN-P&amp;L_CWS'!AD208</f>
        <v>#REF!</v>
      </c>
      <c r="AC23" s="9" t="e">
        <f>'FIN-P&amp;L_CWS'!AE208</f>
        <v>#REF!</v>
      </c>
      <c r="AD23" s="9" t="e">
        <f>'FIN-P&amp;L_CWS'!AF208</f>
        <v>#REF!</v>
      </c>
      <c r="AE23" s="9" t="e">
        <f>'FIN-P&amp;L_CWS'!AG208</f>
        <v>#REF!</v>
      </c>
      <c r="AF23" s="9" t="e">
        <f>'FIN-P&amp;L_CWS'!AH208</f>
        <v>#REF!</v>
      </c>
      <c r="AG23" s="9" t="e">
        <f>'FIN-P&amp;L_CWS'!AI208</f>
        <v>#REF!</v>
      </c>
      <c r="AH23" s="9" t="e">
        <f>'FIN-P&amp;L_CWS'!AJ208</f>
        <v>#REF!</v>
      </c>
      <c r="AI23" s="9" t="e">
        <f>'FIN-P&amp;L_CWS'!AK208</f>
        <v>#REF!</v>
      </c>
      <c r="AJ23" s="9" t="e">
        <f>'FIN-P&amp;L_CWS'!AL208</f>
        <v>#REF!</v>
      </c>
      <c r="AK23" s="9" t="e">
        <f>'FIN-P&amp;L_CWS'!AM208</f>
        <v>#REF!</v>
      </c>
      <c r="AL23" s="9" t="e">
        <f>'FIN-P&amp;L_CWS'!AN208</f>
        <v>#REF!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 t="e">
        <f>COGS_DB!Q13</f>
        <v>#REF!</v>
      </c>
      <c r="P28" s="9" t="e">
        <f>COGS_DB!R13</f>
        <v>#REF!</v>
      </c>
      <c r="Q28" s="9" t="e">
        <f>COGS_DB!S13</f>
        <v>#REF!</v>
      </c>
      <c r="R28" s="9" t="e">
        <f>COGS_DB!T13</f>
        <v>#REF!</v>
      </c>
      <c r="S28" s="9" t="e">
        <f>COGS_DB!U13</f>
        <v>#REF!</v>
      </c>
      <c r="T28" s="9" t="e">
        <f>COGS_DB!V13</f>
        <v>#REF!</v>
      </c>
      <c r="U28" s="9" t="e">
        <f>COGS_DB!W13</f>
        <v>#REF!</v>
      </c>
      <c r="V28" s="9" t="e">
        <f>COGS_DB!X13</f>
        <v>#REF!</v>
      </c>
      <c r="W28" s="9" t="e">
        <f>COGS_DB!Y13</f>
        <v>#REF!</v>
      </c>
      <c r="X28" s="9" t="e">
        <f>COGS_DB!Z13</f>
        <v>#REF!</v>
      </c>
      <c r="Y28" s="9" t="e">
        <f>COGS_DB!AA13</f>
        <v>#REF!</v>
      </c>
      <c r="Z28" s="9" t="e">
        <f>COGS_DB!AB13</f>
        <v>#REF!</v>
      </c>
      <c r="AA28" s="9" t="e">
        <f>COGS_DB!AC13</f>
        <v>#REF!</v>
      </c>
      <c r="AB28" s="9" t="e">
        <f>COGS_DB!AD13</f>
        <v>#REF!</v>
      </c>
      <c r="AC28" s="9" t="e">
        <f>COGS_DB!AE13</f>
        <v>#REF!</v>
      </c>
      <c r="AD28" s="9" t="e">
        <f>COGS_DB!AF13</f>
        <v>#REF!</v>
      </c>
      <c r="AE28" s="9" t="e">
        <f>COGS_DB!AG13</f>
        <v>#REF!</v>
      </c>
      <c r="AF28" s="9" t="e">
        <f>COGS_DB!AH13</f>
        <v>#REF!</v>
      </c>
      <c r="AG28" s="9" t="e">
        <f>COGS_DB!AI13</f>
        <v>#REF!</v>
      </c>
      <c r="AH28" s="9" t="e">
        <f>COGS_DB!AJ13</f>
        <v>#REF!</v>
      </c>
      <c r="AI28" s="9" t="e">
        <f>COGS_DB!AK13</f>
        <v>#REF!</v>
      </c>
      <c r="AJ28" s="9" t="e">
        <f>COGS_DB!AL13</f>
        <v>#REF!</v>
      </c>
      <c r="AK28" s="9" t="e">
        <f>COGS_DB!AM13</f>
        <v>#REF!</v>
      </c>
      <c r="AL28" s="9" t="e">
        <f>COGS_DB!AN13</f>
        <v>#REF!</v>
      </c>
      <c r="AM28" s="9" t="e">
        <f>COGS_DB!AO13</f>
        <v>#REF!</v>
      </c>
      <c r="AN28" s="9" t="e">
        <f>COGS_DB!AP13</f>
        <v>#REF!</v>
      </c>
      <c r="AO28" s="9" t="e">
        <f>COGS_DB!AQ13</f>
        <v>#REF!</v>
      </c>
      <c r="AP28" s="9" t="e">
        <f>COGS_DB!AR13</f>
        <v>#REF!</v>
      </c>
      <c r="AQ28" s="9" t="e">
        <f>COGS_DB!AS13</f>
        <v>#REF!</v>
      </c>
      <c r="AR28" s="9" t="e">
        <f>COGS_DB!AT13</f>
        <v>#REF!</v>
      </c>
      <c r="AS28" s="9" t="e">
        <f>COGS_DB!AU13</f>
        <v>#REF!</v>
      </c>
      <c r="AT28" s="9" t="e">
        <f>COGS_DB!AV13</f>
        <v>#REF!</v>
      </c>
      <c r="AU28" s="9" t="e">
        <f>COGS_DB!AW13</f>
        <v>#REF!</v>
      </c>
      <c r="AV28" s="9" t="e">
        <f>COGS_DB!AX13</f>
        <v>#REF!</v>
      </c>
      <c r="AW28" s="9" t="e">
        <f>COGS_DB!AY13</f>
        <v>#REF!</v>
      </c>
      <c r="AX28" s="9" t="e">
        <f>COGS_DB!AZ13</f>
        <v>#REF!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 t="e">
        <f>COGS_DB!Q15</f>
        <v>#REF!</v>
      </c>
      <c r="P29" s="9" t="e">
        <f>COGS_DB!R15</f>
        <v>#REF!</v>
      </c>
      <c r="Q29" s="9" t="e">
        <f>COGS_DB!S15</f>
        <v>#REF!</v>
      </c>
      <c r="R29" s="9" t="e">
        <f>COGS_DB!T15</f>
        <v>#REF!</v>
      </c>
      <c r="S29" s="9" t="e">
        <f>COGS_DB!U15</f>
        <v>#REF!</v>
      </c>
      <c r="T29" s="9" t="e">
        <f>COGS_DB!V15</f>
        <v>#REF!</v>
      </c>
      <c r="U29" s="9" t="e">
        <f>COGS_DB!W15</f>
        <v>#REF!</v>
      </c>
      <c r="V29" s="9" t="e">
        <f>COGS_DB!X15</f>
        <v>#REF!</v>
      </c>
      <c r="W29" s="9" t="e">
        <f>COGS_DB!Y15</f>
        <v>#REF!</v>
      </c>
      <c r="X29" s="9" t="e">
        <f>COGS_DB!Z15</f>
        <v>#REF!</v>
      </c>
      <c r="Y29" s="9" t="e">
        <f>COGS_DB!AA15</f>
        <v>#REF!</v>
      </c>
      <c r="Z29" s="9" t="e">
        <f>COGS_DB!AB15</f>
        <v>#REF!</v>
      </c>
      <c r="AA29" s="9" t="e">
        <f>COGS_DB!AC15</f>
        <v>#REF!</v>
      </c>
      <c r="AB29" s="9" t="e">
        <f>COGS_DB!AD15</f>
        <v>#REF!</v>
      </c>
      <c r="AC29" s="9" t="e">
        <f>COGS_DB!AE15</f>
        <v>#REF!</v>
      </c>
      <c r="AD29" s="9" t="e">
        <f>COGS_DB!AF15</f>
        <v>#REF!</v>
      </c>
      <c r="AE29" s="9" t="e">
        <f>COGS_DB!AG15</f>
        <v>#REF!</v>
      </c>
      <c r="AF29" s="9" t="e">
        <f>COGS_DB!AH15</f>
        <v>#REF!</v>
      </c>
      <c r="AG29" s="9" t="e">
        <f>COGS_DB!AI15</f>
        <v>#REF!</v>
      </c>
      <c r="AH29" s="9" t="e">
        <f>COGS_DB!AJ15</f>
        <v>#REF!</v>
      </c>
      <c r="AI29" s="9" t="e">
        <f>COGS_DB!AK15</f>
        <v>#REF!</v>
      </c>
      <c r="AJ29" s="9" t="e">
        <f>COGS_DB!AL15</f>
        <v>#REF!</v>
      </c>
      <c r="AK29" s="9" t="e">
        <f>COGS_DB!AM15</f>
        <v>#REF!</v>
      </c>
      <c r="AL29" s="9" t="e">
        <f>COGS_DB!AN15</f>
        <v>#REF!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 t="e">
        <f>COGS_DB!Q16</f>
        <v>#REF!</v>
      </c>
      <c r="P30" s="9" t="e">
        <f>COGS_DB!R16</f>
        <v>#REF!</v>
      </c>
      <c r="Q30" s="9" t="e">
        <f>COGS_DB!S16</f>
        <v>#REF!</v>
      </c>
      <c r="R30" s="9" t="e">
        <f>COGS_DB!T16</f>
        <v>#REF!</v>
      </c>
      <c r="S30" s="9" t="e">
        <f>COGS_DB!U16</f>
        <v>#REF!</v>
      </c>
      <c r="T30" s="9" t="e">
        <f>COGS_DB!V16</f>
        <v>#REF!</v>
      </c>
      <c r="U30" s="9" t="e">
        <f>COGS_DB!W16</f>
        <v>#REF!</v>
      </c>
      <c r="V30" s="9" t="e">
        <f>COGS_DB!X16</f>
        <v>#REF!</v>
      </c>
      <c r="W30" s="9" t="e">
        <f>COGS_DB!Y16</f>
        <v>#REF!</v>
      </c>
      <c r="X30" s="9" t="e">
        <f>COGS_DB!Z16</f>
        <v>#REF!</v>
      </c>
      <c r="Y30" s="9" t="e">
        <f>COGS_DB!AA16</f>
        <v>#REF!</v>
      </c>
      <c r="Z30" s="9" t="e">
        <f>COGS_DB!AB16</f>
        <v>#REF!</v>
      </c>
      <c r="AA30" s="9" t="e">
        <f>COGS_DB!AC16</f>
        <v>#REF!</v>
      </c>
      <c r="AB30" s="9" t="e">
        <f>COGS_DB!AD16</f>
        <v>#REF!</v>
      </c>
      <c r="AC30" s="9" t="e">
        <f>COGS_DB!AE16</f>
        <v>#REF!</v>
      </c>
      <c r="AD30" s="9" t="e">
        <f>COGS_DB!AF16</f>
        <v>#REF!</v>
      </c>
      <c r="AE30" s="9" t="e">
        <f>COGS_DB!AG16</f>
        <v>#REF!</v>
      </c>
      <c r="AF30" s="9" t="e">
        <f>COGS_DB!AH16</f>
        <v>#REF!</v>
      </c>
      <c r="AG30" s="9" t="e">
        <f>COGS_DB!AI16</f>
        <v>#REF!</v>
      </c>
      <c r="AH30" s="9" t="e">
        <f>COGS_DB!AJ16</f>
        <v>#REF!</v>
      </c>
      <c r="AI30" s="9" t="e">
        <f>COGS_DB!AK16</f>
        <v>#REF!</v>
      </c>
      <c r="AJ30" s="9" t="e">
        <f>COGS_DB!AL16</f>
        <v>#REF!</v>
      </c>
      <c r="AK30" s="9" t="e">
        <f>COGS_DB!AM16</f>
        <v>#REF!</v>
      </c>
      <c r="AL30" s="9" t="e">
        <f>COGS_DB!AN16</f>
        <v>#REF!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668</v>
      </c>
      <c r="C31" s="98" t="e">
        <f>COGS_DB!E14</f>
        <v>#VALUE!</v>
      </c>
      <c r="D31" s="98" t="e">
        <f>COGS_DB!F14</f>
        <v>#VALUE!</v>
      </c>
      <c r="E31" s="98" t="e">
        <f>COGS_DB!G14</f>
        <v>#VALUE!</v>
      </c>
      <c r="F31" s="98" t="e">
        <f>COGS_DB!H14</f>
        <v>#VALUE!</v>
      </c>
      <c r="G31" s="98" t="e">
        <f>COGS_DB!I14</f>
        <v>#VALUE!</v>
      </c>
      <c r="H31" s="98" t="e">
        <f>COGS_DB!J14</f>
        <v>#VALUE!</v>
      </c>
      <c r="I31" s="98" t="e">
        <f>COGS_DB!K14</f>
        <v>#VALUE!</v>
      </c>
      <c r="J31" s="98" t="e">
        <f>COGS_DB!L14</f>
        <v>#VALUE!</v>
      </c>
      <c r="K31" s="98" t="e">
        <f>COGS_DB!M14</f>
        <v>#VALUE!</v>
      </c>
      <c r="L31" s="98" t="e">
        <f>COGS_DB!N14</f>
        <v>#VALUE!</v>
      </c>
      <c r="M31" s="98" t="e">
        <f>COGS_DB!O14</f>
        <v>#VALUE!</v>
      </c>
      <c r="N31" s="98" t="e">
        <f>COGS_DB!P14</f>
        <v>#VALUE!</v>
      </c>
      <c r="O31" s="98" t="e">
        <f>COGS_DB!Q14</f>
        <v>#REF!</v>
      </c>
      <c r="P31" s="98" t="e">
        <f>COGS_DB!R14</f>
        <v>#REF!</v>
      </c>
      <c r="Q31" s="98" t="e">
        <f>COGS_DB!S14</f>
        <v>#REF!</v>
      </c>
      <c r="R31" s="98" t="e">
        <f>COGS_DB!T14</f>
        <v>#REF!</v>
      </c>
      <c r="S31" s="98" t="e">
        <f>COGS_DB!U14</f>
        <v>#REF!</v>
      </c>
      <c r="T31" s="98" t="e">
        <f>COGS_DB!V14</f>
        <v>#REF!</v>
      </c>
      <c r="U31" s="98" t="e">
        <f>COGS_DB!W14</f>
        <v>#REF!</v>
      </c>
      <c r="V31" s="98" t="e">
        <f>COGS_DB!X14</f>
        <v>#REF!</v>
      </c>
      <c r="W31" s="98" t="e">
        <f>COGS_DB!Y14</f>
        <v>#REF!</v>
      </c>
      <c r="X31" s="98" t="e">
        <f>COGS_DB!Z14</f>
        <v>#REF!</v>
      </c>
      <c r="Y31" s="98" t="e">
        <f>COGS_DB!AA14</f>
        <v>#REF!</v>
      </c>
      <c r="Z31" s="98" t="e">
        <f>COGS_DB!AB14</f>
        <v>#REF!</v>
      </c>
      <c r="AA31" s="98" t="e">
        <f>COGS_DB!AC14</f>
        <v>#REF!</v>
      </c>
      <c r="AB31" s="98" t="e">
        <f>COGS_DB!AD14</f>
        <v>#REF!</v>
      </c>
      <c r="AC31" s="98" t="e">
        <f>COGS_DB!AE14</f>
        <v>#REF!</v>
      </c>
      <c r="AD31" s="98" t="e">
        <f>COGS_DB!AF14</f>
        <v>#REF!</v>
      </c>
      <c r="AE31" s="98" t="e">
        <f>COGS_DB!AG14</f>
        <v>#REF!</v>
      </c>
      <c r="AF31" s="98" t="e">
        <f>COGS_DB!AH14</f>
        <v>#REF!</v>
      </c>
      <c r="AG31" s="98" t="e">
        <f>COGS_DB!AI14</f>
        <v>#REF!</v>
      </c>
      <c r="AH31" s="98" t="e">
        <f>COGS_DB!AJ14</f>
        <v>#REF!</v>
      </c>
      <c r="AI31" s="98" t="e">
        <f>COGS_DB!AK14</f>
        <v>#REF!</v>
      </c>
      <c r="AJ31" s="98" t="e">
        <f>COGS_DB!AL14</f>
        <v>#REF!</v>
      </c>
      <c r="AK31" s="98" t="e">
        <f>COGS_DB!AM14</f>
        <v>#REF!</v>
      </c>
      <c r="AL31" s="98" t="e">
        <f>COGS_DB!AN14</f>
        <v>#REF!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371</v>
      </c>
      <c r="C32" s="9" t="e">
        <f>COGS_DB!E12</f>
        <v>#VALUE!</v>
      </c>
      <c r="D32" s="9" t="e">
        <f>COGS_DB!F12</f>
        <v>#VALUE!</v>
      </c>
      <c r="E32" s="9" t="e">
        <f>COGS_DB!G12</f>
        <v>#VALUE!</v>
      </c>
      <c r="F32" s="9" t="e">
        <f>COGS_DB!H12</f>
        <v>#VALUE!</v>
      </c>
      <c r="G32" s="9" t="e">
        <f>COGS_DB!I12</f>
        <v>#VALUE!</v>
      </c>
      <c r="H32" s="9" t="e">
        <f>COGS_DB!J12</f>
        <v>#VALUE!</v>
      </c>
      <c r="I32" s="9" t="e">
        <f>COGS_DB!K12</f>
        <v>#VALUE!</v>
      </c>
      <c r="J32" s="9" t="e">
        <f>COGS_DB!L12</f>
        <v>#VALUE!</v>
      </c>
      <c r="K32" s="9" t="e">
        <f>COGS_DB!M12</f>
        <v>#VALUE!</v>
      </c>
      <c r="L32" s="9" t="e">
        <f>COGS_DB!N12</f>
        <v>#VALUE!</v>
      </c>
      <c r="M32" s="9" t="e">
        <f>COGS_DB!O12</f>
        <v>#VALUE!</v>
      </c>
      <c r="N32" s="9" t="e">
        <f>COGS_DB!P12</f>
        <v>#VALUE!</v>
      </c>
      <c r="O32" s="9" t="e">
        <f>COGS_DB!Q12</f>
        <v>#REF!</v>
      </c>
      <c r="P32" s="9" t="e">
        <f>COGS_DB!R12</f>
        <v>#REF!</v>
      </c>
      <c r="Q32" s="9" t="e">
        <f>COGS_DB!S12</f>
        <v>#REF!</v>
      </c>
      <c r="R32" s="9" t="e">
        <f>COGS_DB!T12</f>
        <v>#REF!</v>
      </c>
      <c r="S32" s="9" t="e">
        <f>COGS_DB!U12</f>
        <v>#REF!</v>
      </c>
      <c r="T32" s="9" t="e">
        <f>COGS_DB!V12</f>
        <v>#REF!</v>
      </c>
      <c r="U32" s="9" t="e">
        <f>COGS_DB!W12</f>
        <v>#REF!</v>
      </c>
      <c r="V32" s="9" t="e">
        <f>COGS_DB!X12</f>
        <v>#REF!</v>
      </c>
      <c r="W32" s="9" t="e">
        <f>COGS_DB!Y12</f>
        <v>#REF!</v>
      </c>
      <c r="X32" s="9" t="e">
        <f>COGS_DB!Z12</f>
        <v>#REF!</v>
      </c>
      <c r="Y32" s="9" t="e">
        <f>COGS_DB!AA12</f>
        <v>#REF!</v>
      </c>
      <c r="Z32" s="9" t="e">
        <f>COGS_DB!AB12</f>
        <v>#REF!</v>
      </c>
      <c r="AA32" s="9" t="e">
        <f>COGS_DB!AC12</f>
        <v>#REF!</v>
      </c>
      <c r="AB32" s="9" t="e">
        <f>COGS_DB!AD12</f>
        <v>#REF!</v>
      </c>
      <c r="AC32" s="9" t="e">
        <f>COGS_DB!AE12</f>
        <v>#REF!</v>
      </c>
      <c r="AD32" s="9" t="e">
        <f>COGS_DB!AF12</f>
        <v>#REF!</v>
      </c>
      <c r="AE32" s="9" t="e">
        <f>COGS_DB!AG12</f>
        <v>#REF!</v>
      </c>
      <c r="AF32" s="9" t="e">
        <f>COGS_DB!AH12</f>
        <v>#REF!</v>
      </c>
      <c r="AG32" s="9" t="e">
        <f>COGS_DB!AI12</f>
        <v>#REF!</v>
      </c>
      <c r="AH32" s="9" t="e">
        <f>COGS_DB!AJ12</f>
        <v>#REF!</v>
      </c>
      <c r="AI32" s="9" t="e">
        <f>COGS_DB!AK12</f>
        <v>#REF!</v>
      </c>
      <c r="AJ32" s="9" t="e">
        <f>COGS_DB!AL12</f>
        <v>#REF!</v>
      </c>
      <c r="AK32" s="9" t="e">
        <f>COGS_DB!AM12</f>
        <v>#REF!</v>
      </c>
      <c r="AL32" s="9" t="e">
        <f>COGS_DB!AN12</f>
        <v>#REF!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#VALUE!</v>
      </c>
      <c r="D36" s="9" t="e">
        <f>COGS_DB!G3</f>
        <v>#REF!</v>
      </c>
      <c r="E36" s="9" t="e">
        <f>COGS_DB!I3</f>
        <v>#REF!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 t="e">
        <f>COGS_DB!G4</f>
        <v>#REF!</v>
      </c>
      <c r="E37" s="9" t="e">
        <f>COGS_DB!I4</f>
        <v>#REF!</v>
      </c>
      <c r="F37" s="9" t="e">
        <f>COGS_DB!K4</f>
        <v>#REF!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 t="e">
        <f>COGS_DB!Q21</f>
        <v>#REF!</v>
      </c>
      <c r="P37" s="9" t="e">
        <f>COGS_DB!R21</f>
        <v>#REF!</v>
      </c>
      <c r="Q37" s="9" t="e">
        <f>COGS_DB!S21</f>
        <v>#REF!</v>
      </c>
      <c r="R37" s="9" t="e">
        <f>COGS_DB!T21</f>
        <v>#REF!</v>
      </c>
      <c r="S37" s="9" t="e">
        <f>COGS_DB!U21</f>
        <v>#REF!</v>
      </c>
      <c r="T37" s="9" t="e">
        <f>COGS_DB!V21</f>
        <v>#REF!</v>
      </c>
      <c r="U37" s="9" t="e">
        <f>COGS_DB!W21</f>
        <v>#REF!</v>
      </c>
      <c r="V37" s="9" t="e">
        <f>COGS_DB!X21</f>
        <v>#REF!</v>
      </c>
      <c r="W37" s="9" t="e">
        <f>COGS_DB!Y21</f>
        <v>#REF!</v>
      </c>
      <c r="X37" s="9" t="e">
        <f>COGS_DB!Z21</f>
        <v>#REF!</v>
      </c>
      <c r="Y37" s="9" t="e">
        <f>COGS_DB!AA21</f>
        <v>#REF!</v>
      </c>
      <c r="Z37" s="9" t="e">
        <f>COGS_DB!AB21</f>
        <v>#REF!</v>
      </c>
      <c r="AA37" s="9" t="e">
        <f>COGS_DB!AC21</f>
        <v>#REF!</v>
      </c>
      <c r="AB37" s="9" t="e">
        <f>COGS_DB!AD21</f>
        <v>#REF!</v>
      </c>
      <c r="AC37" s="9" t="e">
        <f>COGS_DB!AE21</f>
        <v>#REF!</v>
      </c>
      <c r="AD37" s="9" t="e">
        <f>COGS_DB!AF21</f>
        <v>#REF!</v>
      </c>
      <c r="AE37" s="9" t="e">
        <f>COGS_DB!AG21</f>
        <v>#REF!</v>
      </c>
      <c r="AF37" s="9" t="e">
        <f>COGS_DB!AH21</f>
        <v>#REF!</v>
      </c>
      <c r="AG37" s="9" t="e">
        <f>COGS_DB!AI21</f>
        <v>#REF!</v>
      </c>
      <c r="AH37" s="9" t="e">
        <f>COGS_DB!AJ21</f>
        <v>#REF!</v>
      </c>
      <c r="AI37" s="9" t="e">
        <f>COGS_DB!AK21</f>
        <v>#REF!</v>
      </c>
      <c r="AJ37" s="9" t="e">
        <f>COGS_DB!AL21</f>
        <v>#REF!</v>
      </c>
      <c r="AK37" s="9" t="e">
        <f>COGS_DB!AM21</f>
        <v>#REF!</v>
      </c>
      <c r="AL37" s="9" t="e">
        <f>COGS_DB!AN21</f>
        <v>#REF!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 t="e">
        <f>COGS_DB!G6</f>
        <v>#REF!</v>
      </c>
      <c r="E38" s="9" t="e">
        <f>COGS_DB!I6</f>
        <v>#REF!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 t="e">
        <f>COGS_DB!Q24</f>
        <v>#REF!</v>
      </c>
      <c r="P38" s="9" t="e">
        <f>COGS_DB!R24</f>
        <v>#REF!</v>
      </c>
      <c r="Q38" s="9" t="e">
        <f>COGS_DB!S24</f>
        <v>#REF!</v>
      </c>
      <c r="R38" s="9" t="e">
        <f>COGS_DB!T24</f>
        <v>#REF!</v>
      </c>
      <c r="S38" s="9" t="e">
        <f>COGS_DB!U24</f>
        <v>#REF!</v>
      </c>
      <c r="T38" s="9" t="e">
        <f>COGS_DB!V24</f>
        <v>#REF!</v>
      </c>
      <c r="U38" s="9" t="e">
        <f>COGS_DB!W24</f>
        <v>#REF!</v>
      </c>
      <c r="V38" s="9" t="e">
        <f>COGS_DB!X24</f>
        <v>#REF!</v>
      </c>
      <c r="W38" s="9" t="e">
        <f>COGS_DB!Y24</f>
        <v>#REF!</v>
      </c>
      <c r="X38" s="9" t="e">
        <f>COGS_DB!Z24</f>
        <v>#REF!</v>
      </c>
      <c r="Y38" s="9" t="e">
        <f>COGS_DB!AA24</f>
        <v>#REF!</v>
      </c>
      <c r="Z38" s="9" t="e">
        <f>COGS_DB!AB24</f>
        <v>#REF!</v>
      </c>
      <c r="AA38" s="9" t="e">
        <f>COGS_DB!AC24</f>
        <v>#REF!</v>
      </c>
      <c r="AB38" s="9" t="e">
        <f>COGS_DB!AD24</f>
        <v>#REF!</v>
      </c>
      <c r="AC38" s="9" t="e">
        <f>COGS_DB!AE24</f>
        <v>#REF!</v>
      </c>
      <c r="AD38" s="9" t="e">
        <f>COGS_DB!AF24</f>
        <v>#REF!</v>
      </c>
      <c r="AE38" s="9" t="e">
        <f>COGS_DB!AG24</f>
        <v>#REF!</v>
      </c>
      <c r="AF38" s="9" t="e">
        <f>COGS_DB!AH24</f>
        <v>#REF!</v>
      </c>
      <c r="AG38" s="9" t="e">
        <f>COGS_DB!AI24</f>
        <v>#REF!</v>
      </c>
      <c r="AH38" s="9" t="e">
        <f>COGS_DB!AJ24</f>
        <v>#REF!</v>
      </c>
      <c r="AI38" s="9" t="e">
        <f>COGS_DB!AK24</f>
        <v>#REF!</v>
      </c>
      <c r="AJ38" s="9" t="e">
        <f>COGS_DB!AL24</f>
        <v>#REF!</v>
      </c>
      <c r="AK38" s="9" t="e">
        <f>COGS_DB!AM24</f>
        <v>#REF!</v>
      </c>
      <c r="AL38" s="9" t="e">
        <f>COGS_DB!AN24</f>
        <v>#REF!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670</v>
      </c>
      <c r="C39" s="9" t="e">
        <f>COGS_DB!E7</f>
        <v>#REF!</v>
      </c>
      <c r="D39" s="9" t="e">
        <f>COGS_DB!G7</f>
        <v>#REF!</v>
      </c>
      <c r="E39" s="9" t="e">
        <f>COGS_DB!I7</f>
        <v>#REF!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 t="e">
        <f>COGS_DB!Q22</f>
        <v>#REF!</v>
      </c>
      <c r="P39" s="98" t="e">
        <f>COGS_DB!R22</f>
        <v>#REF!</v>
      </c>
      <c r="Q39" s="98" t="e">
        <f>COGS_DB!S22</f>
        <v>#REF!</v>
      </c>
      <c r="R39" s="98" t="e">
        <f>COGS_DB!T22</f>
        <v>#REF!</v>
      </c>
      <c r="S39" s="98" t="e">
        <f>COGS_DB!U22</f>
        <v>#REF!</v>
      </c>
      <c r="T39" s="98" t="e">
        <f>COGS_DB!V22</f>
        <v>#REF!</v>
      </c>
      <c r="U39" s="98" t="e">
        <f>COGS_DB!W22</f>
        <v>#REF!</v>
      </c>
      <c r="V39" s="98" t="e">
        <f>COGS_DB!X22</f>
        <v>#REF!</v>
      </c>
      <c r="W39" s="98" t="e">
        <f>COGS_DB!Y22</f>
        <v>#REF!</v>
      </c>
      <c r="X39" s="98" t="e">
        <f>COGS_DB!Z22</f>
        <v>#REF!</v>
      </c>
      <c r="Y39" s="98" t="e">
        <f>COGS_DB!AA22</f>
        <v>#REF!</v>
      </c>
      <c r="Z39" s="98" t="e">
        <f>COGS_DB!AB22</f>
        <v>#REF!</v>
      </c>
      <c r="AA39" s="98" t="e">
        <f>COGS_DB!AC22</f>
        <v>#REF!</v>
      </c>
      <c r="AB39" s="98" t="e">
        <f>COGS_DB!AD22</f>
        <v>#REF!</v>
      </c>
      <c r="AC39" s="98" t="e">
        <f>COGS_DB!AE22</f>
        <v>#REF!</v>
      </c>
      <c r="AD39" s="98" t="e">
        <f>COGS_DB!AF22</f>
        <v>#REF!</v>
      </c>
      <c r="AE39" s="98" t="e">
        <f>COGS_DB!AG22</f>
        <v>#REF!</v>
      </c>
      <c r="AF39" s="98" t="e">
        <f>COGS_DB!AH22</f>
        <v>#REF!</v>
      </c>
      <c r="AG39" s="98" t="e">
        <f>COGS_DB!AI22</f>
        <v>#REF!</v>
      </c>
      <c r="AH39" s="98" t="e">
        <f>COGS_DB!AJ22</f>
        <v>#REF!</v>
      </c>
      <c r="AI39" s="98" t="e">
        <f>COGS_DB!AK22</f>
        <v>#REF!</v>
      </c>
      <c r="AJ39" s="98" t="e">
        <f>COGS_DB!AL22</f>
        <v>#REF!</v>
      </c>
      <c r="AK39" s="98" t="e">
        <f>COGS_DB!AM22</f>
        <v>#REF!</v>
      </c>
      <c r="AL39" s="98" t="e">
        <f>COGS_DB!AN22</f>
        <v>#REF!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 t="e">
        <f>COGS_DB!G5</f>
        <v>#REF!</v>
      </c>
      <c r="E42" s="116" t="e">
        <f>COGS_DB!I5</f>
        <v>#REF!</v>
      </c>
      <c r="F42" s="116" t="e">
        <f>COGS_DB!K5</f>
        <v>#REF!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 t="e">
        <f>COGS_DB!Q23</f>
        <v>#REF!</v>
      </c>
      <c r="P42" s="9" t="e">
        <f>COGS_DB!R23</f>
        <v>#REF!</v>
      </c>
      <c r="Q42" s="9" t="e">
        <f>COGS_DB!S23</f>
        <v>#REF!</v>
      </c>
      <c r="R42" s="9" t="e">
        <f>COGS_DB!T23</f>
        <v>#REF!</v>
      </c>
      <c r="S42" s="9" t="e">
        <f>COGS_DB!U23</f>
        <v>#REF!</v>
      </c>
      <c r="T42" s="9" t="e">
        <f>COGS_DB!V23</f>
        <v>#REF!</v>
      </c>
      <c r="U42" s="9" t="e">
        <f>COGS_DB!W23</f>
        <v>#REF!</v>
      </c>
      <c r="V42" s="9" t="e">
        <f>COGS_DB!X23</f>
        <v>#REF!</v>
      </c>
      <c r="W42" s="9" t="e">
        <f>COGS_DB!Y23</f>
        <v>#REF!</v>
      </c>
      <c r="X42" s="9" t="e">
        <f>COGS_DB!Z23</f>
        <v>#REF!</v>
      </c>
      <c r="Y42" s="9" t="e">
        <f>COGS_DB!AA23</f>
        <v>#REF!</v>
      </c>
      <c r="Z42" s="9" t="e">
        <f>COGS_DB!AB23</f>
        <v>#REF!</v>
      </c>
      <c r="AA42" s="9" t="e">
        <f>COGS_DB!AC23</f>
        <v>#REF!</v>
      </c>
      <c r="AB42" s="9" t="e">
        <f>COGS_DB!AD23</f>
        <v>#REF!</v>
      </c>
      <c r="AC42" s="9" t="e">
        <f>COGS_DB!AE23</f>
        <v>#REF!</v>
      </c>
      <c r="AD42" s="9" t="e">
        <f>COGS_DB!AF23</f>
        <v>#REF!</v>
      </c>
      <c r="AE42" s="9" t="e">
        <f>COGS_DB!AG23</f>
        <v>#REF!</v>
      </c>
      <c r="AF42" s="9" t="e">
        <f>COGS_DB!AH23</f>
        <v>#REF!</v>
      </c>
      <c r="AG42" s="9" t="e">
        <f>COGS_DB!AI23</f>
        <v>#REF!</v>
      </c>
      <c r="AH42" s="9" t="e">
        <f>COGS_DB!AJ23</f>
        <v>#REF!</v>
      </c>
      <c r="AI42" s="9" t="e">
        <f>COGS_DB!AK23</f>
        <v>#REF!</v>
      </c>
      <c r="AJ42" s="9" t="e">
        <f>COGS_DB!AL23</f>
        <v>#REF!</v>
      </c>
      <c r="AK42" s="9" t="e">
        <f>COGS_DB!AM23</f>
        <v>#REF!</v>
      </c>
      <c r="AL42" s="9" t="e">
        <f>COGS_DB!AN23</f>
        <v>#REF!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675</v>
      </c>
      <c r="C43" s="116" t="e">
        <f>COGS_DB!F6</f>
        <v>#REF!</v>
      </c>
      <c r="D43" s="116" t="e">
        <f>COGS_DB!H6</f>
        <v>#REF!</v>
      </c>
      <c r="E43" s="116" t="e">
        <f>COGS_DB!J6</f>
        <v>#REF!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 t="e">
        <f>COGS_DB!H7</f>
        <v>#REF!</v>
      </c>
      <c r="E44" s="98" t="e">
        <f>COGS_DB!J7</f>
        <v>#REF!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abSelected="1" zoomScale="120" zoomScaleNormal="12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B32" sqref="B32"/>
    </sheetView>
    <sheetView showRowColHeaders="0" workbookViewId="1">
      <selection activeCell="H12" sqref="H12"/>
    </sheetView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5" width="8.33203125" bestFit="1" customWidth="1"/>
    <col min="6" max="7" width="5.6640625" bestFit="1" customWidth="1"/>
    <col min="8" max="14" width="13.6640625" bestFit="1" customWidth="1"/>
    <col min="15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tr">
        <f>'COGS-PRICE-MARGIN_CWS'!B3</f>
        <v>Producto Diario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'COGS-PRICE-MARGIN_CWS'!$C4*E6</f>
        <v>0</v>
      </c>
      <c r="F7" s="97">
        <f>'COGS-PRICE-MARGIN_CWS'!$C4*F6</f>
        <v>0</v>
      </c>
      <c r="G7" s="97">
        <f>'COGS-PRICE-MARGIN_CWS'!$C4*G6</f>
        <v>0</v>
      </c>
      <c r="H7" s="97">
        <f>'COGS-PRICE-MARGIN_CWS'!$C4*H6</f>
        <v>144000</v>
      </c>
      <c r="I7" s="97">
        <f>'COGS-PRICE-MARGIN_CWS'!$C4*I6</f>
        <v>162000</v>
      </c>
      <c r="J7" s="97">
        <f>'COGS-PRICE-MARGIN_CWS'!$C4*J6</f>
        <v>180000</v>
      </c>
      <c r="K7" s="97">
        <f>'COGS-PRICE-MARGIN_CWS'!$C4*K6</f>
        <v>144000</v>
      </c>
      <c r="L7" s="97">
        <f>'COGS-PRICE-MARGIN_CWS'!$C4*L6</f>
        <v>162000</v>
      </c>
      <c r="M7" s="97">
        <f>'COGS-PRICE-MARGIN_CWS'!$C4*M6</f>
        <v>126000</v>
      </c>
      <c r="N7" s="97">
        <f>'COGS-PRICE-MARGIN_CWS'!$C4*N6</f>
        <v>126000</v>
      </c>
      <c r="O7" s="97">
        <f>'COGS-PRICE-MARGIN_CWS'!$C4*O6</f>
        <v>126000</v>
      </c>
      <c r="P7" s="97">
        <f>'COGS-PRICE-MARGIN_CWS'!$C4*P6</f>
        <v>72000</v>
      </c>
      <c r="Q7" s="97">
        <f>'COGS-PRICE-MARGIN_CWS'!$C34*Q6</f>
        <v>316800</v>
      </c>
      <c r="R7" s="97">
        <f>'COGS-PRICE-MARGIN_CWS'!$C34*R6</f>
        <v>514800</v>
      </c>
      <c r="S7" s="97">
        <f>'COGS-PRICE-MARGIN_CWS'!$C34*S6</f>
        <v>574200</v>
      </c>
      <c r="T7" s="97">
        <f>'COGS-PRICE-MARGIN_CWS'!$C34*T6</f>
        <v>574200</v>
      </c>
      <c r="U7" s="97">
        <f>'COGS-PRICE-MARGIN_CWS'!$C34*U6</f>
        <v>633600</v>
      </c>
      <c r="V7" s="97">
        <f>'COGS-PRICE-MARGIN_CWS'!$C34*V6</f>
        <v>693000</v>
      </c>
      <c r="W7" s="97">
        <f>'COGS-PRICE-MARGIN_CWS'!$C34*W6</f>
        <v>574200</v>
      </c>
      <c r="X7" s="97">
        <f>'COGS-PRICE-MARGIN_CWS'!$C34*X6</f>
        <v>633600</v>
      </c>
      <c r="Y7" s="97">
        <f>'COGS-PRICE-MARGIN_CWS'!$C34*Y6</f>
        <v>514800</v>
      </c>
      <c r="Z7" s="97">
        <f>'COGS-PRICE-MARGIN_CWS'!$C34*Z6</f>
        <v>514800</v>
      </c>
      <c r="AA7" s="97">
        <f>'COGS-PRICE-MARGIN_CWS'!$C34*AA6</f>
        <v>514800</v>
      </c>
      <c r="AB7" s="97">
        <f>'COGS-PRICE-MARGIN_CWS'!$C34*AB6</f>
        <v>316800</v>
      </c>
      <c r="AC7" s="97">
        <f>'COGS-PRICE-MARGIN_CWS'!$C55*AC6</f>
        <v>174000</v>
      </c>
      <c r="AD7" s="97">
        <f>'COGS-PRICE-MARGIN_CWS'!$C55*AD6</f>
        <v>282000</v>
      </c>
      <c r="AE7" s="97">
        <f>'COGS-PRICE-MARGIN_CWS'!$C55*AE6</f>
        <v>318000</v>
      </c>
      <c r="AF7" s="97">
        <f>'COGS-PRICE-MARGIN_CWS'!$C55*AF6</f>
        <v>318000</v>
      </c>
      <c r="AG7" s="97">
        <f>'COGS-PRICE-MARGIN_CWS'!$C55*AG6</f>
        <v>348000</v>
      </c>
      <c r="AH7" s="97">
        <f>'COGS-PRICE-MARGIN_CWS'!$C55*AH6</f>
        <v>384000</v>
      </c>
      <c r="AI7" s="97">
        <f>'COGS-PRICE-MARGIN_CWS'!$C55*AI6</f>
        <v>318000</v>
      </c>
      <c r="AJ7" s="97">
        <f>'COGS-PRICE-MARGIN_CWS'!$C55*AJ6</f>
        <v>348000</v>
      </c>
      <c r="AK7" s="97">
        <f>'COGS-PRICE-MARGIN_CWS'!$C55*AK6</f>
        <v>282000</v>
      </c>
      <c r="AL7" s="97">
        <f>'COGS-PRICE-MARGIN_CWS'!$C55*AL6</f>
        <v>282000</v>
      </c>
      <c r="AM7" s="97">
        <f>'COGS-PRICE-MARGIN_CWS'!$C55*AM6</f>
        <v>282000</v>
      </c>
      <c r="AN7" s="97">
        <f>'COGS-PRICE-MARGIN_CWS'!$C55*AN6</f>
        <v>174000</v>
      </c>
      <c r="AO7" s="97">
        <f>'COGS-PRICE-MARGIN_CWS'!$C76*AO6</f>
        <v>201500</v>
      </c>
      <c r="AP7" s="97">
        <f>'COGS-PRICE-MARGIN_CWS'!$C76*AP6</f>
        <v>325000</v>
      </c>
      <c r="AQ7" s="97">
        <f>'COGS-PRICE-MARGIN_CWS'!$C76*AQ6</f>
        <v>364000</v>
      </c>
      <c r="AR7" s="97">
        <f>'COGS-PRICE-MARGIN_CWS'!$C76*AR6</f>
        <v>364000</v>
      </c>
      <c r="AS7" s="97">
        <f>'COGS-PRICE-MARGIN_CWS'!$C76*AS6</f>
        <v>403000</v>
      </c>
      <c r="AT7" s="97">
        <f>'COGS-PRICE-MARGIN_CWS'!$C76*AT6</f>
        <v>442000</v>
      </c>
      <c r="AU7" s="97">
        <f>'COGS-PRICE-MARGIN_CWS'!$C76*AU6</f>
        <v>364000</v>
      </c>
      <c r="AV7" s="97">
        <f>'COGS-PRICE-MARGIN_CWS'!$C76*AV6</f>
        <v>403000</v>
      </c>
      <c r="AW7" s="97">
        <f>'COGS-PRICE-MARGIN_CWS'!$C76*AW6</f>
        <v>325000</v>
      </c>
      <c r="AX7" s="97">
        <f>'COGS-PRICE-MARGIN_CWS'!$C76*AX6</f>
        <v>325000</v>
      </c>
      <c r="AY7" s="97">
        <f>'COGS-PRICE-MARGIN_CWS'!$C76*AY6</f>
        <v>325000</v>
      </c>
      <c r="AZ7" s="97">
        <f>'COGS-PRICE-MARGIN_CWS'!$C76*AZ6</f>
        <v>201500</v>
      </c>
      <c r="BA7" s="97">
        <f>'COGS-PRICE-MARGIN_CWS'!$C97*BA6</f>
        <v>239250</v>
      </c>
      <c r="BB7" s="97">
        <f>'COGS-PRICE-MARGIN_CWS'!$C97*BB6</f>
        <v>384250</v>
      </c>
      <c r="BC7" s="97">
        <f>'COGS-PRICE-MARGIN_CWS'!$C97*BC6</f>
        <v>427750</v>
      </c>
      <c r="BD7" s="97">
        <f>'COGS-PRICE-MARGIN_CWS'!$C97*BD6</f>
        <v>427750</v>
      </c>
      <c r="BE7" s="97">
        <f>'COGS-PRICE-MARGIN_CWS'!$C97*BE6</f>
        <v>478500</v>
      </c>
      <c r="BF7" s="97">
        <f>'COGS-PRICE-MARGIN_CWS'!$C97*BF6</f>
        <v>522000</v>
      </c>
      <c r="BG7" s="97">
        <f>'COGS-PRICE-MARGIN_CWS'!$C97*BG6</f>
        <v>427750</v>
      </c>
      <c r="BH7" s="97">
        <f>'COGS-PRICE-MARGIN_CWS'!$C97*BH6</f>
        <v>478500</v>
      </c>
      <c r="BI7" s="97">
        <f>'COGS-PRICE-MARGIN_CWS'!$C97*BI6</f>
        <v>384250</v>
      </c>
      <c r="BJ7" s="97">
        <f>'COGS-PRICE-MARGIN_CWS'!$C97*BJ6</f>
        <v>384250</v>
      </c>
      <c r="BK7" s="97">
        <f>'COGS-PRICE-MARGIN_CWS'!$C97*BK6</f>
        <v>384250</v>
      </c>
      <c r="BL7" s="97">
        <f>'COGS-PRICE-MARGIN_CWS'!$C97*BL6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'COGS-PRICE-MARGIN_CWS'!$D4</f>
        <v>0.09</v>
      </c>
      <c r="F8" s="98">
        <f>'COGS-PRICE-MARGIN_CWS'!$D4</f>
        <v>0.09</v>
      </c>
      <c r="G8" s="98">
        <f>'COGS-PRICE-MARGIN_CWS'!$D4</f>
        <v>0.09</v>
      </c>
      <c r="H8" s="98">
        <f>'COGS-PRICE-MARGIN_CWS'!$D4</f>
        <v>0.09</v>
      </c>
      <c r="I8" s="98">
        <f>'COGS-PRICE-MARGIN_CWS'!$D4</f>
        <v>0.09</v>
      </c>
      <c r="J8" s="98">
        <f>'COGS-PRICE-MARGIN_CWS'!$D4</f>
        <v>0.09</v>
      </c>
      <c r="K8" s="98">
        <f>'COGS-PRICE-MARGIN_CWS'!$D4</f>
        <v>0.09</v>
      </c>
      <c r="L8" s="98">
        <f>'COGS-PRICE-MARGIN_CWS'!$D4</f>
        <v>0.09</v>
      </c>
      <c r="M8" s="98">
        <f>'COGS-PRICE-MARGIN_CWS'!$D4</f>
        <v>0.09</v>
      </c>
      <c r="N8" s="98">
        <f>'COGS-PRICE-MARGIN_CWS'!$D4</f>
        <v>0.09</v>
      </c>
      <c r="O8" s="98">
        <f>'COGS-PRICE-MARGIN_CWS'!$D4</f>
        <v>0.09</v>
      </c>
      <c r="P8" s="98">
        <f>'COGS-PRICE-MARGIN_CWS'!$D4</f>
        <v>0.09</v>
      </c>
      <c r="Q8" s="98">
        <f>'COGS-PRICE-MARGIN_CWS'!$D34</f>
        <v>0.25</v>
      </c>
      <c r="R8" s="98">
        <f>'COGS-PRICE-MARGIN_CWS'!$D34</f>
        <v>0.25</v>
      </c>
      <c r="S8" s="98">
        <f>'COGS-PRICE-MARGIN_CWS'!$D34</f>
        <v>0.25</v>
      </c>
      <c r="T8" s="98">
        <f>'COGS-PRICE-MARGIN_CWS'!$D34</f>
        <v>0.25</v>
      </c>
      <c r="U8" s="98">
        <f>'COGS-PRICE-MARGIN_CWS'!$D34</f>
        <v>0.25</v>
      </c>
      <c r="V8" s="98">
        <f>'COGS-PRICE-MARGIN_CWS'!$D34</f>
        <v>0.25</v>
      </c>
      <c r="W8" s="98">
        <f>'COGS-PRICE-MARGIN_CWS'!$D34</f>
        <v>0.25</v>
      </c>
      <c r="X8" s="98">
        <f>'COGS-PRICE-MARGIN_CWS'!$D34</f>
        <v>0.25</v>
      </c>
      <c r="Y8" s="98">
        <f>'COGS-PRICE-MARGIN_CWS'!$D34</f>
        <v>0.25</v>
      </c>
      <c r="Z8" s="98">
        <f>'COGS-PRICE-MARGIN_CWS'!$D34</f>
        <v>0.25</v>
      </c>
      <c r="AA8" s="98">
        <f>'COGS-PRICE-MARGIN_CWS'!$D34</f>
        <v>0.25</v>
      </c>
      <c r="AB8" s="98">
        <f>'COGS-PRICE-MARGIN_CWS'!$D34</f>
        <v>0.25</v>
      </c>
      <c r="AC8" s="98">
        <f>'COGS-PRICE-MARGIN_CWS'!$D55</f>
        <v>0.15</v>
      </c>
      <c r="AD8" s="98">
        <f>'COGS-PRICE-MARGIN_CWS'!$D55</f>
        <v>0.15</v>
      </c>
      <c r="AE8" s="98">
        <f>'COGS-PRICE-MARGIN_CWS'!$D55</f>
        <v>0.15</v>
      </c>
      <c r="AF8" s="98">
        <f>'COGS-PRICE-MARGIN_CWS'!$D55</f>
        <v>0.15</v>
      </c>
      <c r="AG8" s="98">
        <f>'COGS-PRICE-MARGIN_CWS'!$D55</f>
        <v>0.15</v>
      </c>
      <c r="AH8" s="98">
        <f>'COGS-PRICE-MARGIN_CWS'!$D55</f>
        <v>0.15</v>
      </c>
      <c r="AI8" s="98">
        <f>'COGS-PRICE-MARGIN_CWS'!$D55</f>
        <v>0.15</v>
      </c>
      <c r="AJ8" s="98">
        <f>'COGS-PRICE-MARGIN_CWS'!$D55</f>
        <v>0.15</v>
      </c>
      <c r="AK8" s="98">
        <f>'COGS-PRICE-MARGIN_CWS'!$D55</f>
        <v>0.15</v>
      </c>
      <c r="AL8" s="98">
        <f>'COGS-PRICE-MARGIN_CWS'!$D55</f>
        <v>0.15</v>
      </c>
      <c r="AM8" s="98">
        <f>'COGS-PRICE-MARGIN_CWS'!$D55</f>
        <v>0.15</v>
      </c>
      <c r="AN8" s="98">
        <f>'COGS-PRICE-MARGIN_CWS'!$D55</f>
        <v>0.15</v>
      </c>
      <c r="AO8" s="98">
        <f>'COGS-PRICE-MARGIN_CWS'!$D76</f>
        <v>0.1</v>
      </c>
      <c r="AP8" s="98">
        <f>'COGS-PRICE-MARGIN_CWS'!$D76</f>
        <v>0.1</v>
      </c>
      <c r="AQ8" s="98">
        <f>'COGS-PRICE-MARGIN_CWS'!$D76</f>
        <v>0.1</v>
      </c>
      <c r="AR8" s="98">
        <f>'COGS-PRICE-MARGIN_CWS'!$D76</f>
        <v>0.1</v>
      </c>
      <c r="AS8" s="98">
        <f>'COGS-PRICE-MARGIN_CWS'!$D76</f>
        <v>0.1</v>
      </c>
      <c r="AT8" s="98">
        <f>'COGS-PRICE-MARGIN_CWS'!$D76</f>
        <v>0.1</v>
      </c>
      <c r="AU8" s="98">
        <f>'COGS-PRICE-MARGIN_CWS'!$D76</f>
        <v>0.1</v>
      </c>
      <c r="AV8" s="98">
        <f>'COGS-PRICE-MARGIN_CWS'!$D76</f>
        <v>0.1</v>
      </c>
      <c r="AW8" s="98">
        <f>'COGS-PRICE-MARGIN_CWS'!$D76</f>
        <v>0.1</v>
      </c>
      <c r="AX8" s="98">
        <f>'COGS-PRICE-MARGIN_CWS'!$D76</f>
        <v>0.1</v>
      </c>
      <c r="AY8" s="98">
        <f>'COGS-PRICE-MARGIN_CWS'!$D76</f>
        <v>0.1</v>
      </c>
      <c r="AZ8" s="98">
        <f>'COGS-PRICE-MARGIN_CWS'!$D76</f>
        <v>0.1</v>
      </c>
      <c r="BA8" s="98">
        <f>'COGS-PRICE-MARGIN_CWS'!$D97</f>
        <v>0.1</v>
      </c>
      <c r="BB8" s="98">
        <f>'COGS-PRICE-MARGIN_CWS'!$D97</f>
        <v>0.1</v>
      </c>
      <c r="BC8" s="98">
        <f>'COGS-PRICE-MARGIN_CWS'!$D97</f>
        <v>0.1</v>
      </c>
      <c r="BD8" s="98">
        <f>'COGS-PRICE-MARGIN_CWS'!$D97</f>
        <v>0.1</v>
      </c>
      <c r="BE8" s="98">
        <f>'COGS-PRICE-MARGIN_CWS'!$D97</f>
        <v>0.1</v>
      </c>
      <c r="BF8" s="98">
        <f>'COGS-PRICE-MARGIN_CWS'!$D97</f>
        <v>0.1</v>
      </c>
      <c r="BG8" s="98">
        <f>'COGS-PRICE-MARGIN_CWS'!$D97</f>
        <v>0.1</v>
      </c>
      <c r="BH8" s="98">
        <f>'COGS-PRICE-MARGIN_CWS'!$D97</f>
        <v>0.1</v>
      </c>
      <c r="BI8" s="98">
        <f>'COGS-PRICE-MARGIN_CWS'!$D97</f>
        <v>0.1</v>
      </c>
      <c r="BJ8" s="98">
        <f>'COGS-PRICE-MARGIN_CWS'!$D97</f>
        <v>0.1</v>
      </c>
      <c r="BK8" s="98">
        <f>'COGS-PRICE-MARGIN_CWS'!$D97</f>
        <v>0.1</v>
      </c>
      <c r="BL8" s="98">
        <f>'COGS-PRICE-MARGIN_CWS'!$D97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tr">
        <f>'COGS-PRICE-MARGIN_CWS'!B4</f>
        <v>Plato servicio</v>
      </c>
      <c r="C14" s="47"/>
      <c r="E14" s="97">
        <f>'COGS-PRICE-MARGIN_CWS'!$F4*E6</f>
        <v>0</v>
      </c>
      <c r="F14" s="97">
        <f>'COGS-PRICE-MARGIN_CWS'!$F4*F6</f>
        <v>0</v>
      </c>
      <c r="G14" s="97">
        <f>'COGS-PRICE-MARGIN_CWS'!$F4*G6</f>
        <v>0</v>
      </c>
      <c r="H14" s="97">
        <f>'COGS-PRICE-MARGIN_CWS'!$F4*H6</f>
        <v>96000</v>
      </c>
      <c r="I14" s="97">
        <f>'COGS-PRICE-MARGIN_CWS'!$F4*I6</f>
        <v>108000</v>
      </c>
      <c r="J14" s="97">
        <f>'COGS-PRICE-MARGIN_CWS'!$F4*J6</f>
        <v>120000</v>
      </c>
      <c r="K14" s="97">
        <f>'COGS-PRICE-MARGIN_CWS'!$F4*K6</f>
        <v>96000</v>
      </c>
      <c r="L14" s="97">
        <f>'COGS-PRICE-MARGIN_CWS'!$F4*L6</f>
        <v>108000</v>
      </c>
      <c r="M14" s="97">
        <f>'COGS-PRICE-MARGIN_CWS'!$F4*M6</f>
        <v>84000</v>
      </c>
      <c r="N14" s="97">
        <f>'COGS-PRICE-MARGIN_CWS'!$F4*N6</f>
        <v>84000</v>
      </c>
      <c r="O14" s="97">
        <f>'COGS-PRICE-MARGIN_CWS'!$F4*O6</f>
        <v>84000</v>
      </c>
      <c r="P14" s="97">
        <f>'COGS-PRICE-MARGIN_CWS'!$F4*P6</f>
        <v>48000</v>
      </c>
      <c r="Q14" s="97">
        <f>'COGS-PRICE-MARGIN_CWS'!$F34*Q6</f>
        <v>172800</v>
      </c>
      <c r="R14" s="97">
        <f>'COGS-PRICE-MARGIN_CWS'!$F34*R6</f>
        <v>280800</v>
      </c>
      <c r="S14" s="97">
        <f>'COGS-PRICE-MARGIN_CWS'!$F34*S6</f>
        <v>313200</v>
      </c>
      <c r="T14" s="97">
        <f>'COGS-PRICE-MARGIN_CWS'!$F34*T6</f>
        <v>313200</v>
      </c>
      <c r="U14" s="97">
        <f>'COGS-PRICE-MARGIN_CWS'!$F34*U6</f>
        <v>345600</v>
      </c>
      <c r="V14" s="97">
        <f>'COGS-PRICE-MARGIN_CWS'!$F34*V6</f>
        <v>378000</v>
      </c>
      <c r="W14" s="97">
        <f>'COGS-PRICE-MARGIN_CWS'!$F34*W6</f>
        <v>313200</v>
      </c>
      <c r="X14" s="97">
        <f>'COGS-PRICE-MARGIN_CWS'!$F34*X6</f>
        <v>345600</v>
      </c>
      <c r="Y14" s="97">
        <f>'COGS-PRICE-MARGIN_CWS'!$F34*Y6</f>
        <v>280800</v>
      </c>
      <c r="Z14" s="97">
        <f>'COGS-PRICE-MARGIN_CWS'!$F34*Z6</f>
        <v>280800</v>
      </c>
      <c r="AA14" s="97">
        <f>'COGS-PRICE-MARGIN_CWS'!$F34*AA6</f>
        <v>280800</v>
      </c>
      <c r="AB14" s="97">
        <f>'COGS-PRICE-MARGIN_CWS'!$F34*AB6</f>
        <v>172800</v>
      </c>
      <c r="AC14" s="97">
        <f>'COGS-PRICE-MARGIN_CWS'!$F55*AC6</f>
        <v>281880</v>
      </c>
      <c r="AD14" s="97">
        <f>'COGS-PRICE-MARGIN_CWS'!$F55*AD6</f>
        <v>456840</v>
      </c>
      <c r="AE14" s="97">
        <f>'COGS-PRICE-MARGIN_CWS'!$F55*AE6</f>
        <v>515160</v>
      </c>
      <c r="AF14" s="97">
        <f>'COGS-PRICE-MARGIN_CWS'!$F55*AF6</f>
        <v>515160</v>
      </c>
      <c r="AG14" s="97">
        <f>'COGS-PRICE-MARGIN_CWS'!$F55*AG6</f>
        <v>563760</v>
      </c>
      <c r="AH14" s="97">
        <f>'COGS-PRICE-MARGIN_CWS'!$F55*AH6</f>
        <v>622080</v>
      </c>
      <c r="AI14" s="97">
        <f>'COGS-PRICE-MARGIN_CWS'!$F55*AI6</f>
        <v>515160</v>
      </c>
      <c r="AJ14" s="97">
        <f>'COGS-PRICE-MARGIN_CWS'!$F55*AJ6</f>
        <v>563760</v>
      </c>
      <c r="AK14" s="97">
        <f>'COGS-PRICE-MARGIN_CWS'!$F55*AK6</f>
        <v>456840</v>
      </c>
      <c r="AL14" s="97">
        <f>'COGS-PRICE-MARGIN_CWS'!$F55*AL6</f>
        <v>456840</v>
      </c>
      <c r="AM14" s="97">
        <f>'COGS-PRICE-MARGIN_CWS'!$F55*AM6</f>
        <v>456840</v>
      </c>
      <c r="AN14" s="97">
        <f>'COGS-PRICE-MARGIN_CWS'!$F55*AN6</f>
        <v>281880</v>
      </c>
      <c r="AO14" s="97">
        <f>'COGS-PRICE-MARGIN_CWS'!$F76*AO6</f>
        <v>271188</v>
      </c>
      <c r="AP14" s="97">
        <f>'COGS-PRICE-MARGIN_CWS'!$F76*AP6</f>
        <v>437400</v>
      </c>
      <c r="AQ14" s="97">
        <f>'COGS-PRICE-MARGIN_CWS'!$F76*AQ6</f>
        <v>489888</v>
      </c>
      <c r="AR14" s="97">
        <f>'COGS-PRICE-MARGIN_CWS'!$F76*AR6</f>
        <v>489888</v>
      </c>
      <c r="AS14" s="97">
        <f>'COGS-PRICE-MARGIN_CWS'!$F76*AS6</f>
        <v>542376</v>
      </c>
      <c r="AT14" s="97">
        <f>'COGS-PRICE-MARGIN_CWS'!$F76*AT6</f>
        <v>594864</v>
      </c>
      <c r="AU14" s="97">
        <f>'COGS-PRICE-MARGIN_CWS'!$F76*AU6</f>
        <v>489888</v>
      </c>
      <c r="AV14" s="97">
        <f>'COGS-PRICE-MARGIN_CWS'!$F76*AV6</f>
        <v>542376</v>
      </c>
      <c r="AW14" s="97">
        <f>'COGS-PRICE-MARGIN_CWS'!$F76*AW6</f>
        <v>437400</v>
      </c>
      <c r="AX14" s="97">
        <f>'COGS-PRICE-MARGIN_CWS'!$F76*AX6</f>
        <v>437400</v>
      </c>
      <c r="AY14" s="97">
        <f>'COGS-PRICE-MARGIN_CWS'!$F76*AY6</f>
        <v>437400</v>
      </c>
      <c r="AZ14" s="97">
        <f>'COGS-PRICE-MARGIN_CWS'!$F76*AZ6</f>
        <v>271188</v>
      </c>
      <c r="BA14" s="97">
        <f>'COGS-PRICE-MARGIN_CWS'!$F97*BA6</f>
        <v>259815.6</v>
      </c>
      <c r="BB14" s="97">
        <f>'COGS-PRICE-MARGIN_CWS'!$F97*BB6</f>
        <v>417279.6</v>
      </c>
      <c r="BC14" s="97">
        <f>'COGS-PRICE-MARGIN_CWS'!$F97*BC6</f>
        <v>464518.8</v>
      </c>
      <c r="BD14" s="97">
        <f>'COGS-PRICE-MARGIN_CWS'!$F97*BD6</f>
        <v>464518.8</v>
      </c>
      <c r="BE14" s="97">
        <f>'COGS-PRICE-MARGIN_CWS'!$F97*BE6</f>
        <v>519631.2</v>
      </c>
      <c r="BF14" s="97">
        <f>'COGS-PRICE-MARGIN_CWS'!$F97*BF6</f>
        <v>566870.4</v>
      </c>
      <c r="BG14" s="97">
        <f>'COGS-PRICE-MARGIN_CWS'!$F97*BG6</f>
        <v>464518.8</v>
      </c>
      <c r="BH14" s="97">
        <f>'COGS-PRICE-MARGIN_CWS'!$F97*BH6</f>
        <v>519631.2</v>
      </c>
      <c r="BI14" s="97">
        <f>'COGS-PRICE-MARGIN_CWS'!$F97*BI6</f>
        <v>417279.6</v>
      </c>
      <c r="BJ14" s="97">
        <f>'COGS-PRICE-MARGIN_CWS'!$F97*BJ6</f>
        <v>417279.6</v>
      </c>
      <c r="BK14" s="97">
        <f>'COGS-PRICE-MARGIN_CWS'!$F97*BK6</f>
        <v>417279.6</v>
      </c>
      <c r="BL14" s="97">
        <f>'COGS-PRICE-MARGIN_CWS'!$F97*BL6</f>
        <v>259815.6</v>
      </c>
      <c r="BM14" s="118">
        <f>SUM(E14:BL14)</f>
        <v>20621494.800000004</v>
      </c>
    </row>
    <row r="15" spans="2:65" x14ac:dyDescent="0.15">
      <c r="B15" s="47" t="e">
        <f>'COGS-PRICE-MARGIN_CWS'!#REF!</f>
        <v>#REF!</v>
      </c>
      <c r="C15" s="17"/>
      <c r="E15" s="97" t="e">
        <f>'COGS-PRICE-MARGIN_CWS'!#REF!*E6</f>
        <v>#REF!</v>
      </c>
      <c r="F15" s="97" t="e">
        <f>'COGS-PRICE-MARGIN_CWS'!#REF!*F6</f>
        <v>#REF!</v>
      </c>
      <c r="G15" s="97" t="e">
        <f>'COGS-PRICE-MARGIN_CWS'!#REF!*G6</f>
        <v>#REF!</v>
      </c>
      <c r="H15" s="97" t="e">
        <f>'COGS-PRICE-MARGIN_CWS'!#REF!*H6</f>
        <v>#REF!</v>
      </c>
      <c r="I15" s="97" t="e">
        <f>'COGS-PRICE-MARGIN_CWS'!#REF!*I6</f>
        <v>#REF!</v>
      </c>
      <c r="J15" s="97" t="e">
        <f>'COGS-PRICE-MARGIN_CWS'!#REF!*J6</f>
        <v>#REF!</v>
      </c>
      <c r="K15" s="97" t="e">
        <f>'COGS-PRICE-MARGIN_CWS'!#REF!*K6</f>
        <v>#REF!</v>
      </c>
      <c r="L15" s="97" t="e">
        <f>'COGS-PRICE-MARGIN_CWS'!#REF!*L6</f>
        <v>#REF!</v>
      </c>
      <c r="M15" s="97" t="e">
        <f>'COGS-PRICE-MARGIN_CWS'!#REF!*M6</f>
        <v>#REF!</v>
      </c>
      <c r="N15" s="97" t="e">
        <f>'COGS-PRICE-MARGIN_CWS'!#REF!*N6</f>
        <v>#REF!</v>
      </c>
      <c r="O15" s="97" t="e">
        <f>'COGS-PRICE-MARGIN_CWS'!#REF!*O6</f>
        <v>#REF!</v>
      </c>
      <c r="P15" s="97" t="e">
        <f>'COGS-PRICE-MARGIN_CWS'!#REF!*P6</f>
        <v>#REF!</v>
      </c>
      <c r="Q15" s="97" t="e">
        <f>'COGS-PRICE-MARGIN_CWS'!$F35*Q6</f>
        <v>#REF!</v>
      </c>
      <c r="R15" s="97" t="e">
        <f>'COGS-PRICE-MARGIN_CWS'!$F35*R6</f>
        <v>#REF!</v>
      </c>
      <c r="S15" s="97" t="e">
        <f>'COGS-PRICE-MARGIN_CWS'!$F35*S6</f>
        <v>#REF!</v>
      </c>
      <c r="T15" s="97" t="e">
        <f>'COGS-PRICE-MARGIN_CWS'!$F35*T6</f>
        <v>#REF!</v>
      </c>
      <c r="U15" s="97" t="e">
        <f>'COGS-PRICE-MARGIN_CWS'!$F35*U6</f>
        <v>#REF!</v>
      </c>
      <c r="V15" s="97" t="e">
        <f>'COGS-PRICE-MARGIN_CWS'!$F35*V6</f>
        <v>#REF!</v>
      </c>
      <c r="W15" s="97" t="e">
        <f>'COGS-PRICE-MARGIN_CWS'!$F35*W6</f>
        <v>#REF!</v>
      </c>
      <c r="X15" s="97" t="e">
        <f>'COGS-PRICE-MARGIN_CWS'!$F35*X6</f>
        <v>#REF!</v>
      </c>
      <c r="Y15" s="97" t="e">
        <f>'COGS-PRICE-MARGIN_CWS'!$F35*Y6</f>
        <v>#REF!</v>
      </c>
      <c r="Z15" s="97" t="e">
        <f>'COGS-PRICE-MARGIN_CWS'!$F35*Z6</f>
        <v>#REF!</v>
      </c>
      <c r="AA15" s="97" t="e">
        <f>'COGS-PRICE-MARGIN_CWS'!$F35*AA6</f>
        <v>#REF!</v>
      </c>
      <c r="AB15" s="97" t="e">
        <f>'COGS-PRICE-MARGIN_CWS'!$F35*AB6</f>
        <v>#REF!</v>
      </c>
      <c r="AC15" s="97" t="e">
        <f>'COGS-PRICE-MARGIN_CWS'!$F56*AC6</f>
        <v>#REF!</v>
      </c>
      <c r="AD15" s="97" t="e">
        <f>'COGS-PRICE-MARGIN_CWS'!$F56*AD6</f>
        <v>#REF!</v>
      </c>
      <c r="AE15" s="97" t="e">
        <f>'COGS-PRICE-MARGIN_CWS'!$F56*AE6</f>
        <v>#REF!</v>
      </c>
      <c r="AF15" s="97" t="e">
        <f>'COGS-PRICE-MARGIN_CWS'!$F56*AF6</f>
        <v>#REF!</v>
      </c>
      <c r="AG15" s="97" t="e">
        <f>'COGS-PRICE-MARGIN_CWS'!$F56*AG6</f>
        <v>#REF!</v>
      </c>
      <c r="AH15" s="97" t="e">
        <f>'COGS-PRICE-MARGIN_CWS'!$F56*AH6</f>
        <v>#REF!</v>
      </c>
      <c r="AI15" s="97" t="e">
        <f>'COGS-PRICE-MARGIN_CWS'!$F56*AI6</f>
        <v>#REF!</v>
      </c>
      <c r="AJ15" s="97" t="e">
        <f>'COGS-PRICE-MARGIN_CWS'!$F56*AJ6</f>
        <v>#REF!</v>
      </c>
      <c r="AK15" s="97" t="e">
        <f>'COGS-PRICE-MARGIN_CWS'!$F56*AK6</f>
        <v>#REF!</v>
      </c>
      <c r="AL15" s="97" t="e">
        <f>'COGS-PRICE-MARGIN_CWS'!$F56*AL6</f>
        <v>#REF!</v>
      </c>
      <c r="AM15" s="97" t="e">
        <f>'COGS-PRICE-MARGIN_CWS'!$F56*AM6</f>
        <v>#REF!</v>
      </c>
      <c r="AN15" s="97" t="e">
        <f>'COGS-PRICE-MARGIN_CWS'!$F56*AN6</f>
        <v>#REF!</v>
      </c>
      <c r="AO15" s="97" t="e">
        <f>'COGS-PRICE-MARGIN_CWS'!$F77*AO6</f>
        <v>#REF!</v>
      </c>
      <c r="AP15" s="97" t="e">
        <f>'COGS-PRICE-MARGIN_CWS'!$F77*AP6</f>
        <v>#REF!</v>
      </c>
      <c r="AQ15" s="97" t="e">
        <f>'COGS-PRICE-MARGIN_CWS'!$F77*AQ6</f>
        <v>#REF!</v>
      </c>
      <c r="AR15" s="97" t="e">
        <f>'COGS-PRICE-MARGIN_CWS'!$F77*AR6</f>
        <v>#REF!</v>
      </c>
      <c r="AS15" s="97" t="e">
        <f>'COGS-PRICE-MARGIN_CWS'!$F77*AS6</f>
        <v>#REF!</v>
      </c>
      <c r="AT15" s="97" t="e">
        <f>'COGS-PRICE-MARGIN_CWS'!$F77*AT6</f>
        <v>#REF!</v>
      </c>
      <c r="AU15" s="97" t="e">
        <f>'COGS-PRICE-MARGIN_CWS'!$F77*AU6</f>
        <v>#REF!</v>
      </c>
      <c r="AV15" s="97" t="e">
        <f>'COGS-PRICE-MARGIN_CWS'!$F77*AV6</f>
        <v>#REF!</v>
      </c>
      <c r="AW15" s="97" t="e">
        <f>'COGS-PRICE-MARGIN_CWS'!$F77*AW6</f>
        <v>#REF!</v>
      </c>
      <c r="AX15" s="97" t="e">
        <f>'COGS-PRICE-MARGIN_CWS'!$F77*AX6</f>
        <v>#REF!</v>
      </c>
      <c r="AY15" s="97" t="e">
        <f>'COGS-PRICE-MARGIN_CWS'!$F77*AY6</f>
        <v>#REF!</v>
      </c>
      <c r="AZ15" s="97" t="e">
        <f>'COGS-PRICE-MARGIN_CWS'!$F77*AZ6</f>
        <v>#REF!</v>
      </c>
      <c r="BA15" s="97">
        <f>'COGS-PRICE-MARGIN_CWS'!$F98*BA6</f>
        <v>36.300000000000004</v>
      </c>
      <c r="BB15" s="97">
        <f>'COGS-PRICE-MARGIN_CWS'!$F98*BB6</f>
        <v>58.300000000000004</v>
      </c>
      <c r="BC15" s="97">
        <f>'COGS-PRICE-MARGIN_CWS'!$F98*BC6</f>
        <v>64.900000000000006</v>
      </c>
      <c r="BD15" s="97">
        <f>'COGS-PRICE-MARGIN_CWS'!$F98*BD6</f>
        <v>64.900000000000006</v>
      </c>
      <c r="BE15" s="97">
        <f>'COGS-PRICE-MARGIN_CWS'!$F98*BE6</f>
        <v>72.600000000000009</v>
      </c>
      <c r="BF15" s="97">
        <f>'COGS-PRICE-MARGIN_CWS'!$F98*BF6</f>
        <v>79.2</v>
      </c>
      <c r="BG15" s="97">
        <f>'COGS-PRICE-MARGIN_CWS'!$F98*BG6</f>
        <v>64.900000000000006</v>
      </c>
      <c r="BH15" s="97">
        <f>'COGS-PRICE-MARGIN_CWS'!$F98*BH6</f>
        <v>72.600000000000009</v>
      </c>
      <c r="BI15" s="97">
        <f>'COGS-PRICE-MARGIN_CWS'!$F98*BI6</f>
        <v>58.300000000000004</v>
      </c>
      <c r="BJ15" s="97">
        <f>'COGS-PRICE-MARGIN_CWS'!$F98*BJ6</f>
        <v>58.300000000000004</v>
      </c>
      <c r="BK15" s="97">
        <f>'COGS-PRICE-MARGIN_CWS'!$F98*BK6</f>
        <v>58.300000000000004</v>
      </c>
      <c r="BL15" s="97">
        <f>'COGS-PRICE-MARGIN_CWS'!$F98*BL6</f>
        <v>36.300000000000004</v>
      </c>
      <c r="BM15" s="118" t="e">
        <f>SUM(E15:BL15)</f>
        <v>#REF!</v>
      </c>
    </row>
    <row r="16" spans="2:65" x14ac:dyDescent="0.15">
      <c r="B16" s="17" t="s">
        <v>328</v>
      </c>
      <c r="C16" s="17"/>
      <c r="E16" s="97">
        <f>'COGS-PRICE-MARGIN_CWS'!$F5*E6</f>
        <v>0</v>
      </c>
      <c r="F16" s="97">
        <f>'COGS-PRICE-MARGIN_CWS'!$F5*F6</f>
        <v>0</v>
      </c>
      <c r="G16" s="97">
        <f>'COGS-PRICE-MARGIN_CWS'!$F5*G6</f>
        <v>0</v>
      </c>
      <c r="H16" s="97">
        <f>'COGS-PRICE-MARGIN_CWS'!$F5*H6</f>
        <v>0</v>
      </c>
      <c r="I16" s="97">
        <f>'COGS-PRICE-MARGIN_CWS'!$F5*I6</f>
        <v>0</v>
      </c>
      <c r="J16" s="97">
        <f>'COGS-PRICE-MARGIN_CWS'!$F5*J6</f>
        <v>0</v>
      </c>
      <c r="K16" s="97">
        <f>'COGS-PRICE-MARGIN_CWS'!$F5*K6</f>
        <v>0</v>
      </c>
      <c r="L16" s="97">
        <f>'COGS-PRICE-MARGIN_CWS'!$F5*L6</f>
        <v>0</v>
      </c>
      <c r="M16" s="97">
        <f>'COGS-PRICE-MARGIN_CWS'!$F5*M6</f>
        <v>0</v>
      </c>
      <c r="N16" s="97">
        <f>'COGS-PRICE-MARGIN_CWS'!$F5*N6</f>
        <v>0</v>
      </c>
      <c r="O16" s="97">
        <f>'COGS-PRICE-MARGIN_CWS'!$F5*O6</f>
        <v>0</v>
      </c>
      <c r="P16" s="97">
        <f>'COGS-PRICE-MARGIN_CWS'!$F5*P6</f>
        <v>0</v>
      </c>
      <c r="Q16" s="97">
        <f>'COGS-PRICE-MARGIN_CWS'!$F36*Q6</f>
        <v>0</v>
      </c>
      <c r="R16" s="97">
        <f>'COGS-PRICE-MARGIN_CWS'!$F36*R6</f>
        <v>0</v>
      </c>
      <c r="S16" s="97">
        <f>'COGS-PRICE-MARGIN_CWS'!$F36*S6</f>
        <v>0</v>
      </c>
      <c r="T16" s="97">
        <f>'COGS-PRICE-MARGIN_CWS'!$F36*T6</f>
        <v>0</v>
      </c>
      <c r="U16" s="97">
        <f>'COGS-PRICE-MARGIN_CWS'!$F36*U6</f>
        <v>0</v>
      </c>
      <c r="V16" s="97">
        <f>'COGS-PRICE-MARGIN_CWS'!$F36*V6</f>
        <v>0</v>
      </c>
      <c r="W16" s="97">
        <f>'COGS-PRICE-MARGIN_CWS'!$F36*W6</f>
        <v>0</v>
      </c>
      <c r="X16" s="97">
        <f>'COGS-PRICE-MARGIN_CWS'!$F36*X6</f>
        <v>0</v>
      </c>
      <c r="Y16" s="97">
        <f>'COGS-PRICE-MARGIN_CWS'!$F36*Y6</f>
        <v>0</v>
      </c>
      <c r="Z16" s="97">
        <f>'COGS-PRICE-MARGIN_CWS'!$F36*Z6</f>
        <v>0</v>
      </c>
      <c r="AA16" s="97">
        <f>'COGS-PRICE-MARGIN_CWS'!$F36*AA6</f>
        <v>0</v>
      </c>
      <c r="AB16" s="97">
        <f>'COGS-PRICE-MARGIN_CWS'!$F36*AB6</f>
        <v>0</v>
      </c>
      <c r="AC16" s="97">
        <f>'COGS-PRICE-MARGIN_CWS'!$F57*AC6</f>
        <v>0</v>
      </c>
      <c r="AD16" s="97">
        <f>'COGS-PRICE-MARGIN_CWS'!$F57*AD6</f>
        <v>0</v>
      </c>
      <c r="AE16" s="97">
        <f>'COGS-PRICE-MARGIN_CWS'!$F57*AE6</f>
        <v>0</v>
      </c>
      <c r="AF16" s="97">
        <f>'COGS-PRICE-MARGIN_CWS'!$F57*AF6</f>
        <v>0</v>
      </c>
      <c r="AG16" s="97">
        <f>'COGS-PRICE-MARGIN_CWS'!$F57*AG6</f>
        <v>0</v>
      </c>
      <c r="AH16" s="97">
        <f>'COGS-PRICE-MARGIN_CWS'!$F57*AH6</f>
        <v>0</v>
      </c>
      <c r="AI16" s="97">
        <f>'COGS-PRICE-MARGIN_CWS'!$F57*AI6</f>
        <v>0</v>
      </c>
      <c r="AJ16" s="97">
        <f>'COGS-PRICE-MARGIN_CWS'!$F57*AJ6</f>
        <v>0</v>
      </c>
      <c r="AK16" s="97">
        <f>'COGS-PRICE-MARGIN_CWS'!$F57*AK6</f>
        <v>0</v>
      </c>
      <c r="AL16" s="97">
        <f>'COGS-PRICE-MARGIN_CWS'!$F57*AL6</f>
        <v>0</v>
      </c>
      <c r="AM16" s="97">
        <f>'COGS-PRICE-MARGIN_CWS'!$F57*AM6</f>
        <v>0</v>
      </c>
      <c r="AN16" s="97">
        <f>'COGS-PRICE-MARGIN_CWS'!$F57*AN6</f>
        <v>0</v>
      </c>
      <c r="AO16" s="97">
        <f>'COGS-PRICE-MARGIN_CWS'!$F78*AO6</f>
        <v>0</v>
      </c>
      <c r="AP16" s="97">
        <f>'COGS-PRICE-MARGIN_CWS'!$F78*AP6</f>
        <v>0</v>
      </c>
      <c r="AQ16" s="97">
        <f>'COGS-PRICE-MARGIN_CWS'!$F78*AQ6</f>
        <v>0</v>
      </c>
      <c r="AR16" s="97">
        <f>'COGS-PRICE-MARGIN_CWS'!$F78*AR6</f>
        <v>0</v>
      </c>
      <c r="AS16" s="97">
        <f>'COGS-PRICE-MARGIN_CWS'!$F78*AS6</f>
        <v>0</v>
      </c>
      <c r="AT16" s="97">
        <f>'COGS-PRICE-MARGIN_CWS'!$F78*AT6</f>
        <v>0</v>
      </c>
      <c r="AU16" s="97">
        <f>'COGS-PRICE-MARGIN_CWS'!$F78*AU6</f>
        <v>0</v>
      </c>
      <c r="AV16" s="97">
        <f>'COGS-PRICE-MARGIN_CWS'!$F78*AV6</f>
        <v>0</v>
      </c>
      <c r="AW16" s="97">
        <f>'COGS-PRICE-MARGIN_CWS'!$F78*AW6</f>
        <v>0</v>
      </c>
      <c r="AX16" s="97">
        <f>'COGS-PRICE-MARGIN_CWS'!$F78*AX6</f>
        <v>0</v>
      </c>
      <c r="AY16" s="97">
        <f>'COGS-PRICE-MARGIN_CWS'!$F78*AY6</f>
        <v>0</v>
      </c>
      <c r="AZ16" s="97">
        <f>'COGS-PRICE-MARGIN_CWS'!$F78*AZ6</f>
        <v>0</v>
      </c>
      <c r="BA16" s="97">
        <f>'COGS-PRICE-MARGIN_CWS'!$F99*BA6</f>
        <v>0</v>
      </c>
      <c r="BB16" s="97">
        <f>'COGS-PRICE-MARGIN_CWS'!$F99*BB6</f>
        <v>0</v>
      </c>
      <c r="BC16" s="97">
        <f>'COGS-PRICE-MARGIN_CWS'!$F99*BC6</f>
        <v>0</v>
      </c>
      <c r="BD16" s="97">
        <f>'COGS-PRICE-MARGIN_CWS'!$F99*BD6</f>
        <v>0</v>
      </c>
      <c r="BE16" s="97">
        <f>'COGS-PRICE-MARGIN_CWS'!$F99*BE6</f>
        <v>0</v>
      </c>
      <c r="BF16" s="97">
        <f>'COGS-PRICE-MARGIN_CWS'!$F99*BF6</f>
        <v>0</v>
      </c>
      <c r="BG16" s="97">
        <f>'COGS-PRICE-MARGIN_CWS'!$F99*BG6</f>
        <v>0</v>
      </c>
      <c r="BH16" s="97">
        <f>'COGS-PRICE-MARGIN_CWS'!$F99*BH6</f>
        <v>0</v>
      </c>
      <c r="BI16" s="97">
        <f>'COGS-PRICE-MARGIN_CWS'!$F99*BI6</f>
        <v>0</v>
      </c>
      <c r="BJ16" s="97">
        <f>'COGS-PRICE-MARGIN_CWS'!$F99*BJ6</f>
        <v>0</v>
      </c>
      <c r="BK16" s="97">
        <f>'COGS-PRICE-MARGIN_CWS'!$F99*BK6</f>
        <v>0</v>
      </c>
      <c r="BL16" s="97">
        <f>'COGS-PRICE-MARGIN_CWS'!$F99*BL6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'COGS-PRICE-MARGIN_CWS'!$F6*E6</f>
        <v>0</v>
      </c>
      <c r="F17" s="97">
        <f>'COGS-PRICE-MARGIN_CWS'!$F6*F6</f>
        <v>0</v>
      </c>
      <c r="G17" s="97">
        <f>'COGS-PRICE-MARGIN_CWS'!$F6*G6</f>
        <v>0</v>
      </c>
      <c r="H17" s="97">
        <f>'COGS-PRICE-MARGIN_CWS'!$F6*H6</f>
        <v>0</v>
      </c>
      <c r="I17" s="97">
        <f>'COGS-PRICE-MARGIN_CWS'!$F6*I6</f>
        <v>0</v>
      </c>
      <c r="J17" s="97">
        <f>'COGS-PRICE-MARGIN_CWS'!$F6*J6</f>
        <v>0</v>
      </c>
      <c r="K17" s="97">
        <f>'COGS-PRICE-MARGIN_CWS'!$F6*K6</f>
        <v>0</v>
      </c>
      <c r="L17" s="97">
        <f>'COGS-PRICE-MARGIN_CWS'!$F6*L6</f>
        <v>0</v>
      </c>
      <c r="M17" s="97">
        <f>'COGS-PRICE-MARGIN_CWS'!$F6*M6</f>
        <v>0</v>
      </c>
      <c r="N17" s="97">
        <f>'COGS-PRICE-MARGIN_CWS'!$F6*N6</f>
        <v>0</v>
      </c>
      <c r="O17" s="97">
        <f>'COGS-PRICE-MARGIN_CWS'!$F6*O6</f>
        <v>0</v>
      </c>
      <c r="P17" s="97">
        <f>'COGS-PRICE-MARGIN_CWS'!$F6*P6</f>
        <v>0</v>
      </c>
      <c r="Q17" s="97">
        <f>'COGS-PRICE-MARGIN_CWS'!$F37*Q6</f>
        <v>0</v>
      </c>
      <c r="R17" s="97">
        <f>'COGS-PRICE-MARGIN_CWS'!$F37*R6</f>
        <v>0</v>
      </c>
      <c r="S17" s="97">
        <f>'COGS-PRICE-MARGIN_CWS'!$F37*S6</f>
        <v>0</v>
      </c>
      <c r="T17" s="97">
        <f>'COGS-PRICE-MARGIN_CWS'!$F37*T6</f>
        <v>0</v>
      </c>
      <c r="U17" s="97">
        <f>'COGS-PRICE-MARGIN_CWS'!$F37*U6</f>
        <v>0</v>
      </c>
      <c r="V17" s="97">
        <f>'COGS-PRICE-MARGIN_CWS'!$F37*V6</f>
        <v>0</v>
      </c>
      <c r="W17" s="97">
        <f>'COGS-PRICE-MARGIN_CWS'!$F37*W6</f>
        <v>0</v>
      </c>
      <c r="X17" s="97">
        <f>'COGS-PRICE-MARGIN_CWS'!$F37*X6</f>
        <v>0</v>
      </c>
      <c r="Y17" s="97">
        <f>'COGS-PRICE-MARGIN_CWS'!$F37*Y6</f>
        <v>0</v>
      </c>
      <c r="Z17" s="97">
        <f>'COGS-PRICE-MARGIN_CWS'!$F37*Z6</f>
        <v>0</v>
      </c>
      <c r="AA17" s="97">
        <f>'COGS-PRICE-MARGIN_CWS'!$F37*AA6</f>
        <v>0</v>
      </c>
      <c r="AB17" s="97">
        <f>'COGS-PRICE-MARGIN_CWS'!$F37*AB6</f>
        <v>0</v>
      </c>
      <c r="AC17" s="97">
        <f>'COGS-PRICE-MARGIN_CWS'!$F58*AC6</f>
        <v>0</v>
      </c>
      <c r="AD17" s="97">
        <f>'COGS-PRICE-MARGIN_CWS'!$F58*AD6</f>
        <v>0</v>
      </c>
      <c r="AE17" s="97">
        <f>'COGS-PRICE-MARGIN_CWS'!$F58*AE6</f>
        <v>0</v>
      </c>
      <c r="AF17" s="97">
        <f>'COGS-PRICE-MARGIN_CWS'!$F58*AF6</f>
        <v>0</v>
      </c>
      <c r="AG17" s="97">
        <f>'COGS-PRICE-MARGIN_CWS'!$F58*AG6</f>
        <v>0</v>
      </c>
      <c r="AH17" s="97">
        <f>'COGS-PRICE-MARGIN_CWS'!$F58*AH6</f>
        <v>0</v>
      </c>
      <c r="AI17" s="97">
        <f>'COGS-PRICE-MARGIN_CWS'!$F58*AI6</f>
        <v>0</v>
      </c>
      <c r="AJ17" s="97">
        <f>'COGS-PRICE-MARGIN_CWS'!$F58*AJ6</f>
        <v>0</v>
      </c>
      <c r="AK17" s="97">
        <f>'COGS-PRICE-MARGIN_CWS'!$F58*AK6</f>
        <v>0</v>
      </c>
      <c r="AL17" s="97">
        <f>'COGS-PRICE-MARGIN_CWS'!$F58*AL6</f>
        <v>0</v>
      </c>
      <c r="AM17" s="97">
        <f>'COGS-PRICE-MARGIN_CWS'!$F58*AM6</f>
        <v>0</v>
      </c>
      <c r="AN17" s="97">
        <f>'COGS-PRICE-MARGIN_CWS'!$F58*AN6</f>
        <v>0</v>
      </c>
      <c r="AO17" s="97">
        <f>'COGS-PRICE-MARGIN_CWS'!$F79*AO6</f>
        <v>0</v>
      </c>
      <c r="AP17" s="97">
        <f>'COGS-PRICE-MARGIN_CWS'!$F79*AP6</f>
        <v>0</v>
      </c>
      <c r="AQ17" s="97">
        <f>'COGS-PRICE-MARGIN_CWS'!$F79*AQ6</f>
        <v>0</v>
      </c>
      <c r="AR17" s="97">
        <f>'COGS-PRICE-MARGIN_CWS'!$F79*AR6</f>
        <v>0</v>
      </c>
      <c r="AS17" s="97">
        <f>'COGS-PRICE-MARGIN_CWS'!$F79*AS6</f>
        <v>0</v>
      </c>
      <c r="AT17" s="97">
        <f>'COGS-PRICE-MARGIN_CWS'!$F79*AT6</f>
        <v>0</v>
      </c>
      <c r="AU17" s="97">
        <f>'COGS-PRICE-MARGIN_CWS'!$F79*AU6</f>
        <v>0</v>
      </c>
      <c r="AV17" s="97">
        <f>'COGS-PRICE-MARGIN_CWS'!$F79*AV6</f>
        <v>0</v>
      </c>
      <c r="AW17" s="97">
        <f>'COGS-PRICE-MARGIN_CWS'!$F79*AW6</f>
        <v>0</v>
      </c>
      <c r="AX17" s="97">
        <f>'COGS-PRICE-MARGIN_CWS'!$F79*AX6</f>
        <v>0</v>
      </c>
      <c r="AY17" s="97">
        <f>'COGS-PRICE-MARGIN_CWS'!$F79*AY6</f>
        <v>0</v>
      </c>
      <c r="AZ17" s="97">
        <f>'COGS-PRICE-MARGIN_CWS'!$F79*AZ6</f>
        <v>0</v>
      </c>
      <c r="BA17" s="97">
        <f>'COGS-PRICE-MARGIN_CWS'!$F100*BA6</f>
        <v>0</v>
      </c>
      <c r="BB17" s="97">
        <f>'COGS-PRICE-MARGIN_CWS'!$F100*BB6</f>
        <v>0</v>
      </c>
      <c r="BC17" s="97">
        <f>'COGS-PRICE-MARGIN_CWS'!$F100*BC6</f>
        <v>0</v>
      </c>
      <c r="BD17" s="97">
        <f>'COGS-PRICE-MARGIN_CWS'!$F100*BD6</f>
        <v>0</v>
      </c>
      <c r="BE17" s="97">
        <f>'COGS-PRICE-MARGIN_CWS'!$F100*BE6</f>
        <v>0</v>
      </c>
      <c r="BF17" s="97">
        <f>'COGS-PRICE-MARGIN_CWS'!$F100*BF6</f>
        <v>0</v>
      </c>
      <c r="BG17" s="97">
        <f>'COGS-PRICE-MARGIN_CWS'!$F100*BG6</f>
        <v>0</v>
      </c>
      <c r="BH17" s="97">
        <f>'COGS-PRICE-MARGIN_CWS'!$F100*BH6</f>
        <v>0</v>
      </c>
      <c r="BI17" s="97">
        <f>'COGS-PRICE-MARGIN_CWS'!$F100*BI6</f>
        <v>0</v>
      </c>
      <c r="BJ17" s="97">
        <f>'COGS-PRICE-MARGIN_CWS'!$F100*BJ6</f>
        <v>0</v>
      </c>
      <c r="BK17" s="97">
        <f>'COGS-PRICE-MARGIN_CWS'!$F100*BK6</f>
        <v>0</v>
      </c>
      <c r="BL17" s="97">
        <f>'COGS-PRICE-MARGIN_CWS'!$F100*BL6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 t="e">
        <f>SUM(E14:E17)</f>
        <v>#REF!</v>
      </c>
      <c r="F19" s="99" t="e">
        <f t="shared" ref="F19:P19" si="2">SUM(F14:F17)</f>
        <v>#REF!</v>
      </c>
      <c r="G19" s="99" t="e">
        <f t="shared" si="2"/>
        <v>#REF!</v>
      </c>
      <c r="H19" s="99" t="e">
        <f t="shared" si="2"/>
        <v>#REF!</v>
      </c>
      <c r="I19" s="99" t="e">
        <f t="shared" si="2"/>
        <v>#REF!</v>
      </c>
      <c r="J19" s="99" t="e">
        <f t="shared" si="2"/>
        <v>#REF!</v>
      </c>
      <c r="K19" s="99" t="e">
        <f t="shared" si="2"/>
        <v>#REF!</v>
      </c>
      <c r="L19" s="99" t="e">
        <f t="shared" si="2"/>
        <v>#REF!</v>
      </c>
      <c r="M19" s="99" t="e">
        <f t="shared" si="2"/>
        <v>#REF!</v>
      </c>
      <c r="N19" s="99" t="e">
        <f t="shared" si="2"/>
        <v>#REF!</v>
      </c>
      <c r="O19" s="99" t="e">
        <f t="shared" si="2"/>
        <v>#REF!</v>
      </c>
      <c r="P19" s="99" t="e">
        <f t="shared" si="2"/>
        <v>#REF!</v>
      </c>
      <c r="Q19" s="99" t="e">
        <f>SUM(Q14:Q17)</f>
        <v>#REF!</v>
      </c>
      <c r="R19" s="99" t="e">
        <f t="shared" ref="R19:AC19" si="3">SUM(R14:R17)</f>
        <v>#REF!</v>
      </c>
      <c r="S19" s="99" t="e">
        <f t="shared" si="3"/>
        <v>#REF!</v>
      </c>
      <c r="T19" s="99" t="e">
        <f t="shared" si="3"/>
        <v>#REF!</v>
      </c>
      <c r="U19" s="99" t="e">
        <f t="shared" si="3"/>
        <v>#REF!</v>
      </c>
      <c r="V19" s="99" t="e">
        <f t="shared" si="3"/>
        <v>#REF!</v>
      </c>
      <c r="W19" s="99" t="e">
        <f t="shared" si="3"/>
        <v>#REF!</v>
      </c>
      <c r="X19" s="99" t="e">
        <f t="shared" si="3"/>
        <v>#REF!</v>
      </c>
      <c r="Y19" s="99" t="e">
        <f t="shared" si="3"/>
        <v>#REF!</v>
      </c>
      <c r="Z19" s="99" t="e">
        <f t="shared" si="3"/>
        <v>#REF!</v>
      </c>
      <c r="AA19" s="99" t="e">
        <f t="shared" si="3"/>
        <v>#REF!</v>
      </c>
      <c r="AB19" s="99" t="e">
        <f t="shared" si="3"/>
        <v>#REF!</v>
      </c>
      <c r="AC19" s="99" t="e">
        <f t="shared" si="3"/>
        <v>#REF!</v>
      </c>
      <c r="AD19" s="99" t="e">
        <f t="shared" ref="AD19:BL19" si="4">SUM(AD14:AD17)</f>
        <v>#REF!</v>
      </c>
      <c r="AE19" s="99" t="e">
        <f t="shared" si="4"/>
        <v>#REF!</v>
      </c>
      <c r="AF19" s="99" t="e">
        <f t="shared" si="4"/>
        <v>#REF!</v>
      </c>
      <c r="AG19" s="99" t="e">
        <f t="shared" si="4"/>
        <v>#REF!</v>
      </c>
      <c r="AH19" s="99" t="e">
        <f t="shared" si="4"/>
        <v>#REF!</v>
      </c>
      <c r="AI19" s="99" t="e">
        <f t="shared" si="4"/>
        <v>#REF!</v>
      </c>
      <c r="AJ19" s="99" t="e">
        <f t="shared" si="4"/>
        <v>#REF!</v>
      </c>
      <c r="AK19" s="99" t="e">
        <f t="shared" si="4"/>
        <v>#REF!</v>
      </c>
      <c r="AL19" s="99" t="e">
        <f t="shared" si="4"/>
        <v>#REF!</v>
      </c>
      <c r="AM19" s="99" t="e">
        <f t="shared" si="4"/>
        <v>#REF!</v>
      </c>
      <c r="AN19" s="99" t="e">
        <f t="shared" si="4"/>
        <v>#REF!</v>
      </c>
      <c r="AO19" s="99" t="e">
        <f t="shared" si="4"/>
        <v>#REF!</v>
      </c>
      <c r="AP19" s="99" t="e">
        <f t="shared" si="4"/>
        <v>#REF!</v>
      </c>
      <c r="AQ19" s="99" t="e">
        <f t="shared" si="4"/>
        <v>#REF!</v>
      </c>
      <c r="AR19" s="99" t="e">
        <f t="shared" si="4"/>
        <v>#REF!</v>
      </c>
      <c r="AS19" s="99" t="e">
        <f t="shared" si="4"/>
        <v>#REF!</v>
      </c>
      <c r="AT19" s="99" t="e">
        <f t="shared" si="4"/>
        <v>#REF!</v>
      </c>
      <c r="AU19" s="99" t="e">
        <f t="shared" si="4"/>
        <v>#REF!</v>
      </c>
      <c r="AV19" s="99" t="e">
        <f t="shared" si="4"/>
        <v>#REF!</v>
      </c>
      <c r="AW19" s="99" t="e">
        <f t="shared" si="4"/>
        <v>#REF!</v>
      </c>
      <c r="AX19" s="99" t="e">
        <f t="shared" si="4"/>
        <v>#REF!</v>
      </c>
      <c r="AY19" s="99" t="e">
        <f t="shared" si="4"/>
        <v>#REF!</v>
      </c>
      <c r="AZ19" s="99" t="e">
        <f t="shared" si="4"/>
        <v>#REF!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 t="e">
        <f>SUM(E19:BL19)</f>
        <v>#REF!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 t="e">
        <f t="shared" ref="E21:AJ21" si="5">E10-E19</f>
        <v>#REF!</v>
      </c>
      <c r="F21" s="99" t="e">
        <f t="shared" si="5"/>
        <v>#REF!</v>
      </c>
      <c r="G21" s="99" t="e">
        <f t="shared" si="5"/>
        <v>#REF!</v>
      </c>
      <c r="H21" s="99" t="e">
        <f t="shared" si="5"/>
        <v>#REF!</v>
      </c>
      <c r="I21" s="99" t="e">
        <f t="shared" si="5"/>
        <v>#REF!</v>
      </c>
      <c r="J21" s="99" t="e">
        <f t="shared" si="5"/>
        <v>#REF!</v>
      </c>
      <c r="K21" s="99" t="e">
        <f t="shared" si="5"/>
        <v>#REF!</v>
      </c>
      <c r="L21" s="99" t="e">
        <f t="shared" si="5"/>
        <v>#REF!</v>
      </c>
      <c r="M21" s="99" t="e">
        <f t="shared" si="5"/>
        <v>#REF!</v>
      </c>
      <c r="N21" s="99" t="e">
        <f t="shared" si="5"/>
        <v>#REF!</v>
      </c>
      <c r="O21" s="99" t="e">
        <f t="shared" si="5"/>
        <v>#REF!</v>
      </c>
      <c r="P21" s="99" t="e">
        <f t="shared" si="5"/>
        <v>#REF!</v>
      </c>
      <c r="Q21" s="99" t="e">
        <f t="shared" si="5"/>
        <v>#REF!</v>
      </c>
      <c r="R21" s="99" t="e">
        <f t="shared" si="5"/>
        <v>#REF!</v>
      </c>
      <c r="S21" s="99" t="e">
        <f t="shared" si="5"/>
        <v>#REF!</v>
      </c>
      <c r="T21" s="99" t="e">
        <f t="shared" si="5"/>
        <v>#REF!</v>
      </c>
      <c r="U21" s="99" t="e">
        <f t="shared" si="5"/>
        <v>#REF!</v>
      </c>
      <c r="V21" s="99" t="e">
        <f t="shared" si="5"/>
        <v>#REF!</v>
      </c>
      <c r="W21" s="99" t="e">
        <f t="shared" si="5"/>
        <v>#REF!</v>
      </c>
      <c r="X21" s="99" t="e">
        <f t="shared" si="5"/>
        <v>#REF!</v>
      </c>
      <c r="Y21" s="99" t="e">
        <f t="shared" si="5"/>
        <v>#REF!</v>
      </c>
      <c r="Z21" s="99" t="e">
        <f t="shared" si="5"/>
        <v>#REF!</v>
      </c>
      <c r="AA21" s="99" t="e">
        <f t="shared" si="5"/>
        <v>#REF!</v>
      </c>
      <c r="AB21" s="99" t="e">
        <f t="shared" si="5"/>
        <v>#REF!</v>
      </c>
      <c r="AC21" s="99" t="e">
        <f t="shared" si="5"/>
        <v>#REF!</v>
      </c>
      <c r="AD21" s="99" t="e">
        <f t="shared" si="5"/>
        <v>#REF!</v>
      </c>
      <c r="AE21" s="99" t="e">
        <f t="shared" si="5"/>
        <v>#REF!</v>
      </c>
      <c r="AF21" s="99" t="e">
        <f t="shared" si="5"/>
        <v>#REF!</v>
      </c>
      <c r="AG21" s="99" t="e">
        <f t="shared" si="5"/>
        <v>#REF!</v>
      </c>
      <c r="AH21" s="99" t="e">
        <f t="shared" si="5"/>
        <v>#REF!</v>
      </c>
      <c r="AI21" s="99" t="e">
        <f t="shared" si="5"/>
        <v>#REF!</v>
      </c>
      <c r="AJ21" s="99" t="e">
        <f t="shared" si="5"/>
        <v>#REF!</v>
      </c>
      <c r="AK21" s="99" t="e">
        <f t="shared" ref="AK21:BL21" si="6">AK10-AK19</f>
        <v>#REF!</v>
      </c>
      <c r="AL21" s="99" t="e">
        <f t="shared" si="6"/>
        <v>#REF!</v>
      </c>
      <c r="AM21" s="99" t="e">
        <f t="shared" si="6"/>
        <v>#REF!</v>
      </c>
      <c r="AN21" s="99" t="e">
        <f t="shared" si="6"/>
        <v>#REF!</v>
      </c>
      <c r="AO21" s="99" t="e">
        <f t="shared" si="6"/>
        <v>#REF!</v>
      </c>
      <c r="AP21" s="99" t="e">
        <f t="shared" si="6"/>
        <v>#REF!</v>
      </c>
      <c r="AQ21" s="99" t="e">
        <f t="shared" si="6"/>
        <v>#REF!</v>
      </c>
      <c r="AR21" s="99" t="e">
        <f t="shared" si="6"/>
        <v>#REF!</v>
      </c>
      <c r="AS21" s="99" t="e">
        <f t="shared" si="6"/>
        <v>#REF!</v>
      </c>
      <c r="AT21" s="99" t="e">
        <f t="shared" si="6"/>
        <v>#REF!</v>
      </c>
      <c r="AU21" s="99" t="e">
        <f t="shared" si="6"/>
        <v>#REF!</v>
      </c>
      <c r="AV21" s="99" t="e">
        <f t="shared" si="6"/>
        <v>#REF!</v>
      </c>
      <c r="AW21" s="99" t="e">
        <f t="shared" si="6"/>
        <v>#REF!</v>
      </c>
      <c r="AX21" s="99" t="e">
        <f t="shared" si="6"/>
        <v>#REF!</v>
      </c>
      <c r="AY21" s="99" t="e">
        <f t="shared" si="6"/>
        <v>#REF!</v>
      </c>
      <c r="AZ21" s="99" t="e">
        <f t="shared" si="6"/>
        <v>#REF!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 t="e">
        <f>SUM(E21:BL21)</f>
        <v>#REF!</v>
      </c>
    </row>
    <row r="22" spans="2:65" s="14" customFormat="1" x14ac:dyDescent="0.15">
      <c r="B22" s="73" t="s">
        <v>327</v>
      </c>
      <c r="C22" s="73"/>
      <c r="E22" s="100" t="e">
        <f>IF(E21&gt;0,(E21/E10),0)</f>
        <v>#REF!</v>
      </c>
      <c r="F22" s="100" t="e">
        <f t="shared" ref="F22:BL22" si="7">IF(F21&gt;0,(F21/F10),0)</f>
        <v>#REF!</v>
      </c>
      <c r="G22" s="100" t="e">
        <f t="shared" si="7"/>
        <v>#REF!</v>
      </c>
      <c r="H22" s="100" t="e">
        <f t="shared" si="7"/>
        <v>#REF!</v>
      </c>
      <c r="I22" s="100" t="e">
        <f t="shared" si="7"/>
        <v>#REF!</v>
      </c>
      <c r="J22" s="100" t="e">
        <f t="shared" si="7"/>
        <v>#REF!</v>
      </c>
      <c r="K22" s="100" t="e">
        <f t="shared" si="7"/>
        <v>#REF!</v>
      </c>
      <c r="L22" s="100" t="e">
        <f t="shared" si="7"/>
        <v>#REF!</v>
      </c>
      <c r="M22" s="100" t="e">
        <f t="shared" si="7"/>
        <v>#REF!</v>
      </c>
      <c r="N22" s="100" t="e">
        <f t="shared" si="7"/>
        <v>#REF!</v>
      </c>
      <c r="O22" s="100" t="e">
        <f t="shared" si="7"/>
        <v>#REF!</v>
      </c>
      <c r="P22" s="100" t="e">
        <f t="shared" si="7"/>
        <v>#REF!</v>
      </c>
      <c r="Q22" s="100" t="e">
        <f t="shared" si="7"/>
        <v>#REF!</v>
      </c>
      <c r="R22" s="100" t="e">
        <f t="shared" si="7"/>
        <v>#REF!</v>
      </c>
      <c r="S22" s="100" t="e">
        <f t="shared" si="7"/>
        <v>#REF!</v>
      </c>
      <c r="T22" s="100" t="e">
        <f t="shared" si="7"/>
        <v>#REF!</v>
      </c>
      <c r="U22" s="100" t="e">
        <f t="shared" si="7"/>
        <v>#REF!</v>
      </c>
      <c r="V22" s="100" t="e">
        <f t="shared" si="7"/>
        <v>#REF!</v>
      </c>
      <c r="W22" s="100" t="e">
        <f t="shared" si="7"/>
        <v>#REF!</v>
      </c>
      <c r="X22" s="100" t="e">
        <f t="shared" si="7"/>
        <v>#REF!</v>
      </c>
      <c r="Y22" s="100" t="e">
        <f t="shared" si="7"/>
        <v>#REF!</v>
      </c>
      <c r="Z22" s="100" t="e">
        <f t="shared" si="7"/>
        <v>#REF!</v>
      </c>
      <c r="AA22" s="100" t="e">
        <f t="shared" si="7"/>
        <v>#REF!</v>
      </c>
      <c r="AB22" s="100" t="e">
        <f t="shared" si="7"/>
        <v>#REF!</v>
      </c>
      <c r="AC22" s="100" t="e">
        <f t="shared" si="7"/>
        <v>#REF!</v>
      </c>
      <c r="AD22" s="100" t="e">
        <f t="shared" si="7"/>
        <v>#REF!</v>
      </c>
      <c r="AE22" s="100" t="e">
        <f t="shared" si="7"/>
        <v>#REF!</v>
      </c>
      <c r="AF22" s="100" t="e">
        <f t="shared" si="7"/>
        <v>#REF!</v>
      </c>
      <c r="AG22" s="100" t="e">
        <f t="shared" si="7"/>
        <v>#REF!</v>
      </c>
      <c r="AH22" s="100" t="e">
        <f t="shared" si="7"/>
        <v>#REF!</v>
      </c>
      <c r="AI22" s="100" t="e">
        <f t="shared" si="7"/>
        <v>#REF!</v>
      </c>
      <c r="AJ22" s="100" t="e">
        <f t="shared" si="7"/>
        <v>#REF!</v>
      </c>
      <c r="AK22" s="100" t="e">
        <f t="shared" si="7"/>
        <v>#REF!</v>
      </c>
      <c r="AL22" s="100" t="e">
        <f t="shared" si="7"/>
        <v>#REF!</v>
      </c>
      <c r="AM22" s="100" t="e">
        <f t="shared" si="7"/>
        <v>#REF!</v>
      </c>
      <c r="AN22" s="100" t="e">
        <f t="shared" si="7"/>
        <v>#REF!</v>
      </c>
      <c r="AO22" s="100" t="e">
        <f t="shared" si="7"/>
        <v>#REF!</v>
      </c>
      <c r="AP22" s="100" t="e">
        <f t="shared" si="7"/>
        <v>#REF!</v>
      </c>
      <c r="AQ22" s="100" t="e">
        <f t="shared" si="7"/>
        <v>#REF!</v>
      </c>
      <c r="AR22" s="100" t="e">
        <f t="shared" si="7"/>
        <v>#REF!</v>
      </c>
      <c r="AS22" s="100" t="e">
        <f t="shared" si="7"/>
        <v>#REF!</v>
      </c>
      <c r="AT22" s="100" t="e">
        <f t="shared" si="7"/>
        <v>#REF!</v>
      </c>
      <c r="AU22" s="100" t="e">
        <f t="shared" si="7"/>
        <v>#REF!</v>
      </c>
      <c r="AV22" s="100" t="e">
        <f t="shared" si="7"/>
        <v>#REF!</v>
      </c>
      <c r="AW22" s="100" t="e">
        <f t="shared" si="7"/>
        <v>#REF!</v>
      </c>
      <c r="AX22" s="100" t="e">
        <f t="shared" si="7"/>
        <v>#REF!</v>
      </c>
      <c r="AY22" s="100" t="e">
        <f t="shared" si="7"/>
        <v>#REF!</v>
      </c>
      <c r="AZ22" s="100" t="e">
        <f t="shared" si="7"/>
        <v>#REF!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1246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 t="e">
        <f>'COGS-PRICE-MARGIN_CWS'!#REF!</f>
        <v>#REF!</v>
      </c>
      <c r="F26" s="98" t="e">
        <f>'COGS-PRICE-MARGIN_CWS'!#REF!</f>
        <v>#REF!</v>
      </c>
      <c r="G26" s="98" t="e">
        <f>'COGS-PRICE-MARGIN_CWS'!#REF!</f>
        <v>#REF!</v>
      </c>
      <c r="H26" s="98" t="e">
        <f>'COGS-PRICE-MARGIN_CWS'!#REF!</f>
        <v>#REF!</v>
      </c>
      <c r="I26" s="98" t="e">
        <f>'COGS-PRICE-MARGIN_CWS'!#REF!</f>
        <v>#REF!</v>
      </c>
      <c r="J26" s="98" t="e">
        <f>'COGS-PRICE-MARGIN_CWS'!#REF!</f>
        <v>#REF!</v>
      </c>
      <c r="K26" s="98" t="e">
        <f>'COGS-PRICE-MARGIN_CWS'!#REF!</f>
        <v>#REF!</v>
      </c>
      <c r="L26" s="98" t="e">
        <f>'COGS-PRICE-MARGIN_CWS'!#REF!</f>
        <v>#REF!</v>
      </c>
      <c r="M26" s="98" t="e">
        <f>'COGS-PRICE-MARGIN_CWS'!#REF!</f>
        <v>#REF!</v>
      </c>
      <c r="N26" s="98" t="e">
        <f>'COGS-PRICE-MARGIN_CWS'!#REF!</f>
        <v>#REF!</v>
      </c>
      <c r="O26" s="98" t="e">
        <f>'COGS-PRICE-MARGIN_CWS'!#REF!</f>
        <v>#REF!</v>
      </c>
      <c r="P26" s="98" t="e">
        <f>'COGS-PRICE-MARGIN_CWS'!#REF!</f>
        <v>#REF!</v>
      </c>
      <c r="Q26" s="98">
        <f>'COGS-PRICE-MARGIN_CWS'!$C49</f>
        <v>0.4</v>
      </c>
      <c r="R26" s="98">
        <f>'COGS-PRICE-MARGIN_CWS'!$C49</f>
        <v>0.4</v>
      </c>
      <c r="S26" s="98">
        <f>'COGS-PRICE-MARGIN_CWS'!$C49</f>
        <v>0.4</v>
      </c>
      <c r="T26" s="98">
        <f>'COGS-PRICE-MARGIN_CWS'!$C49</f>
        <v>0.4</v>
      </c>
      <c r="U26" s="98">
        <f>'COGS-PRICE-MARGIN_CWS'!$C49</f>
        <v>0.4</v>
      </c>
      <c r="V26" s="98">
        <f>'COGS-PRICE-MARGIN_CWS'!$C49</f>
        <v>0.4</v>
      </c>
      <c r="W26" s="98">
        <f>'COGS-PRICE-MARGIN_CWS'!$C49</f>
        <v>0.4</v>
      </c>
      <c r="X26" s="98">
        <f>'COGS-PRICE-MARGIN_CWS'!$C49</f>
        <v>0.4</v>
      </c>
      <c r="Y26" s="98">
        <f>'COGS-PRICE-MARGIN_CWS'!$C49</f>
        <v>0.4</v>
      </c>
      <c r="Z26" s="98">
        <f>'COGS-PRICE-MARGIN_CWS'!$C49</f>
        <v>0.4</v>
      </c>
      <c r="AA26" s="98">
        <f>'COGS-PRICE-MARGIN_CWS'!$C49</f>
        <v>0.4</v>
      </c>
      <c r="AB26" s="98">
        <f>'COGS-PRICE-MARGIN_CWS'!$C49</f>
        <v>0.4</v>
      </c>
      <c r="AC26" s="98">
        <f>'COGS-PRICE-MARGIN_CWS'!$C70</f>
        <v>0.6</v>
      </c>
      <c r="AD26" s="98">
        <f>'COGS-PRICE-MARGIN_CWS'!$C70</f>
        <v>0.6</v>
      </c>
      <c r="AE26" s="98">
        <f>'COGS-PRICE-MARGIN_CWS'!$C70</f>
        <v>0.6</v>
      </c>
      <c r="AF26" s="98">
        <f>'COGS-PRICE-MARGIN_CWS'!$C70</f>
        <v>0.6</v>
      </c>
      <c r="AG26" s="98">
        <f>'COGS-PRICE-MARGIN_CWS'!$C70</f>
        <v>0.6</v>
      </c>
      <c r="AH26" s="98">
        <f>'COGS-PRICE-MARGIN_CWS'!$C70</f>
        <v>0.6</v>
      </c>
      <c r="AI26" s="98">
        <f>'COGS-PRICE-MARGIN_CWS'!$C70</f>
        <v>0.6</v>
      </c>
      <c r="AJ26" s="98">
        <f>'COGS-PRICE-MARGIN_CWS'!$C70</f>
        <v>0.6</v>
      </c>
      <c r="AK26" s="98">
        <f>'COGS-PRICE-MARGIN_CWS'!$C70</f>
        <v>0.6</v>
      </c>
      <c r="AL26" s="98">
        <f>'COGS-PRICE-MARGIN_CWS'!$C70</f>
        <v>0.6</v>
      </c>
      <c r="AM26" s="98">
        <f>'COGS-PRICE-MARGIN_CWS'!$C70</f>
        <v>0.6</v>
      </c>
      <c r="AN26" s="98">
        <f>'COGS-PRICE-MARGIN_CWS'!$C70</f>
        <v>0.6</v>
      </c>
      <c r="AO26" s="98">
        <f>'COGS-PRICE-MARGIN_CWS'!$C91</f>
        <v>0.8</v>
      </c>
      <c r="AP26" s="98">
        <f>'COGS-PRICE-MARGIN_CWS'!$C91</f>
        <v>0.8</v>
      </c>
      <c r="AQ26" s="98">
        <f>'COGS-PRICE-MARGIN_CWS'!$C91</f>
        <v>0.8</v>
      </c>
      <c r="AR26" s="98">
        <f>'COGS-PRICE-MARGIN_CWS'!$C91</f>
        <v>0.8</v>
      </c>
      <c r="AS26" s="98">
        <f>'COGS-PRICE-MARGIN_CWS'!$C91</f>
        <v>0.8</v>
      </c>
      <c r="AT26" s="98">
        <f>'COGS-PRICE-MARGIN_CWS'!$C91</f>
        <v>0.8</v>
      </c>
      <c r="AU26" s="98">
        <f>'COGS-PRICE-MARGIN_CWS'!$C91</f>
        <v>0.8</v>
      </c>
      <c r="AV26" s="98">
        <f>'COGS-PRICE-MARGIN_CWS'!$C91</f>
        <v>0.8</v>
      </c>
      <c r="AW26" s="98">
        <f>'COGS-PRICE-MARGIN_CWS'!$C91</f>
        <v>0.8</v>
      </c>
      <c r="AX26" s="98">
        <f>'COGS-PRICE-MARGIN_CWS'!$C91</f>
        <v>0.8</v>
      </c>
      <c r="AY26" s="98">
        <f>'COGS-PRICE-MARGIN_CWS'!$C91</f>
        <v>0.8</v>
      </c>
      <c r="AZ26" s="98">
        <f>'COGS-PRICE-MARGIN_CWS'!$C91</f>
        <v>0.8</v>
      </c>
      <c r="BA26" s="98">
        <f>'COGS-PRICE-MARGIN_CWS'!$C112</f>
        <v>0.9</v>
      </c>
      <c r="BB26" s="98">
        <f>'COGS-PRICE-MARGIN_CWS'!$C112</f>
        <v>0.9</v>
      </c>
      <c r="BC26" s="98">
        <f>'COGS-PRICE-MARGIN_CWS'!$C112</f>
        <v>0.9</v>
      </c>
      <c r="BD26" s="98">
        <f>'COGS-PRICE-MARGIN_CWS'!$C112</f>
        <v>0.9</v>
      </c>
      <c r="BE26" s="98">
        <f>'COGS-PRICE-MARGIN_CWS'!$C112</f>
        <v>0.9</v>
      </c>
      <c r="BF26" s="98">
        <f>'COGS-PRICE-MARGIN_CWS'!$C112</f>
        <v>0.9</v>
      </c>
      <c r="BG26" s="98">
        <f>'COGS-PRICE-MARGIN_CWS'!$C112</f>
        <v>0.9</v>
      </c>
      <c r="BH26" s="98">
        <f>'COGS-PRICE-MARGIN_CWS'!$C112</f>
        <v>0.9</v>
      </c>
      <c r="BI26" s="98">
        <f>'COGS-PRICE-MARGIN_CWS'!$C112</f>
        <v>0.9</v>
      </c>
      <c r="BJ26" s="98">
        <f>'COGS-PRICE-MARGIN_CWS'!$C112</f>
        <v>0.9</v>
      </c>
      <c r="BK26" s="98">
        <f>'COGS-PRICE-MARGIN_CWS'!$C112</f>
        <v>0.9</v>
      </c>
      <c r="BL26" s="98">
        <f>'COGS-PRICE-MARGIN_CWS'!$C112</f>
        <v>0.9</v>
      </c>
    </row>
    <row r="27" spans="2:65" s="102" customFormat="1" x14ac:dyDescent="0.15">
      <c r="B27" s="299" t="s">
        <v>1248</v>
      </c>
      <c r="C27" s="299"/>
      <c r="E27" s="102" t="e">
        <f t="shared" ref="E27:AJ27" si="8">E6-E28</f>
        <v>#REF!</v>
      </c>
      <c r="F27" s="102" t="e">
        <f t="shared" si="8"/>
        <v>#REF!</v>
      </c>
      <c r="G27" s="102" t="e">
        <f t="shared" si="8"/>
        <v>#REF!</v>
      </c>
      <c r="H27" s="102" t="e">
        <f t="shared" si="8"/>
        <v>#REF!</v>
      </c>
      <c r="I27" s="102" t="e">
        <f t="shared" si="8"/>
        <v>#REF!</v>
      </c>
      <c r="J27" s="102" t="e">
        <f t="shared" si="8"/>
        <v>#REF!</v>
      </c>
      <c r="K27" s="102" t="e">
        <f t="shared" si="8"/>
        <v>#REF!</v>
      </c>
      <c r="L27" s="102" t="e">
        <f t="shared" si="8"/>
        <v>#REF!</v>
      </c>
      <c r="M27" s="102" t="e">
        <f t="shared" si="8"/>
        <v>#REF!</v>
      </c>
      <c r="N27" s="102" t="e">
        <f t="shared" si="8"/>
        <v>#REF!</v>
      </c>
      <c r="O27" s="102" t="e">
        <f t="shared" si="8"/>
        <v>#REF!</v>
      </c>
      <c r="P27" s="102" t="e">
        <f t="shared" si="8"/>
        <v>#REF!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 t="e">
        <f>SUM(E27:BL27)</f>
        <v>#REF!</v>
      </c>
    </row>
    <row r="28" spans="2:65" s="102" customFormat="1" x14ac:dyDescent="0.15">
      <c r="B28" s="299" t="s">
        <v>1247</v>
      </c>
      <c r="C28" s="299"/>
      <c r="E28" s="102" t="e">
        <f>ROUNDUP(+E6*E26,0)</f>
        <v>#REF!</v>
      </c>
      <c r="F28" s="102" t="e">
        <f t="shared" ref="F28:BL28" si="10">ROUNDUP(+F6*F26,0)</f>
        <v>#REF!</v>
      </c>
      <c r="G28" s="102" t="e">
        <f t="shared" si="10"/>
        <v>#REF!</v>
      </c>
      <c r="H28" s="102" t="e">
        <f t="shared" si="10"/>
        <v>#REF!</v>
      </c>
      <c r="I28" s="102" t="e">
        <f t="shared" si="10"/>
        <v>#REF!</v>
      </c>
      <c r="J28" s="102" t="e">
        <f t="shared" si="10"/>
        <v>#REF!</v>
      </c>
      <c r="K28" s="102" t="e">
        <f t="shared" si="10"/>
        <v>#REF!</v>
      </c>
      <c r="L28" s="102" t="e">
        <f t="shared" si="10"/>
        <v>#REF!</v>
      </c>
      <c r="M28" s="102" t="e">
        <f t="shared" si="10"/>
        <v>#REF!</v>
      </c>
      <c r="N28" s="102" t="e">
        <f t="shared" si="10"/>
        <v>#REF!</v>
      </c>
      <c r="O28" s="102" t="e">
        <f t="shared" si="10"/>
        <v>#REF!</v>
      </c>
      <c r="P28" s="102" t="e">
        <f t="shared" si="10"/>
        <v>#REF!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 t="e">
        <f>SUM(E28:BL28)</f>
        <v>#REF!</v>
      </c>
    </row>
    <row r="29" spans="2:65" x14ac:dyDescent="0.15">
      <c r="B29" s="47"/>
      <c r="C29" s="47"/>
    </row>
    <row r="30" spans="2:65" x14ac:dyDescent="0.15">
      <c r="B30" s="14" t="str">
        <f>B27</f>
        <v>Local Service Units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 t="e">
        <f>'COGS-PRICE-MARGIN_CWS'!$C26*E27</f>
        <v>#REF!</v>
      </c>
      <c r="F32" s="90" t="e">
        <f>'COGS-PRICE-MARGIN_CWS'!$C26*F27</f>
        <v>#REF!</v>
      </c>
      <c r="G32" s="90" t="e">
        <f>'COGS-PRICE-MARGIN_CWS'!$C26*G27</f>
        <v>#REF!</v>
      </c>
      <c r="H32" s="90" t="e">
        <f>'COGS-PRICE-MARGIN_CWS'!$C26*H27</f>
        <v>#REF!</v>
      </c>
      <c r="I32" s="90" t="e">
        <f>'COGS-PRICE-MARGIN_CWS'!$C26*I27</f>
        <v>#REF!</v>
      </c>
      <c r="J32" s="90" t="e">
        <f>'COGS-PRICE-MARGIN_CWS'!$C26*J27</f>
        <v>#REF!</v>
      </c>
      <c r="K32" s="90" t="e">
        <f>'COGS-PRICE-MARGIN_CWS'!$C26*K27</f>
        <v>#REF!</v>
      </c>
      <c r="L32" s="90" t="e">
        <f>'COGS-PRICE-MARGIN_CWS'!$C26*L27</f>
        <v>#REF!</v>
      </c>
      <c r="M32" s="90" t="e">
        <f>'COGS-PRICE-MARGIN_CWS'!$C26*M27</f>
        <v>#REF!</v>
      </c>
      <c r="N32" s="90" t="e">
        <f>'COGS-PRICE-MARGIN_CWS'!$C26*N27</f>
        <v>#REF!</v>
      </c>
      <c r="O32" s="90" t="e">
        <f>'COGS-PRICE-MARGIN_CWS'!$C26*O27</f>
        <v>#REF!</v>
      </c>
      <c r="P32" s="90" t="e">
        <f>'COGS-PRICE-MARGIN_CWS'!$C26*P27</f>
        <v>#REF!</v>
      </c>
      <c r="Q32" s="90">
        <f>'COGS-PRICE-MARGIN_CWS'!$C41*Q27</f>
        <v>2250</v>
      </c>
      <c r="R32" s="90">
        <f>'COGS-PRICE-MARGIN_CWS'!$C41*R27</f>
        <v>3750</v>
      </c>
      <c r="S32" s="90">
        <f>'COGS-PRICE-MARGIN_CWS'!$C41*S27</f>
        <v>4250</v>
      </c>
      <c r="T32" s="90">
        <f>'COGS-PRICE-MARGIN_CWS'!$C41*T27</f>
        <v>4250</v>
      </c>
      <c r="U32" s="90">
        <f>'COGS-PRICE-MARGIN_CWS'!$C41*U27</f>
        <v>4750</v>
      </c>
      <c r="V32" s="90">
        <f>'COGS-PRICE-MARGIN_CWS'!$C41*V27</f>
        <v>5250</v>
      </c>
      <c r="W32" s="90">
        <f>'COGS-PRICE-MARGIN_CWS'!$C41*W27</f>
        <v>4250</v>
      </c>
      <c r="X32" s="90">
        <f>'COGS-PRICE-MARGIN_CWS'!$C41*X27</f>
        <v>4750</v>
      </c>
      <c r="Y32" s="90">
        <f>'COGS-PRICE-MARGIN_CWS'!$C41*Y27</f>
        <v>3750</v>
      </c>
      <c r="Z32" s="90">
        <f>'COGS-PRICE-MARGIN_CWS'!$C41*Z27</f>
        <v>3750</v>
      </c>
      <c r="AA32" s="90">
        <f>'COGS-PRICE-MARGIN_CWS'!$C41*AA27</f>
        <v>3750</v>
      </c>
      <c r="AB32" s="90">
        <f>'COGS-PRICE-MARGIN_CWS'!$C41*AB27</f>
        <v>2250</v>
      </c>
      <c r="AC32" s="90">
        <f>'COGS-PRICE-MARGIN_CWS'!$C62*AC27</f>
        <v>2750</v>
      </c>
      <c r="AD32" s="90">
        <f>'COGS-PRICE-MARGIN_CWS'!$C62*AD27</f>
        <v>4500</v>
      </c>
      <c r="AE32" s="90">
        <f>'COGS-PRICE-MARGIN_CWS'!$C62*AE27</f>
        <v>5250</v>
      </c>
      <c r="AF32" s="90">
        <f>'COGS-PRICE-MARGIN_CWS'!$C62*AF27</f>
        <v>5250</v>
      </c>
      <c r="AG32" s="90">
        <f>'COGS-PRICE-MARGIN_CWS'!$C62*AG27</f>
        <v>5750</v>
      </c>
      <c r="AH32" s="90">
        <f>'COGS-PRICE-MARGIN_CWS'!$C62*AH27</f>
        <v>6250</v>
      </c>
      <c r="AI32" s="90">
        <f>'COGS-PRICE-MARGIN_CWS'!$C62*AI27</f>
        <v>5250</v>
      </c>
      <c r="AJ32" s="90">
        <f>'COGS-PRICE-MARGIN_CWS'!$C62*AJ27</f>
        <v>5750</v>
      </c>
      <c r="AK32" s="90">
        <f>'COGS-PRICE-MARGIN_CWS'!$C62*AK27</f>
        <v>4500</v>
      </c>
      <c r="AL32" s="90">
        <f>'COGS-PRICE-MARGIN_CWS'!$C62*AL27</f>
        <v>4500</v>
      </c>
      <c r="AM32" s="90">
        <f>'COGS-PRICE-MARGIN_CWS'!$C62*AM27</f>
        <v>4500</v>
      </c>
      <c r="AN32" s="90">
        <f>'COGS-PRICE-MARGIN_CWS'!$C62*AN27</f>
        <v>2750</v>
      </c>
      <c r="AO32" s="90">
        <f>'COGS-PRICE-MARGIN_CWS'!$C83*AO27</f>
        <v>2100</v>
      </c>
      <c r="AP32" s="90">
        <f>'COGS-PRICE-MARGIN_CWS'!$C83*AP27</f>
        <v>3500</v>
      </c>
      <c r="AQ32" s="90">
        <f>'COGS-PRICE-MARGIN_CWS'!$C83*AQ27</f>
        <v>3850</v>
      </c>
      <c r="AR32" s="90">
        <f>'COGS-PRICE-MARGIN_CWS'!$C83*AR27</f>
        <v>3850</v>
      </c>
      <c r="AS32" s="90">
        <f>'COGS-PRICE-MARGIN_CWS'!$C83*AS27</f>
        <v>4200</v>
      </c>
      <c r="AT32" s="90">
        <f>'COGS-PRICE-MARGIN_CWS'!$C83*AT27</f>
        <v>4550</v>
      </c>
      <c r="AU32" s="90">
        <f>'COGS-PRICE-MARGIN_CWS'!$C83*AU27</f>
        <v>3850</v>
      </c>
      <c r="AV32" s="90">
        <f>'COGS-PRICE-MARGIN_CWS'!$C83*AV27</f>
        <v>4200</v>
      </c>
      <c r="AW32" s="90">
        <f>'COGS-PRICE-MARGIN_CWS'!$C83*AW27</f>
        <v>3500</v>
      </c>
      <c r="AX32" s="90">
        <f>'COGS-PRICE-MARGIN_CWS'!$C83*AX27</f>
        <v>3500</v>
      </c>
      <c r="AY32" s="90">
        <f>'COGS-PRICE-MARGIN_CWS'!$C83*AY27</f>
        <v>3500</v>
      </c>
      <c r="AZ32" s="90">
        <f>'COGS-PRICE-MARGIN_CWS'!$C83*AZ27</f>
        <v>2100</v>
      </c>
      <c r="BA32" s="90">
        <f>'COGS-PRICE-MARGIN_CWS'!$C104*BA27</f>
        <v>1050</v>
      </c>
      <c r="BB32" s="90">
        <f>'COGS-PRICE-MARGIN_CWS'!$C104*BB27</f>
        <v>1750</v>
      </c>
      <c r="BC32" s="90">
        <f>'COGS-PRICE-MARGIN_CWS'!$C104*BC27</f>
        <v>1750</v>
      </c>
      <c r="BD32" s="90">
        <f>'COGS-PRICE-MARGIN_CWS'!$C104*BD27</f>
        <v>1750</v>
      </c>
      <c r="BE32" s="90">
        <f>'COGS-PRICE-MARGIN_CWS'!$C104*BE27</f>
        <v>2100</v>
      </c>
      <c r="BF32" s="90">
        <f>'COGS-PRICE-MARGIN_CWS'!$C104*BF27</f>
        <v>2450</v>
      </c>
      <c r="BG32" s="90">
        <f>'COGS-PRICE-MARGIN_CWS'!$C104*BG27</f>
        <v>1750</v>
      </c>
      <c r="BH32" s="90">
        <f>'COGS-PRICE-MARGIN_CWS'!$C104*BH27</f>
        <v>2100</v>
      </c>
      <c r="BI32" s="90">
        <f>'COGS-PRICE-MARGIN_CWS'!$C104*BI27</f>
        <v>1750</v>
      </c>
      <c r="BJ32" s="90">
        <f>'COGS-PRICE-MARGIN_CWS'!$C104*BJ27</f>
        <v>1750</v>
      </c>
      <c r="BK32" s="90">
        <f>'COGS-PRICE-MARGIN_CWS'!$C104*BK27</f>
        <v>1750</v>
      </c>
      <c r="BL32" s="90">
        <f>'COGS-PRICE-MARGIN_CWS'!$C104*BL27</f>
        <v>1050</v>
      </c>
      <c r="BM32" s="118" t="e">
        <f>SUM(E32:BL32)</f>
        <v>#REF!</v>
      </c>
    </row>
    <row r="33" spans="2:66" x14ac:dyDescent="0.15">
      <c r="B33" s="47" t="s">
        <v>347</v>
      </c>
      <c r="C33" s="47"/>
      <c r="E33" s="98">
        <f>'COGS-PRICE-MARGIN_CWS'!$D26</f>
        <v>0.09</v>
      </c>
      <c r="F33" s="98">
        <f>'COGS-PRICE-MARGIN_CWS'!$D26</f>
        <v>0.09</v>
      </c>
      <c r="G33" s="98">
        <f>'COGS-PRICE-MARGIN_CWS'!$D26</f>
        <v>0.09</v>
      </c>
      <c r="H33" s="98">
        <f>'COGS-PRICE-MARGIN_CWS'!$D26</f>
        <v>0.09</v>
      </c>
      <c r="I33" s="98">
        <f>'COGS-PRICE-MARGIN_CWS'!$D26</f>
        <v>0.09</v>
      </c>
      <c r="J33" s="98">
        <f>'COGS-PRICE-MARGIN_CWS'!$D26</f>
        <v>0.09</v>
      </c>
      <c r="K33" s="98">
        <f>'COGS-PRICE-MARGIN_CWS'!$D26</f>
        <v>0.09</v>
      </c>
      <c r="L33" s="98">
        <f>'COGS-PRICE-MARGIN_CWS'!$D26</f>
        <v>0.09</v>
      </c>
      <c r="M33" s="98">
        <f>'COGS-PRICE-MARGIN_CWS'!$D26</f>
        <v>0.09</v>
      </c>
      <c r="N33" s="98">
        <f>'COGS-PRICE-MARGIN_CWS'!$D26</f>
        <v>0.09</v>
      </c>
      <c r="O33" s="98">
        <f>'COGS-PRICE-MARGIN_CWS'!$D26</f>
        <v>0.09</v>
      </c>
      <c r="P33" s="98">
        <f>'COGS-PRICE-MARGIN_CWS'!$D26</f>
        <v>0.09</v>
      </c>
      <c r="Q33" s="98">
        <f>'COGS-PRICE-MARGIN_CWS'!$D41</f>
        <v>0.25</v>
      </c>
      <c r="R33" s="98">
        <f>'COGS-PRICE-MARGIN_CWS'!$D41</f>
        <v>0.25</v>
      </c>
      <c r="S33" s="98">
        <f>'COGS-PRICE-MARGIN_CWS'!$D41</f>
        <v>0.25</v>
      </c>
      <c r="T33" s="98">
        <f>'COGS-PRICE-MARGIN_CWS'!$D41</f>
        <v>0.25</v>
      </c>
      <c r="U33" s="98">
        <f>'COGS-PRICE-MARGIN_CWS'!$D41</f>
        <v>0.25</v>
      </c>
      <c r="V33" s="98">
        <f>'COGS-PRICE-MARGIN_CWS'!$D41</f>
        <v>0.25</v>
      </c>
      <c r="W33" s="98">
        <f>'COGS-PRICE-MARGIN_CWS'!$D41</f>
        <v>0.25</v>
      </c>
      <c r="X33" s="98">
        <f>'COGS-PRICE-MARGIN_CWS'!$D41</f>
        <v>0.25</v>
      </c>
      <c r="Y33" s="98">
        <f>'COGS-PRICE-MARGIN_CWS'!$D41</f>
        <v>0.25</v>
      </c>
      <c r="Z33" s="98">
        <f>'COGS-PRICE-MARGIN_CWS'!$D41</f>
        <v>0.25</v>
      </c>
      <c r="AA33" s="98">
        <f>'COGS-PRICE-MARGIN_CWS'!$D41</f>
        <v>0.25</v>
      </c>
      <c r="AB33" s="98">
        <f>'COGS-PRICE-MARGIN_CWS'!$D41</f>
        <v>0.25</v>
      </c>
      <c r="AC33" s="98">
        <f>'COGS-PRICE-MARGIN_CWS'!$D62</f>
        <v>0.15</v>
      </c>
      <c r="AD33" s="98">
        <f>'COGS-PRICE-MARGIN_CWS'!$D62</f>
        <v>0.15</v>
      </c>
      <c r="AE33" s="98">
        <f>'COGS-PRICE-MARGIN_CWS'!$D62</f>
        <v>0.15</v>
      </c>
      <c r="AF33" s="98">
        <f>'COGS-PRICE-MARGIN_CWS'!$D62</f>
        <v>0.15</v>
      </c>
      <c r="AG33" s="98">
        <f>'COGS-PRICE-MARGIN_CWS'!$D62</f>
        <v>0.15</v>
      </c>
      <c r="AH33" s="98">
        <f>'COGS-PRICE-MARGIN_CWS'!$D62</f>
        <v>0.15</v>
      </c>
      <c r="AI33" s="98">
        <f>'COGS-PRICE-MARGIN_CWS'!$D62</f>
        <v>0.15</v>
      </c>
      <c r="AJ33" s="98">
        <f>'COGS-PRICE-MARGIN_CWS'!$D62</f>
        <v>0.15</v>
      </c>
      <c r="AK33" s="98">
        <f>'COGS-PRICE-MARGIN_CWS'!$D62</f>
        <v>0.15</v>
      </c>
      <c r="AL33" s="98">
        <f>'COGS-PRICE-MARGIN_CWS'!$D62</f>
        <v>0.15</v>
      </c>
      <c r="AM33" s="98">
        <f>'COGS-PRICE-MARGIN_CWS'!$D62</f>
        <v>0.15</v>
      </c>
      <c r="AN33" s="98">
        <f>'COGS-PRICE-MARGIN_CWS'!$D62</f>
        <v>0.15</v>
      </c>
      <c r="AO33" s="98">
        <f>'COGS-PRICE-MARGIN_CWS'!$D83</f>
        <v>0.1</v>
      </c>
      <c r="AP33" s="98">
        <f>'COGS-PRICE-MARGIN_CWS'!$D83</f>
        <v>0.1</v>
      </c>
      <c r="AQ33" s="98">
        <f>'COGS-PRICE-MARGIN_CWS'!$D83</f>
        <v>0.1</v>
      </c>
      <c r="AR33" s="98">
        <f>'COGS-PRICE-MARGIN_CWS'!$D83</f>
        <v>0.1</v>
      </c>
      <c r="AS33" s="98">
        <f>'COGS-PRICE-MARGIN_CWS'!$D83</f>
        <v>0.1</v>
      </c>
      <c r="AT33" s="98">
        <f>'COGS-PRICE-MARGIN_CWS'!$D83</f>
        <v>0.1</v>
      </c>
      <c r="AU33" s="98">
        <f>'COGS-PRICE-MARGIN_CWS'!$D83</f>
        <v>0.1</v>
      </c>
      <c r="AV33" s="98">
        <f>'COGS-PRICE-MARGIN_CWS'!$D83</f>
        <v>0.1</v>
      </c>
      <c r="AW33" s="98">
        <f>'COGS-PRICE-MARGIN_CWS'!$D83</f>
        <v>0.1</v>
      </c>
      <c r="AX33" s="98">
        <f>'COGS-PRICE-MARGIN_CWS'!$D83</f>
        <v>0.1</v>
      </c>
      <c r="AY33" s="98">
        <f>'COGS-PRICE-MARGIN_CWS'!$D83</f>
        <v>0.1</v>
      </c>
      <c r="AZ33" s="98">
        <f>'COGS-PRICE-MARGIN_CWS'!$D83</f>
        <v>0.1</v>
      </c>
      <c r="BA33" s="98">
        <f>'COGS-PRICE-MARGIN_CWS'!$D104</f>
        <v>0.1</v>
      </c>
      <c r="BB33" s="98">
        <f>'COGS-PRICE-MARGIN_CWS'!$D104</f>
        <v>0.1</v>
      </c>
      <c r="BC33" s="98">
        <f>'COGS-PRICE-MARGIN_CWS'!$D104</f>
        <v>0.1</v>
      </c>
      <c r="BD33" s="98">
        <f>'COGS-PRICE-MARGIN_CWS'!$D104</f>
        <v>0.1</v>
      </c>
      <c r="BE33" s="98">
        <f>'COGS-PRICE-MARGIN_CWS'!$D104</f>
        <v>0.1</v>
      </c>
      <c r="BF33" s="98">
        <f>'COGS-PRICE-MARGIN_CWS'!$D104</f>
        <v>0.1</v>
      </c>
      <c r="BG33" s="98">
        <f>'COGS-PRICE-MARGIN_CWS'!$D104</f>
        <v>0.1</v>
      </c>
      <c r="BH33" s="98">
        <f>'COGS-PRICE-MARGIN_CWS'!$D104</f>
        <v>0.1</v>
      </c>
      <c r="BI33" s="98">
        <f>'COGS-PRICE-MARGIN_CWS'!$D104</f>
        <v>0.1</v>
      </c>
      <c r="BJ33" s="98">
        <f>'COGS-PRICE-MARGIN_CWS'!$D104</f>
        <v>0.1</v>
      </c>
      <c r="BK33" s="98">
        <f>'COGS-PRICE-MARGIN_CWS'!$D104</f>
        <v>0.1</v>
      </c>
      <c r="BL33" s="98">
        <f>'COGS-PRICE-MARGIN_CWS'!$D104</f>
        <v>0.1</v>
      </c>
    </row>
    <row r="34" spans="2:66" x14ac:dyDescent="0.15">
      <c r="B34" s="47" t="s">
        <v>355</v>
      </c>
      <c r="C34" s="47"/>
      <c r="E34" s="90" t="e">
        <f t="shared" ref="E34:AJ34" si="11">E32*(1-E33)</f>
        <v>#REF!</v>
      </c>
      <c r="F34" s="90" t="e">
        <f t="shared" si="11"/>
        <v>#REF!</v>
      </c>
      <c r="G34" s="90" t="e">
        <f t="shared" si="11"/>
        <v>#REF!</v>
      </c>
      <c r="H34" s="90" t="e">
        <f t="shared" si="11"/>
        <v>#REF!</v>
      </c>
      <c r="I34" s="90" t="e">
        <f t="shared" si="11"/>
        <v>#REF!</v>
      </c>
      <c r="J34" s="90" t="e">
        <f t="shared" si="11"/>
        <v>#REF!</v>
      </c>
      <c r="K34" s="90" t="e">
        <f t="shared" si="11"/>
        <v>#REF!</v>
      </c>
      <c r="L34" s="90" t="e">
        <f t="shared" si="11"/>
        <v>#REF!</v>
      </c>
      <c r="M34" s="90" t="e">
        <f t="shared" si="11"/>
        <v>#REF!</v>
      </c>
      <c r="N34" s="90" t="e">
        <f t="shared" si="11"/>
        <v>#REF!</v>
      </c>
      <c r="O34" s="90" t="e">
        <f t="shared" si="11"/>
        <v>#REF!</v>
      </c>
      <c r="P34" s="90" t="e">
        <f t="shared" si="11"/>
        <v>#REF!</v>
      </c>
      <c r="Q34" s="90">
        <f t="shared" si="11"/>
        <v>1687.5</v>
      </c>
      <c r="R34" s="90">
        <f t="shared" si="11"/>
        <v>2812.5</v>
      </c>
      <c r="S34" s="90">
        <f t="shared" si="11"/>
        <v>3187.5</v>
      </c>
      <c r="T34" s="90">
        <f t="shared" si="11"/>
        <v>3187.5</v>
      </c>
      <c r="U34" s="90">
        <f t="shared" si="11"/>
        <v>3562.5</v>
      </c>
      <c r="V34" s="90">
        <f t="shared" si="11"/>
        <v>3937.5</v>
      </c>
      <c r="W34" s="90">
        <f t="shared" si="11"/>
        <v>3187.5</v>
      </c>
      <c r="X34" s="90">
        <f t="shared" si="11"/>
        <v>3562.5</v>
      </c>
      <c r="Y34" s="90">
        <f t="shared" si="11"/>
        <v>2812.5</v>
      </c>
      <c r="Z34" s="90">
        <f t="shared" si="11"/>
        <v>2812.5</v>
      </c>
      <c r="AA34" s="90">
        <f t="shared" si="11"/>
        <v>2812.5</v>
      </c>
      <c r="AB34" s="90">
        <f t="shared" si="11"/>
        <v>1687.5</v>
      </c>
      <c r="AC34" s="90">
        <f t="shared" si="11"/>
        <v>2337.5</v>
      </c>
      <c r="AD34" s="90">
        <f t="shared" si="11"/>
        <v>3825</v>
      </c>
      <c r="AE34" s="90">
        <f t="shared" si="11"/>
        <v>4462.5</v>
      </c>
      <c r="AF34" s="90">
        <f t="shared" si="11"/>
        <v>4462.5</v>
      </c>
      <c r="AG34" s="90">
        <f t="shared" si="11"/>
        <v>4887.5</v>
      </c>
      <c r="AH34" s="90">
        <f t="shared" si="11"/>
        <v>5312.5</v>
      </c>
      <c r="AI34" s="90">
        <f t="shared" si="11"/>
        <v>4462.5</v>
      </c>
      <c r="AJ34" s="90">
        <f t="shared" si="11"/>
        <v>4887.5</v>
      </c>
      <c r="AK34" s="90">
        <f t="shared" ref="AK34:BL34" si="12">AK32*(1-AK33)</f>
        <v>3825</v>
      </c>
      <c r="AL34" s="90">
        <f t="shared" si="12"/>
        <v>3825</v>
      </c>
      <c r="AM34" s="90">
        <f t="shared" si="12"/>
        <v>3825</v>
      </c>
      <c r="AN34" s="90">
        <f t="shared" si="12"/>
        <v>2337.5</v>
      </c>
      <c r="AO34" s="90">
        <f t="shared" si="12"/>
        <v>1890</v>
      </c>
      <c r="AP34" s="90">
        <f t="shared" si="12"/>
        <v>3150</v>
      </c>
      <c r="AQ34" s="90">
        <f t="shared" si="12"/>
        <v>3465</v>
      </c>
      <c r="AR34" s="90">
        <f t="shared" si="12"/>
        <v>3465</v>
      </c>
      <c r="AS34" s="90">
        <f t="shared" si="12"/>
        <v>3780</v>
      </c>
      <c r="AT34" s="90">
        <f t="shared" si="12"/>
        <v>4095</v>
      </c>
      <c r="AU34" s="90">
        <f t="shared" si="12"/>
        <v>3465</v>
      </c>
      <c r="AV34" s="90">
        <f t="shared" si="12"/>
        <v>3780</v>
      </c>
      <c r="AW34" s="90">
        <f t="shared" si="12"/>
        <v>3150</v>
      </c>
      <c r="AX34" s="90">
        <f t="shared" si="12"/>
        <v>3150</v>
      </c>
      <c r="AY34" s="90">
        <f t="shared" si="12"/>
        <v>3150</v>
      </c>
      <c r="AZ34" s="90">
        <f t="shared" si="12"/>
        <v>1890</v>
      </c>
      <c r="BA34" s="90">
        <f t="shared" si="12"/>
        <v>945</v>
      </c>
      <c r="BB34" s="90">
        <f t="shared" si="12"/>
        <v>1575</v>
      </c>
      <c r="BC34" s="90">
        <f t="shared" si="12"/>
        <v>1575</v>
      </c>
      <c r="BD34" s="90">
        <f t="shared" si="12"/>
        <v>1575</v>
      </c>
      <c r="BE34" s="90">
        <f t="shared" si="12"/>
        <v>1890</v>
      </c>
      <c r="BF34" s="90">
        <f t="shared" si="12"/>
        <v>2205</v>
      </c>
      <c r="BG34" s="90">
        <f t="shared" si="12"/>
        <v>1575</v>
      </c>
      <c r="BH34" s="90">
        <f t="shared" si="12"/>
        <v>1890</v>
      </c>
      <c r="BI34" s="90">
        <f t="shared" si="12"/>
        <v>1575</v>
      </c>
      <c r="BJ34" s="90">
        <f t="shared" si="12"/>
        <v>1575</v>
      </c>
      <c r="BK34" s="90">
        <f t="shared" si="12"/>
        <v>1575</v>
      </c>
      <c r="BL34" s="90">
        <f t="shared" si="12"/>
        <v>945</v>
      </c>
      <c r="BM34" s="118" t="e">
        <f>SUM(E34:BL34)</f>
        <v>#REF!</v>
      </c>
    </row>
    <row r="35" spans="2:66" x14ac:dyDescent="0.15">
      <c r="B35" s="47" t="s">
        <v>365</v>
      </c>
      <c r="C35" s="47"/>
      <c r="E35" s="90" t="e">
        <f>'REV-REC-MAINT_CWS'!F69</f>
        <v>#REF!</v>
      </c>
      <c r="F35" s="90" t="e">
        <f>'REV-REC-MAINT_CWS'!G69</f>
        <v>#REF!</v>
      </c>
      <c r="G35" s="90" t="e">
        <f>'REV-REC-MAINT_CWS'!H69</f>
        <v>#REF!</v>
      </c>
      <c r="H35" s="90" t="e">
        <f>'REV-REC-MAINT_CWS'!I69</f>
        <v>#REF!</v>
      </c>
      <c r="I35" s="90" t="e">
        <f>'REV-REC-MAINT_CWS'!J69</f>
        <v>#REF!</v>
      </c>
      <c r="J35" s="90" t="e">
        <f>'REV-REC-MAINT_CWS'!K69</f>
        <v>#REF!</v>
      </c>
      <c r="K35" s="90" t="e">
        <f>'REV-REC-MAINT_CWS'!L69</f>
        <v>#REF!</v>
      </c>
      <c r="L35" s="90" t="e">
        <f>'REV-REC-MAINT_CWS'!M69</f>
        <v>#REF!</v>
      </c>
      <c r="M35" s="90" t="e">
        <f>'REV-REC-MAINT_CWS'!N69</f>
        <v>#REF!</v>
      </c>
      <c r="N35" s="90" t="e">
        <f>'REV-REC-MAINT_CWS'!O69</f>
        <v>#REF!</v>
      </c>
      <c r="O35" s="90" t="e">
        <f>'REV-REC-MAINT_CWS'!P69</f>
        <v>#REF!</v>
      </c>
      <c r="P35" s="90" t="e">
        <f>'REV-REC-MAINT_CWS'!Q69</f>
        <v>#REF!</v>
      </c>
      <c r="Q35" s="90" t="e">
        <f>'REV-REC-MAINT_CWS'!R69</f>
        <v>#REF!</v>
      </c>
      <c r="R35" s="90" t="e">
        <f>'REV-REC-MAINT_CWS'!S69</f>
        <v>#REF!</v>
      </c>
      <c r="S35" s="90" t="e">
        <f>'REV-REC-MAINT_CWS'!T69</f>
        <v>#REF!</v>
      </c>
      <c r="T35" s="90" t="e">
        <f>'REV-REC-MAINT_CWS'!U69</f>
        <v>#REF!</v>
      </c>
      <c r="U35" s="90" t="e">
        <f>'REV-REC-MAINT_CWS'!V69</f>
        <v>#REF!</v>
      </c>
      <c r="V35" s="90" t="e">
        <f>'REV-REC-MAINT_CWS'!W69</f>
        <v>#REF!</v>
      </c>
      <c r="W35" s="90" t="e">
        <f>'REV-REC-MAINT_CWS'!X69</f>
        <v>#REF!</v>
      </c>
      <c r="X35" s="90" t="e">
        <f>'REV-REC-MAINT_CWS'!Y69</f>
        <v>#REF!</v>
      </c>
      <c r="Y35" s="90" t="e">
        <f>'REV-REC-MAINT_CWS'!Z69</f>
        <v>#REF!</v>
      </c>
      <c r="Z35" s="90" t="e">
        <f>'REV-REC-MAINT_CWS'!AA69</f>
        <v>#REF!</v>
      </c>
      <c r="AA35" s="90" t="e">
        <f>'REV-REC-MAINT_CWS'!AB69</f>
        <v>#REF!</v>
      </c>
      <c r="AB35" s="90" t="e">
        <f>'REV-REC-MAINT_CWS'!AC69</f>
        <v>#REF!</v>
      </c>
      <c r="AC35" s="90" t="e">
        <f>'REV-REC-MAINT_CWS'!AD69</f>
        <v>#REF!</v>
      </c>
      <c r="AD35" s="90" t="e">
        <f>'REV-REC-MAINT_CWS'!AE69</f>
        <v>#REF!</v>
      </c>
      <c r="AE35" s="90" t="e">
        <f>'REV-REC-MAINT_CWS'!AF69</f>
        <v>#REF!</v>
      </c>
      <c r="AF35" s="90" t="e">
        <f>'REV-REC-MAINT_CWS'!AG69</f>
        <v>#REF!</v>
      </c>
      <c r="AG35" s="90" t="e">
        <f>'REV-REC-MAINT_CWS'!AH69</f>
        <v>#REF!</v>
      </c>
      <c r="AH35" s="90" t="e">
        <f>'REV-REC-MAINT_CWS'!AI69</f>
        <v>#REF!</v>
      </c>
      <c r="AI35" s="90" t="e">
        <f>'REV-REC-MAINT_CWS'!AJ69</f>
        <v>#REF!</v>
      </c>
      <c r="AJ35" s="90" t="e">
        <f>'REV-REC-MAINT_CWS'!AK69</f>
        <v>#REF!</v>
      </c>
      <c r="AK35" s="90" t="e">
        <f>'REV-REC-MAINT_CWS'!AL69</f>
        <v>#REF!</v>
      </c>
      <c r="AL35" s="90" t="e">
        <f>'REV-REC-MAINT_CWS'!AM69</f>
        <v>#REF!</v>
      </c>
      <c r="AM35" s="90" t="e">
        <f>'REV-REC-MAINT_CWS'!AN69</f>
        <v>#REF!</v>
      </c>
      <c r="AN35" s="90" t="e">
        <f>'REV-REC-MAINT_CWS'!AO69</f>
        <v>#REF!</v>
      </c>
      <c r="AO35" s="90" t="e">
        <f>'REV-REC-MAINT_CWS'!AP69</f>
        <v>#REF!</v>
      </c>
      <c r="AP35" s="90" t="e">
        <f>'REV-REC-MAINT_CWS'!AQ69</f>
        <v>#REF!</v>
      </c>
      <c r="AQ35" s="90" t="e">
        <f>'REV-REC-MAINT_CWS'!AR69</f>
        <v>#REF!</v>
      </c>
      <c r="AR35" s="90" t="e">
        <f>'REV-REC-MAINT_CWS'!AS69</f>
        <v>#REF!</v>
      </c>
      <c r="AS35" s="90" t="e">
        <f>'REV-REC-MAINT_CWS'!AT69</f>
        <v>#REF!</v>
      </c>
      <c r="AT35" s="90" t="e">
        <f>'REV-REC-MAINT_CWS'!AU69</f>
        <v>#REF!</v>
      </c>
      <c r="AU35" s="90" t="e">
        <f>'REV-REC-MAINT_CWS'!AV69</f>
        <v>#REF!</v>
      </c>
      <c r="AV35" s="90" t="e">
        <f>'REV-REC-MAINT_CWS'!AW69</f>
        <v>#REF!</v>
      </c>
      <c r="AW35" s="90" t="e">
        <f>'REV-REC-MAINT_CWS'!AX69</f>
        <v>#REF!</v>
      </c>
      <c r="AX35" s="90" t="e">
        <f>'REV-REC-MAINT_CWS'!AY69</f>
        <v>#REF!</v>
      </c>
      <c r="AY35" s="90" t="e">
        <f>'REV-REC-MAINT_CWS'!AZ69</f>
        <v>#REF!</v>
      </c>
      <c r="AZ35" s="90" t="e">
        <f>'REV-REC-MAINT_CWS'!BA69</f>
        <v>#REF!</v>
      </c>
      <c r="BA35" s="90" t="e">
        <f>'REV-REC-MAINT_CWS'!BB69</f>
        <v>#REF!</v>
      </c>
      <c r="BB35" s="90" t="e">
        <f>'REV-REC-MAINT_CWS'!BC69</f>
        <v>#REF!</v>
      </c>
      <c r="BC35" s="90" t="e">
        <f>'REV-REC-MAINT_CWS'!BD69</f>
        <v>#REF!</v>
      </c>
      <c r="BD35" s="90" t="e">
        <f>'REV-REC-MAINT_CWS'!BE69</f>
        <v>#REF!</v>
      </c>
      <c r="BE35" s="90" t="e">
        <f>'REV-REC-MAINT_CWS'!BF69</f>
        <v>#REF!</v>
      </c>
      <c r="BF35" s="90" t="e">
        <f>'REV-REC-MAINT_CWS'!BG69</f>
        <v>#REF!</v>
      </c>
      <c r="BG35" s="90" t="e">
        <f>'REV-REC-MAINT_CWS'!BH69</f>
        <v>#REF!</v>
      </c>
      <c r="BH35" s="90" t="e">
        <f>'REV-REC-MAINT_CWS'!BI69</f>
        <v>#REF!</v>
      </c>
      <c r="BI35" s="90" t="e">
        <f>'REV-REC-MAINT_CWS'!BJ69</f>
        <v>#REF!</v>
      </c>
      <c r="BJ35" s="90" t="e">
        <f>'REV-REC-MAINT_CWS'!BK69</f>
        <v>#REF!</v>
      </c>
      <c r="BK35" s="90" t="e">
        <f>'REV-REC-MAINT_CWS'!BL69</f>
        <v>#REF!</v>
      </c>
      <c r="BL35" s="90" t="e">
        <f>'REV-REC-MAINT_CWS'!BM69</f>
        <v>#REF!</v>
      </c>
      <c r="BM35" s="118" t="e">
        <f>SUM(E35:BL35)</f>
        <v>#REF!</v>
      </c>
    </row>
    <row r="37" spans="2:66" x14ac:dyDescent="0.15">
      <c r="B37" s="16" t="str">
        <f>B28</f>
        <v>Afuera Service Units</v>
      </c>
    </row>
    <row r="38" spans="2:66" x14ac:dyDescent="0.15">
      <c r="B38" s="47" t="s">
        <v>357</v>
      </c>
      <c r="E38" s="90" t="e">
        <f>'COGS-PRICE-MARGIN_CWS'!$C11*E28</f>
        <v>#VALUE!</v>
      </c>
      <c r="F38" s="90" t="e">
        <f>'COGS-PRICE-MARGIN_CWS'!$C11*F28</f>
        <v>#VALUE!</v>
      </c>
      <c r="G38" s="90" t="e">
        <f>'COGS-PRICE-MARGIN_CWS'!$C11*G28</f>
        <v>#VALUE!</v>
      </c>
      <c r="H38" s="90" t="e">
        <f>'COGS-PRICE-MARGIN_CWS'!$C11*H28</f>
        <v>#VALUE!</v>
      </c>
      <c r="I38" s="90" t="e">
        <f>'COGS-PRICE-MARGIN_CWS'!$C11*I28</f>
        <v>#VALUE!</v>
      </c>
      <c r="J38" s="90" t="e">
        <f>'COGS-PRICE-MARGIN_CWS'!$C11*J28</f>
        <v>#VALUE!</v>
      </c>
      <c r="K38" s="90" t="e">
        <f>'COGS-PRICE-MARGIN_CWS'!$C11*K28</f>
        <v>#VALUE!</v>
      </c>
      <c r="L38" s="90" t="e">
        <f>'COGS-PRICE-MARGIN_CWS'!$C11*L28</f>
        <v>#VALUE!</v>
      </c>
      <c r="M38" s="90" t="e">
        <f>'COGS-PRICE-MARGIN_CWS'!$C11*M28</f>
        <v>#VALUE!</v>
      </c>
      <c r="N38" s="90" t="e">
        <f>'COGS-PRICE-MARGIN_CWS'!$C11*N28</f>
        <v>#VALUE!</v>
      </c>
      <c r="O38" s="90" t="e">
        <f>'COGS-PRICE-MARGIN_CWS'!$C11*O28</f>
        <v>#VALUE!</v>
      </c>
      <c r="P38" s="90" t="e">
        <f>'COGS-PRICE-MARGIN_CWS'!$C11*P28</f>
        <v>#VALUE!</v>
      </c>
      <c r="Q38" s="90">
        <f>'COGS-PRICE-MARGIN_CWS'!$C47*Q28</f>
        <v>175</v>
      </c>
      <c r="R38" s="90">
        <f>'COGS-PRICE-MARGIN_CWS'!$C47*R28</f>
        <v>275</v>
      </c>
      <c r="S38" s="90">
        <f>'COGS-PRICE-MARGIN_CWS'!$C47*S28</f>
        <v>300</v>
      </c>
      <c r="T38" s="90">
        <f>'COGS-PRICE-MARGIN_CWS'!$C47*T28</f>
        <v>300</v>
      </c>
      <c r="U38" s="90">
        <f>'COGS-PRICE-MARGIN_CWS'!$C47*U28</f>
        <v>325</v>
      </c>
      <c r="V38" s="90">
        <f>'COGS-PRICE-MARGIN_CWS'!$C47*V28</f>
        <v>350</v>
      </c>
      <c r="W38" s="90">
        <f>'COGS-PRICE-MARGIN_CWS'!$C47*W28</f>
        <v>300</v>
      </c>
      <c r="X38" s="90">
        <f>'COGS-PRICE-MARGIN_CWS'!$C47*X28</f>
        <v>325</v>
      </c>
      <c r="Y38" s="90">
        <f>'COGS-PRICE-MARGIN_CWS'!$C47*Y28</f>
        <v>275</v>
      </c>
      <c r="Z38" s="90">
        <f>'COGS-PRICE-MARGIN_CWS'!$C47*Z28</f>
        <v>275</v>
      </c>
      <c r="AA38" s="90">
        <f>'COGS-PRICE-MARGIN_CWS'!$C47*AA28</f>
        <v>275</v>
      </c>
      <c r="AB38" s="90">
        <f>'COGS-PRICE-MARGIN_CWS'!$C47*AB28</f>
        <v>175</v>
      </c>
      <c r="AC38" s="90">
        <f>'COGS-PRICE-MARGIN_CWS'!$C68*AC28</f>
        <v>450</v>
      </c>
      <c r="AD38" s="90">
        <f>'COGS-PRICE-MARGIN_CWS'!$C68*AD28</f>
        <v>725</v>
      </c>
      <c r="AE38" s="90">
        <f>'COGS-PRICE-MARGIN_CWS'!$C68*AE28</f>
        <v>800</v>
      </c>
      <c r="AF38" s="90">
        <f>'COGS-PRICE-MARGIN_CWS'!$C68*AF28</f>
        <v>800</v>
      </c>
      <c r="AG38" s="90">
        <f>'COGS-PRICE-MARGIN_CWS'!$C68*AG28</f>
        <v>875</v>
      </c>
      <c r="AH38" s="90">
        <f>'COGS-PRICE-MARGIN_CWS'!$C68*AH28</f>
        <v>975</v>
      </c>
      <c r="AI38" s="90">
        <f>'COGS-PRICE-MARGIN_CWS'!$C68*AI28</f>
        <v>800</v>
      </c>
      <c r="AJ38" s="90">
        <f>'COGS-PRICE-MARGIN_CWS'!$C68*AJ28</f>
        <v>875</v>
      </c>
      <c r="AK38" s="90">
        <f>'COGS-PRICE-MARGIN_CWS'!$C68*AK28</f>
        <v>725</v>
      </c>
      <c r="AL38" s="90">
        <f>'COGS-PRICE-MARGIN_CWS'!$C68*AL28</f>
        <v>725</v>
      </c>
      <c r="AM38" s="90">
        <f>'COGS-PRICE-MARGIN_CWS'!$C68*AM28</f>
        <v>725</v>
      </c>
      <c r="AN38" s="90">
        <f>'COGS-PRICE-MARGIN_CWS'!$C68*AN28</f>
        <v>450</v>
      </c>
      <c r="AO38" s="90">
        <f>'COGS-PRICE-MARGIN_CWS'!$C89*AO28</f>
        <v>625</v>
      </c>
      <c r="AP38" s="90">
        <f>'COGS-PRICE-MARGIN_CWS'!$C89*AP28</f>
        <v>1000</v>
      </c>
      <c r="AQ38" s="90">
        <f>'COGS-PRICE-MARGIN_CWS'!$C89*AQ28</f>
        <v>1125</v>
      </c>
      <c r="AR38" s="90">
        <f>'COGS-PRICE-MARGIN_CWS'!$C89*AR28</f>
        <v>1125</v>
      </c>
      <c r="AS38" s="90">
        <f>'COGS-PRICE-MARGIN_CWS'!$C89*AS28</f>
        <v>1250</v>
      </c>
      <c r="AT38" s="90">
        <f>'COGS-PRICE-MARGIN_CWS'!$C89*AT28</f>
        <v>1375</v>
      </c>
      <c r="AU38" s="90">
        <f>'COGS-PRICE-MARGIN_CWS'!$C89*AU28</f>
        <v>1125</v>
      </c>
      <c r="AV38" s="90">
        <f>'COGS-PRICE-MARGIN_CWS'!$C89*AV28</f>
        <v>1250</v>
      </c>
      <c r="AW38" s="90">
        <f>'COGS-PRICE-MARGIN_CWS'!$C89*AW28</f>
        <v>1000</v>
      </c>
      <c r="AX38" s="90">
        <f>'COGS-PRICE-MARGIN_CWS'!$C89*AX28</f>
        <v>1000</v>
      </c>
      <c r="AY38" s="90">
        <f>'COGS-PRICE-MARGIN_CWS'!$C89*AY28</f>
        <v>1000</v>
      </c>
      <c r="AZ38" s="90">
        <f>'COGS-PRICE-MARGIN_CWS'!$C89*AZ28</f>
        <v>625</v>
      </c>
      <c r="BA38" s="90">
        <f>'COGS-PRICE-MARGIN_CWS'!$C110*BA28</f>
        <v>750</v>
      </c>
      <c r="BB38" s="90">
        <f>'COGS-PRICE-MARGIN_CWS'!$C110*BB28</f>
        <v>1200</v>
      </c>
      <c r="BC38" s="90">
        <f>'COGS-PRICE-MARGIN_CWS'!$C110*BC28</f>
        <v>1350</v>
      </c>
      <c r="BD38" s="90">
        <f>'COGS-PRICE-MARGIN_CWS'!$C110*BD28</f>
        <v>1350</v>
      </c>
      <c r="BE38" s="90">
        <f>'COGS-PRICE-MARGIN_CWS'!$C110*BE28</f>
        <v>1500</v>
      </c>
      <c r="BF38" s="90">
        <f>'COGS-PRICE-MARGIN_CWS'!$C110*BF28</f>
        <v>1625</v>
      </c>
      <c r="BG38" s="90">
        <f>'COGS-PRICE-MARGIN_CWS'!$C110*BG28</f>
        <v>1350</v>
      </c>
      <c r="BH38" s="90">
        <f>'COGS-PRICE-MARGIN_CWS'!$C110*BH28</f>
        <v>1500</v>
      </c>
      <c r="BI38" s="90">
        <f>'COGS-PRICE-MARGIN_CWS'!$C110*BI28</f>
        <v>1200</v>
      </c>
      <c r="BJ38" s="90">
        <f>'COGS-PRICE-MARGIN_CWS'!$C110*BJ28</f>
        <v>1200</v>
      </c>
      <c r="BK38" s="90">
        <f>'COGS-PRICE-MARGIN_CWS'!$C110*BK28</f>
        <v>1200</v>
      </c>
      <c r="BL38" s="90">
        <f>'COGS-PRICE-MARGIN_CWS'!$C110*BL28</f>
        <v>750</v>
      </c>
      <c r="BM38" s="118" t="e">
        <f>SUM(E38:BL38)</f>
        <v>#VALUE!</v>
      </c>
    </row>
    <row r="39" spans="2:66" x14ac:dyDescent="0.15">
      <c r="B39" s="47" t="s">
        <v>364</v>
      </c>
      <c r="E39" s="12" t="e">
        <f>'REV-REC-MAINT_CWS'!F142</f>
        <v>#REF!</v>
      </c>
      <c r="F39" s="12" t="e">
        <f>'REV-REC-MAINT_CWS'!G142</f>
        <v>#REF!</v>
      </c>
      <c r="G39" s="12" t="e">
        <f>'REV-REC-MAINT_CWS'!H142</f>
        <v>#REF!</v>
      </c>
      <c r="H39" s="12" t="e">
        <f>'REV-REC-MAINT_CWS'!I142</f>
        <v>#REF!</v>
      </c>
      <c r="I39" s="12" t="e">
        <f>'REV-REC-MAINT_CWS'!J142</f>
        <v>#REF!</v>
      </c>
      <c r="J39" s="12" t="e">
        <f>'REV-REC-MAINT_CWS'!K142</f>
        <v>#REF!</v>
      </c>
      <c r="K39" s="12" t="e">
        <f>'REV-REC-MAINT_CWS'!L142</f>
        <v>#REF!</v>
      </c>
      <c r="L39" s="12" t="e">
        <f>'REV-REC-MAINT_CWS'!M142</f>
        <v>#REF!</v>
      </c>
      <c r="M39" s="12" t="e">
        <f>'REV-REC-MAINT_CWS'!N142</f>
        <v>#REF!</v>
      </c>
      <c r="N39" s="12" t="e">
        <f>'REV-REC-MAINT_CWS'!O142</f>
        <v>#REF!</v>
      </c>
      <c r="O39" s="12" t="e">
        <f>'REV-REC-MAINT_CWS'!P142</f>
        <v>#REF!</v>
      </c>
      <c r="P39" s="12" t="e">
        <f>'REV-REC-MAINT_CWS'!Q142</f>
        <v>#REF!</v>
      </c>
      <c r="Q39" s="12" t="e">
        <f>'REV-REC-MAINT_CWS'!R142</f>
        <v>#REF!</v>
      </c>
      <c r="R39" s="12" t="e">
        <f>'REV-REC-MAINT_CWS'!S142</f>
        <v>#REF!</v>
      </c>
      <c r="S39" s="12" t="e">
        <f>'REV-REC-MAINT_CWS'!T142</f>
        <v>#REF!</v>
      </c>
      <c r="T39" s="12" t="e">
        <f>'REV-REC-MAINT_CWS'!U142</f>
        <v>#REF!</v>
      </c>
      <c r="U39" s="12" t="e">
        <f>'REV-REC-MAINT_CWS'!V142</f>
        <v>#REF!</v>
      </c>
      <c r="V39" s="12" t="e">
        <f>'REV-REC-MAINT_CWS'!W142</f>
        <v>#REF!</v>
      </c>
      <c r="W39" s="12" t="e">
        <f>'REV-REC-MAINT_CWS'!X142</f>
        <v>#REF!</v>
      </c>
      <c r="X39" s="12" t="e">
        <f>'REV-REC-MAINT_CWS'!Y142</f>
        <v>#REF!</v>
      </c>
      <c r="Y39" s="12" t="e">
        <f>'REV-REC-MAINT_CWS'!Z142</f>
        <v>#REF!</v>
      </c>
      <c r="Z39" s="12" t="e">
        <f>'REV-REC-MAINT_CWS'!AA142</f>
        <v>#REF!</v>
      </c>
      <c r="AA39" s="12" t="e">
        <f>'REV-REC-MAINT_CWS'!AB142</f>
        <v>#REF!</v>
      </c>
      <c r="AB39" s="12" t="e">
        <f>'REV-REC-MAINT_CWS'!AC142</f>
        <v>#REF!</v>
      </c>
      <c r="AC39" s="12" t="e">
        <f>'REV-REC-MAINT_CWS'!AD142</f>
        <v>#REF!</v>
      </c>
      <c r="AD39" s="12" t="e">
        <f>'REV-REC-MAINT_CWS'!AE142</f>
        <v>#REF!</v>
      </c>
      <c r="AE39" s="12" t="e">
        <f>'REV-REC-MAINT_CWS'!AF142</f>
        <v>#REF!</v>
      </c>
      <c r="AF39" s="12" t="e">
        <f>'REV-REC-MAINT_CWS'!AG142</f>
        <v>#REF!</v>
      </c>
      <c r="AG39" s="12" t="e">
        <f>'REV-REC-MAINT_CWS'!AH142</f>
        <v>#REF!</v>
      </c>
      <c r="AH39" s="12" t="e">
        <f>'REV-REC-MAINT_CWS'!AI142</f>
        <v>#REF!</v>
      </c>
      <c r="AI39" s="12" t="e">
        <f>'REV-REC-MAINT_CWS'!AJ142</f>
        <v>#REF!</v>
      </c>
      <c r="AJ39" s="12" t="e">
        <f>'REV-REC-MAINT_CWS'!AK142</f>
        <v>#REF!</v>
      </c>
      <c r="AK39" s="12" t="e">
        <f>'REV-REC-MAINT_CWS'!AL142</f>
        <v>#REF!</v>
      </c>
      <c r="AL39" s="12" t="e">
        <f>'REV-REC-MAINT_CWS'!AM142</f>
        <v>#REF!</v>
      </c>
      <c r="AM39" s="12" t="e">
        <f>'REV-REC-MAINT_CWS'!AN142</f>
        <v>#REF!</v>
      </c>
      <c r="AN39" s="12" t="e">
        <f>'REV-REC-MAINT_CWS'!AO142</f>
        <v>#REF!</v>
      </c>
      <c r="AO39" s="12" t="e">
        <f>'REV-REC-MAINT_CWS'!AP142</f>
        <v>#REF!</v>
      </c>
      <c r="AP39" s="12" t="e">
        <f>'REV-REC-MAINT_CWS'!AQ142</f>
        <v>#REF!</v>
      </c>
      <c r="AQ39" s="12" t="e">
        <f>'REV-REC-MAINT_CWS'!AR142</f>
        <v>#REF!</v>
      </c>
      <c r="AR39" s="12" t="e">
        <f>'REV-REC-MAINT_CWS'!AS142</f>
        <v>#REF!</v>
      </c>
      <c r="AS39" s="12" t="e">
        <f>'REV-REC-MAINT_CWS'!AT142</f>
        <v>#REF!</v>
      </c>
      <c r="AT39" s="12" t="e">
        <f>'REV-REC-MAINT_CWS'!AU142</f>
        <v>#REF!</v>
      </c>
      <c r="AU39" s="12" t="e">
        <f>'REV-REC-MAINT_CWS'!AV142</f>
        <v>#REF!</v>
      </c>
      <c r="AV39" s="12" t="e">
        <f>'REV-REC-MAINT_CWS'!AW142</f>
        <v>#REF!</v>
      </c>
      <c r="AW39" s="12" t="e">
        <f>'REV-REC-MAINT_CWS'!AX142</f>
        <v>#REF!</v>
      </c>
      <c r="AX39" s="12" t="e">
        <f>'REV-REC-MAINT_CWS'!AY142</f>
        <v>#REF!</v>
      </c>
      <c r="AY39" s="12" t="e">
        <f>'REV-REC-MAINT_CWS'!AZ142</f>
        <v>#REF!</v>
      </c>
      <c r="AZ39" s="12" t="e">
        <f>'REV-REC-MAINT_CWS'!BA142</f>
        <v>#REF!</v>
      </c>
      <c r="BA39" s="12" t="e">
        <f>'REV-REC-MAINT_CWS'!BB142</f>
        <v>#REF!</v>
      </c>
      <c r="BB39" s="12" t="e">
        <f>'REV-REC-MAINT_CWS'!BC142</f>
        <v>#REF!</v>
      </c>
      <c r="BC39" s="12" t="e">
        <f>'REV-REC-MAINT_CWS'!BD142</f>
        <v>#REF!</v>
      </c>
      <c r="BD39" s="12" t="e">
        <f>'REV-REC-MAINT_CWS'!BE142</f>
        <v>#REF!</v>
      </c>
      <c r="BE39" s="12" t="e">
        <f>'REV-REC-MAINT_CWS'!BF142</f>
        <v>#REF!</v>
      </c>
      <c r="BF39" s="12" t="e">
        <f>'REV-REC-MAINT_CWS'!BG142</f>
        <v>#REF!</v>
      </c>
      <c r="BG39" s="12" t="e">
        <f>'REV-REC-MAINT_CWS'!BH142</f>
        <v>#REF!</v>
      </c>
      <c r="BH39" s="12" t="e">
        <f>'REV-REC-MAINT_CWS'!BI142</f>
        <v>#REF!</v>
      </c>
      <c r="BI39" s="12" t="e">
        <f>'REV-REC-MAINT_CWS'!BJ142</f>
        <v>#REF!</v>
      </c>
      <c r="BJ39" s="12" t="e">
        <f>'REV-REC-MAINT_CWS'!BK142</f>
        <v>#REF!</v>
      </c>
      <c r="BK39" s="12" t="e">
        <f>'REV-REC-MAINT_CWS'!BL142</f>
        <v>#REF!</v>
      </c>
      <c r="BL39" s="12" t="e">
        <f>'REV-REC-MAINT_CWS'!BM142</f>
        <v>#REF!</v>
      </c>
      <c r="BM39" s="118" t="e">
        <f>SUM(E39:BL39)</f>
        <v>#REF!</v>
      </c>
    </row>
    <row r="41" spans="2:66" x14ac:dyDescent="0.15">
      <c r="B41" s="14" t="s">
        <v>371</v>
      </c>
      <c r="E41" s="97" t="e">
        <f t="shared" ref="E41:AJ41" si="13">E39+E38+E35+E34+E10</f>
        <v>#REF!</v>
      </c>
      <c r="F41" s="97" t="e">
        <f t="shared" si="13"/>
        <v>#REF!</v>
      </c>
      <c r="G41" s="97" t="e">
        <f t="shared" si="13"/>
        <v>#REF!</v>
      </c>
      <c r="H41" s="97" t="e">
        <f t="shared" si="13"/>
        <v>#REF!</v>
      </c>
      <c r="I41" s="97" t="e">
        <f t="shared" si="13"/>
        <v>#REF!</v>
      </c>
      <c r="J41" s="97" t="e">
        <f t="shared" si="13"/>
        <v>#REF!</v>
      </c>
      <c r="K41" s="97" t="e">
        <f t="shared" si="13"/>
        <v>#REF!</v>
      </c>
      <c r="L41" s="97" t="e">
        <f t="shared" si="13"/>
        <v>#REF!</v>
      </c>
      <c r="M41" s="97" t="e">
        <f t="shared" si="13"/>
        <v>#REF!</v>
      </c>
      <c r="N41" s="97" t="e">
        <f t="shared" si="13"/>
        <v>#REF!</v>
      </c>
      <c r="O41" s="97" t="e">
        <f t="shared" si="13"/>
        <v>#REF!</v>
      </c>
      <c r="P41" s="97" t="e">
        <f t="shared" si="13"/>
        <v>#REF!</v>
      </c>
      <c r="Q41" s="97" t="e">
        <f t="shared" si="13"/>
        <v>#REF!</v>
      </c>
      <c r="R41" s="97" t="e">
        <f t="shared" si="13"/>
        <v>#REF!</v>
      </c>
      <c r="S41" s="97" t="e">
        <f t="shared" si="13"/>
        <v>#REF!</v>
      </c>
      <c r="T41" s="97" t="e">
        <f t="shared" si="13"/>
        <v>#REF!</v>
      </c>
      <c r="U41" s="97" t="e">
        <f t="shared" si="13"/>
        <v>#REF!</v>
      </c>
      <c r="V41" s="97" t="e">
        <f t="shared" si="13"/>
        <v>#REF!</v>
      </c>
      <c r="W41" s="97" t="e">
        <f t="shared" si="13"/>
        <v>#REF!</v>
      </c>
      <c r="X41" s="97" t="e">
        <f t="shared" si="13"/>
        <v>#REF!</v>
      </c>
      <c r="Y41" s="97" t="e">
        <f t="shared" si="13"/>
        <v>#REF!</v>
      </c>
      <c r="Z41" s="97" t="e">
        <f t="shared" si="13"/>
        <v>#REF!</v>
      </c>
      <c r="AA41" s="97" t="e">
        <f t="shared" si="13"/>
        <v>#REF!</v>
      </c>
      <c r="AB41" s="97" t="e">
        <f t="shared" si="13"/>
        <v>#REF!</v>
      </c>
      <c r="AC41" s="97" t="e">
        <f t="shared" si="13"/>
        <v>#REF!</v>
      </c>
      <c r="AD41" s="97" t="e">
        <f t="shared" si="13"/>
        <v>#REF!</v>
      </c>
      <c r="AE41" s="97" t="e">
        <f t="shared" si="13"/>
        <v>#REF!</v>
      </c>
      <c r="AF41" s="97" t="e">
        <f t="shared" si="13"/>
        <v>#REF!</v>
      </c>
      <c r="AG41" s="97" t="e">
        <f t="shared" si="13"/>
        <v>#REF!</v>
      </c>
      <c r="AH41" s="97" t="e">
        <f t="shared" si="13"/>
        <v>#REF!</v>
      </c>
      <c r="AI41" s="97" t="e">
        <f t="shared" si="13"/>
        <v>#REF!</v>
      </c>
      <c r="AJ41" s="97" t="e">
        <f t="shared" si="13"/>
        <v>#REF!</v>
      </c>
      <c r="AK41" s="97" t="e">
        <f t="shared" ref="AK41:BL41" si="14">AK39+AK38+AK35+AK34+AK10</f>
        <v>#REF!</v>
      </c>
      <c r="AL41" s="97" t="e">
        <f t="shared" si="14"/>
        <v>#REF!</v>
      </c>
      <c r="AM41" s="97" t="e">
        <f t="shared" si="14"/>
        <v>#REF!</v>
      </c>
      <c r="AN41" s="97" t="e">
        <f t="shared" si="14"/>
        <v>#REF!</v>
      </c>
      <c r="AO41" s="97" t="e">
        <f t="shared" si="14"/>
        <v>#REF!</v>
      </c>
      <c r="AP41" s="97" t="e">
        <f t="shared" si="14"/>
        <v>#REF!</v>
      </c>
      <c r="AQ41" s="97" t="e">
        <f t="shared" si="14"/>
        <v>#REF!</v>
      </c>
      <c r="AR41" s="97" t="e">
        <f t="shared" si="14"/>
        <v>#REF!</v>
      </c>
      <c r="AS41" s="97" t="e">
        <f t="shared" si="14"/>
        <v>#REF!</v>
      </c>
      <c r="AT41" s="97" t="e">
        <f t="shared" si="14"/>
        <v>#REF!</v>
      </c>
      <c r="AU41" s="97" t="e">
        <f t="shared" si="14"/>
        <v>#REF!</v>
      </c>
      <c r="AV41" s="97" t="e">
        <f t="shared" si="14"/>
        <v>#REF!</v>
      </c>
      <c r="AW41" s="97" t="e">
        <f t="shared" si="14"/>
        <v>#REF!</v>
      </c>
      <c r="AX41" s="97" t="e">
        <f t="shared" si="14"/>
        <v>#REF!</v>
      </c>
      <c r="AY41" s="97" t="e">
        <f t="shared" si="14"/>
        <v>#REF!</v>
      </c>
      <c r="AZ41" s="97" t="e">
        <f t="shared" si="14"/>
        <v>#REF!</v>
      </c>
      <c r="BA41" s="97" t="e">
        <f t="shared" si="14"/>
        <v>#REF!</v>
      </c>
      <c r="BB41" s="97" t="e">
        <f t="shared" si="14"/>
        <v>#REF!</v>
      </c>
      <c r="BC41" s="97" t="e">
        <f t="shared" si="14"/>
        <v>#REF!</v>
      </c>
      <c r="BD41" s="97" t="e">
        <f t="shared" si="14"/>
        <v>#REF!</v>
      </c>
      <c r="BE41" s="97" t="e">
        <f t="shared" si="14"/>
        <v>#REF!</v>
      </c>
      <c r="BF41" s="97" t="e">
        <f t="shared" si="14"/>
        <v>#REF!</v>
      </c>
      <c r="BG41" s="97" t="e">
        <f t="shared" si="14"/>
        <v>#REF!</v>
      </c>
      <c r="BH41" s="97" t="e">
        <f t="shared" si="14"/>
        <v>#REF!</v>
      </c>
      <c r="BI41" s="97" t="e">
        <f t="shared" si="14"/>
        <v>#REF!</v>
      </c>
      <c r="BJ41" s="97" t="e">
        <f t="shared" si="14"/>
        <v>#REF!</v>
      </c>
      <c r="BK41" s="97" t="e">
        <f t="shared" si="14"/>
        <v>#REF!</v>
      </c>
      <c r="BL41" s="97" t="e">
        <f t="shared" si="14"/>
        <v>#REF!</v>
      </c>
      <c r="BM41" s="118" t="e">
        <f>SUM(E41:BL41)</f>
        <v>#REF!</v>
      </c>
      <c r="BN41" s="97" t="e">
        <f>BM39+BM38+BM35+BM34+BM10</f>
        <v>#REF!</v>
      </c>
    </row>
    <row r="42" spans="2:66" x14ac:dyDescent="0.15">
      <c r="B42" s="14" t="s">
        <v>376</v>
      </c>
      <c r="E42" s="97" t="e">
        <f t="shared" ref="E42:AJ42" si="15">E21+E34+E35+E38+E39</f>
        <v>#REF!</v>
      </c>
      <c r="F42" s="97" t="e">
        <f t="shared" si="15"/>
        <v>#REF!</v>
      </c>
      <c r="G42" s="97" t="e">
        <f t="shared" si="15"/>
        <v>#REF!</v>
      </c>
      <c r="H42" s="97" t="e">
        <f t="shared" si="15"/>
        <v>#REF!</v>
      </c>
      <c r="I42" s="97" t="e">
        <f t="shared" si="15"/>
        <v>#REF!</v>
      </c>
      <c r="J42" s="97" t="e">
        <f t="shared" si="15"/>
        <v>#REF!</v>
      </c>
      <c r="K42" s="97" t="e">
        <f t="shared" si="15"/>
        <v>#REF!</v>
      </c>
      <c r="L42" s="97" t="e">
        <f t="shared" si="15"/>
        <v>#REF!</v>
      </c>
      <c r="M42" s="97" t="e">
        <f t="shared" si="15"/>
        <v>#REF!</v>
      </c>
      <c r="N42" s="97" t="e">
        <f t="shared" si="15"/>
        <v>#REF!</v>
      </c>
      <c r="O42" s="97" t="e">
        <f t="shared" si="15"/>
        <v>#REF!</v>
      </c>
      <c r="P42" s="97" t="e">
        <f t="shared" si="15"/>
        <v>#REF!</v>
      </c>
      <c r="Q42" s="97" t="e">
        <f t="shared" si="15"/>
        <v>#REF!</v>
      </c>
      <c r="R42" s="97" t="e">
        <f t="shared" si="15"/>
        <v>#REF!</v>
      </c>
      <c r="S42" s="97" t="e">
        <f t="shared" si="15"/>
        <v>#REF!</v>
      </c>
      <c r="T42" s="97" t="e">
        <f t="shared" si="15"/>
        <v>#REF!</v>
      </c>
      <c r="U42" s="97" t="e">
        <f t="shared" si="15"/>
        <v>#REF!</v>
      </c>
      <c r="V42" s="97" t="e">
        <f t="shared" si="15"/>
        <v>#REF!</v>
      </c>
      <c r="W42" s="97" t="e">
        <f t="shared" si="15"/>
        <v>#REF!</v>
      </c>
      <c r="X42" s="97" t="e">
        <f t="shared" si="15"/>
        <v>#REF!</v>
      </c>
      <c r="Y42" s="97" t="e">
        <f t="shared" si="15"/>
        <v>#REF!</v>
      </c>
      <c r="Z42" s="97" t="e">
        <f t="shared" si="15"/>
        <v>#REF!</v>
      </c>
      <c r="AA42" s="97" t="e">
        <f t="shared" si="15"/>
        <v>#REF!</v>
      </c>
      <c r="AB42" s="97" t="e">
        <f t="shared" si="15"/>
        <v>#REF!</v>
      </c>
      <c r="AC42" s="97" t="e">
        <f t="shared" si="15"/>
        <v>#REF!</v>
      </c>
      <c r="AD42" s="97" t="e">
        <f t="shared" si="15"/>
        <v>#REF!</v>
      </c>
      <c r="AE42" s="97" t="e">
        <f t="shared" si="15"/>
        <v>#REF!</v>
      </c>
      <c r="AF42" s="97" t="e">
        <f t="shared" si="15"/>
        <v>#REF!</v>
      </c>
      <c r="AG42" s="97" t="e">
        <f t="shared" si="15"/>
        <v>#REF!</v>
      </c>
      <c r="AH42" s="97" t="e">
        <f t="shared" si="15"/>
        <v>#REF!</v>
      </c>
      <c r="AI42" s="97" t="e">
        <f t="shared" si="15"/>
        <v>#REF!</v>
      </c>
      <c r="AJ42" s="97" t="e">
        <f t="shared" si="15"/>
        <v>#REF!</v>
      </c>
      <c r="AK42" s="97" t="e">
        <f t="shared" ref="AK42:BL42" si="16">AK21+AK34+AK35+AK38+AK39</f>
        <v>#REF!</v>
      </c>
      <c r="AL42" s="97" t="e">
        <f t="shared" si="16"/>
        <v>#REF!</v>
      </c>
      <c r="AM42" s="97" t="e">
        <f t="shared" si="16"/>
        <v>#REF!</v>
      </c>
      <c r="AN42" s="97" t="e">
        <f t="shared" si="16"/>
        <v>#REF!</v>
      </c>
      <c r="AO42" s="97" t="e">
        <f t="shared" si="16"/>
        <v>#REF!</v>
      </c>
      <c r="AP42" s="97" t="e">
        <f t="shared" si="16"/>
        <v>#REF!</v>
      </c>
      <c r="AQ42" s="97" t="e">
        <f t="shared" si="16"/>
        <v>#REF!</v>
      </c>
      <c r="AR42" s="97" t="e">
        <f t="shared" si="16"/>
        <v>#REF!</v>
      </c>
      <c r="AS42" s="97" t="e">
        <f t="shared" si="16"/>
        <v>#REF!</v>
      </c>
      <c r="AT42" s="97" t="e">
        <f t="shared" si="16"/>
        <v>#REF!</v>
      </c>
      <c r="AU42" s="97" t="e">
        <f t="shared" si="16"/>
        <v>#REF!</v>
      </c>
      <c r="AV42" s="97" t="e">
        <f t="shared" si="16"/>
        <v>#REF!</v>
      </c>
      <c r="AW42" s="97" t="e">
        <f t="shared" si="16"/>
        <v>#REF!</v>
      </c>
      <c r="AX42" s="97" t="e">
        <f t="shared" si="16"/>
        <v>#REF!</v>
      </c>
      <c r="AY42" s="97" t="e">
        <f t="shared" si="16"/>
        <v>#REF!</v>
      </c>
      <c r="AZ42" s="97" t="e">
        <f t="shared" si="16"/>
        <v>#REF!</v>
      </c>
      <c r="BA42" s="97" t="e">
        <f t="shared" si="16"/>
        <v>#REF!</v>
      </c>
      <c r="BB42" s="97" t="e">
        <f t="shared" si="16"/>
        <v>#REF!</v>
      </c>
      <c r="BC42" s="97" t="e">
        <f t="shared" si="16"/>
        <v>#REF!</v>
      </c>
      <c r="BD42" s="97" t="e">
        <f t="shared" si="16"/>
        <v>#REF!</v>
      </c>
      <c r="BE42" s="97" t="e">
        <f t="shared" si="16"/>
        <v>#REF!</v>
      </c>
      <c r="BF42" s="97" t="e">
        <f t="shared" si="16"/>
        <v>#REF!</v>
      </c>
      <c r="BG42" s="97" t="e">
        <f t="shared" si="16"/>
        <v>#REF!</v>
      </c>
      <c r="BH42" s="97" t="e">
        <f t="shared" si="16"/>
        <v>#REF!</v>
      </c>
      <c r="BI42" s="97" t="e">
        <f t="shared" si="16"/>
        <v>#REF!</v>
      </c>
      <c r="BJ42" s="97" t="e">
        <f t="shared" si="16"/>
        <v>#REF!</v>
      </c>
      <c r="BK42" s="97" t="e">
        <f t="shared" si="16"/>
        <v>#REF!</v>
      </c>
      <c r="BL42" s="97" t="e">
        <f t="shared" si="16"/>
        <v>#REF!</v>
      </c>
      <c r="BM42" s="118" t="e">
        <f>SUM(E42:BL42)</f>
        <v>#REF!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  <sheetView topLeftCell="B3" workbookViewId="2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 t="e">
        <f>'REV-REVCALC_CWS'!$E$27</f>
        <v>#REF!</v>
      </c>
      <c r="E6" s="70"/>
      <c r="F6" s="101" t="e">
        <f>$D6</f>
        <v>#REF!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 t="e">
        <f>$D6</f>
        <v>#REF!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 t="e">
        <f>$D6</f>
        <v>#REF!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 t="e">
        <f>$D6</f>
        <v>#REF!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 t="e">
        <f>$D6</f>
        <v>#REF!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 t="e">
        <f>SUM(BB6:BM6)</f>
        <v>#REF!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 t="e">
        <f>'REV-REVCALC_CWS'!$F$27</f>
        <v>#REF!</v>
      </c>
      <c r="E7" s="67"/>
      <c r="F7" s="45"/>
      <c r="G7" s="101" t="e">
        <f>$D7</f>
        <v>#REF!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 t="e">
        <f>$D7</f>
        <v>#REF!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 t="e">
        <f>$D7</f>
        <v>#REF!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 t="e">
        <f>$D7</f>
        <v>#REF!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 t="e">
        <f>$D7</f>
        <v>#REF!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 t="e">
        <f t="shared" ref="BN7:BN65" si="0">SUM(BB7:BM7)</f>
        <v>#REF!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 t="e">
        <f>'REV-REVCALC_CWS'!$G$27</f>
        <v>#REF!</v>
      </c>
      <c r="E8" s="67"/>
      <c r="F8" s="102"/>
      <c r="G8" s="45"/>
      <c r="H8" s="101" t="e">
        <f>$D8</f>
        <v>#REF!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 t="e">
        <f>$D8</f>
        <v>#REF!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 t="e">
        <f>$D8</f>
        <v>#REF!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 t="e">
        <f>$D8</f>
        <v>#REF!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 t="e">
        <f>$D8</f>
        <v>#REF!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 t="e">
        <f t="shared" si="0"/>
        <v>#REF!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 t="e">
        <f>'REV-REVCALC_CWS'!$H$27</f>
        <v>#REF!</v>
      </c>
      <c r="E9" s="67"/>
      <c r="F9" s="102"/>
      <c r="G9" s="102"/>
      <c r="H9" s="45"/>
      <c r="I9" s="101" t="e">
        <f>$D9</f>
        <v>#REF!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 t="e">
        <f>$D9</f>
        <v>#REF!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 t="e">
        <f>$D9</f>
        <v>#REF!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 t="e">
        <f>$D9</f>
        <v>#REF!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 t="e">
        <f>$D9</f>
        <v>#REF!</v>
      </c>
      <c r="BF9" s="101"/>
      <c r="BG9" s="101"/>
      <c r="BH9" s="101"/>
      <c r="BI9" s="101"/>
      <c r="BJ9" s="101"/>
      <c r="BK9" s="101"/>
      <c r="BL9" s="101"/>
      <c r="BM9" s="101"/>
      <c r="BN9" s="105" t="e">
        <f t="shared" si="0"/>
        <v>#REF!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 t="e">
        <f>'REV-REVCALC_CWS'!$I$27</f>
        <v>#REF!</v>
      </c>
      <c r="E10" s="67"/>
      <c r="F10" s="102"/>
      <c r="G10" s="102"/>
      <c r="H10" s="102"/>
      <c r="I10" s="45"/>
      <c r="J10" s="101" t="e">
        <f>$D10</f>
        <v>#REF!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 t="e">
        <f>$D10</f>
        <v>#REF!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 t="e">
        <f>$D10</f>
        <v>#REF!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 t="e">
        <f>$D10</f>
        <v>#REF!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 t="e">
        <f>$D10</f>
        <v>#REF!</v>
      </c>
      <c r="BG10" s="101"/>
      <c r="BH10" s="101"/>
      <c r="BI10" s="101"/>
      <c r="BJ10" s="101"/>
      <c r="BK10" s="101"/>
      <c r="BL10" s="101"/>
      <c r="BM10" s="101"/>
      <c r="BN10" s="105" t="e">
        <f t="shared" si="0"/>
        <v>#REF!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 t="e">
        <f>'REV-REVCALC_CWS'!$J$27</f>
        <v>#REF!</v>
      </c>
      <c r="E11" s="67"/>
      <c r="F11" s="102"/>
      <c r="G11" s="102"/>
      <c r="H11" s="102"/>
      <c r="I11" s="102"/>
      <c r="J11" s="45"/>
      <c r="K11" s="101" t="e">
        <f>$D11</f>
        <v>#REF!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 t="e">
        <f>$D11</f>
        <v>#REF!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 t="e">
        <f>$D11</f>
        <v>#REF!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 t="e">
        <f>$D11</f>
        <v>#REF!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 t="e">
        <f>$D11</f>
        <v>#REF!</v>
      </c>
      <c r="BH11" s="101"/>
      <c r="BI11" s="101"/>
      <c r="BJ11" s="101"/>
      <c r="BK11" s="101"/>
      <c r="BL11" s="101"/>
      <c r="BM11" s="101"/>
      <c r="BN11" s="105" t="e">
        <f t="shared" si="0"/>
        <v>#REF!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 t="e">
        <f>'REV-REVCALC_CWS'!$K$27</f>
        <v>#REF!</v>
      </c>
      <c r="E12" s="67"/>
      <c r="F12" s="102"/>
      <c r="G12" s="102"/>
      <c r="H12" s="102"/>
      <c r="I12" s="102"/>
      <c r="J12" s="102"/>
      <c r="K12" s="45"/>
      <c r="L12" s="101" t="e">
        <f>$D12</f>
        <v>#REF!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 t="e">
        <f>$D12</f>
        <v>#REF!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 t="e">
        <f>$D12</f>
        <v>#REF!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 t="e">
        <f>$D12</f>
        <v>#REF!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 t="e">
        <f>$D12</f>
        <v>#REF!</v>
      </c>
      <c r="BI12" s="101"/>
      <c r="BJ12" s="101"/>
      <c r="BK12" s="101"/>
      <c r="BL12" s="101"/>
      <c r="BM12" s="101"/>
      <c r="BN12" s="105" t="e">
        <f t="shared" si="0"/>
        <v>#REF!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 t="e">
        <f>'REV-REVCALC_CWS'!$L$27</f>
        <v>#REF!</v>
      </c>
      <c r="E13" s="67"/>
      <c r="F13" s="102"/>
      <c r="G13" s="102"/>
      <c r="H13" s="102"/>
      <c r="I13" s="102"/>
      <c r="J13" s="102"/>
      <c r="K13" s="102"/>
      <c r="L13" s="45"/>
      <c r="M13" s="101" t="e">
        <f>$D13</f>
        <v>#REF!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 t="e">
        <f>$D13</f>
        <v>#REF!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 t="e">
        <f>$D13</f>
        <v>#REF!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 t="e">
        <f>$D13</f>
        <v>#REF!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 t="e">
        <f>$D13</f>
        <v>#REF!</v>
      </c>
      <c r="BJ13" s="101"/>
      <c r="BK13" s="101"/>
      <c r="BL13" s="101"/>
      <c r="BM13" s="101"/>
      <c r="BN13" s="105" t="e">
        <f t="shared" si="0"/>
        <v>#REF!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 t="e">
        <f>'REV-REVCALC_CWS'!$M$27</f>
        <v>#REF!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 t="e">
        <f>$D14</f>
        <v>#REF!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 t="e">
        <f>$D14</f>
        <v>#REF!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 t="e">
        <f>$D14</f>
        <v>#REF!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 t="e">
        <f>$D14</f>
        <v>#REF!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 t="e">
        <f>$D14</f>
        <v>#REF!</v>
      </c>
      <c r="BK14" s="101"/>
      <c r="BL14" s="101"/>
      <c r="BM14" s="101"/>
      <c r="BN14" s="105" t="e">
        <f t="shared" si="0"/>
        <v>#REF!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 t="e">
        <f>'REV-REVCALC_CWS'!$N$27</f>
        <v>#REF!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 t="e">
        <f>$D15</f>
        <v>#REF!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 t="e">
        <f>$D15</f>
        <v>#REF!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 t="e">
        <f>$D15</f>
        <v>#REF!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 t="e">
        <f>$D15</f>
        <v>#REF!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 t="e">
        <f>$D15</f>
        <v>#REF!</v>
      </c>
      <c r="BL15" s="101"/>
      <c r="BM15" s="101"/>
      <c r="BN15" s="105" t="e">
        <f t="shared" si="0"/>
        <v>#REF!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 t="e">
        <f>'REV-REVCALC_CWS'!$O$27</f>
        <v>#REF!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 t="e">
        <f>$D16</f>
        <v>#REF!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 t="e">
        <f>$D16</f>
        <v>#REF!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 t="e">
        <f>$D16</f>
        <v>#REF!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 t="e">
        <f>$D16</f>
        <v>#REF!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 t="e">
        <f>$D16</f>
        <v>#REF!</v>
      </c>
      <c r="BM16" s="101"/>
      <c r="BN16" s="105" t="e">
        <f t="shared" si="0"/>
        <v>#REF!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 t="e">
        <f>'REV-REVCALC_CWS'!$P$27</f>
        <v>#REF!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 t="e">
        <f>$D17</f>
        <v>#REF!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 t="e">
        <f>$D17</f>
        <v>#REF!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 t="e">
        <f>$D17</f>
        <v>#REF!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 t="e">
        <f>$D17</f>
        <v>#REF!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 t="e">
        <f>$D17</f>
        <v>#REF!</v>
      </c>
      <c r="BN17" s="105" t="e">
        <f t="shared" si="0"/>
        <v>#REF!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 t="e">
        <f>SUM(F6:F66)</f>
        <v>#REF!</v>
      </c>
      <c r="G67" s="102" t="e">
        <f t="shared" ref="G67:BL67" si="1">SUM(G6:G66)</f>
        <v>#REF!</v>
      </c>
      <c r="H67" s="102" t="e">
        <f t="shared" si="1"/>
        <v>#REF!</v>
      </c>
      <c r="I67" s="102" t="e">
        <f t="shared" si="1"/>
        <v>#REF!</v>
      </c>
      <c r="J67" s="102" t="e">
        <f t="shared" si="1"/>
        <v>#REF!</v>
      </c>
      <c r="K67" s="102" t="e">
        <f t="shared" si="1"/>
        <v>#REF!</v>
      </c>
      <c r="L67" s="102" t="e">
        <f t="shared" si="1"/>
        <v>#REF!</v>
      </c>
      <c r="M67" s="102" t="e">
        <f t="shared" si="1"/>
        <v>#REF!</v>
      </c>
      <c r="N67" s="102" t="e">
        <f t="shared" si="1"/>
        <v>#REF!</v>
      </c>
      <c r="O67" s="102" t="e">
        <f t="shared" si="1"/>
        <v>#REF!</v>
      </c>
      <c r="P67" s="102" t="e">
        <f t="shared" si="1"/>
        <v>#REF!</v>
      </c>
      <c r="Q67" s="102" t="e">
        <f t="shared" si="1"/>
        <v>#REF!</v>
      </c>
      <c r="R67" s="102" t="e">
        <f t="shared" si="1"/>
        <v>#REF!</v>
      </c>
      <c r="S67" s="102" t="e">
        <f t="shared" si="1"/>
        <v>#REF!</v>
      </c>
      <c r="T67" s="102" t="e">
        <f t="shared" si="1"/>
        <v>#REF!</v>
      </c>
      <c r="U67" s="102" t="e">
        <f t="shared" si="1"/>
        <v>#REF!</v>
      </c>
      <c r="V67" s="102" t="e">
        <f t="shared" si="1"/>
        <v>#REF!</v>
      </c>
      <c r="W67" s="102" t="e">
        <f t="shared" si="1"/>
        <v>#REF!</v>
      </c>
      <c r="X67" s="102" t="e">
        <f t="shared" si="1"/>
        <v>#REF!</v>
      </c>
      <c r="Y67" s="102" t="e">
        <f t="shared" si="1"/>
        <v>#REF!</v>
      </c>
      <c r="Z67" s="102" t="e">
        <f t="shared" si="1"/>
        <v>#REF!</v>
      </c>
      <c r="AA67" s="102" t="e">
        <f t="shared" si="1"/>
        <v>#REF!</v>
      </c>
      <c r="AB67" s="102" t="e">
        <f t="shared" si="1"/>
        <v>#REF!</v>
      </c>
      <c r="AC67" s="102" t="e">
        <f t="shared" si="1"/>
        <v>#REF!</v>
      </c>
      <c r="AD67" s="102" t="e">
        <f t="shared" si="1"/>
        <v>#REF!</v>
      </c>
      <c r="AE67" s="102" t="e">
        <f t="shared" si="1"/>
        <v>#REF!</v>
      </c>
      <c r="AF67" s="102" t="e">
        <f t="shared" si="1"/>
        <v>#REF!</v>
      </c>
      <c r="AG67" s="102" t="e">
        <f t="shared" si="1"/>
        <v>#REF!</v>
      </c>
      <c r="AH67" s="102" t="e">
        <f t="shared" si="1"/>
        <v>#REF!</v>
      </c>
      <c r="AI67" s="102" t="e">
        <f t="shared" si="1"/>
        <v>#REF!</v>
      </c>
      <c r="AJ67" s="102" t="e">
        <f t="shared" si="1"/>
        <v>#REF!</v>
      </c>
      <c r="AK67" s="102" t="e">
        <f t="shared" si="1"/>
        <v>#REF!</v>
      </c>
      <c r="AL67" s="102" t="e">
        <f t="shared" si="1"/>
        <v>#REF!</v>
      </c>
      <c r="AM67" s="102" t="e">
        <f t="shared" si="1"/>
        <v>#REF!</v>
      </c>
      <c r="AN67" s="102" t="e">
        <f t="shared" si="1"/>
        <v>#REF!</v>
      </c>
      <c r="AO67" s="102" t="e">
        <f t="shared" si="1"/>
        <v>#REF!</v>
      </c>
      <c r="AP67" s="102" t="e">
        <f t="shared" si="1"/>
        <v>#REF!</v>
      </c>
      <c r="AQ67" s="102" t="e">
        <f t="shared" si="1"/>
        <v>#REF!</v>
      </c>
      <c r="AR67" s="102" t="e">
        <f t="shared" si="1"/>
        <v>#REF!</v>
      </c>
      <c r="AS67" s="102" t="e">
        <f t="shared" si="1"/>
        <v>#REF!</v>
      </c>
      <c r="AT67" s="102" t="e">
        <f t="shared" si="1"/>
        <v>#REF!</v>
      </c>
      <c r="AU67" s="102" t="e">
        <f t="shared" si="1"/>
        <v>#REF!</v>
      </c>
      <c r="AV67" s="102" t="e">
        <f t="shared" si="1"/>
        <v>#REF!</v>
      </c>
      <c r="AW67" s="102" t="e">
        <f t="shared" si="1"/>
        <v>#REF!</v>
      </c>
      <c r="AX67" s="102" t="e">
        <f t="shared" si="1"/>
        <v>#REF!</v>
      </c>
      <c r="AY67" s="102" t="e">
        <f t="shared" si="1"/>
        <v>#REF!</v>
      </c>
      <c r="AZ67" s="102" t="e">
        <f t="shared" si="1"/>
        <v>#REF!</v>
      </c>
      <c r="BA67" s="102" t="e">
        <f t="shared" si="1"/>
        <v>#REF!</v>
      </c>
      <c r="BB67" s="102" t="e">
        <f t="shared" si="1"/>
        <v>#REF!</v>
      </c>
      <c r="BC67" s="102" t="e">
        <f t="shared" si="1"/>
        <v>#REF!</v>
      </c>
      <c r="BD67" s="102" t="e">
        <f t="shared" si="1"/>
        <v>#REF!</v>
      </c>
      <c r="BE67" s="102" t="e">
        <f t="shared" si="1"/>
        <v>#REF!</v>
      </c>
      <c r="BF67" s="102" t="e">
        <f t="shared" si="1"/>
        <v>#REF!</v>
      </c>
      <c r="BG67" s="102" t="e">
        <f t="shared" si="1"/>
        <v>#REF!</v>
      </c>
      <c r="BH67" s="102" t="e">
        <f t="shared" si="1"/>
        <v>#REF!</v>
      </c>
      <c r="BI67" s="102" t="e">
        <f t="shared" si="1"/>
        <v>#REF!</v>
      </c>
      <c r="BJ67" s="102" t="e">
        <f t="shared" si="1"/>
        <v>#REF!</v>
      </c>
      <c r="BK67" s="102" t="e">
        <f t="shared" si="1"/>
        <v>#REF!</v>
      </c>
      <c r="BL67" s="102" t="e">
        <f t="shared" si="1"/>
        <v>#REF!</v>
      </c>
      <c r="BM67" s="102" t="e">
        <f>SUM(BM6:BM66)</f>
        <v>#REF!</v>
      </c>
      <c r="BN67" s="105" t="e">
        <f>SUM(BN5:BN66)</f>
        <v>#REF!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'COGS-PRICE-MARGIN_CWS'!$E27</f>
        <v>0</v>
      </c>
      <c r="G68" s="102">
        <f>'COGS-PRICE-MARGIN_CWS'!$E27</f>
        <v>0</v>
      </c>
      <c r="H68" s="102">
        <f>'COGS-PRICE-MARGIN_CWS'!$E27</f>
        <v>0</v>
      </c>
      <c r="I68" s="102">
        <f>'COGS-PRICE-MARGIN_CWS'!$E27</f>
        <v>0</v>
      </c>
      <c r="J68" s="102">
        <f>'COGS-PRICE-MARGIN_CWS'!$E27</f>
        <v>0</v>
      </c>
      <c r="K68" s="102">
        <f>'COGS-PRICE-MARGIN_CWS'!$E27</f>
        <v>0</v>
      </c>
      <c r="L68" s="102">
        <f>'COGS-PRICE-MARGIN_CWS'!$E27</f>
        <v>0</v>
      </c>
      <c r="M68" s="102">
        <f>'COGS-PRICE-MARGIN_CWS'!$E27</f>
        <v>0</v>
      </c>
      <c r="N68" s="102">
        <f>'COGS-PRICE-MARGIN_CWS'!$E27</f>
        <v>0</v>
      </c>
      <c r="O68" s="102">
        <f>'COGS-PRICE-MARGIN_CWS'!$E27</f>
        <v>0</v>
      </c>
      <c r="P68" s="102">
        <f>'COGS-PRICE-MARGIN_CWS'!$E27</f>
        <v>0</v>
      </c>
      <c r="Q68" s="102">
        <f>'COGS-PRICE-MARGIN_CWS'!$E27</f>
        <v>0</v>
      </c>
      <c r="R68" s="102">
        <f>'COGS-PRICE-MARGIN_CWS'!$E42</f>
        <v>25</v>
      </c>
      <c r="S68" s="102">
        <f>'COGS-PRICE-MARGIN_CWS'!$E42</f>
        <v>25</v>
      </c>
      <c r="T68" s="102">
        <f>'COGS-PRICE-MARGIN_CWS'!$E42</f>
        <v>25</v>
      </c>
      <c r="U68" s="102">
        <f>'COGS-PRICE-MARGIN_CWS'!$E42</f>
        <v>25</v>
      </c>
      <c r="V68" s="102">
        <f>'COGS-PRICE-MARGIN_CWS'!$E42</f>
        <v>25</v>
      </c>
      <c r="W68" s="102">
        <f>'COGS-PRICE-MARGIN_CWS'!$E42</f>
        <v>25</v>
      </c>
      <c r="X68" s="102">
        <f>'COGS-PRICE-MARGIN_CWS'!$E42</f>
        <v>25</v>
      </c>
      <c r="Y68" s="102">
        <f>'COGS-PRICE-MARGIN_CWS'!$E42</f>
        <v>25</v>
      </c>
      <c r="Z68" s="102">
        <f>'COGS-PRICE-MARGIN_CWS'!$E42</f>
        <v>25</v>
      </c>
      <c r="AA68" s="102">
        <f>'COGS-PRICE-MARGIN_CWS'!$E42</f>
        <v>25</v>
      </c>
      <c r="AB68" s="102">
        <f>'COGS-PRICE-MARGIN_CWS'!$E42</f>
        <v>25</v>
      </c>
      <c r="AC68" s="102">
        <f>'COGS-PRICE-MARGIN_CWS'!$E42</f>
        <v>25</v>
      </c>
      <c r="AD68" s="102">
        <f>'COGS-PRICE-MARGIN_CWS'!$E63</f>
        <v>25</v>
      </c>
      <c r="AE68" s="102">
        <f>'COGS-PRICE-MARGIN_CWS'!$E63</f>
        <v>25</v>
      </c>
      <c r="AF68" s="102">
        <f>'COGS-PRICE-MARGIN_CWS'!$E63</f>
        <v>25</v>
      </c>
      <c r="AG68" s="102">
        <f>'COGS-PRICE-MARGIN_CWS'!$E63</f>
        <v>25</v>
      </c>
      <c r="AH68" s="102">
        <f>'COGS-PRICE-MARGIN_CWS'!$E63</f>
        <v>25</v>
      </c>
      <c r="AI68" s="102">
        <f>'COGS-PRICE-MARGIN_CWS'!$E63</f>
        <v>25</v>
      </c>
      <c r="AJ68" s="102">
        <f>'COGS-PRICE-MARGIN_CWS'!$E63</f>
        <v>25</v>
      </c>
      <c r="AK68" s="102">
        <f>'COGS-PRICE-MARGIN_CWS'!$E63</f>
        <v>25</v>
      </c>
      <c r="AL68" s="102">
        <f>'COGS-PRICE-MARGIN_CWS'!$E63</f>
        <v>25</v>
      </c>
      <c r="AM68" s="102">
        <f>'COGS-PRICE-MARGIN_CWS'!$E63</f>
        <v>25</v>
      </c>
      <c r="AN68" s="102">
        <f>'COGS-PRICE-MARGIN_CWS'!$E63</f>
        <v>25</v>
      </c>
      <c r="AO68" s="102">
        <f>'COGS-PRICE-MARGIN_CWS'!$E63</f>
        <v>25</v>
      </c>
      <c r="AP68" s="102">
        <f>'COGS-PRICE-MARGIN_CWS'!$E84</f>
        <v>35</v>
      </c>
      <c r="AQ68" s="102">
        <f>'COGS-PRICE-MARGIN_CWS'!$E84</f>
        <v>35</v>
      </c>
      <c r="AR68" s="102">
        <f>'COGS-PRICE-MARGIN_CWS'!$E84</f>
        <v>35</v>
      </c>
      <c r="AS68" s="102">
        <f>'COGS-PRICE-MARGIN_CWS'!$E84</f>
        <v>35</v>
      </c>
      <c r="AT68" s="102">
        <f>'COGS-PRICE-MARGIN_CWS'!$E84</f>
        <v>35</v>
      </c>
      <c r="AU68" s="102">
        <f>'COGS-PRICE-MARGIN_CWS'!$E84</f>
        <v>35</v>
      </c>
      <c r="AV68" s="102">
        <f>'COGS-PRICE-MARGIN_CWS'!$E84</f>
        <v>35</v>
      </c>
      <c r="AW68" s="102">
        <f>'COGS-PRICE-MARGIN_CWS'!$E84</f>
        <v>35</v>
      </c>
      <c r="AX68" s="102">
        <f>'COGS-PRICE-MARGIN_CWS'!$E84</f>
        <v>35</v>
      </c>
      <c r="AY68" s="102">
        <f>'COGS-PRICE-MARGIN_CWS'!$E84</f>
        <v>35</v>
      </c>
      <c r="AZ68" s="102">
        <f>'COGS-PRICE-MARGIN_CWS'!$E84</f>
        <v>35</v>
      </c>
      <c r="BA68" s="102">
        <f>'COGS-PRICE-MARGIN_CWS'!$E84</f>
        <v>35</v>
      </c>
      <c r="BB68" s="102">
        <f>'COGS-PRICE-MARGIN_CWS'!$E105</f>
        <v>35</v>
      </c>
      <c r="BC68" s="102">
        <f>'COGS-PRICE-MARGIN_CWS'!$E105</f>
        <v>35</v>
      </c>
      <c r="BD68" s="102">
        <f>'COGS-PRICE-MARGIN_CWS'!$E105</f>
        <v>35</v>
      </c>
      <c r="BE68" s="102">
        <f>'COGS-PRICE-MARGIN_CWS'!$E105</f>
        <v>35</v>
      </c>
      <c r="BF68" s="102">
        <f>'COGS-PRICE-MARGIN_CWS'!$E105</f>
        <v>35</v>
      </c>
      <c r="BG68" s="102">
        <f>'COGS-PRICE-MARGIN_CWS'!$E105</f>
        <v>35</v>
      </c>
      <c r="BH68" s="102">
        <f>'COGS-PRICE-MARGIN_CWS'!$E105</f>
        <v>35</v>
      </c>
      <c r="BI68" s="102">
        <f>'COGS-PRICE-MARGIN_CWS'!$E105</f>
        <v>35</v>
      </c>
      <c r="BJ68" s="102">
        <f>'COGS-PRICE-MARGIN_CWS'!$E105</f>
        <v>35</v>
      </c>
      <c r="BK68" s="102">
        <f>'COGS-PRICE-MARGIN_CWS'!$E105</f>
        <v>35</v>
      </c>
      <c r="BL68" s="102">
        <f>'COGS-PRICE-MARGIN_CWS'!$E105</f>
        <v>35</v>
      </c>
      <c r="BM68" s="102">
        <f>'COGS-PRICE-MARGIN_CWS'!$E105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 t="e">
        <f t="shared" ref="F69:AK69" si="2">F68*F67</f>
        <v>#REF!</v>
      </c>
      <c r="G69" s="102" t="e">
        <f t="shared" si="2"/>
        <v>#REF!</v>
      </c>
      <c r="H69" s="102" t="e">
        <f t="shared" si="2"/>
        <v>#REF!</v>
      </c>
      <c r="I69" s="102" t="e">
        <f t="shared" si="2"/>
        <v>#REF!</v>
      </c>
      <c r="J69" s="102" t="e">
        <f t="shared" si="2"/>
        <v>#REF!</v>
      </c>
      <c r="K69" s="102" t="e">
        <f t="shared" si="2"/>
        <v>#REF!</v>
      </c>
      <c r="L69" s="102" t="e">
        <f t="shared" si="2"/>
        <v>#REF!</v>
      </c>
      <c r="M69" s="102" t="e">
        <f t="shared" si="2"/>
        <v>#REF!</v>
      </c>
      <c r="N69" s="102" t="e">
        <f t="shared" si="2"/>
        <v>#REF!</v>
      </c>
      <c r="O69" s="102" t="e">
        <f t="shared" si="2"/>
        <v>#REF!</v>
      </c>
      <c r="P69" s="102" t="e">
        <f t="shared" si="2"/>
        <v>#REF!</v>
      </c>
      <c r="Q69" s="102" t="e">
        <f t="shared" si="2"/>
        <v>#REF!</v>
      </c>
      <c r="R69" s="102" t="e">
        <f t="shared" si="2"/>
        <v>#REF!</v>
      </c>
      <c r="S69" s="102" t="e">
        <f t="shared" si="2"/>
        <v>#REF!</v>
      </c>
      <c r="T69" s="102" t="e">
        <f t="shared" si="2"/>
        <v>#REF!</v>
      </c>
      <c r="U69" s="102" t="e">
        <f t="shared" si="2"/>
        <v>#REF!</v>
      </c>
      <c r="V69" s="102" t="e">
        <f t="shared" si="2"/>
        <v>#REF!</v>
      </c>
      <c r="W69" s="102" t="e">
        <f t="shared" si="2"/>
        <v>#REF!</v>
      </c>
      <c r="X69" s="102" t="e">
        <f t="shared" si="2"/>
        <v>#REF!</v>
      </c>
      <c r="Y69" s="102" t="e">
        <f t="shared" si="2"/>
        <v>#REF!</v>
      </c>
      <c r="Z69" s="102" t="e">
        <f t="shared" si="2"/>
        <v>#REF!</v>
      </c>
      <c r="AA69" s="102" t="e">
        <f t="shared" si="2"/>
        <v>#REF!</v>
      </c>
      <c r="AB69" s="102" t="e">
        <f t="shared" si="2"/>
        <v>#REF!</v>
      </c>
      <c r="AC69" s="102" t="e">
        <f t="shared" si="2"/>
        <v>#REF!</v>
      </c>
      <c r="AD69" s="102" t="e">
        <f t="shared" si="2"/>
        <v>#REF!</v>
      </c>
      <c r="AE69" s="102" t="e">
        <f t="shared" si="2"/>
        <v>#REF!</v>
      </c>
      <c r="AF69" s="102" t="e">
        <f t="shared" si="2"/>
        <v>#REF!</v>
      </c>
      <c r="AG69" s="102" t="e">
        <f t="shared" si="2"/>
        <v>#REF!</v>
      </c>
      <c r="AH69" s="102" t="e">
        <f t="shared" si="2"/>
        <v>#REF!</v>
      </c>
      <c r="AI69" s="102" t="e">
        <f t="shared" si="2"/>
        <v>#REF!</v>
      </c>
      <c r="AJ69" s="102" t="e">
        <f t="shared" si="2"/>
        <v>#REF!</v>
      </c>
      <c r="AK69" s="102" t="e">
        <f t="shared" si="2"/>
        <v>#REF!</v>
      </c>
      <c r="AL69" s="102" t="e">
        <f t="shared" ref="AL69:BM69" si="3">AL68*AL67</f>
        <v>#REF!</v>
      </c>
      <c r="AM69" s="102" t="e">
        <f t="shared" si="3"/>
        <v>#REF!</v>
      </c>
      <c r="AN69" s="102" t="e">
        <f t="shared" si="3"/>
        <v>#REF!</v>
      </c>
      <c r="AO69" s="102" t="e">
        <f t="shared" si="3"/>
        <v>#REF!</v>
      </c>
      <c r="AP69" s="102" t="e">
        <f t="shared" si="3"/>
        <v>#REF!</v>
      </c>
      <c r="AQ69" s="102" t="e">
        <f t="shared" si="3"/>
        <v>#REF!</v>
      </c>
      <c r="AR69" s="102" t="e">
        <f t="shared" si="3"/>
        <v>#REF!</v>
      </c>
      <c r="AS69" s="102" t="e">
        <f t="shared" si="3"/>
        <v>#REF!</v>
      </c>
      <c r="AT69" s="102" t="e">
        <f t="shared" si="3"/>
        <v>#REF!</v>
      </c>
      <c r="AU69" s="102" t="e">
        <f t="shared" si="3"/>
        <v>#REF!</v>
      </c>
      <c r="AV69" s="102" t="e">
        <f t="shared" si="3"/>
        <v>#REF!</v>
      </c>
      <c r="AW69" s="102" t="e">
        <f t="shared" si="3"/>
        <v>#REF!</v>
      </c>
      <c r="AX69" s="102" t="e">
        <f t="shared" si="3"/>
        <v>#REF!</v>
      </c>
      <c r="AY69" s="102" t="e">
        <f t="shared" si="3"/>
        <v>#REF!</v>
      </c>
      <c r="AZ69" s="102" t="e">
        <f t="shared" si="3"/>
        <v>#REF!</v>
      </c>
      <c r="BA69" s="102" t="e">
        <f t="shared" si="3"/>
        <v>#REF!</v>
      </c>
      <c r="BB69" s="102" t="e">
        <f t="shared" si="3"/>
        <v>#REF!</v>
      </c>
      <c r="BC69" s="102" t="e">
        <f t="shared" si="3"/>
        <v>#REF!</v>
      </c>
      <c r="BD69" s="102" t="e">
        <f t="shared" si="3"/>
        <v>#REF!</v>
      </c>
      <c r="BE69" s="102" t="e">
        <f t="shared" si="3"/>
        <v>#REF!</v>
      </c>
      <c r="BF69" s="102" t="e">
        <f t="shared" si="3"/>
        <v>#REF!</v>
      </c>
      <c r="BG69" s="102" t="e">
        <f t="shared" si="3"/>
        <v>#REF!</v>
      </c>
      <c r="BH69" s="102" t="e">
        <f t="shared" si="3"/>
        <v>#REF!</v>
      </c>
      <c r="BI69" s="102" t="e">
        <f t="shared" si="3"/>
        <v>#REF!</v>
      </c>
      <c r="BJ69" s="102" t="e">
        <f t="shared" si="3"/>
        <v>#REF!</v>
      </c>
      <c r="BK69" s="102" t="e">
        <f t="shared" si="3"/>
        <v>#REF!</v>
      </c>
      <c r="BL69" s="102" t="e">
        <f t="shared" si="3"/>
        <v>#REF!</v>
      </c>
      <c r="BM69" s="102" t="e">
        <f t="shared" si="3"/>
        <v>#REF!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 t="e">
        <f>SUM(F67:Q67)</f>
        <v>#REF!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 t="e">
        <f>SUM(R67:AC67)</f>
        <v>#REF!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 t="e">
        <f>SUM(AD67:AO67)</f>
        <v>#REF!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 t="e">
        <f>SUM(AP67:BA67)</f>
        <v>#REF!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 t="e">
        <f>SUM(BB67:BM67)</f>
        <v>#REF!</v>
      </c>
      <c r="BN70" s="105" t="e">
        <f>SUM(F70:BM70)</f>
        <v>#REF!</v>
      </c>
    </row>
    <row r="71" spans="1:72" ht="14.25" customHeight="1" x14ac:dyDescent="0.15">
      <c r="D71" s="177" t="s">
        <v>64</v>
      </c>
      <c r="E71" s="38">
        <f>E68</f>
        <v>0</v>
      </c>
      <c r="Q71" s="90" t="e">
        <f>SUM(F69:Q69)</f>
        <v>#REF!</v>
      </c>
      <c r="AC71" s="90" t="e">
        <f>SUM(R69:AC69)</f>
        <v>#REF!</v>
      </c>
      <c r="AO71" s="90" t="e">
        <f>SUM(AD69:AO69)</f>
        <v>#REF!</v>
      </c>
      <c r="BA71" s="90" t="e">
        <f>SUM(AP69:BA69)</f>
        <v>#REF!</v>
      </c>
      <c r="BM71" s="90" t="e">
        <f>SUM(BB69:BM69)</f>
        <v>#REF!</v>
      </c>
      <c r="BN71" s="105" t="e">
        <f>SUM(F71:BM71)</f>
        <v>#REF!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 t="e">
        <f>'REV-REVCALC_CWS'!$E$28</f>
        <v>#REF!</v>
      </c>
      <c r="E79" s="70"/>
      <c r="F79" s="101" t="e">
        <f>$D79</f>
        <v>#REF!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 t="e">
        <f>$D79</f>
        <v>#REF!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 t="e">
        <f>$D79</f>
        <v>#REF!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 t="e">
        <f>$D79</f>
        <v>#REF!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 t="e">
        <f>$D79</f>
        <v>#REF!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 t="e">
        <f>SUM(BB79:BM79)</f>
        <v>#REF!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 t="e">
        <f>'REV-REVCALC_CWS'!$F$28</f>
        <v>#REF!</v>
      </c>
      <c r="E80" s="67"/>
      <c r="F80" s="45"/>
      <c r="G80" s="101" t="e">
        <f>$D80</f>
        <v>#REF!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 t="e">
        <f>$D80</f>
        <v>#REF!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 t="e">
        <f>$D80</f>
        <v>#REF!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 t="e">
        <f>$D80</f>
        <v>#REF!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 t="e">
        <f>$D80</f>
        <v>#REF!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 t="e">
        <f t="shared" ref="BN80:BN138" si="4">SUM(BB80:BM80)</f>
        <v>#REF!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 t="e">
        <f>'REV-REVCALC_CWS'!$G$28</f>
        <v>#REF!</v>
      </c>
      <c r="E81" s="67"/>
      <c r="F81" s="102"/>
      <c r="G81" s="45"/>
      <c r="H81" s="101" t="e">
        <f>$D81</f>
        <v>#REF!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 t="e">
        <f>$D81</f>
        <v>#REF!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 t="e">
        <f>$D81</f>
        <v>#REF!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 t="e">
        <f>$D81</f>
        <v>#REF!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 t="e">
        <f>$D81</f>
        <v>#REF!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 t="e">
        <f t="shared" si="4"/>
        <v>#REF!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 t="e">
        <f>'REV-REVCALC_CWS'!$H$28</f>
        <v>#REF!</v>
      </c>
      <c r="E82" s="67"/>
      <c r="F82" s="102"/>
      <c r="G82" s="102"/>
      <c r="H82" s="45"/>
      <c r="I82" s="101" t="e">
        <f>$D82</f>
        <v>#REF!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 t="e">
        <f>$D82</f>
        <v>#REF!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 t="e">
        <f>$D82</f>
        <v>#REF!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 t="e">
        <f>$D82</f>
        <v>#REF!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 t="e">
        <f>$D82</f>
        <v>#REF!</v>
      </c>
      <c r="BF82" s="101"/>
      <c r="BG82" s="101"/>
      <c r="BH82" s="101"/>
      <c r="BI82" s="101"/>
      <c r="BJ82" s="101"/>
      <c r="BK82" s="101"/>
      <c r="BL82" s="101"/>
      <c r="BM82" s="101"/>
      <c r="BN82" s="105" t="e">
        <f t="shared" si="4"/>
        <v>#REF!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 t="e">
        <f>'REV-REVCALC_CWS'!$I$28</f>
        <v>#REF!</v>
      </c>
      <c r="E83" s="67"/>
      <c r="F83" s="102"/>
      <c r="G83" s="102"/>
      <c r="H83" s="102"/>
      <c r="I83" s="45"/>
      <c r="J83" s="101" t="e">
        <f>$D83</f>
        <v>#REF!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 t="e">
        <f>$D83</f>
        <v>#REF!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 t="e">
        <f>$D83</f>
        <v>#REF!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 t="e">
        <f>$D83</f>
        <v>#REF!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 t="e">
        <f>$D83</f>
        <v>#REF!</v>
      </c>
      <c r="BG83" s="101"/>
      <c r="BH83" s="101"/>
      <c r="BI83" s="101"/>
      <c r="BJ83" s="101"/>
      <c r="BK83" s="101"/>
      <c r="BL83" s="101"/>
      <c r="BM83" s="101"/>
      <c r="BN83" s="105" t="e">
        <f t="shared" si="4"/>
        <v>#REF!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 t="e">
        <f>'REV-REVCALC_CWS'!$J$28</f>
        <v>#REF!</v>
      </c>
      <c r="E84" s="67"/>
      <c r="F84" s="102"/>
      <c r="G84" s="102"/>
      <c r="H84" s="102"/>
      <c r="I84" s="102"/>
      <c r="J84" s="45"/>
      <c r="K84" s="101" t="e">
        <f>$D84</f>
        <v>#REF!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 t="e">
        <f>$D84</f>
        <v>#REF!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 t="e">
        <f>$D84</f>
        <v>#REF!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 t="e">
        <f>$D84</f>
        <v>#REF!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 t="e">
        <f>$D84</f>
        <v>#REF!</v>
      </c>
      <c r="BH84" s="101"/>
      <c r="BI84" s="101"/>
      <c r="BJ84" s="101"/>
      <c r="BK84" s="101"/>
      <c r="BL84" s="101"/>
      <c r="BM84" s="101"/>
      <c r="BN84" s="105" t="e">
        <f t="shared" si="4"/>
        <v>#REF!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 t="e">
        <f>'REV-REVCALC_CWS'!$K$28</f>
        <v>#REF!</v>
      </c>
      <c r="E85" s="67"/>
      <c r="F85" s="102"/>
      <c r="G85" s="102"/>
      <c r="H85" s="102"/>
      <c r="I85" s="102"/>
      <c r="J85" s="102"/>
      <c r="K85" s="45"/>
      <c r="L85" s="101" t="e">
        <f>$D85</f>
        <v>#REF!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 t="e">
        <f>$D85</f>
        <v>#REF!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 t="e">
        <f>$D85</f>
        <v>#REF!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 t="e">
        <f>$D85</f>
        <v>#REF!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 t="e">
        <f>$D85</f>
        <v>#REF!</v>
      </c>
      <c r="BI85" s="101"/>
      <c r="BJ85" s="101"/>
      <c r="BK85" s="101"/>
      <c r="BL85" s="101"/>
      <c r="BM85" s="101"/>
      <c r="BN85" s="105" t="e">
        <f t="shared" si="4"/>
        <v>#REF!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 t="e">
        <f>'REV-REVCALC_CWS'!$L$28</f>
        <v>#REF!</v>
      </c>
      <c r="E86" s="67"/>
      <c r="F86" s="102"/>
      <c r="G86" s="102"/>
      <c r="H86" s="102"/>
      <c r="I86" s="102"/>
      <c r="J86" s="102"/>
      <c r="K86" s="102"/>
      <c r="L86" s="45"/>
      <c r="M86" s="101" t="e">
        <f>$D86</f>
        <v>#REF!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 t="e">
        <f>$D86</f>
        <v>#REF!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 t="e">
        <f>$D86</f>
        <v>#REF!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 t="e">
        <f>$D86</f>
        <v>#REF!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 t="e">
        <f>$D86</f>
        <v>#REF!</v>
      </c>
      <c r="BJ86" s="101"/>
      <c r="BK86" s="101"/>
      <c r="BL86" s="101"/>
      <c r="BM86" s="101"/>
      <c r="BN86" s="105" t="e">
        <f t="shared" si="4"/>
        <v>#REF!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 t="e">
        <f>'REV-REVCALC_CWS'!$M$28</f>
        <v>#REF!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 t="e">
        <f>$D87</f>
        <v>#REF!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 t="e">
        <f>$D87</f>
        <v>#REF!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 t="e">
        <f>$D87</f>
        <v>#REF!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 t="e">
        <f>$D87</f>
        <v>#REF!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 t="e">
        <f>$D87</f>
        <v>#REF!</v>
      </c>
      <c r="BK87" s="101"/>
      <c r="BL87" s="101"/>
      <c r="BM87" s="101"/>
      <c r="BN87" s="105" t="e">
        <f t="shared" si="4"/>
        <v>#REF!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 t="e">
        <f>'REV-REVCALC_CWS'!$N$28</f>
        <v>#REF!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 t="e">
        <f>$D88</f>
        <v>#REF!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 t="e">
        <f>$D88</f>
        <v>#REF!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 t="e">
        <f>$D88</f>
        <v>#REF!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 t="e">
        <f>$D88</f>
        <v>#REF!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 t="e">
        <f>$D88</f>
        <v>#REF!</v>
      </c>
      <c r="BL88" s="101"/>
      <c r="BM88" s="101"/>
      <c r="BN88" s="105" t="e">
        <f t="shared" si="4"/>
        <v>#REF!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 t="e">
        <f>'REV-REVCALC_CWS'!$O$28</f>
        <v>#REF!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 t="e">
        <f>$D89</f>
        <v>#REF!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 t="e">
        <f>$D89</f>
        <v>#REF!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 t="e">
        <f>$D89</f>
        <v>#REF!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 t="e">
        <f>$D89</f>
        <v>#REF!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 t="e">
        <f>$D89</f>
        <v>#REF!</v>
      </c>
      <c r="BM89" s="101"/>
      <c r="BN89" s="105" t="e">
        <f t="shared" si="4"/>
        <v>#REF!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 t="e">
        <f>'REV-REVCALC_CWS'!$P$28</f>
        <v>#REF!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 t="e">
        <f>$D90</f>
        <v>#REF!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 t="e">
        <f>$D90</f>
        <v>#REF!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 t="e">
        <f>$D90</f>
        <v>#REF!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 t="e">
        <f>$D90</f>
        <v>#REF!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 t="e">
        <f>$D90</f>
        <v>#REF!</v>
      </c>
      <c r="BN90" s="105" t="e">
        <f t="shared" si="4"/>
        <v>#REF!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 t="e">
        <f>SUM(F79:F139)</f>
        <v>#REF!</v>
      </c>
      <c r="G140" s="169" t="e">
        <f t="shared" ref="G140:BM140" si="5">SUM(G79:G139)</f>
        <v>#REF!</v>
      </c>
      <c r="H140" s="169" t="e">
        <f t="shared" si="5"/>
        <v>#REF!</v>
      </c>
      <c r="I140" s="169" t="e">
        <f t="shared" si="5"/>
        <v>#REF!</v>
      </c>
      <c r="J140" s="169" t="e">
        <f t="shared" si="5"/>
        <v>#REF!</v>
      </c>
      <c r="K140" s="169" t="e">
        <f t="shared" si="5"/>
        <v>#REF!</v>
      </c>
      <c r="L140" s="169" t="e">
        <f t="shared" si="5"/>
        <v>#REF!</v>
      </c>
      <c r="M140" s="169" t="e">
        <f t="shared" si="5"/>
        <v>#REF!</v>
      </c>
      <c r="N140" s="169" t="e">
        <f t="shared" si="5"/>
        <v>#REF!</v>
      </c>
      <c r="O140" s="169" t="e">
        <f t="shared" si="5"/>
        <v>#REF!</v>
      </c>
      <c r="P140" s="169" t="e">
        <f t="shared" si="5"/>
        <v>#REF!</v>
      </c>
      <c r="Q140" s="169" t="e">
        <f t="shared" si="5"/>
        <v>#REF!</v>
      </c>
      <c r="R140" s="169" t="e">
        <f t="shared" si="5"/>
        <v>#REF!</v>
      </c>
      <c r="S140" s="169" t="e">
        <f t="shared" si="5"/>
        <v>#REF!</v>
      </c>
      <c r="T140" s="169" t="e">
        <f t="shared" si="5"/>
        <v>#REF!</v>
      </c>
      <c r="U140" s="169" t="e">
        <f t="shared" si="5"/>
        <v>#REF!</v>
      </c>
      <c r="V140" s="169" t="e">
        <f t="shared" si="5"/>
        <v>#REF!</v>
      </c>
      <c r="W140" s="169" t="e">
        <f t="shared" si="5"/>
        <v>#REF!</v>
      </c>
      <c r="X140" s="169" t="e">
        <f t="shared" si="5"/>
        <v>#REF!</v>
      </c>
      <c r="Y140" s="169" t="e">
        <f t="shared" si="5"/>
        <v>#REF!</v>
      </c>
      <c r="Z140" s="169" t="e">
        <f t="shared" si="5"/>
        <v>#REF!</v>
      </c>
      <c r="AA140" s="169" t="e">
        <f t="shared" si="5"/>
        <v>#REF!</v>
      </c>
      <c r="AB140" s="169" t="e">
        <f t="shared" si="5"/>
        <v>#REF!</v>
      </c>
      <c r="AC140" s="169" t="e">
        <f t="shared" si="5"/>
        <v>#REF!</v>
      </c>
      <c r="AD140" s="169" t="e">
        <f t="shared" si="5"/>
        <v>#REF!</v>
      </c>
      <c r="AE140" s="169" t="e">
        <f t="shared" si="5"/>
        <v>#REF!</v>
      </c>
      <c r="AF140" s="169" t="e">
        <f t="shared" si="5"/>
        <v>#REF!</v>
      </c>
      <c r="AG140" s="169" t="e">
        <f t="shared" si="5"/>
        <v>#REF!</v>
      </c>
      <c r="AH140" s="169" t="e">
        <f t="shared" si="5"/>
        <v>#REF!</v>
      </c>
      <c r="AI140" s="169" t="e">
        <f t="shared" si="5"/>
        <v>#REF!</v>
      </c>
      <c r="AJ140" s="169" t="e">
        <f t="shared" si="5"/>
        <v>#REF!</v>
      </c>
      <c r="AK140" s="169" t="e">
        <f t="shared" si="5"/>
        <v>#REF!</v>
      </c>
      <c r="AL140" s="169" t="e">
        <f t="shared" si="5"/>
        <v>#REF!</v>
      </c>
      <c r="AM140" s="169" t="e">
        <f t="shared" si="5"/>
        <v>#REF!</v>
      </c>
      <c r="AN140" s="169" t="e">
        <f t="shared" si="5"/>
        <v>#REF!</v>
      </c>
      <c r="AO140" s="169" t="e">
        <f t="shared" si="5"/>
        <v>#REF!</v>
      </c>
      <c r="AP140" s="169" t="e">
        <f t="shared" si="5"/>
        <v>#REF!</v>
      </c>
      <c r="AQ140" s="169" t="e">
        <f t="shared" si="5"/>
        <v>#REF!</v>
      </c>
      <c r="AR140" s="169" t="e">
        <f t="shared" si="5"/>
        <v>#REF!</v>
      </c>
      <c r="AS140" s="169" t="e">
        <f t="shared" si="5"/>
        <v>#REF!</v>
      </c>
      <c r="AT140" s="169" t="e">
        <f t="shared" si="5"/>
        <v>#REF!</v>
      </c>
      <c r="AU140" s="169" t="e">
        <f t="shared" si="5"/>
        <v>#REF!</v>
      </c>
      <c r="AV140" s="169" t="e">
        <f t="shared" si="5"/>
        <v>#REF!</v>
      </c>
      <c r="AW140" s="169" t="e">
        <f t="shared" si="5"/>
        <v>#REF!</v>
      </c>
      <c r="AX140" s="169" t="e">
        <f t="shared" si="5"/>
        <v>#REF!</v>
      </c>
      <c r="AY140" s="169" t="e">
        <f t="shared" si="5"/>
        <v>#REF!</v>
      </c>
      <c r="AZ140" s="169" t="e">
        <f t="shared" si="5"/>
        <v>#REF!</v>
      </c>
      <c r="BA140" s="169" t="e">
        <f t="shared" si="5"/>
        <v>#REF!</v>
      </c>
      <c r="BB140" s="169" t="e">
        <f t="shared" si="5"/>
        <v>#REF!</v>
      </c>
      <c r="BC140" s="169" t="e">
        <f t="shared" si="5"/>
        <v>#REF!</v>
      </c>
      <c r="BD140" s="169" t="e">
        <f t="shared" si="5"/>
        <v>#REF!</v>
      </c>
      <c r="BE140" s="169" t="e">
        <f t="shared" si="5"/>
        <v>#REF!</v>
      </c>
      <c r="BF140" s="169" t="e">
        <f t="shared" si="5"/>
        <v>#REF!</v>
      </c>
      <c r="BG140" s="169" t="e">
        <f t="shared" si="5"/>
        <v>#REF!</v>
      </c>
      <c r="BH140" s="169" t="e">
        <f t="shared" si="5"/>
        <v>#REF!</v>
      </c>
      <c r="BI140" s="169" t="e">
        <f t="shared" si="5"/>
        <v>#REF!</v>
      </c>
      <c r="BJ140" s="169" t="e">
        <f t="shared" si="5"/>
        <v>#REF!</v>
      </c>
      <c r="BK140" s="169" t="e">
        <f t="shared" si="5"/>
        <v>#REF!</v>
      </c>
      <c r="BL140" s="169" t="e">
        <f t="shared" si="5"/>
        <v>#REF!</v>
      </c>
      <c r="BM140" s="169" t="e">
        <f t="shared" si="5"/>
        <v>#REF!</v>
      </c>
      <c r="BN140" s="105" t="e">
        <f>SUM(BN78:BN139)</f>
        <v>#REF!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'COGS-PRICE-MARGIN_CWS'!$E10</f>
        <v>0</v>
      </c>
      <c r="G141" s="102">
        <f>'COGS-PRICE-MARGIN_CWS'!$E10</f>
        <v>0</v>
      </c>
      <c r="H141" s="102">
        <f>'COGS-PRICE-MARGIN_CWS'!$E10</f>
        <v>0</v>
      </c>
      <c r="I141" s="102">
        <f>'COGS-PRICE-MARGIN_CWS'!$E10</f>
        <v>0</v>
      </c>
      <c r="J141" s="102">
        <f>'COGS-PRICE-MARGIN_CWS'!$E10</f>
        <v>0</v>
      </c>
      <c r="K141" s="102">
        <f>'COGS-PRICE-MARGIN_CWS'!$E10</f>
        <v>0</v>
      </c>
      <c r="L141" s="102">
        <f>'COGS-PRICE-MARGIN_CWS'!$E10</f>
        <v>0</v>
      </c>
      <c r="M141" s="102">
        <f>'COGS-PRICE-MARGIN_CWS'!$E10</f>
        <v>0</v>
      </c>
      <c r="N141" s="102">
        <f>'COGS-PRICE-MARGIN_CWS'!$E10</f>
        <v>0</v>
      </c>
      <c r="O141" s="102">
        <f>'COGS-PRICE-MARGIN_CWS'!$E10</f>
        <v>0</v>
      </c>
      <c r="P141" s="102">
        <f>'COGS-PRICE-MARGIN_CWS'!$E10</f>
        <v>0</v>
      </c>
      <c r="Q141" s="102">
        <f>'COGS-PRICE-MARGIN_CWS'!$E10</f>
        <v>0</v>
      </c>
      <c r="R141" s="102">
        <f>'COGS-PRICE-MARGIN_CWS'!$E48</f>
        <v>168.75</v>
      </c>
      <c r="S141" s="102">
        <f>'COGS-PRICE-MARGIN_CWS'!$E48</f>
        <v>168.75</v>
      </c>
      <c r="T141" s="102">
        <f>'COGS-PRICE-MARGIN_CWS'!$E48</f>
        <v>168.75</v>
      </c>
      <c r="U141" s="102">
        <f>'COGS-PRICE-MARGIN_CWS'!$E48</f>
        <v>168.75</v>
      </c>
      <c r="V141" s="102">
        <f>'COGS-PRICE-MARGIN_CWS'!$E48</f>
        <v>168.75</v>
      </c>
      <c r="W141" s="102">
        <f>'COGS-PRICE-MARGIN_CWS'!$E48</f>
        <v>168.75</v>
      </c>
      <c r="X141" s="102">
        <f>'COGS-PRICE-MARGIN_CWS'!$E48</f>
        <v>168.75</v>
      </c>
      <c r="Y141" s="102">
        <f>'COGS-PRICE-MARGIN_CWS'!$E48</f>
        <v>168.75</v>
      </c>
      <c r="Z141" s="102">
        <f>'COGS-PRICE-MARGIN_CWS'!$E48</f>
        <v>168.75</v>
      </c>
      <c r="AA141" s="102">
        <f>'COGS-PRICE-MARGIN_CWS'!$E48</f>
        <v>168.75</v>
      </c>
      <c r="AB141" s="102">
        <f>'COGS-PRICE-MARGIN_CWS'!$E48</f>
        <v>168.75</v>
      </c>
      <c r="AC141" s="102">
        <f>'COGS-PRICE-MARGIN_CWS'!$E48</f>
        <v>168.75</v>
      </c>
      <c r="AD141" s="102">
        <f>'COGS-PRICE-MARGIN_CWS'!$E69</f>
        <v>191.25</v>
      </c>
      <c r="AE141" s="102">
        <f>'COGS-PRICE-MARGIN_CWS'!$E69</f>
        <v>191.25</v>
      </c>
      <c r="AF141" s="102">
        <f>'COGS-PRICE-MARGIN_CWS'!$E69</f>
        <v>191.25</v>
      </c>
      <c r="AG141" s="102">
        <f>'COGS-PRICE-MARGIN_CWS'!$E69</f>
        <v>191.25</v>
      </c>
      <c r="AH141" s="102">
        <f>'COGS-PRICE-MARGIN_CWS'!$E69</f>
        <v>191.25</v>
      </c>
      <c r="AI141" s="102">
        <f>'COGS-PRICE-MARGIN_CWS'!$E69</f>
        <v>191.25</v>
      </c>
      <c r="AJ141" s="102">
        <f>'COGS-PRICE-MARGIN_CWS'!$E69</f>
        <v>191.25</v>
      </c>
      <c r="AK141" s="102">
        <f>'COGS-PRICE-MARGIN_CWS'!$E69</f>
        <v>191.25</v>
      </c>
      <c r="AL141" s="102">
        <f>'COGS-PRICE-MARGIN_CWS'!$E69</f>
        <v>191.25</v>
      </c>
      <c r="AM141" s="102">
        <f>'COGS-PRICE-MARGIN_CWS'!$E69</f>
        <v>191.25</v>
      </c>
      <c r="AN141" s="102">
        <f>'COGS-PRICE-MARGIN_CWS'!$E69</f>
        <v>191.25</v>
      </c>
      <c r="AO141" s="300">
        <f>'COGS-PRICE-MARGIN_CWS'!$E69</f>
        <v>191.25</v>
      </c>
      <c r="AP141" s="300">
        <f>'COGS-PRICE-MARGIN_CWS'!$E90</f>
        <v>202.5</v>
      </c>
      <c r="AQ141" s="102">
        <f>'COGS-PRICE-MARGIN_CWS'!$E90</f>
        <v>202.5</v>
      </c>
      <c r="AR141" s="102">
        <f>'COGS-PRICE-MARGIN_CWS'!$E90</f>
        <v>202.5</v>
      </c>
      <c r="AS141" s="102">
        <f>'COGS-PRICE-MARGIN_CWS'!$E90</f>
        <v>202.5</v>
      </c>
      <c r="AT141" s="102">
        <f>'COGS-PRICE-MARGIN_CWS'!$E90</f>
        <v>202.5</v>
      </c>
      <c r="AU141" s="102">
        <f>'COGS-PRICE-MARGIN_CWS'!$E90</f>
        <v>202.5</v>
      </c>
      <c r="AV141" s="102">
        <f>'COGS-PRICE-MARGIN_CWS'!$E90</f>
        <v>202.5</v>
      </c>
      <c r="AW141" s="102">
        <f>'COGS-PRICE-MARGIN_CWS'!$E90</f>
        <v>202.5</v>
      </c>
      <c r="AX141" s="102">
        <f>'COGS-PRICE-MARGIN_CWS'!$E90</f>
        <v>202.5</v>
      </c>
      <c r="AY141" s="102">
        <f>'COGS-PRICE-MARGIN_CWS'!$E90</f>
        <v>202.5</v>
      </c>
      <c r="AZ141" s="102">
        <f>'COGS-PRICE-MARGIN_CWS'!$E90</f>
        <v>202.5</v>
      </c>
      <c r="BA141" s="102">
        <f>'COGS-PRICE-MARGIN_CWS'!$E90</f>
        <v>202.5</v>
      </c>
      <c r="BB141" s="102">
        <f>'COGS-PRICE-MARGIN_CWS'!$E111</f>
        <v>202.5</v>
      </c>
      <c r="BC141" s="102">
        <f>'COGS-PRICE-MARGIN_CWS'!$E111</f>
        <v>202.5</v>
      </c>
      <c r="BD141" s="102">
        <f>'COGS-PRICE-MARGIN_CWS'!$E111</f>
        <v>202.5</v>
      </c>
      <c r="BE141" s="102">
        <f>'COGS-PRICE-MARGIN_CWS'!$E111</f>
        <v>202.5</v>
      </c>
      <c r="BF141" s="102">
        <f>'COGS-PRICE-MARGIN_CWS'!$E111</f>
        <v>202.5</v>
      </c>
      <c r="BG141" s="102">
        <f>'COGS-PRICE-MARGIN_CWS'!$E111</f>
        <v>202.5</v>
      </c>
      <c r="BH141" s="102">
        <f>'COGS-PRICE-MARGIN_CWS'!$E111</f>
        <v>202.5</v>
      </c>
      <c r="BI141" s="102">
        <f>'COGS-PRICE-MARGIN_CWS'!$E111</f>
        <v>202.5</v>
      </c>
      <c r="BJ141" s="102">
        <f>'COGS-PRICE-MARGIN_CWS'!$E111</f>
        <v>202.5</v>
      </c>
      <c r="BK141" s="102">
        <f>'COGS-PRICE-MARGIN_CWS'!$E111</f>
        <v>202.5</v>
      </c>
      <c r="BL141" s="102">
        <f>'COGS-PRICE-MARGIN_CWS'!$E111</f>
        <v>202.5</v>
      </c>
      <c r="BM141" s="102">
        <f>'COGS-PRICE-MARGIN_CWS'!$E111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 t="e">
        <f t="shared" ref="F142:AK142" si="6">F141*F140</f>
        <v>#REF!</v>
      </c>
      <c r="G142" s="102" t="e">
        <f t="shared" si="6"/>
        <v>#REF!</v>
      </c>
      <c r="H142" s="102" t="e">
        <f t="shared" si="6"/>
        <v>#REF!</v>
      </c>
      <c r="I142" s="102" t="e">
        <f t="shared" si="6"/>
        <v>#REF!</v>
      </c>
      <c r="J142" s="102" t="e">
        <f t="shared" si="6"/>
        <v>#REF!</v>
      </c>
      <c r="K142" s="102" t="e">
        <f t="shared" si="6"/>
        <v>#REF!</v>
      </c>
      <c r="L142" s="102" t="e">
        <f t="shared" si="6"/>
        <v>#REF!</v>
      </c>
      <c r="M142" s="102" t="e">
        <f t="shared" si="6"/>
        <v>#REF!</v>
      </c>
      <c r="N142" s="102" t="e">
        <f t="shared" si="6"/>
        <v>#REF!</v>
      </c>
      <c r="O142" s="102" t="e">
        <f t="shared" si="6"/>
        <v>#REF!</v>
      </c>
      <c r="P142" s="102" t="e">
        <f t="shared" si="6"/>
        <v>#REF!</v>
      </c>
      <c r="Q142" s="102" t="e">
        <f t="shared" si="6"/>
        <v>#REF!</v>
      </c>
      <c r="R142" s="102" t="e">
        <f t="shared" si="6"/>
        <v>#REF!</v>
      </c>
      <c r="S142" s="102" t="e">
        <f t="shared" si="6"/>
        <v>#REF!</v>
      </c>
      <c r="T142" s="102" t="e">
        <f t="shared" si="6"/>
        <v>#REF!</v>
      </c>
      <c r="U142" s="102" t="e">
        <f t="shared" si="6"/>
        <v>#REF!</v>
      </c>
      <c r="V142" s="102" t="e">
        <f t="shared" si="6"/>
        <v>#REF!</v>
      </c>
      <c r="W142" s="102" t="e">
        <f t="shared" si="6"/>
        <v>#REF!</v>
      </c>
      <c r="X142" s="102" t="e">
        <f t="shared" si="6"/>
        <v>#REF!</v>
      </c>
      <c r="Y142" s="102" t="e">
        <f t="shared" si="6"/>
        <v>#REF!</v>
      </c>
      <c r="Z142" s="102" t="e">
        <f t="shared" si="6"/>
        <v>#REF!</v>
      </c>
      <c r="AA142" s="102" t="e">
        <f t="shared" si="6"/>
        <v>#REF!</v>
      </c>
      <c r="AB142" s="102" t="e">
        <f t="shared" si="6"/>
        <v>#REF!</v>
      </c>
      <c r="AC142" s="102" t="e">
        <f t="shared" si="6"/>
        <v>#REF!</v>
      </c>
      <c r="AD142" s="102" t="e">
        <f t="shared" si="6"/>
        <v>#REF!</v>
      </c>
      <c r="AE142" s="102" t="e">
        <f t="shared" si="6"/>
        <v>#REF!</v>
      </c>
      <c r="AF142" s="102" t="e">
        <f t="shared" si="6"/>
        <v>#REF!</v>
      </c>
      <c r="AG142" s="102" t="e">
        <f t="shared" si="6"/>
        <v>#REF!</v>
      </c>
      <c r="AH142" s="102" t="e">
        <f t="shared" si="6"/>
        <v>#REF!</v>
      </c>
      <c r="AI142" s="102" t="e">
        <f t="shared" si="6"/>
        <v>#REF!</v>
      </c>
      <c r="AJ142" s="102" t="e">
        <f t="shared" si="6"/>
        <v>#REF!</v>
      </c>
      <c r="AK142" s="102" t="e">
        <f t="shared" si="6"/>
        <v>#REF!</v>
      </c>
      <c r="AL142" s="102" t="e">
        <f t="shared" ref="AL142:BL142" si="7">AL141*AL140</f>
        <v>#REF!</v>
      </c>
      <c r="AM142" s="102" t="e">
        <f t="shared" si="7"/>
        <v>#REF!</v>
      </c>
      <c r="AN142" s="102" t="e">
        <f t="shared" si="7"/>
        <v>#REF!</v>
      </c>
      <c r="AO142" s="300" t="e">
        <f t="shared" si="7"/>
        <v>#REF!</v>
      </c>
      <c r="AP142" s="300" t="e">
        <f t="shared" si="7"/>
        <v>#REF!</v>
      </c>
      <c r="AQ142" s="102" t="e">
        <f t="shared" si="7"/>
        <v>#REF!</v>
      </c>
      <c r="AR142" s="102" t="e">
        <f t="shared" si="7"/>
        <v>#REF!</v>
      </c>
      <c r="AS142" s="102" t="e">
        <f t="shared" si="7"/>
        <v>#REF!</v>
      </c>
      <c r="AT142" s="102" t="e">
        <f t="shared" si="7"/>
        <v>#REF!</v>
      </c>
      <c r="AU142" s="102" t="e">
        <f t="shared" si="7"/>
        <v>#REF!</v>
      </c>
      <c r="AV142" s="102" t="e">
        <f t="shared" si="7"/>
        <v>#REF!</v>
      </c>
      <c r="AW142" s="102" t="e">
        <f t="shared" si="7"/>
        <v>#REF!</v>
      </c>
      <c r="AX142" s="102" t="e">
        <f t="shared" si="7"/>
        <v>#REF!</v>
      </c>
      <c r="AY142" s="102" t="e">
        <f t="shared" si="7"/>
        <v>#REF!</v>
      </c>
      <c r="AZ142" s="102" t="e">
        <f t="shared" si="7"/>
        <v>#REF!</v>
      </c>
      <c r="BA142" s="102" t="e">
        <f t="shared" si="7"/>
        <v>#REF!</v>
      </c>
      <c r="BB142" s="102" t="e">
        <f t="shared" si="7"/>
        <v>#REF!</v>
      </c>
      <c r="BC142" s="102" t="e">
        <f t="shared" si="7"/>
        <v>#REF!</v>
      </c>
      <c r="BD142" s="102" t="e">
        <f t="shared" si="7"/>
        <v>#REF!</v>
      </c>
      <c r="BE142" s="102" t="e">
        <f t="shared" si="7"/>
        <v>#REF!</v>
      </c>
      <c r="BF142" s="102" t="e">
        <f t="shared" si="7"/>
        <v>#REF!</v>
      </c>
      <c r="BG142" s="102" t="e">
        <f t="shared" si="7"/>
        <v>#REF!</v>
      </c>
      <c r="BH142" s="102" t="e">
        <f t="shared" si="7"/>
        <v>#REF!</v>
      </c>
      <c r="BI142" s="102" t="e">
        <f t="shared" si="7"/>
        <v>#REF!</v>
      </c>
      <c r="BJ142" s="102" t="e">
        <f t="shared" si="7"/>
        <v>#REF!</v>
      </c>
      <c r="BK142" s="102" t="e">
        <f t="shared" si="7"/>
        <v>#REF!</v>
      </c>
      <c r="BL142" s="102" t="e">
        <f t="shared" si="7"/>
        <v>#REF!</v>
      </c>
      <c r="BM142" s="102" t="e">
        <f>BM141*BM140</f>
        <v>#REF!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 t="e">
        <f>SUM(F140:Q140)</f>
        <v>#REF!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 t="e">
        <f>SUM(R140:AC140)</f>
        <v>#REF!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 t="e">
        <f>SUM(AD140:AO140)</f>
        <v>#REF!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 t="e">
        <f>SUM(AP140:BA140)</f>
        <v>#REF!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 t="e">
        <f>SUM(BB140:BM140)</f>
        <v>#REF!</v>
      </c>
      <c r="BN143" s="105" t="e">
        <f>SUM(F143:BM143)</f>
        <v>#REF!</v>
      </c>
    </row>
    <row r="144" spans="1:72" ht="14.25" customHeight="1" x14ac:dyDescent="0.15">
      <c r="D144" s="177" t="s">
        <v>64</v>
      </c>
      <c r="E144" s="38" t="str">
        <f>E141</f>
        <v>$</v>
      </c>
      <c r="Q144" s="90" t="e">
        <f>SUM(F142:Q142)</f>
        <v>#REF!</v>
      </c>
      <c r="AC144" s="90" t="e">
        <f>SUM(R142:AC142)</f>
        <v>#REF!</v>
      </c>
      <c r="AO144" s="90" t="e">
        <f>SUM(AD142:AO142)</f>
        <v>#REF!</v>
      </c>
      <c r="BA144" s="90" t="e">
        <f>SUM(AP142:BA142)</f>
        <v>#REF!</v>
      </c>
      <c r="BM144" s="90" t="e">
        <f>SUM(BB142:BM142)</f>
        <v>#REF!</v>
      </c>
      <c r="BN144" s="105" t="e">
        <f>SUM(F144:BM144)</f>
        <v>#REF!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 t="e">
        <f>SUM(D14:O14)</f>
        <v>#REF!</v>
      </c>
      <c r="E4" s="9" t="e">
        <f>SUM(P14:AA14)</f>
        <v>#REF!</v>
      </c>
      <c r="F4" s="9" t="e">
        <f>SUM(AB14:AM14)</f>
        <v>#REF!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 t="e">
        <f>D9</f>
        <v>#REF!</v>
      </c>
      <c r="F6" s="66" t="e">
        <f>E9</f>
        <v>#REF!</v>
      </c>
      <c r="G6" s="66" t="e">
        <f>F9</f>
        <v>#REF!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 t="e">
        <f>SUM(D17:O17)</f>
        <v>#REF!</v>
      </c>
      <c r="E7" s="9" t="e">
        <f>SUM(P17:AA17)</f>
        <v>#REF!</v>
      </c>
      <c r="F7" s="9" t="e">
        <f>SUM(AB17:AM17)</f>
        <v>#REF!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 t="e">
        <f>SUM(D18:O18)</f>
        <v>#REF!</v>
      </c>
      <c r="E8" s="9" t="e">
        <f>SUM(P18:AA18)</f>
        <v>#REF!</v>
      </c>
      <c r="F8" s="9" t="e">
        <f>SUM(AB18:AM18)</f>
        <v>#REF!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 t="e">
        <f>D6+D7-D8</f>
        <v>#REF!</v>
      </c>
      <c r="E9" s="66" t="e">
        <f>E6+E7-E8</f>
        <v>#REF!</v>
      </c>
      <c r="F9" s="66" t="e">
        <f>F6+F7-F8</f>
        <v>#REF!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 t="e">
        <f>D7-D8</f>
        <v>#REF!</v>
      </c>
      <c r="E10" s="140" t="e">
        <f>E7-E8</f>
        <v>#REF!</v>
      </c>
      <c r="F10" s="140" t="e">
        <f>F7-F8</f>
        <v>#REF!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'REV-REVCALC_CWS'!D41</f>
        <v>0</v>
      </c>
      <c r="D14" s="9" t="e">
        <f>'REV-REVCALC_CWS'!E41</f>
        <v>#REF!</v>
      </c>
      <c r="E14" s="9" t="e">
        <f>'REV-REVCALC_CWS'!F41</f>
        <v>#REF!</v>
      </c>
      <c r="F14" s="9" t="e">
        <f>'REV-REVCALC_CWS'!G41</f>
        <v>#REF!</v>
      </c>
      <c r="G14" s="9" t="e">
        <f>'REV-REVCALC_CWS'!H41</f>
        <v>#REF!</v>
      </c>
      <c r="H14" s="9" t="e">
        <f>'REV-REVCALC_CWS'!I41</f>
        <v>#REF!</v>
      </c>
      <c r="I14" s="9" t="e">
        <f>'REV-REVCALC_CWS'!J41</f>
        <v>#REF!</v>
      </c>
      <c r="J14" s="9" t="e">
        <f>'REV-REVCALC_CWS'!K41</f>
        <v>#REF!</v>
      </c>
      <c r="K14" s="9" t="e">
        <f>'REV-REVCALC_CWS'!L41</f>
        <v>#REF!</v>
      </c>
      <c r="L14" s="9" t="e">
        <f>'REV-REVCALC_CWS'!M41</f>
        <v>#REF!</v>
      </c>
      <c r="M14" s="9" t="e">
        <f>'REV-REVCALC_CWS'!N41</f>
        <v>#REF!</v>
      </c>
      <c r="N14" s="9" t="e">
        <f>'REV-REVCALC_CWS'!O41</f>
        <v>#REF!</v>
      </c>
      <c r="O14" s="9" t="e">
        <f>'REV-REVCALC_CWS'!P41</f>
        <v>#REF!</v>
      </c>
      <c r="P14" s="9" t="e">
        <f>'REV-REVCALC_CWS'!Q41</f>
        <v>#REF!</v>
      </c>
      <c r="Q14" s="9" t="e">
        <f>'REV-REVCALC_CWS'!R41</f>
        <v>#REF!</v>
      </c>
      <c r="R14" s="9" t="e">
        <f>'REV-REVCALC_CWS'!S41</f>
        <v>#REF!</v>
      </c>
      <c r="S14" s="9" t="e">
        <f>'REV-REVCALC_CWS'!T41</f>
        <v>#REF!</v>
      </c>
      <c r="T14" s="9" t="e">
        <f>'REV-REVCALC_CWS'!U41</f>
        <v>#REF!</v>
      </c>
      <c r="U14" s="9" t="e">
        <f>'REV-REVCALC_CWS'!V41</f>
        <v>#REF!</v>
      </c>
      <c r="V14" s="9" t="e">
        <f>'REV-REVCALC_CWS'!W41</f>
        <v>#REF!</v>
      </c>
      <c r="W14" s="9" t="e">
        <f>'REV-REVCALC_CWS'!X41</f>
        <v>#REF!</v>
      </c>
      <c r="X14" s="9" t="e">
        <f>'REV-REVCALC_CWS'!Y41</f>
        <v>#REF!</v>
      </c>
      <c r="Y14" s="9" t="e">
        <f>'REV-REVCALC_CWS'!Z41</f>
        <v>#REF!</v>
      </c>
      <c r="Z14" s="9" t="e">
        <f>'REV-REVCALC_CWS'!AA41</f>
        <v>#REF!</v>
      </c>
      <c r="AA14" s="9" t="e">
        <f>'REV-REVCALC_CWS'!AB41</f>
        <v>#REF!</v>
      </c>
      <c r="AB14" s="9" t="e">
        <f>'REV-REVCALC_CWS'!AC41</f>
        <v>#REF!</v>
      </c>
      <c r="AC14" s="9" t="e">
        <f>'REV-REVCALC_CWS'!AD41</f>
        <v>#REF!</v>
      </c>
      <c r="AD14" s="9" t="e">
        <f>'REV-REVCALC_CWS'!AE41</f>
        <v>#REF!</v>
      </c>
      <c r="AE14" s="9" t="e">
        <f>'REV-REVCALC_CWS'!AF41</f>
        <v>#REF!</v>
      </c>
      <c r="AF14" s="9" t="e">
        <f>'REV-REVCALC_CWS'!AG41</f>
        <v>#REF!</v>
      </c>
      <c r="AG14" s="9" t="e">
        <f>'REV-REVCALC_CWS'!AH41</f>
        <v>#REF!</v>
      </c>
      <c r="AH14" s="9" t="e">
        <f>'REV-REVCALC_CWS'!AI41</f>
        <v>#REF!</v>
      </c>
      <c r="AI14" s="9" t="e">
        <f>'REV-REVCALC_CWS'!AJ41</f>
        <v>#REF!</v>
      </c>
      <c r="AJ14" s="9" t="e">
        <f>'REV-REVCALC_CWS'!AK41</f>
        <v>#REF!</v>
      </c>
      <c r="AK14" s="9" t="e">
        <f>'REV-REVCALC_CWS'!AL41</f>
        <v>#REF!</v>
      </c>
      <c r="AL14" s="9" t="e">
        <f>'REV-REVCALC_CWS'!AM41</f>
        <v>#REF!</v>
      </c>
      <c r="AM14" s="9" t="e">
        <f>'REV-REVCALC_CWS'!AN41</f>
        <v>#REF!</v>
      </c>
      <c r="AN14" s="9" t="e">
        <f>'REV-REVCALC_CWS'!AO41</f>
        <v>#REF!</v>
      </c>
      <c r="AO14" s="9" t="e">
        <f>'REV-REVCALC_CWS'!AP41</f>
        <v>#REF!</v>
      </c>
      <c r="AP14" s="9" t="e">
        <f>'REV-REVCALC_CWS'!AQ41</f>
        <v>#REF!</v>
      </c>
      <c r="AQ14" s="9" t="e">
        <f>'REV-REVCALC_CWS'!AR41</f>
        <v>#REF!</v>
      </c>
      <c r="AR14" s="9" t="e">
        <f>'REV-REVCALC_CWS'!AS41</f>
        <v>#REF!</v>
      </c>
      <c r="AS14" s="9" t="e">
        <f>'REV-REVCALC_CWS'!AT41</f>
        <v>#REF!</v>
      </c>
      <c r="AT14" s="9" t="e">
        <f>'REV-REVCALC_CWS'!AU41</f>
        <v>#REF!</v>
      </c>
      <c r="AU14" s="9" t="e">
        <f>'REV-REVCALC_CWS'!AV41</f>
        <v>#REF!</v>
      </c>
      <c r="AV14" s="9" t="e">
        <f>'REV-REVCALC_CWS'!AW41</f>
        <v>#REF!</v>
      </c>
      <c r="AW14" s="9" t="e">
        <f>'REV-REVCALC_CWS'!AX41</f>
        <v>#REF!</v>
      </c>
      <c r="AX14" s="9" t="e">
        <f>'REV-REVCALC_CWS'!AY41</f>
        <v>#REF!</v>
      </c>
      <c r="AY14" s="9" t="e">
        <f>'REV-REVCALC_CWS'!AZ41</f>
        <v>#REF!</v>
      </c>
      <c r="AZ14" s="9" t="e">
        <f>'REV-REVCALC_CWS'!BA41</f>
        <v>#REF!</v>
      </c>
      <c r="BA14" s="9" t="e">
        <f>'REV-REVCALC_CWS'!BB41</f>
        <v>#REF!</v>
      </c>
      <c r="BB14" s="9" t="e">
        <f>'REV-REVCALC_CWS'!BC41</f>
        <v>#REF!</v>
      </c>
      <c r="BC14" s="9" t="e">
        <f>'REV-REVCALC_CWS'!BD41</f>
        <v>#REF!</v>
      </c>
      <c r="BD14" s="9" t="e">
        <f>'REV-REVCALC_CWS'!BE41</f>
        <v>#REF!</v>
      </c>
      <c r="BE14" s="9" t="e">
        <f>'REV-REVCALC_CWS'!BF41</f>
        <v>#REF!</v>
      </c>
      <c r="BF14" s="9" t="e">
        <f>'REV-REVCALC_CWS'!BG41</f>
        <v>#REF!</v>
      </c>
      <c r="BG14" s="9" t="e">
        <f>'REV-REVCALC_CWS'!BH41</f>
        <v>#REF!</v>
      </c>
      <c r="BH14" s="9" t="e">
        <f>'REV-REVCALC_CWS'!BI41</f>
        <v>#REF!</v>
      </c>
      <c r="BI14" s="9" t="e">
        <f>'REV-REVCALC_CWS'!BJ41</f>
        <v>#REF!</v>
      </c>
      <c r="BJ14" s="9" t="e">
        <f>'REV-REVCALC_CWS'!BK41</f>
        <v>#REF!</v>
      </c>
      <c r="BK14" s="9" t="e">
        <f>'REV-REVCALC_CWS'!BL41</f>
        <v>#REF!</v>
      </c>
      <c r="BL14" s="38" t="e">
        <f>SUM(C14:BK14)</f>
        <v>#REF!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 t="e">
        <f t="shared" si="0"/>
        <v>#REF!</v>
      </c>
      <c r="F16" s="66" t="e">
        <f t="shared" si="0"/>
        <v>#REF!</v>
      </c>
      <c r="G16" s="66" t="e">
        <f t="shared" si="0"/>
        <v>#REF!</v>
      </c>
      <c r="H16" s="66" t="e">
        <f t="shared" si="0"/>
        <v>#REF!</v>
      </c>
      <c r="I16" s="66" t="e">
        <f t="shared" si="0"/>
        <v>#REF!</v>
      </c>
      <c r="J16" s="66" t="e">
        <f t="shared" si="0"/>
        <v>#REF!</v>
      </c>
      <c r="K16" s="66" t="e">
        <f t="shared" si="0"/>
        <v>#REF!</v>
      </c>
      <c r="L16" s="66" t="e">
        <f t="shared" si="0"/>
        <v>#REF!</v>
      </c>
      <c r="M16" s="66" t="e">
        <f t="shared" si="0"/>
        <v>#REF!</v>
      </c>
      <c r="N16" s="66" t="e">
        <f t="shared" si="0"/>
        <v>#REF!</v>
      </c>
      <c r="O16" s="66" t="e">
        <f t="shared" si="0"/>
        <v>#REF!</v>
      </c>
      <c r="P16" s="66" t="e">
        <f t="shared" si="0"/>
        <v>#REF!</v>
      </c>
      <c r="Q16" s="66" t="e">
        <f t="shared" si="0"/>
        <v>#REF!</v>
      </c>
      <c r="R16" s="66" t="e">
        <f t="shared" si="0"/>
        <v>#REF!</v>
      </c>
      <c r="S16" s="66" t="e">
        <f t="shared" si="0"/>
        <v>#REF!</v>
      </c>
      <c r="T16" s="66" t="e">
        <f t="shared" si="0"/>
        <v>#REF!</v>
      </c>
      <c r="U16" s="66" t="e">
        <f t="shared" si="0"/>
        <v>#REF!</v>
      </c>
      <c r="V16" s="66" t="e">
        <f t="shared" si="0"/>
        <v>#REF!</v>
      </c>
      <c r="W16" s="66" t="e">
        <f t="shared" si="0"/>
        <v>#REF!</v>
      </c>
      <c r="X16" s="66" t="e">
        <f t="shared" si="0"/>
        <v>#REF!</v>
      </c>
      <c r="Y16" s="66" t="e">
        <f t="shared" si="0"/>
        <v>#REF!</v>
      </c>
      <c r="Z16" s="66" t="e">
        <f t="shared" si="0"/>
        <v>#REF!</v>
      </c>
      <c r="AA16" s="66" t="e">
        <f t="shared" si="0"/>
        <v>#REF!</v>
      </c>
      <c r="AB16" s="66" t="e">
        <f t="shared" si="0"/>
        <v>#REF!</v>
      </c>
      <c r="AC16" s="66" t="e">
        <f t="shared" si="0"/>
        <v>#REF!</v>
      </c>
      <c r="AD16" s="66" t="e">
        <f t="shared" si="0"/>
        <v>#REF!</v>
      </c>
      <c r="AE16" s="66" t="e">
        <f t="shared" si="0"/>
        <v>#REF!</v>
      </c>
      <c r="AF16" s="66" t="e">
        <f t="shared" si="0"/>
        <v>#REF!</v>
      </c>
      <c r="AG16" s="66" t="e">
        <f t="shared" si="0"/>
        <v>#REF!</v>
      </c>
      <c r="AH16" s="66" t="e">
        <f t="shared" si="0"/>
        <v>#REF!</v>
      </c>
      <c r="AI16" s="66" t="e">
        <f t="shared" si="0"/>
        <v>#REF!</v>
      </c>
      <c r="AJ16" s="66" t="e">
        <f t="shared" ref="AJ16:BK16" si="1">AI19</f>
        <v>#REF!</v>
      </c>
      <c r="AK16" s="66" t="e">
        <f t="shared" si="1"/>
        <v>#REF!</v>
      </c>
      <c r="AL16" s="66" t="e">
        <f t="shared" si="1"/>
        <v>#REF!</v>
      </c>
      <c r="AM16" s="66" t="e">
        <f t="shared" si="1"/>
        <v>#REF!</v>
      </c>
      <c r="AN16" s="66" t="e">
        <f t="shared" si="1"/>
        <v>#REF!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 t="e">
        <f t="shared" si="2"/>
        <v>#REF!</v>
      </c>
      <c r="E17" s="140" t="e">
        <f t="shared" si="2"/>
        <v>#REF!</v>
      </c>
      <c r="F17" s="140" t="e">
        <f t="shared" si="2"/>
        <v>#REF!</v>
      </c>
      <c r="G17" s="140" t="e">
        <f t="shared" si="2"/>
        <v>#REF!</v>
      </c>
      <c r="H17" s="140" t="e">
        <f t="shared" si="2"/>
        <v>#REF!</v>
      </c>
      <c r="I17" s="140" t="e">
        <f t="shared" si="2"/>
        <v>#REF!</v>
      </c>
      <c r="J17" s="140" t="e">
        <f t="shared" si="2"/>
        <v>#REF!</v>
      </c>
      <c r="K17" s="140" t="e">
        <f t="shared" si="2"/>
        <v>#REF!</v>
      </c>
      <c r="L17" s="140" t="e">
        <f t="shared" si="2"/>
        <v>#REF!</v>
      </c>
      <c r="M17" s="140" t="e">
        <f t="shared" si="2"/>
        <v>#REF!</v>
      </c>
      <c r="N17" s="140" t="e">
        <f t="shared" si="2"/>
        <v>#REF!</v>
      </c>
      <c r="O17" s="140" t="e">
        <f t="shared" si="2"/>
        <v>#REF!</v>
      </c>
      <c r="P17" s="140" t="e">
        <f t="shared" si="2"/>
        <v>#REF!</v>
      </c>
      <c r="Q17" s="140" t="e">
        <f t="shared" si="2"/>
        <v>#REF!</v>
      </c>
      <c r="R17" s="140" t="e">
        <f t="shared" si="2"/>
        <v>#REF!</v>
      </c>
      <c r="S17" s="140" t="e">
        <f t="shared" si="2"/>
        <v>#REF!</v>
      </c>
      <c r="T17" s="140" t="e">
        <f t="shared" si="2"/>
        <v>#REF!</v>
      </c>
      <c r="U17" s="140" t="e">
        <f t="shared" si="2"/>
        <v>#REF!</v>
      </c>
      <c r="V17" s="140" t="e">
        <f t="shared" si="2"/>
        <v>#REF!</v>
      </c>
      <c r="W17" s="140" t="e">
        <f t="shared" si="2"/>
        <v>#REF!</v>
      </c>
      <c r="X17" s="140" t="e">
        <f t="shared" si="2"/>
        <v>#REF!</v>
      </c>
      <c r="Y17" s="140" t="e">
        <f t="shared" si="2"/>
        <v>#REF!</v>
      </c>
      <c r="Z17" s="140" t="e">
        <f t="shared" si="2"/>
        <v>#REF!</v>
      </c>
      <c r="AA17" s="140" t="e">
        <f t="shared" si="2"/>
        <v>#REF!</v>
      </c>
      <c r="AB17" s="140" t="e">
        <f t="shared" si="2"/>
        <v>#REF!</v>
      </c>
      <c r="AC17" s="140" t="e">
        <f t="shared" si="2"/>
        <v>#REF!</v>
      </c>
      <c r="AD17" s="140" t="e">
        <f t="shared" si="2"/>
        <v>#REF!</v>
      </c>
      <c r="AE17" s="140" t="e">
        <f t="shared" si="2"/>
        <v>#REF!</v>
      </c>
      <c r="AF17" s="140" t="e">
        <f t="shared" si="2"/>
        <v>#REF!</v>
      </c>
      <c r="AG17" s="140" t="e">
        <f t="shared" si="2"/>
        <v>#REF!</v>
      </c>
      <c r="AH17" s="140" t="e">
        <f t="shared" si="2"/>
        <v>#REF!</v>
      </c>
      <c r="AI17" s="140" t="e">
        <f t="shared" ref="AI17:BK17" si="3">AI14</f>
        <v>#REF!</v>
      </c>
      <c r="AJ17" s="140" t="e">
        <f t="shared" si="3"/>
        <v>#REF!</v>
      </c>
      <c r="AK17" s="140" t="e">
        <f t="shared" si="3"/>
        <v>#REF!</v>
      </c>
      <c r="AL17" s="140" t="e">
        <f t="shared" si="3"/>
        <v>#REF!</v>
      </c>
      <c r="AM17" s="140" t="e">
        <f t="shared" si="3"/>
        <v>#REF!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 t="e">
        <f t="shared" si="4"/>
        <v>#REF!</v>
      </c>
      <c r="F18" s="140" t="e">
        <f t="shared" si="4"/>
        <v>#REF!</v>
      </c>
      <c r="G18" s="140" t="e">
        <f t="shared" si="4"/>
        <v>#REF!</v>
      </c>
      <c r="H18" s="140" t="e">
        <f t="shared" si="4"/>
        <v>#REF!</v>
      </c>
      <c r="I18" s="140" t="e">
        <f t="shared" si="4"/>
        <v>#REF!</v>
      </c>
      <c r="J18" s="140" t="e">
        <f t="shared" si="4"/>
        <v>#REF!</v>
      </c>
      <c r="K18" s="140" t="e">
        <f t="shared" si="4"/>
        <v>#REF!</v>
      </c>
      <c r="L18" s="140" t="e">
        <f t="shared" si="4"/>
        <v>#REF!</v>
      </c>
      <c r="M18" s="140" t="e">
        <f t="shared" si="4"/>
        <v>#REF!</v>
      </c>
      <c r="N18" s="140" t="e">
        <f t="shared" si="4"/>
        <v>#REF!</v>
      </c>
      <c r="O18" s="140" t="e">
        <f t="shared" si="4"/>
        <v>#REF!</v>
      </c>
      <c r="P18" s="140" t="e">
        <f t="shared" si="4"/>
        <v>#REF!</v>
      </c>
      <c r="Q18" s="140" t="e">
        <f t="shared" si="4"/>
        <v>#REF!</v>
      </c>
      <c r="R18" s="140" t="e">
        <f t="shared" si="4"/>
        <v>#REF!</v>
      </c>
      <c r="S18" s="140" t="e">
        <f t="shared" si="4"/>
        <v>#REF!</v>
      </c>
      <c r="T18" s="140" t="e">
        <f t="shared" si="4"/>
        <v>#REF!</v>
      </c>
      <c r="U18" s="140" t="e">
        <f t="shared" si="4"/>
        <v>#REF!</v>
      </c>
      <c r="V18" s="140" t="e">
        <f t="shared" si="4"/>
        <v>#REF!</v>
      </c>
      <c r="W18" s="140" t="e">
        <f t="shared" si="4"/>
        <v>#REF!</v>
      </c>
      <c r="X18" s="140" t="e">
        <f t="shared" si="4"/>
        <v>#REF!</v>
      </c>
      <c r="Y18" s="140" t="e">
        <f t="shared" si="4"/>
        <v>#REF!</v>
      </c>
      <c r="Z18" s="140" t="e">
        <f t="shared" si="4"/>
        <v>#REF!</v>
      </c>
      <c r="AA18" s="140" t="e">
        <f t="shared" si="4"/>
        <v>#REF!</v>
      </c>
      <c r="AB18" s="140" t="e">
        <f t="shared" si="4"/>
        <v>#REF!</v>
      </c>
      <c r="AC18" s="140" t="e">
        <f t="shared" si="4"/>
        <v>#REF!</v>
      </c>
      <c r="AD18" s="140" t="e">
        <f t="shared" si="4"/>
        <v>#REF!</v>
      </c>
      <c r="AE18" s="140" t="e">
        <f t="shared" si="4"/>
        <v>#REF!</v>
      </c>
      <c r="AF18" s="140" t="e">
        <f t="shared" si="4"/>
        <v>#REF!</v>
      </c>
      <c r="AG18" s="140" t="e">
        <f t="shared" si="4"/>
        <v>#REF!</v>
      </c>
      <c r="AH18" s="140" t="e">
        <f t="shared" si="4"/>
        <v>#REF!</v>
      </c>
      <c r="AI18" s="140" t="e">
        <f t="shared" si="4"/>
        <v>#REF!</v>
      </c>
      <c r="AJ18" s="140" t="e">
        <f t="shared" ref="AJ18:BK18" si="5">AI17</f>
        <v>#REF!</v>
      </c>
      <c r="AK18" s="140" t="e">
        <f t="shared" si="5"/>
        <v>#REF!</v>
      </c>
      <c r="AL18" s="140" t="e">
        <f t="shared" si="5"/>
        <v>#REF!</v>
      </c>
      <c r="AM18" s="140" t="e">
        <f t="shared" si="5"/>
        <v>#REF!</v>
      </c>
      <c r="AN18" s="140" t="e">
        <f t="shared" si="5"/>
        <v>#REF!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493</v>
      </c>
      <c r="C19" s="66">
        <f t="shared" ref="C19:AH19" si="6">C16+C17-C18</f>
        <v>0</v>
      </c>
      <c r="D19" s="66" t="e">
        <f t="shared" si="6"/>
        <v>#REF!</v>
      </c>
      <c r="E19" s="66" t="e">
        <f t="shared" si="6"/>
        <v>#REF!</v>
      </c>
      <c r="F19" s="66" t="e">
        <f t="shared" si="6"/>
        <v>#REF!</v>
      </c>
      <c r="G19" s="66" t="e">
        <f t="shared" si="6"/>
        <v>#REF!</v>
      </c>
      <c r="H19" s="66" t="e">
        <f t="shared" si="6"/>
        <v>#REF!</v>
      </c>
      <c r="I19" s="66" t="e">
        <f t="shared" si="6"/>
        <v>#REF!</v>
      </c>
      <c r="J19" s="66" t="e">
        <f t="shared" si="6"/>
        <v>#REF!</v>
      </c>
      <c r="K19" s="66" t="e">
        <f t="shared" si="6"/>
        <v>#REF!</v>
      </c>
      <c r="L19" s="66" t="e">
        <f t="shared" si="6"/>
        <v>#REF!</v>
      </c>
      <c r="M19" s="66" t="e">
        <f t="shared" si="6"/>
        <v>#REF!</v>
      </c>
      <c r="N19" s="66" t="e">
        <f t="shared" si="6"/>
        <v>#REF!</v>
      </c>
      <c r="O19" s="66" t="e">
        <f t="shared" si="6"/>
        <v>#REF!</v>
      </c>
      <c r="P19" s="66" t="e">
        <f t="shared" si="6"/>
        <v>#REF!</v>
      </c>
      <c r="Q19" s="66" t="e">
        <f t="shared" si="6"/>
        <v>#REF!</v>
      </c>
      <c r="R19" s="66" t="e">
        <f t="shared" si="6"/>
        <v>#REF!</v>
      </c>
      <c r="S19" s="66" t="e">
        <f t="shared" si="6"/>
        <v>#REF!</v>
      </c>
      <c r="T19" s="66" t="e">
        <f t="shared" si="6"/>
        <v>#REF!</v>
      </c>
      <c r="U19" s="66" t="e">
        <f t="shared" si="6"/>
        <v>#REF!</v>
      </c>
      <c r="V19" s="66" t="e">
        <f t="shared" si="6"/>
        <v>#REF!</v>
      </c>
      <c r="W19" s="66" t="e">
        <f t="shared" si="6"/>
        <v>#REF!</v>
      </c>
      <c r="X19" s="66" t="e">
        <f t="shared" si="6"/>
        <v>#REF!</v>
      </c>
      <c r="Y19" s="66" t="e">
        <f t="shared" si="6"/>
        <v>#REF!</v>
      </c>
      <c r="Z19" s="66" t="e">
        <f t="shared" si="6"/>
        <v>#REF!</v>
      </c>
      <c r="AA19" s="66" t="e">
        <f t="shared" si="6"/>
        <v>#REF!</v>
      </c>
      <c r="AB19" s="66" t="e">
        <f t="shared" si="6"/>
        <v>#REF!</v>
      </c>
      <c r="AC19" s="66" t="e">
        <f t="shared" si="6"/>
        <v>#REF!</v>
      </c>
      <c r="AD19" s="66" t="e">
        <f t="shared" si="6"/>
        <v>#REF!</v>
      </c>
      <c r="AE19" s="66" t="e">
        <f t="shared" si="6"/>
        <v>#REF!</v>
      </c>
      <c r="AF19" s="66" t="e">
        <f t="shared" si="6"/>
        <v>#REF!</v>
      </c>
      <c r="AG19" s="66" t="e">
        <f t="shared" si="6"/>
        <v>#REF!</v>
      </c>
      <c r="AH19" s="66" t="e">
        <f t="shared" si="6"/>
        <v>#REF!</v>
      </c>
      <c r="AI19" s="66" t="e">
        <f t="shared" ref="AI19:BK19" si="7">AI16+AI17-AI18</f>
        <v>#REF!</v>
      </c>
      <c r="AJ19" s="66" t="e">
        <f t="shared" si="7"/>
        <v>#REF!</v>
      </c>
      <c r="AK19" s="66" t="e">
        <f t="shared" si="7"/>
        <v>#REF!</v>
      </c>
      <c r="AL19" s="66" t="e">
        <f t="shared" si="7"/>
        <v>#REF!</v>
      </c>
      <c r="AM19" s="66" t="e">
        <f t="shared" si="7"/>
        <v>#REF!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494</v>
      </c>
      <c r="C20" s="140">
        <f>C19-C16</f>
        <v>0</v>
      </c>
      <c r="D20" s="140" t="e">
        <f t="shared" ref="D20:AI20" si="8">D17-D18</f>
        <v>#REF!</v>
      </c>
      <c r="E20" s="140" t="e">
        <f t="shared" si="8"/>
        <v>#REF!</v>
      </c>
      <c r="F20" s="140" t="e">
        <f t="shared" si="8"/>
        <v>#REF!</v>
      </c>
      <c r="G20" s="140" t="e">
        <f t="shared" si="8"/>
        <v>#REF!</v>
      </c>
      <c r="H20" s="140" t="e">
        <f t="shared" si="8"/>
        <v>#REF!</v>
      </c>
      <c r="I20" s="140" t="e">
        <f t="shared" si="8"/>
        <v>#REF!</v>
      </c>
      <c r="J20" s="140" t="e">
        <f t="shared" si="8"/>
        <v>#REF!</v>
      </c>
      <c r="K20" s="140" t="e">
        <f t="shared" si="8"/>
        <v>#REF!</v>
      </c>
      <c r="L20" s="140" t="e">
        <f t="shared" si="8"/>
        <v>#REF!</v>
      </c>
      <c r="M20" s="140" t="e">
        <f t="shared" si="8"/>
        <v>#REF!</v>
      </c>
      <c r="N20" s="140" t="e">
        <f t="shared" si="8"/>
        <v>#REF!</v>
      </c>
      <c r="O20" s="140" t="e">
        <f t="shared" si="8"/>
        <v>#REF!</v>
      </c>
      <c r="P20" s="140" t="e">
        <f t="shared" si="8"/>
        <v>#REF!</v>
      </c>
      <c r="Q20" s="140" t="e">
        <f t="shared" si="8"/>
        <v>#REF!</v>
      </c>
      <c r="R20" s="140" t="e">
        <f t="shared" si="8"/>
        <v>#REF!</v>
      </c>
      <c r="S20" s="140" t="e">
        <f t="shared" si="8"/>
        <v>#REF!</v>
      </c>
      <c r="T20" s="140" t="e">
        <f t="shared" si="8"/>
        <v>#REF!</v>
      </c>
      <c r="U20" s="140" t="e">
        <f t="shared" si="8"/>
        <v>#REF!</v>
      </c>
      <c r="V20" s="140" t="e">
        <f t="shared" si="8"/>
        <v>#REF!</v>
      </c>
      <c r="W20" s="140" t="e">
        <f t="shared" si="8"/>
        <v>#REF!</v>
      </c>
      <c r="X20" s="140" t="e">
        <f t="shared" si="8"/>
        <v>#REF!</v>
      </c>
      <c r="Y20" s="140" t="e">
        <f t="shared" si="8"/>
        <v>#REF!</v>
      </c>
      <c r="Z20" s="140" t="e">
        <f t="shared" si="8"/>
        <v>#REF!</v>
      </c>
      <c r="AA20" s="140" t="e">
        <f t="shared" si="8"/>
        <v>#REF!</v>
      </c>
      <c r="AB20" s="140" t="e">
        <f t="shared" si="8"/>
        <v>#REF!</v>
      </c>
      <c r="AC20" s="140" t="e">
        <f t="shared" si="8"/>
        <v>#REF!</v>
      </c>
      <c r="AD20" s="140" t="e">
        <f t="shared" si="8"/>
        <v>#REF!</v>
      </c>
      <c r="AE20" s="140" t="e">
        <f t="shared" si="8"/>
        <v>#REF!</v>
      </c>
      <c r="AF20" s="140" t="e">
        <f t="shared" si="8"/>
        <v>#REF!</v>
      </c>
      <c r="AG20" s="140" t="e">
        <f t="shared" si="8"/>
        <v>#REF!</v>
      </c>
      <c r="AH20" s="140" t="e">
        <f t="shared" si="8"/>
        <v>#REF!</v>
      </c>
      <c r="AI20" s="140" t="e">
        <f t="shared" si="8"/>
        <v>#REF!</v>
      </c>
      <c r="AJ20" s="140" t="e">
        <f t="shared" ref="AJ20:BK20" si="9">AJ17-AJ18</f>
        <v>#REF!</v>
      </c>
      <c r="AK20" s="140" t="e">
        <f t="shared" si="9"/>
        <v>#REF!</v>
      </c>
      <c r="AL20" s="140" t="e">
        <f t="shared" si="9"/>
        <v>#REF!</v>
      </c>
      <c r="AM20" s="140" t="e">
        <f t="shared" si="9"/>
        <v>#REF!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 t="e">
        <f>'COSM-BONUS_CWS'!F71</f>
        <v>#REF!</v>
      </c>
      <c r="I166" s="26" t="e">
        <f>'COSM-BONUS_CWS'!G71</f>
        <v>#REF!</v>
      </c>
      <c r="J166" s="26" t="e">
        <f>'COSM-BONUS_CWS'!H71</f>
        <v>#REF!</v>
      </c>
      <c r="K166" s="26" t="e">
        <f>'COSM-BONUS_CWS'!I71</f>
        <v>#REF!</v>
      </c>
      <c r="L166" s="26" t="e">
        <f>'COSM-BONUS_CWS'!J71</f>
        <v>#REF!</v>
      </c>
      <c r="M166" s="26" t="e">
        <f>'COSM-BONUS_CWS'!K71</f>
        <v>#REF!</v>
      </c>
      <c r="N166" s="26" t="e">
        <f>'COSM-BONUS_CWS'!L71</f>
        <v>#REF!</v>
      </c>
      <c r="O166" s="26" t="e">
        <f>'COSM-BONUS_CWS'!M71</f>
        <v>#REF!</v>
      </c>
      <c r="P166" s="26" t="e">
        <f>'COSM-BONUS_CWS'!N71</f>
        <v>#REF!</v>
      </c>
      <c r="Q166" s="26" t="e">
        <f>'COSM-BONUS_CWS'!O71</f>
        <v>#REF!</v>
      </c>
      <c r="R166" s="26" t="e">
        <f>'COSM-BONUS_CWS'!P71</f>
        <v>#REF!</v>
      </c>
      <c r="S166" s="26" t="e">
        <f>'COSM-BONUS_CWS'!Q71</f>
        <v>#REF!</v>
      </c>
      <c r="T166" s="26" t="e">
        <f>'COSM-BONUS_CWS'!R71</f>
        <v>#REF!</v>
      </c>
      <c r="U166" s="26" t="e">
        <f>'COSM-BONUS_CWS'!S71</f>
        <v>#REF!</v>
      </c>
      <c r="V166" s="26" t="e">
        <f>'COSM-BONUS_CWS'!T71</f>
        <v>#REF!</v>
      </c>
      <c r="W166" s="26" t="e">
        <f>'COSM-BONUS_CWS'!U71</f>
        <v>#REF!</v>
      </c>
      <c r="X166" s="26" t="e">
        <f>'COSM-BONUS_CWS'!V71</f>
        <v>#REF!</v>
      </c>
      <c r="Y166" s="26" t="e">
        <f>'COSM-BONUS_CWS'!W71</f>
        <v>#REF!</v>
      </c>
      <c r="Z166" s="26" t="e">
        <f>'COSM-BONUS_CWS'!X71</f>
        <v>#REF!</v>
      </c>
      <c r="AA166" s="26" t="e">
        <f>'COSM-BONUS_CWS'!Y71</f>
        <v>#REF!</v>
      </c>
      <c r="AB166" s="26" t="e">
        <f>'COSM-BONUS_CWS'!Z71</f>
        <v>#REF!</v>
      </c>
      <c r="AC166" s="26" t="e">
        <f>'COSM-BONUS_CWS'!AA71</f>
        <v>#REF!</v>
      </c>
      <c r="AD166" s="26" t="e">
        <f>'COSM-BONUS_CWS'!AB71</f>
        <v>#REF!</v>
      </c>
      <c r="AE166" s="26" t="e">
        <f>'COSM-BONUS_CWS'!AC71</f>
        <v>#REF!</v>
      </c>
      <c r="AF166" s="26" t="e">
        <f>'COSM-BONUS_CWS'!AD71</f>
        <v>#REF!</v>
      </c>
      <c r="AG166" s="26" t="e">
        <f>'COSM-BONUS_CWS'!AE71</f>
        <v>#REF!</v>
      </c>
      <c r="AH166" s="26" t="e">
        <f>'COSM-BONUS_CWS'!AF71</f>
        <v>#REF!</v>
      </c>
      <c r="AI166" s="26" t="e">
        <f>'COSM-BONUS_CWS'!AG71</f>
        <v>#REF!</v>
      </c>
      <c r="AJ166" s="26" t="e">
        <f>'COSM-BONUS_CWS'!AH71</f>
        <v>#REF!</v>
      </c>
      <c r="AK166" s="26" t="e">
        <f>'COSM-BONUS_CWS'!AI71</f>
        <v>#REF!</v>
      </c>
      <c r="AL166" s="26" t="e">
        <f>'COSM-BONUS_CWS'!AJ71</f>
        <v>#REF!</v>
      </c>
      <c r="AM166" s="26" t="e">
        <f>'COSM-BONUS_CWS'!AK71</f>
        <v>#REF!</v>
      </c>
      <c r="AN166" s="26" t="e">
        <f>'COSM-BONUS_CWS'!AL71</f>
        <v>#REF!</v>
      </c>
      <c r="AO166" s="26" t="e">
        <f>'COSM-BONUS_CWS'!AM71</f>
        <v>#REF!</v>
      </c>
      <c r="AP166" s="26" t="e">
        <f>'COSM-BONUS_CWS'!AN71</f>
        <v>#REF!</v>
      </c>
      <c r="AQ166" s="26" t="e">
        <f>'COSM-BONUS_CWS'!AO71</f>
        <v>#REF!</v>
      </c>
      <c r="AR166" s="26" t="e">
        <f>'COSM-BONUS_CWS'!AP71</f>
        <v>#REF!</v>
      </c>
      <c r="AS166" s="26" t="e">
        <f>'COSM-BONUS_CWS'!AQ71</f>
        <v>#REF!</v>
      </c>
      <c r="AT166" s="26" t="e">
        <f>'COSM-BONUS_CWS'!AR71</f>
        <v>#REF!</v>
      </c>
      <c r="AU166" s="26" t="e">
        <f>'COSM-BONUS_CWS'!AS71</f>
        <v>#REF!</v>
      </c>
      <c r="AV166" s="26" t="e">
        <f>'COSM-BONUS_CWS'!AT71</f>
        <v>#REF!</v>
      </c>
      <c r="AW166" s="26" t="e">
        <f>'COSM-BONUS_CWS'!AU71</f>
        <v>#REF!</v>
      </c>
      <c r="AX166" s="26" t="e">
        <f>'COSM-BONUS_CWS'!AV71</f>
        <v>#REF!</v>
      </c>
      <c r="AY166" s="26" t="e">
        <f>'COSM-BONUS_CWS'!AW71</f>
        <v>#REF!</v>
      </c>
      <c r="AZ166" s="26" t="e">
        <f>'COSM-BONUS_CWS'!AX71</f>
        <v>#REF!</v>
      </c>
      <c r="BA166" s="26" t="e">
        <f>'COSM-BONUS_CWS'!AY71</f>
        <v>#REF!</v>
      </c>
      <c r="BB166" s="26" t="e">
        <f>'COSM-BONUS_CWS'!AZ71</f>
        <v>#REF!</v>
      </c>
      <c r="BC166" s="26" t="e">
        <f>'COSM-BONUS_CWS'!BA71</f>
        <v>#REF!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 t="e">
        <f t="shared" si="62"/>
        <v>#REF!</v>
      </c>
      <c r="I167" s="26" t="e">
        <f t="shared" si="62"/>
        <v>#REF!</v>
      </c>
      <c r="J167" s="26" t="e">
        <f t="shared" si="62"/>
        <v>#REF!</v>
      </c>
      <c r="K167" s="26" t="e">
        <f t="shared" si="62"/>
        <v>#REF!</v>
      </c>
      <c r="L167" s="26" t="e">
        <f t="shared" si="62"/>
        <v>#REF!</v>
      </c>
      <c r="M167" s="26" t="e">
        <f t="shared" si="62"/>
        <v>#REF!</v>
      </c>
      <c r="N167" s="26" t="e">
        <f t="shared" si="62"/>
        <v>#REF!</v>
      </c>
      <c r="O167" s="26" t="e">
        <f t="shared" si="62"/>
        <v>#REF!</v>
      </c>
      <c r="P167" s="26" t="e">
        <f t="shared" si="62"/>
        <v>#REF!</v>
      </c>
      <c r="Q167" s="26" t="e">
        <f t="shared" si="62"/>
        <v>#REF!</v>
      </c>
      <c r="R167" s="26" t="e">
        <f t="shared" si="62"/>
        <v>#REF!</v>
      </c>
      <c r="S167" s="26" t="e">
        <f t="shared" si="62"/>
        <v>#REF!</v>
      </c>
      <c r="T167" s="26" t="e">
        <f t="shared" si="62"/>
        <v>#REF!</v>
      </c>
      <c r="U167" s="26" t="e">
        <f t="shared" si="62"/>
        <v>#REF!</v>
      </c>
      <c r="V167" s="26" t="e">
        <f t="shared" si="62"/>
        <v>#REF!</v>
      </c>
      <c r="W167" s="26" t="e">
        <f t="shared" si="62"/>
        <v>#REF!</v>
      </c>
      <c r="X167" s="26" t="e">
        <f t="shared" si="62"/>
        <v>#REF!</v>
      </c>
      <c r="Y167" s="26" t="e">
        <f t="shared" si="62"/>
        <v>#REF!</v>
      </c>
      <c r="Z167" s="26" t="e">
        <f t="shared" si="62"/>
        <v>#REF!</v>
      </c>
      <c r="AA167" s="26" t="e">
        <f t="shared" si="62"/>
        <v>#REF!</v>
      </c>
      <c r="AB167" s="26" t="e">
        <f t="shared" si="62"/>
        <v>#REF!</v>
      </c>
      <c r="AC167" s="26" t="e">
        <f t="shared" si="62"/>
        <v>#REF!</v>
      </c>
      <c r="AD167" s="26" t="e">
        <f t="shared" si="62"/>
        <v>#REF!</v>
      </c>
      <c r="AE167" s="26" t="e">
        <f t="shared" si="62"/>
        <v>#REF!</v>
      </c>
      <c r="AF167" s="26" t="e">
        <f t="shared" si="62"/>
        <v>#REF!</v>
      </c>
      <c r="AG167" s="26" t="e">
        <f t="shared" si="62"/>
        <v>#REF!</v>
      </c>
      <c r="AH167" s="26" t="e">
        <f t="shared" si="62"/>
        <v>#REF!</v>
      </c>
      <c r="AI167" s="26" t="e">
        <f t="shared" si="62"/>
        <v>#REF!</v>
      </c>
      <c r="AJ167" s="26" t="e">
        <f t="shared" si="62"/>
        <v>#REF!</v>
      </c>
      <c r="AK167" s="26" t="e">
        <f t="shared" si="62"/>
        <v>#REF!</v>
      </c>
      <c r="AL167" s="26" t="e">
        <f t="shared" si="62"/>
        <v>#REF!</v>
      </c>
      <c r="AM167" s="26" t="e">
        <f t="shared" ref="AM167:BO167" si="63">AM165+AM166</f>
        <v>#REF!</v>
      </c>
      <c r="AN167" s="26" t="e">
        <f t="shared" si="63"/>
        <v>#REF!</v>
      </c>
      <c r="AO167" s="26" t="e">
        <f t="shared" si="63"/>
        <v>#REF!</v>
      </c>
      <c r="AP167" s="26" t="e">
        <f t="shared" si="63"/>
        <v>#REF!</v>
      </c>
      <c r="AQ167" s="26" t="e">
        <f t="shared" si="63"/>
        <v>#REF!</v>
      </c>
      <c r="AR167" s="26" t="e">
        <f t="shared" si="63"/>
        <v>#REF!</v>
      </c>
      <c r="AS167" s="26" t="e">
        <f t="shared" si="63"/>
        <v>#REF!</v>
      </c>
      <c r="AT167" s="26" t="e">
        <f t="shared" si="63"/>
        <v>#REF!</v>
      </c>
      <c r="AU167" s="26" t="e">
        <f t="shared" si="63"/>
        <v>#REF!</v>
      </c>
      <c r="AV167" s="26" t="e">
        <f t="shared" si="63"/>
        <v>#REF!</v>
      </c>
      <c r="AW167" s="26" t="e">
        <f t="shared" si="63"/>
        <v>#REF!</v>
      </c>
      <c r="AX167" s="26" t="e">
        <f t="shared" si="63"/>
        <v>#REF!</v>
      </c>
      <c r="AY167" s="26" t="e">
        <f t="shared" si="63"/>
        <v>#REF!</v>
      </c>
      <c r="AZ167" s="26" t="e">
        <f t="shared" si="63"/>
        <v>#REF!</v>
      </c>
      <c r="BA167" s="26" t="e">
        <f t="shared" si="63"/>
        <v>#REF!</v>
      </c>
      <c r="BB167" s="26" t="e">
        <f t="shared" si="63"/>
        <v>#REF!</v>
      </c>
      <c r="BC167" s="26" t="e">
        <f t="shared" si="63"/>
        <v>#REF!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 t="e">
        <f>'COSM-BONUS_CWS'!F72</f>
        <v>#REF!</v>
      </c>
      <c r="I175" s="26" t="e">
        <f>'COSM-BONUS_CWS'!G72</f>
        <v>#REF!</v>
      </c>
      <c r="J175" s="26" t="e">
        <f>'COSM-BONUS_CWS'!H72</f>
        <v>#REF!</v>
      </c>
      <c r="K175" s="26" t="e">
        <f>'COSM-BONUS_CWS'!I72</f>
        <v>#REF!</v>
      </c>
      <c r="L175" s="26" t="e">
        <f>'COSM-BONUS_CWS'!J72</f>
        <v>#REF!</v>
      </c>
      <c r="M175" s="26" t="e">
        <f>'COSM-BONUS_CWS'!K72</f>
        <v>#REF!</v>
      </c>
      <c r="N175" s="26" t="e">
        <f>'COSM-BONUS_CWS'!L72</f>
        <v>#REF!</v>
      </c>
      <c r="O175" s="26" t="e">
        <f>'COSM-BONUS_CWS'!M72</f>
        <v>#REF!</v>
      </c>
      <c r="P175" s="26" t="e">
        <f>'COSM-BONUS_CWS'!N72</f>
        <v>#REF!</v>
      </c>
      <c r="Q175" s="26" t="e">
        <f>'COSM-BONUS_CWS'!O72</f>
        <v>#REF!</v>
      </c>
      <c r="R175" s="26" t="e">
        <f>'COSM-BONUS_CWS'!P72</f>
        <v>#REF!</v>
      </c>
      <c r="S175" s="26" t="e">
        <f>'COSM-BONUS_CWS'!Q72</f>
        <v>#REF!</v>
      </c>
      <c r="T175" s="26" t="e">
        <f>'COSM-BONUS_CWS'!R72</f>
        <v>#REF!</v>
      </c>
      <c r="U175" s="26" t="e">
        <f>'COSM-BONUS_CWS'!S72</f>
        <v>#REF!</v>
      </c>
      <c r="V175" s="26" t="e">
        <f>'COSM-BONUS_CWS'!T72</f>
        <v>#REF!</v>
      </c>
      <c r="W175" s="26" t="e">
        <f>'COSM-BONUS_CWS'!U72</f>
        <v>#REF!</v>
      </c>
      <c r="X175" s="26" t="e">
        <f>'COSM-BONUS_CWS'!V72</f>
        <v>#REF!</v>
      </c>
      <c r="Y175" s="26" t="e">
        <f>'COSM-BONUS_CWS'!W72</f>
        <v>#REF!</v>
      </c>
      <c r="Z175" s="26" t="e">
        <f>'COSM-BONUS_CWS'!X72</f>
        <v>#REF!</v>
      </c>
      <c r="AA175" s="26" t="e">
        <f>'COSM-BONUS_CWS'!Y72</f>
        <v>#REF!</v>
      </c>
      <c r="AB175" s="26" t="e">
        <f>'COSM-BONUS_CWS'!Z72</f>
        <v>#REF!</v>
      </c>
      <c r="AC175" s="26" t="e">
        <f>'COSM-BONUS_CWS'!AA72</f>
        <v>#REF!</v>
      </c>
      <c r="AD175" s="26" t="e">
        <f>'COSM-BONUS_CWS'!AB72</f>
        <v>#REF!</v>
      </c>
      <c r="AE175" s="26" t="e">
        <f>'COSM-BONUS_CWS'!AC72</f>
        <v>#REF!</v>
      </c>
      <c r="AF175" s="26" t="e">
        <f>'COSM-BONUS_CWS'!AD72</f>
        <v>#REF!</v>
      </c>
      <c r="AG175" s="26" t="e">
        <f>'COSM-BONUS_CWS'!AE72</f>
        <v>#REF!</v>
      </c>
      <c r="AH175" s="26" t="e">
        <f>'COSM-BONUS_CWS'!AF72</f>
        <v>#REF!</v>
      </c>
      <c r="AI175" s="26" t="e">
        <f>'COSM-BONUS_CWS'!AG72</f>
        <v>#REF!</v>
      </c>
      <c r="AJ175" s="26" t="e">
        <f>'COSM-BONUS_CWS'!AH72</f>
        <v>#REF!</v>
      </c>
      <c r="AK175" s="26" t="e">
        <f>'COSM-BONUS_CWS'!AI72</f>
        <v>#REF!</v>
      </c>
      <c r="AL175" s="26" t="e">
        <f>'COSM-BONUS_CWS'!AJ72</f>
        <v>#REF!</v>
      </c>
      <c r="AM175" s="26" t="e">
        <f>'COSM-BONUS_CWS'!AK72</f>
        <v>#REF!</v>
      </c>
      <c r="AN175" s="26" t="e">
        <f>'COSM-BONUS_CWS'!AL72</f>
        <v>#REF!</v>
      </c>
      <c r="AO175" s="26" t="e">
        <f>'COSM-BONUS_CWS'!AM72</f>
        <v>#REF!</v>
      </c>
      <c r="AP175" s="26" t="e">
        <f>'COSM-BONUS_CWS'!AN72</f>
        <v>#REF!</v>
      </c>
      <c r="AQ175" s="26" t="e">
        <f>'COSM-BONUS_CWS'!AO72</f>
        <v>#REF!</v>
      </c>
      <c r="AR175" s="26" t="e">
        <f>'COSM-BONUS_CWS'!AP72</f>
        <v>#REF!</v>
      </c>
      <c r="AS175" s="26" t="e">
        <f>'COSM-BONUS_CWS'!AQ72</f>
        <v>#REF!</v>
      </c>
      <c r="AT175" s="26" t="e">
        <f>'COSM-BONUS_CWS'!AR72</f>
        <v>#REF!</v>
      </c>
      <c r="AU175" s="26" t="e">
        <f>'COSM-BONUS_CWS'!AS72</f>
        <v>#REF!</v>
      </c>
      <c r="AV175" s="26" t="e">
        <f>'COSM-BONUS_CWS'!AT72</f>
        <v>#REF!</v>
      </c>
      <c r="AW175" s="26" t="e">
        <f>'COSM-BONUS_CWS'!AU72</f>
        <v>#REF!</v>
      </c>
      <c r="AX175" s="26" t="e">
        <f>'COSM-BONUS_CWS'!AV72</f>
        <v>#REF!</v>
      </c>
      <c r="AY175" s="26" t="e">
        <f>'COSM-BONUS_CWS'!AW72</f>
        <v>#REF!</v>
      </c>
      <c r="AZ175" s="26" t="e">
        <f>'COSM-BONUS_CWS'!AX72</f>
        <v>#REF!</v>
      </c>
      <c r="BA175" s="26" t="e">
        <f>'COSM-BONUS_CWS'!AY72</f>
        <v>#REF!</v>
      </c>
      <c r="BB175" s="26" t="e">
        <f>'COSM-BONUS_CWS'!AZ72</f>
        <v>#REF!</v>
      </c>
      <c r="BC175" s="26" t="e">
        <f>'COSM-BONUS_CWS'!BA72</f>
        <v>#REF!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 t="e">
        <f t="shared" si="70"/>
        <v>#REF!</v>
      </c>
      <c r="I176" s="26" t="e">
        <f t="shared" si="70"/>
        <v>#REF!</v>
      </c>
      <c r="J176" s="26" t="e">
        <f t="shared" si="70"/>
        <v>#REF!</v>
      </c>
      <c r="K176" s="26" t="e">
        <f t="shared" si="70"/>
        <v>#REF!</v>
      </c>
      <c r="L176" s="26" t="e">
        <f t="shared" si="70"/>
        <v>#REF!</v>
      </c>
      <c r="M176" s="26" t="e">
        <f t="shared" si="70"/>
        <v>#REF!</v>
      </c>
      <c r="N176" s="26" t="e">
        <f t="shared" si="70"/>
        <v>#REF!</v>
      </c>
      <c r="O176" s="26" t="e">
        <f t="shared" si="70"/>
        <v>#REF!</v>
      </c>
      <c r="P176" s="26" t="e">
        <f t="shared" si="70"/>
        <v>#REF!</v>
      </c>
      <c r="Q176" s="26" t="e">
        <f t="shared" si="70"/>
        <v>#REF!</v>
      </c>
      <c r="R176" s="26" t="e">
        <f t="shared" si="70"/>
        <v>#REF!</v>
      </c>
      <c r="S176" s="26" t="e">
        <f t="shared" si="70"/>
        <v>#REF!</v>
      </c>
      <c r="T176" s="26" t="e">
        <f t="shared" si="70"/>
        <v>#REF!</v>
      </c>
      <c r="U176" s="26" t="e">
        <f t="shared" si="70"/>
        <v>#REF!</v>
      </c>
      <c r="V176" s="26" t="e">
        <f t="shared" si="70"/>
        <v>#REF!</v>
      </c>
      <c r="W176" s="26" t="e">
        <f t="shared" si="70"/>
        <v>#REF!</v>
      </c>
      <c r="X176" s="26" t="e">
        <f t="shared" si="70"/>
        <v>#REF!</v>
      </c>
      <c r="Y176" s="26" t="e">
        <f t="shared" si="70"/>
        <v>#REF!</v>
      </c>
      <c r="Z176" s="26" t="e">
        <f t="shared" si="70"/>
        <v>#REF!</v>
      </c>
      <c r="AA176" s="26" t="e">
        <f t="shared" si="70"/>
        <v>#REF!</v>
      </c>
      <c r="AB176" s="26" t="e">
        <f t="shared" si="70"/>
        <v>#REF!</v>
      </c>
      <c r="AC176" s="26" t="e">
        <f t="shared" si="70"/>
        <v>#REF!</v>
      </c>
      <c r="AD176" s="26" t="e">
        <f t="shared" si="70"/>
        <v>#REF!</v>
      </c>
      <c r="AE176" s="26" t="e">
        <f t="shared" si="70"/>
        <v>#REF!</v>
      </c>
      <c r="AF176" s="26" t="e">
        <f t="shared" si="70"/>
        <v>#REF!</v>
      </c>
      <c r="AG176" s="26" t="e">
        <f t="shared" si="70"/>
        <v>#REF!</v>
      </c>
      <c r="AH176" s="26" t="e">
        <f t="shared" si="70"/>
        <v>#REF!</v>
      </c>
      <c r="AI176" s="26" t="e">
        <f t="shared" si="70"/>
        <v>#REF!</v>
      </c>
      <c r="AJ176" s="26" t="e">
        <f t="shared" si="70"/>
        <v>#REF!</v>
      </c>
      <c r="AK176" s="26" t="e">
        <f t="shared" si="70"/>
        <v>#REF!</v>
      </c>
      <c r="AL176" s="26" t="e">
        <f t="shared" si="70"/>
        <v>#REF!</v>
      </c>
      <c r="AM176" s="26" t="e">
        <f t="shared" ref="AM176:BO176" si="71">AM174+AM175</f>
        <v>#REF!</v>
      </c>
      <c r="AN176" s="26" t="e">
        <f t="shared" si="71"/>
        <v>#REF!</v>
      </c>
      <c r="AO176" s="26" t="e">
        <f t="shared" si="71"/>
        <v>#REF!</v>
      </c>
      <c r="AP176" s="26" t="e">
        <f t="shared" si="71"/>
        <v>#REF!</v>
      </c>
      <c r="AQ176" s="26" t="e">
        <f t="shared" si="71"/>
        <v>#REF!</v>
      </c>
      <c r="AR176" s="26" t="e">
        <f t="shared" si="71"/>
        <v>#REF!</v>
      </c>
      <c r="AS176" s="26" t="e">
        <f t="shared" si="71"/>
        <v>#REF!</v>
      </c>
      <c r="AT176" s="26" t="e">
        <f t="shared" si="71"/>
        <v>#REF!</v>
      </c>
      <c r="AU176" s="26" t="e">
        <f t="shared" si="71"/>
        <v>#REF!</v>
      </c>
      <c r="AV176" s="26" t="e">
        <f t="shared" si="71"/>
        <v>#REF!</v>
      </c>
      <c r="AW176" s="26" t="e">
        <f t="shared" si="71"/>
        <v>#REF!</v>
      </c>
      <c r="AX176" s="26" t="e">
        <f t="shared" si="71"/>
        <v>#REF!</v>
      </c>
      <c r="AY176" s="26" t="e">
        <f t="shared" si="71"/>
        <v>#REF!</v>
      </c>
      <c r="AZ176" s="26" t="e">
        <f t="shared" si="71"/>
        <v>#REF!</v>
      </c>
      <c r="BA176" s="26" t="e">
        <f t="shared" si="71"/>
        <v>#REF!</v>
      </c>
      <c r="BB176" s="26" t="e">
        <f t="shared" si="71"/>
        <v>#REF!</v>
      </c>
      <c r="BC176" s="26" t="e">
        <f t="shared" si="71"/>
        <v>#REF!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 t="e">
        <f>'COSM-BONUS_CWS'!F73</f>
        <v>#REF!</v>
      </c>
      <c r="I184" s="26" t="e">
        <f>'COSM-BONUS_CWS'!G73</f>
        <v>#REF!</v>
      </c>
      <c r="J184" s="26" t="e">
        <f>'COSM-BONUS_CWS'!H73</f>
        <v>#REF!</v>
      </c>
      <c r="K184" s="26" t="e">
        <f>'COSM-BONUS_CWS'!I73</f>
        <v>#REF!</v>
      </c>
      <c r="L184" s="26" t="e">
        <f>'COSM-BONUS_CWS'!J73</f>
        <v>#REF!</v>
      </c>
      <c r="M184" s="26" t="e">
        <f>'COSM-BONUS_CWS'!K73</f>
        <v>#REF!</v>
      </c>
      <c r="N184" s="26" t="e">
        <f>'COSM-BONUS_CWS'!L73</f>
        <v>#REF!</v>
      </c>
      <c r="O184" s="26" t="e">
        <f>'COSM-BONUS_CWS'!M73</f>
        <v>#REF!</v>
      </c>
      <c r="P184" s="26" t="e">
        <f>'COSM-BONUS_CWS'!N73</f>
        <v>#REF!</v>
      </c>
      <c r="Q184" s="26" t="e">
        <f>'COSM-BONUS_CWS'!O73</f>
        <v>#REF!</v>
      </c>
      <c r="R184" s="26" t="e">
        <f>'COSM-BONUS_CWS'!P73</f>
        <v>#REF!</v>
      </c>
      <c r="S184" s="26" t="e">
        <f>'COSM-BONUS_CWS'!Q73</f>
        <v>#REF!</v>
      </c>
      <c r="T184" s="26" t="e">
        <f>'COSM-BONUS_CWS'!R73</f>
        <v>#REF!</v>
      </c>
      <c r="U184" s="26" t="e">
        <f>'COSM-BONUS_CWS'!S73</f>
        <v>#REF!</v>
      </c>
      <c r="V184" s="26" t="e">
        <f>'COSM-BONUS_CWS'!T73</f>
        <v>#REF!</v>
      </c>
      <c r="W184" s="26" t="e">
        <f>'COSM-BONUS_CWS'!U73</f>
        <v>#REF!</v>
      </c>
      <c r="X184" s="26" t="e">
        <f>'COSM-BONUS_CWS'!V73</f>
        <v>#REF!</v>
      </c>
      <c r="Y184" s="26" t="e">
        <f>'COSM-BONUS_CWS'!W73</f>
        <v>#REF!</v>
      </c>
      <c r="Z184" s="26" t="e">
        <f>'COSM-BONUS_CWS'!X73</f>
        <v>#REF!</v>
      </c>
      <c r="AA184" s="26" t="e">
        <f>'COSM-BONUS_CWS'!Y73</f>
        <v>#REF!</v>
      </c>
      <c r="AB184" s="26" t="e">
        <f>'COSM-BONUS_CWS'!Z73</f>
        <v>#REF!</v>
      </c>
      <c r="AC184" s="26" t="e">
        <f>'COSM-BONUS_CWS'!AA73</f>
        <v>#REF!</v>
      </c>
      <c r="AD184" s="26" t="e">
        <f>'COSM-BONUS_CWS'!AB73</f>
        <v>#REF!</v>
      </c>
      <c r="AE184" s="26" t="e">
        <f>'COSM-BONUS_CWS'!AC73</f>
        <v>#REF!</v>
      </c>
      <c r="AF184" s="26" t="e">
        <f>'COSM-BONUS_CWS'!AD73</f>
        <v>#REF!</v>
      </c>
      <c r="AG184" s="26" t="e">
        <f>'COSM-BONUS_CWS'!AE73</f>
        <v>#REF!</v>
      </c>
      <c r="AH184" s="26" t="e">
        <f>'COSM-BONUS_CWS'!AF73</f>
        <v>#REF!</v>
      </c>
      <c r="AI184" s="26" t="e">
        <f>'COSM-BONUS_CWS'!AG73</f>
        <v>#REF!</v>
      </c>
      <c r="AJ184" s="26" t="e">
        <f>'COSM-BONUS_CWS'!AH73</f>
        <v>#REF!</v>
      </c>
      <c r="AK184" s="26" t="e">
        <f>'COSM-BONUS_CWS'!AI73</f>
        <v>#REF!</v>
      </c>
      <c r="AL184" s="26" t="e">
        <f>'COSM-BONUS_CWS'!AJ73</f>
        <v>#REF!</v>
      </c>
      <c r="AM184" s="26" t="e">
        <f>'COSM-BONUS_CWS'!AK73</f>
        <v>#REF!</v>
      </c>
      <c r="AN184" s="26" t="e">
        <f>'COSM-BONUS_CWS'!AL73</f>
        <v>#REF!</v>
      </c>
      <c r="AO184" s="26" t="e">
        <f>'COSM-BONUS_CWS'!AM73</f>
        <v>#REF!</v>
      </c>
      <c r="AP184" s="26" t="e">
        <f>'COSM-BONUS_CWS'!AN73</f>
        <v>#REF!</v>
      </c>
      <c r="AQ184" s="26" t="e">
        <f>'COSM-BONUS_CWS'!AO73</f>
        <v>#REF!</v>
      </c>
      <c r="AR184" s="26" t="e">
        <f>'COSM-BONUS_CWS'!AP73</f>
        <v>#REF!</v>
      </c>
      <c r="AS184" s="26" t="e">
        <f>'COSM-BONUS_CWS'!AQ73</f>
        <v>#REF!</v>
      </c>
      <c r="AT184" s="26" t="e">
        <f>'COSM-BONUS_CWS'!AR73</f>
        <v>#REF!</v>
      </c>
      <c r="AU184" s="26" t="e">
        <f>'COSM-BONUS_CWS'!AS73</f>
        <v>#REF!</v>
      </c>
      <c r="AV184" s="26" t="e">
        <f>'COSM-BONUS_CWS'!AT73</f>
        <v>#REF!</v>
      </c>
      <c r="AW184" s="26" t="e">
        <f>'COSM-BONUS_CWS'!AU73</f>
        <v>#REF!</v>
      </c>
      <c r="AX184" s="26" t="e">
        <f>'COSM-BONUS_CWS'!AV73</f>
        <v>#REF!</v>
      </c>
      <c r="AY184" s="26" t="e">
        <f>'COSM-BONUS_CWS'!AW73</f>
        <v>#REF!</v>
      </c>
      <c r="AZ184" s="26" t="e">
        <f>'COSM-BONUS_CWS'!AX73</f>
        <v>#REF!</v>
      </c>
      <c r="BA184" s="26" t="e">
        <f>'COSM-BONUS_CWS'!AY73</f>
        <v>#REF!</v>
      </c>
      <c r="BB184" s="26" t="e">
        <f>'COSM-BONUS_CWS'!AZ73</f>
        <v>#REF!</v>
      </c>
      <c r="BC184" s="26" t="e">
        <f>'COSM-BONUS_CWS'!BA73</f>
        <v>#REF!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 t="e">
        <f t="shared" si="78"/>
        <v>#REF!</v>
      </c>
      <c r="I185" s="26" t="e">
        <f t="shared" si="78"/>
        <v>#REF!</v>
      </c>
      <c r="J185" s="26" t="e">
        <f t="shared" si="78"/>
        <v>#REF!</v>
      </c>
      <c r="K185" s="26" t="e">
        <f t="shared" si="78"/>
        <v>#REF!</v>
      </c>
      <c r="L185" s="26" t="e">
        <f t="shared" si="78"/>
        <v>#REF!</v>
      </c>
      <c r="M185" s="26" t="e">
        <f t="shared" si="78"/>
        <v>#REF!</v>
      </c>
      <c r="N185" s="26" t="e">
        <f t="shared" si="78"/>
        <v>#REF!</v>
      </c>
      <c r="O185" s="26" t="e">
        <f t="shared" si="78"/>
        <v>#REF!</v>
      </c>
      <c r="P185" s="26" t="e">
        <f t="shared" si="78"/>
        <v>#REF!</v>
      </c>
      <c r="Q185" s="26" t="e">
        <f t="shared" si="78"/>
        <v>#REF!</v>
      </c>
      <c r="R185" s="26" t="e">
        <f t="shared" si="78"/>
        <v>#REF!</v>
      </c>
      <c r="S185" s="26" t="e">
        <f t="shared" si="78"/>
        <v>#REF!</v>
      </c>
      <c r="T185" s="26" t="e">
        <f t="shared" si="78"/>
        <v>#REF!</v>
      </c>
      <c r="U185" s="26" t="e">
        <f t="shared" si="78"/>
        <v>#REF!</v>
      </c>
      <c r="V185" s="26" t="e">
        <f t="shared" si="78"/>
        <v>#REF!</v>
      </c>
      <c r="W185" s="26" t="e">
        <f t="shared" si="78"/>
        <v>#REF!</v>
      </c>
      <c r="X185" s="26" t="e">
        <f t="shared" si="78"/>
        <v>#REF!</v>
      </c>
      <c r="Y185" s="26" t="e">
        <f t="shared" si="78"/>
        <v>#REF!</v>
      </c>
      <c r="Z185" s="26" t="e">
        <f t="shared" si="78"/>
        <v>#REF!</v>
      </c>
      <c r="AA185" s="26" t="e">
        <f t="shared" si="78"/>
        <v>#REF!</v>
      </c>
      <c r="AB185" s="26" t="e">
        <f t="shared" si="78"/>
        <v>#REF!</v>
      </c>
      <c r="AC185" s="26" t="e">
        <f t="shared" si="78"/>
        <v>#REF!</v>
      </c>
      <c r="AD185" s="26" t="e">
        <f t="shared" si="78"/>
        <v>#REF!</v>
      </c>
      <c r="AE185" s="26" t="e">
        <f t="shared" si="78"/>
        <v>#REF!</v>
      </c>
      <c r="AF185" s="26" t="e">
        <f t="shared" si="78"/>
        <v>#REF!</v>
      </c>
      <c r="AG185" s="26" t="e">
        <f t="shared" si="78"/>
        <v>#REF!</v>
      </c>
      <c r="AH185" s="26" t="e">
        <f t="shared" si="78"/>
        <v>#REF!</v>
      </c>
      <c r="AI185" s="26" t="e">
        <f t="shared" si="78"/>
        <v>#REF!</v>
      </c>
      <c r="AJ185" s="26" t="e">
        <f t="shared" si="78"/>
        <v>#REF!</v>
      </c>
      <c r="AK185" s="26" t="e">
        <f t="shared" si="78"/>
        <v>#REF!</v>
      </c>
      <c r="AL185" s="26" t="e">
        <f t="shared" si="78"/>
        <v>#REF!</v>
      </c>
      <c r="AM185" s="26" t="e">
        <f t="shared" ref="AM185:BO185" si="79">AM183+AM184</f>
        <v>#REF!</v>
      </c>
      <c r="AN185" s="26" t="e">
        <f t="shared" si="79"/>
        <v>#REF!</v>
      </c>
      <c r="AO185" s="26" t="e">
        <f t="shared" si="79"/>
        <v>#REF!</v>
      </c>
      <c r="AP185" s="26" t="e">
        <f t="shared" si="79"/>
        <v>#REF!</v>
      </c>
      <c r="AQ185" s="26" t="e">
        <f t="shared" si="79"/>
        <v>#REF!</v>
      </c>
      <c r="AR185" s="26" t="e">
        <f t="shared" si="79"/>
        <v>#REF!</v>
      </c>
      <c r="AS185" s="26" t="e">
        <f t="shared" si="79"/>
        <v>#REF!</v>
      </c>
      <c r="AT185" s="26" t="e">
        <f t="shared" si="79"/>
        <v>#REF!</v>
      </c>
      <c r="AU185" s="26" t="e">
        <f t="shared" si="79"/>
        <v>#REF!</v>
      </c>
      <c r="AV185" s="26" t="e">
        <f t="shared" si="79"/>
        <v>#REF!</v>
      </c>
      <c r="AW185" s="26" t="e">
        <f t="shared" si="79"/>
        <v>#REF!</v>
      </c>
      <c r="AX185" s="26" t="e">
        <f t="shared" si="79"/>
        <v>#REF!</v>
      </c>
      <c r="AY185" s="26" t="e">
        <f t="shared" si="79"/>
        <v>#REF!</v>
      </c>
      <c r="AZ185" s="26" t="e">
        <f t="shared" si="79"/>
        <v>#REF!</v>
      </c>
      <c r="BA185" s="26" t="e">
        <f t="shared" si="79"/>
        <v>#REF!</v>
      </c>
      <c r="BB185" s="26" t="e">
        <f t="shared" si="79"/>
        <v>#REF!</v>
      </c>
      <c r="BC185" s="26" t="e">
        <f t="shared" si="79"/>
        <v>#REF!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 t="e">
        <f>'COSM-BONUS_CWS'!F74</f>
        <v>#REF!</v>
      </c>
      <c r="I193" s="26" t="e">
        <f>'COSM-BONUS_CWS'!G74</f>
        <v>#REF!</v>
      </c>
      <c r="J193" s="26" t="e">
        <f>'COSM-BONUS_CWS'!H74</f>
        <v>#REF!</v>
      </c>
      <c r="K193" s="26" t="e">
        <f>'COSM-BONUS_CWS'!I74</f>
        <v>#REF!</v>
      </c>
      <c r="L193" s="26" t="e">
        <f>'COSM-BONUS_CWS'!J74</f>
        <v>#REF!</v>
      </c>
      <c r="M193" s="26" t="e">
        <f>'COSM-BONUS_CWS'!K74</f>
        <v>#REF!</v>
      </c>
      <c r="N193" s="26" t="e">
        <f>'COSM-BONUS_CWS'!L74</f>
        <v>#REF!</v>
      </c>
      <c r="O193" s="26" t="e">
        <f>'COSM-BONUS_CWS'!M74</f>
        <v>#REF!</v>
      </c>
      <c r="P193" s="26" t="e">
        <f>'COSM-BONUS_CWS'!N74</f>
        <v>#REF!</v>
      </c>
      <c r="Q193" s="26" t="e">
        <f>'COSM-BONUS_CWS'!O74</f>
        <v>#REF!</v>
      </c>
      <c r="R193" s="26" t="e">
        <f>'COSM-BONUS_CWS'!P74</f>
        <v>#REF!</v>
      </c>
      <c r="S193" s="26" t="e">
        <f>'COSM-BONUS_CWS'!Q74</f>
        <v>#REF!</v>
      </c>
      <c r="T193" s="26" t="e">
        <f>'COSM-BONUS_CWS'!R74</f>
        <v>#REF!</v>
      </c>
      <c r="U193" s="26" t="e">
        <f>'COSM-BONUS_CWS'!S74</f>
        <v>#REF!</v>
      </c>
      <c r="V193" s="26" t="e">
        <f>'COSM-BONUS_CWS'!T74</f>
        <v>#REF!</v>
      </c>
      <c r="W193" s="26" t="e">
        <f>'COSM-BONUS_CWS'!U74</f>
        <v>#REF!</v>
      </c>
      <c r="X193" s="26" t="e">
        <f>'COSM-BONUS_CWS'!V74</f>
        <v>#REF!</v>
      </c>
      <c r="Y193" s="26" t="e">
        <f>'COSM-BONUS_CWS'!W74</f>
        <v>#REF!</v>
      </c>
      <c r="Z193" s="26" t="e">
        <f>'COSM-BONUS_CWS'!X74</f>
        <v>#REF!</v>
      </c>
      <c r="AA193" s="26" t="e">
        <f>'COSM-BONUS_CWS'!Y74</f>
        <v>#REF!</v>
      </c>
      <c r="AB193" s="26" t="e">
        <f>'COSM-BONUS_CWS'!Z74</f>
        <v>#REF!</v>
      </c>
      <c r="AC193" s="26" t="e">
        <f>'COSM-BONUS_CWS'!AA74</f>
        <v>#REF!</v>
      </c>
      <c r="AD193" s="26" t="e">
        <f>'COSM-BONUS_CWS'!AB74</f>
        <v>#REF!</v>
      </c>
      <c r="AE193" s="26" t="e">
        <f>'COSM-BONUS_CWS'!AC74</f>
        <v>#REF!</v>
      </c>
      <c r="AF193" s="26" t="e">
        <f>'COSM-BONUS_CWS'!AD74</f>
        <v>#REF!</v>
      </c>
      <c r="AG193" s="26" t="e">
        <f>'COSM-BONUS_CWS'!AE74</f>
        <v>#REF!</v>
      </c>
      <c r="AH193" s="26" t="e">
        <f>'COSM-BONUS_CWS'!AF74</f>
        <v>#REF!</v>
      </c>
      <c r="AI193" s="26" t="e">
        <f>'COSM-BONUS_CWS'!AG74</f>
        <v>#REF!</v>
      </c>
      <c r="AJ193" s="26" t="e">
        <f>'COSM-BONUS_CWS'!AH74</f>
        <v>#REF!</v>
      </c>
      <c r="AK193" s="26" t="e">
        <f>'COSM-BONUS_CWS'!AI74</f>
        <v>#REF!</v>
      </c>
      <c r="AL193" s="26" t="e">
        <f>'COSM-BONUS_CWS'!AJ74</f>
        <v>#REF!</v>
      </c>
      <c r="AM193" s="26" t="e">
        <f>'COSM-BONUS_CWS'!AK74</f>
        <v>#REF!</v>
      </c>
      <c r="AN193" s="26" t="e">
        <f>'COSM-BONUS_CWS'!AL74</f>
        <v>#REF!</v>
      </c>
      <c r="AO193" s="26" t="e">
        <f>'COSM-BONUS_CWS'!AM74</f>
        <v>#REF!</v>
      </c>
      <c r="AP193" s="26" t="e">
        <f>'COSM-BONUS_CWS'!AN74</f>
        <v>#REF!</v>
      </c>
      <c r="AQ193" s="26" t="e">
        <f>'COSM-BONUS_CWS'!AO74</f>
        <v>#REF!</v>
      </c>
      <c r="AR193" s="26" t="e">
        <f>'COSM-BONUS_CWS'!AP74</f>
        <v>#REF!</v>
      </c>
      <c r="AS193" s="26" t="e">
        <f>'COSM-BONUS_CWS'!AQ74</f>
        <v>#REF!</v>
      </c>
      <c r="AT193" s="26" t="e">
        <f>'COSM-BONUS_CWS'!AR74</f>
        <v>#REF!</v>
      </c>
      <c r="AU193" s="26" t="e">
        <f>'COSM-BONUS_CWS'!AS74</f>
        <v>#REF!</v>
      </c>
      <c r="AV193" s="26" t="e">
        <f>'COSM-BONUS_CWS'!AT74</f>
        <v>#REF!</v>
      </c>
      <c r="AW193" s="26" t="e">
        <f>'COSM-BONUS_CWS'!AU74</f>
        <v>#REF!</v>
      </c>
      <c r="AX193" s="26" t="e">
        <f>'COSM-BONUS_CWS'!AV74</f>
        <v>#REF!</v>
      </c>
      <c r="AY193" s="26" t="e">
        <f>'COSM-BONUS_CWS'!AW74</f>
        <v>#REF!</v>
      </c>
      <c r="AZ193" s="26" t="e">
        <f>'COSM-BONUS_CWS'!AX74</f>
        <v>#REF!</v>
      </c>
      <c r="BA193" s="26" t="e">
        <f>'COSM-BONUS_CWS'!AY74</f>
        <v>#REF!</v>
      </c>
      <c r="BB193" s="26" t="e">
        <f>'COSM-BONUS_CWS'!AZ74</f>
        <v>#REF!</v>
      </c>
      <c r="BC193" s="26" t="e">
        <f>'COSM-BONUS_CWS'!BA74</f>
        <v>#REF!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 t="e">
        <f t="shared" si="86"/>
        <v>#REF!</v>
      </c>
      <c r="I194" s="26" t="e">
        <f t="shared" si="86"/>
        <v>#REF!</v>
      </c>
      <c r="J194" s="26" t="e">
        <f t="shared" si="86"/>
        <v>#REF!</v>
      </c>
      <c r="K194" s="26" t="e">
        <f t="shared" si="86"/>
        <v>#REF!</v>
      </c>
      <c r="L194" s="26" t="e">
        <f t="shared" si="86"/>
        <v>#REF!</v>
      </c>
      <c r="M194" s="26" t="e">
        <f t="shared" si="86"/>
        <v>#REF!</v>
      </c>
      <c r="N194" s="26" t="e">
        <f t="shared" si="86"/>
        <v>#REF!</v>
      </c>
      <c r="O194" s="26" t="e">
        <f t="shared" si="86"/>
        <v>#REF!</v>
      </c>
      <c r="P194" s="26" t="e">
        <f t="shared" si="86"/>
        <v>#REF!</v>
      </c>
      <c r="Q194" s="26" t="e">
        <f t="shared" si="86"/>
        <v>#REF!</v>
      </c>
      <c r="R194" s="26" t="e">
        <f t="shared" si="86"/>
        <v>#REF!</v>
      </c>
      <c r="S194" s="26" t="e">
        <f t="shared" si="86"/>
        <v>#REF!</v>
      </c>
      <c r="T194" s="26" t="e">
        <f t="shared" si="86"/>
        <v>#REF!</v>
      </c>
      <c r="U194" s="26" t="e">
        <f t="shared" si="86"/>
        <v>#REF!</v>
      </c>
      <c r="V194" s="26" t="e">
        <f t="shared" si="86"/>
        <v>#REF!</v>
      </c>
      <c r="W194" s="26" t="e">
        <f t="shared" si="86"/>
        <v>#REF!</v>
      </c>
      <c r="X194" s="26" t="e">
        <f t="shared" si="86"/>
        <v>#REF!</v>
      </c>
      <c r="Y194" s="26" t="e">
        <f t="shared" si="86"/>
        <v>#REF!</v>
      </c>
      <c r="Z194" s="26" t="e">
        <f t="shared" si="86"/>
        <v>#REF!</v>
      </c>
      <c r="AA194" s="26" t="e">
        <f t="shared" si="86"/>
        <v>#REF!</v>
      </c>
      <c r="AB194" s="26" t="e">
        <f t="shared" si="86"/>
        <v>#REF!</v>
      </c>
      <c r="AC194" s="26" t="e">
        <f t="shared" si="86"/>
        <v>#REF!</v>
      </c>
      <c r="AD194" s="26" t="e">
        <f t="shared" si="86"/>
        <v>#REF!</v>
      </c>
      <c r="AE194" s="26" t="e">
        <f t="shared" si="86"/>
        <v>#REF!</v>
      </c>
      <c r="AF194" s="26" t="e">
        <f t="shared" si="86"/>
        <v>#REF!</v>
      </c>
      <c r="AG194" s="26" t="e">
        <f t="shared" si="86"/>
        <v>#REF!</v>
      </c>
      <c r="AH194" s="26" t="e">
        <f t="shared" si="86"/>
        <v>#REF!</v>
      </c>
      <c r="AI194" s="26" t="e">
        <f t="shared" si="86"/>
        <v>#REF!</v>
      </c>
      <c r="AJ194" s="26" t="e">
        <f t="shared" si="86"/>
        <v>#REF!</v>
      </c>
      <c r="AK194" s="26" t="e">
        <f t="shared" si="86"/>
        <v>#REF!</v>
      </c>
      <c r="AL194" s="26" t="e">
        <f t="shared" si="86"/>
        <v>#REF!</v>
      </c>
      <c r="AM194" s="26" t="e">
        <f t="shared" ref="AM194:BO194" si="87">AM192+AM193</f>
        <v>#REF!</v>
      </c>
      <c r="AN194" s="26" t="e">
        <f t="shared" si="87"/>
        <v>#REF!</v>
      </c>
      <c r="AO194" s="26" t="e">
        <f t="shared" si="87"/>
        <v>#REF!</v>
      </c>
      <c r="AP194" s="26" t="e">
        <f t="shared" si="87"/>
        <v>#REF!</v>
      </c>
      <c r="AQ194" s="26" t="e">
        <f t="shared" si="87"/>
        <v>#REF!</v>
      </c>
      <c r="AR194" s="26" t="e">
        <f t="shared" si="87"/>
        <v>#REF!</v>
      </c>
      <c r="AS194" s="26" t="e">
        <f t="shared" si="87"/>
        <v>#REF!</v>
      </c>
      <c r="AT194" s="26" t="e">
        <f t="shared" si="87"/>
        <v>#REF!</v>
      </c>
      <c r="AU194" s="26" t="e">
        <f t="shared" si="87"/>
        <v>#REF!</v>
      </c>
      <c r="AV194" s="26" t="e">
        <f t="shared" si="87"/>
        <v>#REF!</v>
      </c>
      <c r="AW194" s="26" t="e">
        <f t="shared" si="87"/>
        <v>#REF!</v>
      </c>
      <c r="AX194" s="26" t="e">
        <f t="shared" si="87"/>
        <v>#REF!</v>
      </c>
      <c r="AY194" s="26" t="e">
        <f t="shared" si="87"/>
        <v>#REF!</v>
      </c>
      <c r="AZ194" s="26" t="e">
        <f t="shared" si="87"/>
        <v>#REF!</v>
      </c>
      <c r="BA194" s="26" t="e">
        <f t="shared" si="87"/>
        <v>#REF!</v>
      </c>
      <c r="BB194" s="26" t="e">
        <f t="shared" si="87"/>
        <v>#REF!</v>
      </c>
      <c r="BC194" s="26" t="e">
        <f t="shared" si="87"/>
        <v>#REF!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 t="e">
        <f t="shared" si="100"/>
        <v>#REF!</v>
      </c>
      <c r="I209" s="26" t="e">
        <f t="shared" si="100"/>
        <v>#REF!</v>
      </c>
      <c r="J209" s="26" t="e">
        <f t="shared" si="100"/>
        <v>#REF!</v>
      </c>
      <c r="K209" s="26" t="e">
        <f t="shared" si="100"/>
        <v>#REF!</v>
      </c>
      <c r="L209" s="26" t="e">
        <f t="shared" si="100"/>
        <v>#REF!</v>
      </c>
      <c r="M209" s="26" t="e">
        <f t="shared" si="100"/>
        <v>#REF!</v>
      </c>
      <c r="N209" s="26" t="e">
        <f t="shared" si="100"/>
        <v>#REF!</v>
      </c>
      <c r="O209" s="26" t="e">
        <f t="shared" si="100"/>
        <v>#REF!</v>
      </c>
      <c r="P209" s="26" t="e">
        <f t="shared" si="100"/>
        <v>#REF!</v>
      </c>
      <c r="Q209" s="26" t="e">
        <f t="shared" si="100"/>
        <v>#REF!</v>
      </c>
      <c r="R209" s="26" t="e">
        <f t="shared" si="100"/>
        <v>#REF!</v>
      </c>
      <c r="S209" s="26" t="e">
        <f t="shared" si="100"/>
        <v>#REF!</v>
      </c>
      <c r="T209" s="26" t="e">
        <f t="shared" si="100"/>
        <v>#REF!</v>
      </c>
      <c r="U209" s="26" t="e">
        <f t="shared" si="100"/>
        <v>#REF!</v>
      </c>
      <c r="V209" s="26" t="e">
        <f t="shared" si="100"/>
        <v>#REF!</v>
      </c>
      <c r="W209" s="26" t="e">
        <f t="shared" si="100"/>
        <v>#REF!</v>
      </c>
      <c r="X209" s="26" t="e">
        <f t="shared" si="100"/>
        <v>#REF!</v>
      </c>
      <c r="Y209" s="26" t="e">
        <f t="shared" si="100"/>
        <v>#REF!</v>
      </c>
      <c r="Z209" s="26" t="e">
        <f t="shared" si="100"/>
        <v>#REF!</v>
      </c>
      <c r="AA209" s="26" t="e">
        <f t="shared" si="100"/>
        <v>#REF!</v>
      </c>
      <c r="AB209" s="26" t="e">
        <f t="shared" si="100"/>
        <v>#REF!</v>
      </c>
      <c r="AC209" s="26" t="e">
        <f t="shared" si="100"/>
        <v>#REF!</v>
      </c>
      <c r="AD209" s="26" t="e">
        <f t="shared" si="100"/>
        <v>#REF!</v>
      </c>
      <c r="AE209" s="26" t="e">
        <f t="shared" si="100"/>
        <v>#REF!</v>
      </c>
      <c r="AF209" s="26" t="e">
        <f t="shared" si="100"/>
        <v>#REF!</v>
      </c>
      <c r="AG209" s="26" t="e">
        <f t="shared" si="100"/>
        <v>#REF!</v>
      </c>
      <c r="AH209" s="26" t="e">
        <f t="shared" si="100"/>
        <v>#REF!</v>
      </c>
      <c r="AI209" s="26" t="e">
        <f t="shared" si="100"/>
        <v>#REF!</v>
      </c>
      <c r="AJ209" s="26" t="e">
        <f t="shared" si="100"/>
        <v>#REF!</v>
      </c>
      <c r="AK209" s="26" t="e">
        <f t="shared" si="100"/>
        <v>#REF!</v>
      </c>
      <c r="AL209" s="26" t="e">
        <f t="shared" si="100"/>
        <v>#REF!</v>
      </c>
      <c r="AM209" s="26" t="e">
        <f t="shared" ref="AM209:BO209" si="101">AM202+AM193+AM175+AM166+AM184</f>
        <v>#REF!</v>
      </c>
      <c r="AN209" s="26" t="e">
        <f t="shared" si="101"/>
        <v>#REF!</v>
      </c>
      <c r="AO209" s="26" t="e">
        <f t="shared" si="101"/>
        <v>#REF!</v>
      </c>
      <c r="AP209" s="26" t="e">
        <f t="shared" si="101"/>
        <v>#REF!</v>
      </c>
      <c r="AQ209" s="26" t="e">
        <f t="shared" si="101"/>
        <v>#REF!</v>
      </c>
      <c r="AR209" s="26" t="e">
        <f t="shared" si="101"/>
        <v>#REF!</v>
      </c>
      <c r="AS209" s="26" t="e">
        <f t="shared" si="101"/>
        <v>#REF!</v>
      </c>
      <c r="AT209" s="26" t="e">
        <f t="shared" si="101"/>
        <v>#REF!</v>
      </c>
      <c r="AU209" s="26" t="e">
        <f t="shared" si="101"/>
        <v>#REF!</v>
      </c>
      <c r="AV209" s="26" t="e">
        <f t="shared" si="101"/>
        <v>#REF!</v>
      </c>
      <c r="AW209" s="26" t="e">
        <f t="shared" si="101"/>
        <v>#REF!</v>
      </c>
      <c r="AX209" s="26" t="e">
        <f t="shared" si="101"/>
        <v>#REF!</v>
      </c>
      <c r="AY209" s="26" t="e">
        <f t="shared" si="101"/>
        <v>#REF!</v>
      </c>
      <c r="AZ209" s="26" t="e">
        <f t="shared" si="101"/>
        <v>#REF!</v>
      </c>
      <c r="BA209" s="26" t="e">
        <f t="shared" si="101"/>
        <v>#REF!</v>
      </c>
      <c r="BB209" s="26" t="e">
        <f t="shared" si="101"/>
        <v>#REF!</v>
      </c>
      <c r="BC209" s="26" t="e">
        <f t="shared" si="101"/>
        <v>#REF!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 t="e">
        <f t="shared" si="102"/>
        <v>#REF!</v>
      </c>
      <c r="I210" s="26" t="e">
        <f t="shared" si="102"/>
        <v>#REF!</v>
      </c>
      <c r="J210" s="26" t="e">
        <f t="shared" si="102"/>
        <v>#REF!</v>
      </c>
      <c r="K210" s="26" t="e">
        <f t="shared" si="102"/>
        <v>#REF!</v>
      </c>
      <c r="L210" s="26" t="e">
        <f t="shared" si="102"/>
        <v>#REF!</v>
      </c>
      <c r="M210" s="26" t="e">
        <f t="shared" si="102"/>
        <v>#REF!</v>
      </c>
      <c r="N210" s="26" t="e">
        <f t="shared" si="102"/>
        <v>#REF!</v>
      </c>
      <c r="O210" s="26" t="e">
        <f t="shared" si="102"/>
        <v>#REF!</v>
      </c>
      <c r="P210" s="26" t="e">
        <f t="shared" si="102"/>
        <v>#REF!</v>
      </c>
      <c r="Q210" s="26" t="e">
        <f t="shared" si="102"/>
        <v>#REF!</v>
      </c>
      <c r="R210" s="26" t="e">
        <f t="shared" si="102"/>
        <v>#REF!</v>
      </c>
      <c r="S210" s="26" t="e">
        <f t="shared" si="102"/>
        <v>#REF!</v>
      </c>
      <c r="T210" s="26" t="e">
        <f t="shared" si="102"/>
        <v>#REF!</v>
      </c>
      <c r="U210" s="26" t="e">
        <f t="shared" si="102"/>
        <v>#REF!</v>
      </c>
      <c r="V210" s="26" t="e">
        <f t="shared" si="102"/>
        <v>#REF!</v>
      </c>
      <c r="W210" s="26" t="e">
        <f t="shared" si="102"/>
        <v>#REF!</v>
      </c>
      <c r="X210" s="26" t="e">
        <f t="shared" si="102"/>
        <v>#REF!</v>
      </c>
      <c r="Y210" s="26" t="e">
        <f t="shared" si="102"/>
        <v>#REF!</v>
      </c>
      <c r="Z210" s="26" t="e">
        <f t="shared" si="102"/>
        <v>#REF!</v>
      </c>
      <c r="AA210" s="26" t="e">
        <f t="shared" si="102"/>
        <v>#REF!</v>
      </c>
      <c r="AB210" s="26" t="e">
        <f t="shared" si="102"/>
        <v>#REF!</v>
      </c>
      <c r="AC210" s="26" t="e">
        <f t="shared" si="102"/>
        <v>#REF!</v>
      </c>
      <c r="AD210" s="26" t="e">
        <f t="shared" si="102"/>
        <v>#REF!</v>
      </c>
      <c r="AE210" s="26" t="e">
        <f t="shared" si="102"/>
        <v>#REF!</v>
      </c>
      <c r="AF210" s="26" t="e">
        <f t="shared" si="102"/>
        <v>#REF!</v>
      </c>
      <c r="AG210" s="26" t="e">
        <f t="shared" si="102"/>
        <v>#REF!</v>
      </c>
      <c r="AH210" s="26" t="e">
        <f t="shared" si="102"/>
        <v>#REF!</v>
      </c>
      <c r="AI210" s="26" t="e">
        <f t="shared" si="102"/>
        <v>#REF!</v>
      </c>
      <c r="AJ210" s="26" t="e">
        <f t="shared" si="102"/>
        <v>#REF!</v>
      </c>
      <c r="AK210" s="26" t="e">
        <f t="shared" si="102"/>
        <v>#REF!</v>
      </c>
      <c r="AL210" s="26" t="e">
        <f t="shared" si="102"/>
        <v>#REF!</v>
      </c>
      <c r="AM210" s="26" t="e">
        <f t="shared" ref="AM210:BO210" si="103">AM208+AM209</f>
        <v>#REF!</v>
      </c>
      <c r="AN210" s="26" t="e">
        <f t="shared" si="103"/>
        <v>#REF!</v>
      </c>
      <c r="AO210" s="26" t="e">
        <f t="shared" si="103"/>
        <v>#REF!</v>
      </c>
      <c r="AP210" s="26" t="e">
        <f t="shared" si="103"/>
        <v>#REF!</v>
      </c>
      <c r="AQ210" s="26" t="e">
        <f t="shared" si="103"/>
        <v>#REF!</v>
      </c>
      <c r="AR210" s="26" t="e">
        <f t="shared" si="103"/>
        <v>#REF!</v>
      </c>
      <c r="AS210" s="26" t="e">
        <f t="shared" si="103"/>
        <v>#REF!</v>
      </c>
      <c r="AT210" s="26" t="e">
        <f t="shared" si="103"/>
        <v>#REF!</v>
      </c>
      <c r="AU210" s="26" t="e">
        <f t="shared" si="103"/>
        <v>#REF!</v>
      </c>
      <c r="AV210" s="26" t="e">
        <f t="shared" si="103"/>
        <v>#REF!</v>
      </c>
      <c r="AW210" s="26" t="e">
        <f t="shared" si="103"/>
        <v>#REF!</v>
      </c>
      <c r="AX210" s="26" t="e">
        <f t="shared" si="103"/>
        <v>#REF!</v>
      </c>
      <c r="AY210" s="26" t="e">
        <f t="shared" si="103"/>
        <v>#REF!</v>
      </c>
      <c r="AZ210" s="26" t="e">
        <f t="shared" si="103"/>
        <v>#REF!</v>
      </c>
      <c r="BA210" s="26" t="e">
        <f t="shared" si="103"/>
        <v>#REF!</v>
      </c>
      <c r="BB210" s="26" t="e">
        <f t="shared" si="103"/>
        <v>#REF!</v>
      </c>
      <c r="BC210" s="26" t="e">
        <f t="shared" si="103"/>
        <v>#REF!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#REF!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 t="e">
        <f>SUM(H210:S210)</f>
        <v>#REF!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 t="e">
        <f>SUM(T210:AE210)</f>
        <v>#REF!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#REF!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#REF!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#REF!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 t="e">
        <f t="shared" si="107"/>
        <v>#REF!</v>
      </c>
      <c r="I214" s="26" t="e">
        <f t="shared" si="107"/>
        <v>#REF!</v>
      </c>
      <c r="J214" s="26" t="e">
        <f t="shared" si="107"/>
        <v>#REF!</v>
      </c>
      <c r="K214" s="26" t="e">
        <f t="shared" si="107"/>
        <v>#REF!</v>
      </c>
      <c r="L214" s="26" t="e">
        <f t="shared" si="107"/>
        <v>#REF!</v>
      </c>
      <c r="M214" s="26" t="e">
        <f t="shared" si="107"/>
        <v>#REF!</v>
      </c>
      <c r="N214" s="26" t="e">
        <f t="shared" si="107"/>
        <v>#REF!</v>
      </c>
      <c r="O214" s="26" t="e">
        <f t="shared" si="107"/>
        <v>#REF!</v>
      </c>
      <c r="P214" s="26" t="e">
        <f t="shared" si="107"/>
        <v>#REF!</v>
      </c>
      <c r="Q214" s="26" t="e">
        <f t="shared" si="107"/>
        <v>#REF!</v>
      </c>
      <c r="R214" s="26" t="e">
        <f t="shared" si="107"/>
        <v>#REF!</v>
      </c>
      <c r="S214" s="26" t="e">
        <f t="shared" si="107"/>
        <v>#REF!</v>
      </c>
      <c r="T214" s="26" t="e">
        <f t="shared" si="107"/>
        <v>#REF!</v>
      </c>
      <c r="U214" s="26" t="e">
        <f t="shared" si="107"/>
        <v>#REF!</v>
      </c>
      <c r="V214" s="26" t="e">
        <f t="shared" si="107"/>
        <v>#REF!</v>
      </c>
      <c r="W214" s="26" t="e">
        <f t="shared" si="107"/>
        <v>#REF!</v>
      </c>
      <c r="X214" s="26" t="e">
        <f t="shared" si="107"/>
        <v>#REF!</v>
      </c>
      <c r="Y214" s="26" t="e">
        <f t="shared" si="107"/>
        <v>#REF!</v>
      </c>
      <c r="Z214" s="26" t="e">
        <f t="shared" si="107"/>
        <v>#REF!</v>
      </c>
      <c r="AA214" s="26" t="e">
        <f t="shared" si="107"/>
        <v>#REF!</v>
      </c>
      <c r="AB214" s="26" t="e">
        <f t="shared" si="107"/>
        <v>#REF!</v>
      </c>
      <c r="AC214" s="26" t="e">
        <f t="shared" si="107"/>
        <v>#REF!</v>
      </c>
      <c r="AD214" s="26" t="e">
        <f t="shared" si="107"/>
        <v>#REF!</v>
      </c>
      <c r="AE214" s="26" t="e">
        <f t="shared" si="107"/>
        <v>#REF!</v>
      </c>
      <c r="AF214" s="26" t="e">
        <f t="shared" si="107"/>
        <v>#REF!</v>
      </c>
      <c r="AG214" s="26" t="e">
        <f t="shared" si="107"/>
        <v>#REF!</v>
      </c>
      <c r="AH214" s="26" t="e">
        <f t="shared" si="107"/>
        <v>#REF!</v>
      </c>
      <c r="AI214" s="26" t="e">
        <f t="shared" si="107"/>
        <v>#REF!</v>
      </c>
      <c r="AJ214" s="26" t="e">
        <f t="shared" si="107"/>
        <v>#REF!</v>
      </c>
      <c r="AK214" s="26" t="e">
        <f t="shared" si="107"/>
        <v>#REF!</v>
      </c>
      <c r="AL214" s="26" t="e">
        <f t="shared" si="107"/>
        <v>#REF!</v>
      </c>
      <c r="AM214" s="26" t="e">
        <f t="shared" ref="AM214:BO214" si="108">AM212+AM210</f>
        <v>#REF!</v>
      </c>
      <c r="AN214" s="26" t="e">
        <f t="shared" si="108"/>
        <v>#REF!</v>
      </c>
      <c r="AO214" s="26" t="e">
        <f t="shared" si="108"/>
        <v>#REF!</v>
      </c>
      <c r="AP214" s="26" t="e">
        <f t="shared" si="108"/>
        <v>#REF!</v>
      </c>
      <c r="AQ214" s="26" t="e">
        <f t="shared" si="108"/>
        <v>#REF!</v>
      </c>
      <c r="AR214" s="26" t="e">
        <f t="shared" si="108"/>
        <v>#REF!</v>
      </c>
      <c r="AS214" s="26" t="e">
        <f t="shared" si="108"/>
        <v>#REF!</v>
      </c>
      <c r="AT214" s="26" t="e">
        <f t="shared" si="108"/>
        <v>#REF!</v>
      </c>
      <c r="AU214" s="26" t="e">
        <f t="shared" si="108"/>
        <v>#REF!</v>
      </c>
      <c r="AV214" s="26" t="e">
        <f t="shared" si="108"/>
        <v>#REF!</v>
      </c>
      <c r="AW214" s="26" t="e">
        <f t="shared" si="108"/>
        <v>#REF!</v>
      </c>
      <c r="AX214" s="26" t="e">
        <f t="shared" si="108"/>
        <v>#REF!</v>
      </c>
      <c r="AY214" s="26" t="e">
        <f t="shared" si="108"/>
        <v>#REF!</v>
      </c>
      <c r="AZ214" s="26" t="e">
        <f t="shared" si="108"/>
        <v>#REF!</v>
      </c>
      <c r="BA214" s="26" t="e">
        <f t="shared" si="108"/>
        <v>#REF!</v>
      </c>
      <c r="BB214" s="26" t="e">
        <f t="shared" si="108"/>
        <v>#REF!</v>
      </c>
      <c r="BC214" s="26" t="e">
        <f t="shared" si="108"/>
        <v>#REF!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#REF!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 t="e">
        <f>SUM(H214:S214)</f>
        <v>#REF!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 t="e">
        <f>SUM(T214:AE214)</f>
        <v>#REF!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#REF!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#REF!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#REF!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 t="e">
        <f>H210*STAFFPLAN_CWS!$C177</f>
        <v>#REF!</v>
      </c>
      <c r="I219" s="26" t="e">
        <f>I210*STAFFPLAN_CWS!$C177</f>
        <v>#REF!</v>
      </c>
      <c r="J219" s="26" t="e">
        <f>J210*STAFFPLAN_CWS!$C177</f>
        <v>#REF!</v>
      </c>
      <c r="K219" s="26" t="e">
        <f>K210*STAFFPLAN_CWS!$C177</f>
        <v>#REF!</v>
      </c>
      <c r="L219" s="26" t="e">
        <f>L210*STAFFPLAN_CWS!$C177</f>
        <v>#REF!</v>
      </c>
      <c r="M219" s="26" t="e">
        <f>M210*STAFFPLAN_CWS!$C177</f>
        <v>#REF!</v>
      </c>
      <c r="N219" s="26" t="e">
        <f>N210*STAFFPLAN_CWS!$C177</f>
        <v>#REF!</v>
      </c>
      <c r="O219" s="26" t="e">
        <f>O210*STAFFPLAN_CWS!$C177</f>
        <v>#REF!</v>
      </c>
      <c r="P219" s="26" t="e">
        <f>P210*STAFFPLAN_CWS!$C177</f>
        <v>#REF!</v>
      </c>
      <c r="Q219" s="26" t="e">
        <f>Q210*STAFFPLAN_CWS!$C177</f>
        <v>#REF!</v>
      </c>
      <c r="R219" s="26" t="e">
        <f>R210*STAFFPLAN_CWS!$C177</f>
        <v>#REF!</v>
      </c>
      <c r="S219" s="26" t="e">
        <f>S210*STAFFPLAN_CWS!$D177</f>
        <v>#REF!</v>
      </c>
      <c r="T219" s="26" t="e">
        <f>T210*STAFFPLAN_CWS!$D177</f>
        <v>#REF!</v>
      </c>
      <c r="U219" s="26" t="e">
        <f>U210*STAFFPLAN_CWS!$D177</f>
        <v>#REF!</v>
      </c>
      <c r="V219" s="26" t="e">
        <f>V210*STAFFPLAN_CWS!$D177</f>
        <v>#REF!</v>
      </c>
      <c r="W219" s="26" t="e">
        <f>W210*STAFFPLAN_CWS!$D177</f>
        <v>#REF!</v>
      </c>
      <c r="X219" s="26" t="e">
        <f>X210*STAFFPLAN_CWS!$D177</f>
        <v>#REF!</v>
      </c>
      <c r="Y219" s="26" t="e">
        <f>Y210*STAFFPLAN_CWS!$D177</f>
        <v>#REF!</v>
      </c>
      <c r="Z219" s="26" t="e">
        <f>Z210*STAFFPLAN_CWS!$D177</f>
        <v>#REF!</v>
      </c>
      <c r="AA219" s="26" t="e">
        <f>AA210*STAFFPLAN_CWS!$D177</f>
        <v>#REF!</v>
      </c>
      <c r="AB219" s="26" t="e">
        <f>AB210*STAFFPLAN_CWS!$D177</f>
        <v>#REF!</v>
      </c>
      <c r="AC219" s="26" t="e">
        <f>AC210*STAFFPLAN_CWS!$D177</f>
        <v>#REF!</v>
      </c>
      <c r="AD219" s="26" t="e">
        <f>AD210*STAFFPLAN_CWS!$D177</f>
        <v>#REF!</v>
      </c>
      <c r="AE219" s="26" t="e">
        <f>AE210*STAFFPLAN_CWS!$D177</f>
        <v>#REF!</v>
      </c>
      <c r="AF219" s="26" t="e">
        <f>AF210*STAFFPLAN_CWS!$E177</f>
        <v>#REF!</v>
      </c>
      <c r="AG219" s="26" t="e">
        <f>AG210*STAFFPLAN_CWS!$E177</f>
        <v>#REF!</v>
      </c>
      <c r="AH219" s="26" t="e">
        <f>AH210*STAFFPLAN_CWS!$E177</f>
        <v>#REF!</v>
      </c>
      <c r="AI219" s="26" t="e">
        <f>AI210*STAFFPLAN_CWS!$E177</f>
        <v>#REF!</v>
      </c>
      <c r="AJ219" s="26" t="e">
        <f>AJ210*STAFFPLAN_CWS!$E177</f>
        <v>#REF!</v>
      </c>
      <c r="AK219" s="26" t="e">
        <f>AK210*STAFFPLAN_CWS!$E177</f>
        <v>#REF!</v>
      </c>
      <c r="AL219" s="26" t="e">
        <f>AL210*STAFFPLAN_CWS!$E177</f>
        <v>#REF!</v>
      </c>
      <c r="AM219" s="26" t="e">
        <f>AM210*STAFFPLAN_CWS!$E177</f>
        <v>#REF!</v>
      </c>
      <c r="AN219" s="26" t="e">
        <f>AN210*STAFFPLAN_CWS!$E177</f>
        <v>#REF!</v>
      </c>
      <c r="AO219" s="26" t="e">
        <f>AO210*STAFFPLAN_CWS!$E177</f>
        <v>#REF!</v>
      </c>
      <c r="AP219" s="26" t="e">
        <f>AP210*STAFFPLAN_CWS!$E177</f>
        <v>#REF!</v>
      </c>
      <c r="AQ219" s="26" t="e">
        <f>AQ210*STAFFPLAN_CWS!$E177</f>
        <v>#REF!</v>
      </c>
      <c r="AR219" s="26" t="e">
        <f>AR210*STAFFPLAN_CWS!$F177</f>
        <v>#REF!</v>
      </c>
      <c r="AS219" s="26" t="e">
        <f>AS210*STAFFPLAN_CWS!$F177</f>
        <v>#REF!</v>
      </c>
      <c r="AT219" s="26" t="e">
        <f>AT210*STAFFPLAN_CWS!$F177</f>
        <v>#REF!</v>
      </c>
      <c r="AU219" s="26" t="e">
        <f>AU210*STAFFPLAN_CWS!$F177</f>
        <v>#REF!</v>
      </c>
      <c r="AV219" s="26" t="e">
        <f>AV210*STAFFPLAN_CWS!$F177</f>
        <v>#REF!</v>
      </c>
      <c r="AW219" s="26" t="e">
        <f>AW210*STAFFPLAN_CWS!$F177</f>
        <v>#REF!</v>
      </c>
      <c r="AX219" s="26" t="e">
        <f>AX210*STAFFPLAN_CWS!$F177</f>
        <v>#REF!</v>
      </c>
      <c r="AY219" s="26" t="e">
        <f>AY210*STAFFPLAN_CWS!$F177</f>
        <v>#REF!</v>
      </c>
      <c r="AZ219" s="26" t="e">
        <f>AZ210*STAFFPLAN_CWS!$F177</f>
        <v>#REF!</v>
      </c>
      <c r="BA219" s="26" t="e">
        <f>BA210*STAFFPLAN_CWS!$F177</f>
        <v>#REF!</v>
      </c>
      <c r="BB219" s="26" t="e">
        <f>BB210*STAFFPLAN_CWS!$F177</f>
        <v>#REF!</v>
      </c>
      <c r="BC219" s="26" t="e">
        <f>BC210*STAFFPLAN_CWS!$F177</f>
        <v>#REF!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 t="e">
        <f>H210*STAFFPLAN_CWS!$C178</f>
        <v>#REF!</v>
      </c>
      <c r="I220" s="26" t="e">
        <f>I210*STAFFPLAN_CWS!$C178</f>
        <v>#REF!</v>
      </c>
      <c r="J220" s="26" t="e">
        <f>J210*STAFFPLAN_CWS!$C178</f>
        <v>#REF!</v>
      </c>
      <c r="K220" s="26" t="e">
        <f>K210*STAFFPLAN_CWS!$C178</f>
        <v>#REF!</v>
      </c>
      <c r="L220" s="26" t="e">
        <f>L210*STAFFPLAN_CWS!$C178</f>
        <v>#REF!</v>
      </c>
      <c r="M220" s="26" t="e">
        <f>M210*STAFFPLAN_CWS!$C178</f>
        <v>#REF!</v>
      </c>
      <c r="N220" s="26" t="e">
        <f>N210*STAFFPLAN_CWS!$C178</f>
        <v>#REF!</v>
      </c>
      <c r="O220" s="26" t="e">
        <f>O210*STAFFPLAN_CWS!$C178</f>
        <v>#REF!</v>
      </c>
      <c r="P220" s="26" t="e">
        <f>P210*STAFFPLAN_CWS!$C178</f>
        <v>#REF!</v>
      </c>
      <c r="Q220" s="26" t="e">
        <f>Q210*STAFFPLAN_CWS!$C178</f>
        <v>#REF!</v>
      </c>
      <c r="R220" s="26" t="e">
        <f>R210*STAFFPLAN_CWS!$C178</f>
        <v>#REF!</v>
      </c>
      <c r="S220" s="26" t="e">
        <f>S210*STAFFPLAN_CWS!$D178</f>
        <v>#REF!</v>
      </c>
      <c r="T220" s="26" t="e">
        <f>T210*STAFFPLAN_CWS!$D178</f>
        <v>#REF!</v>
      </c>
      <c r="U220" s="26" t="e">
        <f>U210*STAFFPLAN_CWS!$D178</f>
        <v>#REF!</v>
      </c>
      <c r="V220" s="26" t="e">
        <f>V210*STAFFPLAN_CWS!$D178</f>
        <v>#REF!</v>
      </c>
      <c r="W220" s="26" t="e">
        <f>W210*STAFFPLAN_CWS!$D178</f>
        <v>#REF!</v>
      </c>
      <c r="X220" s="26" t="e">
        <f>X210*STAFFPLAN_CWS!$D178</f>
        <v>#REF!</v>
      </c>
      <c r="Y220" s="26" t="e">
        <f>Y210*STAFFPLAN_CWS!$D178</f>
        <v>#REF!</v>
      </c>
      <c r="Z220" s="26" t="e">
        <f>Z210*STAFFPLAN_CWS!$D178</f>
        <v>#REF!</v>
      </c>
      <c r="AA220" s="26" t="e">
        <f>AA210*STAFFPLAN_CWS!$D178</f>
        <v>#REF!</v>
      </c>
      <c r="AB220" s="26" t="e">
        <f>AB210*STAFFPLAN_CWS!$D178</f>
        <v>#REF!</v>
      </c>
      <c r="AC220" s="26" t="e">
        <f>AC210*STAFFPLAN_CWS!$D178</f>
        <v>#REF!</v>
      </c>
      <c r="AD220" s="26" t="e">
        <f>AD210*STAFFPLAN_CWS!$D178</f>
        <v>#REF!</v>
      </c>
      <c r="AE220" s="26" t="e">
        <f>AE210*STAFFPLAN_CWS!$D178</f>
        <v>#REF!</v>
      </c>
      <c r="AF220" s="26" t="e">
        <f>AF210*STAFFPLAN_CWS!$E178</f>
        <v>#REF!</v>
      </c>
      <c r="AG220" s="26" t="e">
        <f>AG210*STAFFPLAN_CWS!$E178</f>
        <v>#REF!</v>
      </c>
      <c r="AH220" s="26" t="e">
        <f>AH210*STAFFPLAN_CWS!$E178</f>
        <v>#REF!</v>
      </c>
      <c r="AI220" s="26" t="e">
        <f>AI210*STAFFPLAN_CWS!$E178</f>
        <v>#REF!</v>
      </c>
      <c r="AJ220" s="26" t="e">
        <f>AJ210*STAFFPLAN_CWS!$E178</f>
        <v>#REF!</v>
      </c>
      <c r="AK220" s="26" t="e">
        <f>AK210*STAFFPLAN_CWS!$E178</f>
        <v>#REF!</v>
      </c>
      <c r="AL220" s="26" t="e">
        <f>AL210*STAFFPLAN_CWS!$E178</f>
        <v>#REF!</v>
      </c>
      <c r="AM220" s="26" t="e">
        <f>AM210*STAFFPLAN_CWS!$E178</f>
        <v>#REF!</v>
      </c>
      <c r="AN220" s="26" t="e">
        <f>AN210*STAFFPLAN_CWS!$E178</f>
        <v>#REF!</v>
      </c>
      <c r="AO220" s="26" t="e">
        <f>AO210*STAFFPLAN_CWS!$E178</f>
        <v>#REF!</v>
      </c>
      <c r="AP220" s="26" t="e">
        <f>AP210*STAFFPLAN_CWS!$E178</f>
        <v>#REF!</v>
      </c>
      <c r="AQ220" s="26" t="e">
        <f>AQ210*STAFFPLAN_CWS!$E178</f>
        <v>#REF!</v>
      </c>
      <c r="AR220" s="26" t="e">
        <f>AR210*STAFFPLAN_CWS!$F178</f>
        <v>#REF!</v>
      </c>
      <c r="AS220" s="26" t="e">
        <f>AS210*STAFFPLAN_CWS!$F178</f>
        <v>#REF!</v>
      </c>
      <c r="AT220" s="26" t="e">
        <f>AT210*STAFFPLAN_CWS!$F178</f>
        <v>#REF!</v>
      </c>
      <c r="AU220" s="26" t="e">
        <f>AU210*STAFFPLAN_CWS!$F178</f>
        <v>#REF!</v>
      </c>
      <c r="AV220" s="26" t="e">
        <f>AV210*STAFFPLAN_CWS!$F178</f>
        <v>#REF!</v>
      </c>
      <c r="AW220" s="26" t="e">
        <f>AW210*STAFFPLAN_CWS!$F178</f>
        <v>#REF!</v>
      </c>
      <c r="AX220" s="26" t="e">
        <f>AX210*STAFFPLAN_CWS!$F178</f>
        <v>#REF!</v>
      </c>
      <c r="AY220" s="26" t="e">
        <f>AY210*STAFFPLAN_CWS!$F178</f>
        <v>#REF!</v>
      </c>
      <c r="AZ220" s="26" t="e">
        <f>AZ210*STAFFPLAN_CWS!$F178</f>
        <v>#REF!</v>
      </c>
      <c r="BA220" s="26" t="e">
        <f>BA210*STAFFPLAN_CWS!$F178</f>
        <v>#REF!</v>
      </c>
      <c r="BB220" s="26" t="e">
        <f>BB210*STAFFPLAN_CWS!$F178</f>
        <v>#REF!</v>
      </c>
      <c r="BC220" s="26" t="e">
        <f>BC210*STAFFPLAN_CWS!$F178</f>
        <v>#REF!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 t="e">
        <f>H210*STAFFPLAN_CWS!$C179</f>
        <v>#REF!</v>
      </c>
      <c r="I221" s="26" t="e">
        <f>I210*STAFFPLAN_CWS!$C179</f>
        <v>#REF!</v>
      </c>
      <c r="J221" s="26" t="e">
        <f>J210*STAFFPLAN_CWS!$C179</f>
        <v>#REF!</v>
      </c>
      <c r="K221" s="26" t="e">
        <f>K210*STAFFPLAN_CWS!$C179</f>
        <v>#REF!</v>
      </c>
      <c r="L221" s="26" t="e">
        <f>L210*STAFFPLAN_CWS!$C179</f>
        <v>#REF!</v>
      </c>
      <c r="M221" s="26" t="e">
        <f>M210*STAFFPLAN_CWS!$C179</f>
        <v>#REF!</v>
      </c>
      <c r="N221" s="26" t="e">
        <f>N210*STAFFPLAN_CWS!$C179</f>
        <v>#REF!</v>
      </c>
      <c r="O221" s="26" t="e">
        <f>O210*STAFFPLAN_CWS!$C179</f>
        <v>#REF!</v>
      </c>
      <c r="P221" s="26" t="e">
        <f>P210*STAFFPLAN_CWS!$C179</f>
        <v>#REF!</v>
      </c>
      <c r="Q221" s="26" t="e">
        <f>Q210*STAFFPLAN_CWS!$C179</f>
        <v>#REF!</v>
      </c>
      <c r="R221" s="26" t="e">
        <f>R210*STAFFPLAN_CWS!$C179</f>
        <v>#REF!</v>
      </c>
      <c r="S221" s="26" t="e">
        <f>S210*STAFFPLAN_CWS!$D179</f>
        <v>#REF!</v>
      </c>
      <c r="T221" s="26" t="e">
        <f>T210*STAFFPLAN_CWS!$D179</f>
        <v>#REF!</v>
      </c>
      <c r="U221" s="26" t="e">
        <f>U210*STAFFPLAN_CWS!$D179</f>
        <v>#REF!</v>
      </c>
      <c r="V221" s="26" t="e">
        <f>V210*STAFFPLAN_CWS!$D179</f>
        <v>#REF!</v>
      </c>
      <c r="W221" s="26" t="e">
        <f>W210*STAFFPLAN_CWS!$D179</f>
        <v>#REF!</v>
      </c>
      <c r="X221" s="26" t="e">
        <f>X210*STAFFPLAN_CWS!$D179</f>
        <v>#REF!</v>
      </c>
      <c r="Y221" s="26" t="e">
        <f>Y210*STAFFPLAN_CWS!$D179</f>
        <v>#REF!</v>
      </c>
      <c r="Z221" s="26" t="e">
        <f>Z210*STAFFPLAN_CWS!$D179</f>
        <v>#REF!</v>
      </c>
      <c r="AA221" s="26" t="e">
        <f>AA210*STAFFPLAN_CWS!$D179</f>
        <v>#REF!</v>
      </c>
      <c r="AB221" s="26" t="e">
        <f>AB210*STAFFPLAN_CWS!$D179</f>
        <v>#REF!</v>
      </c>
      <c r="AC221" s="26" t="e">
        <f>AC210*STAFFPLAN_CWS!$D179</f>
        <v>#REF!</v>
      </c>
      <c r="AD221" s="26" t="e">
        <f>AD210*STAFFPLAN_CWS!$D179</f>
        <v>#REF!</v>
      </c>
      <c r="AE221" s="26" t="e">
        <f>AE210*STAFFPLAN_CWS!$D179</f>
        <v>#REF!</v>
      </c>
      <c r="AF221" s="26" t="e">
        <f>AF210*STAFFPLAN_CWS!$E179</f>
        <v>#REF!</v>
      </c>
      <c r="AG221" s="26" t="e">
        <f>AG210*STAFFPLAN_CWS!$E179</f>
        <v>#REF!</v>
      </c>
      <c r="AH221" s="26" t="e">
        <f>AH210*STAFFPLAN_CWS!$E179</f>
        <v>#REF!</v>
      </c>
      <c r="AI221" s="26" t="e">
        <f>AI210*STAFFPLAN_CWS!$E179</f>
        <v>#REF!</v>
      </c>
      <c r="AJ221" s="26" t="e">
        <f>AJ210*STAFFPLAN_CWS!$E179</f>
        <v>#REF!</v>
      </c>
      <c r="AK221" s="26" t="e">
        <f>AK210*STAFFPLAN_CWS!$E179</f>
        <v>#REF!</v>
      </c>
      <c r="AL221" s="26" t="e">
        <f>AL210*STAFFPLAN_CWS!$E179</f>
        <v>#REF!</v>
      </c>
      <c r="AM221" s="26" t="e">
        <f>AM210*STAFFPLAN_CWS!$E179</f>
        <v>#REF!</v>
      </c>
      <c r="AN221" s="26" t="e">
        <f>AN210*STAFFPLAN_CWS!$E179</f>
        <v>#REF!</v>
      </c>
      <c r="AO221" s="26" t="e">
        <f>AO210*STAFFPLAN_CWS!$E179</f>
        <v>#REF!</v>
      </c>
      <c r="AP221" s="26" t="e">
        <f>AP210*STAFFPLAN_CWS!$E179</f>
        <v>#REF!</v>
      </c>
      <c r="AQ221" s="26" t="e">
        <f>AQ210*STAFFPLAN_CWS!$E179</f>
        <v>#REF!</v>
      </c>
      <c r="AR221" s="26" t="e">
        <f>AR210*STAFFPLAN_CWS!$F179</f>
        <v>#REF!</v>
      </c>
      <c r="AS221" s="26" t="e">
        <f>AS210*STAFFPLAN_CWS!$F179</f>
        <v>#REF!</v>
      </c>
      <c r="AT221" s="26" t="e">
        <f>AT210*STAFFPLAN_CWS!$F179</f>
        <v>#REF!</v>
      </c>
      <c r="AU221" s="26" t="e">
        <f>AU210*STAFFPLAN_CWS!$F179</f>
        <v>#REF!</v>
      </c>
      <c r="AV221" s="26" t="e">
        <f>AV210*STAFFPLAN_CWS!$F179</f>
        <v>#REF!</v>
      </c>
      <c r="AW221" s="26" t="e">
        <f>AW210*STAFFPLAN_CWS!$F179</f>
        <v>#REF!</v>
      </c>
      <c r="AX221" s="26" t="e">
        <f>AX210*STAFFPLAN_CWS!$F179</f>
        <v>#REF!</v>
      </c>
      <c r="AY221" s="26" t="e">
        <f>AY210*STAFFPLAN_CWS!$F179</f>
        <v>#REF!</v>
      </c>
      <c r="AZ221" s="26" t="e">
        <f>AZ210*STAFFPLAN_CWS!$F179</f>
        <v>#REF!</v>
      </c>
      <c r="BA221" s="26" t="e">
        <f>BA210*STAFFPLAN_CWS!$F179</f>
        <v>#REF!</v>
      </c>
      <c r="BB221" s="26" t="e">
        <f>BB210*STAFFPLAN_CWS!$F179</f>
        <v>#REF!</v>
      </c>
      <c r="BC221" s="26" t="e">
        <f>BC210*STAFFPLAN_CWS!$F179</f>
        <v>#REF!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 t="e">
        <f>H210*STAFFPLAN_CWS!$C181</f>
        <v>#REF!</v>
      </c>
      <c r="I223" s="26" t="e">
        <f>I210*STAFFPLAN_CWS!$C181</f>
        <v>#REF!</v>
      </c>
      <c r="J223" s="26" t="e">
        <f>J210*STAFFPLAN_CWS!$C181</f>
        <v>#REF!</v>
      </c>
      <c r="K223" s="26" t="e">
        <f>K210*STAFFPLAN_CWS!$C181</f>
        <v>#REF!</v>
      </c>
      <c r="L223" s="26" t="e">
        <f>L210*STAFFPLAN_CWS!$C181</f>
        <v>#REF!</v>
      </c>
      <c r="M223" s="26" t="e">
        <f>M210*STAFFPLAN_CWS!$C181</f>
        <v>#REF!</v>
      </c>
      <c r="N223" s="26" t="e">
        <f>N210*STAFFPLAN_CWS!$C181</f>
        <v>#REF!</v>
      </c>
      <c r="O223" s="26" t="e">
        <f>O210*STAFFPLAN_CWS!$C181</f>
        <v>#REF!</v>
      </c>
      <c r="P223" s="26" t="e">
        <f>P210*STAFFPLAN_CWS!$C181</f>
        <v>#REF!</v>
      </c>
      <c r="Q223" s="26" t="e">
        <f>Q210*STAFFPLAN_CWS!$C181</f>
        <v>#REF!</v>
      </c>
      <c r="R223" s="26" t="e">
        <f>R210*STAFFPLAN_CWS!$C181</f>
        <v>#REF!</v>
      </c>
      <c r="S223" s="26" t="e">
        <f>S210*STAFFPLAN_CWS!$D181</f>
        <v>#REF!</v>
      </c>
      <c r="T223" s="26" t="e">
        <f>T210*STAFFPLAN_CWS!$D181</f>
        <v>#REF!</v>
      </c>
      <c r="U223" s="26" t="e">
        <f>U210*STAFFPLAN_CWS!$D181</f>
        <v>#REF!</v>
      </c>
      <c r="V223" s="26" t="e">
        <f>V210*STAFFPLAN_CWS!$D181</f>
        <v>#REF!</v>
      </c>
      <c r="W223" s="26" t="e">
        <f>W210*STAFFPLAN_CWS!$D181</f>
        <v>#REF!</v>
      </c>
      <c r="X223" s="26" t="e">
        <f>X210*STAFFPLAN_CWS!$D181</f>
        <v>#REF!</v>
      </c>
      <c r="Y223" s="26" t="e">
        <f>Y210*STAFFPLAN_CWS!$D181</f>
        <v>#REF!</v>
      </c>
      <c r="Z223" s="26" t="e">
        <f>Z210*STAFFPLAN_CWS!$D181</f>
        <v>#REF!</v>
      </c>
      <c r="AA223" s="26" t="e">
        <f>AA210*STAFFPLAN_CWS!$D181</f>
        <v>#REF!</v>
      </c>
      <c r="AB223" s="26" t="e">
        <f>AB210*STAFFPLAN_CWS!$D181</f>
        <v>#REF!</v>
      </c>
      <c r="AC223" s="26" t="e">
        <f>AC210*STAFFPLAN_CWS!$D181</f>
        <v>#REF!</v>
      </c>
      <c r="AD223" s="26" t="e">
        <f>AD210*STAFFPLAN_CWS!$D181</f>
        <v>#REF!</v>
      </c>
      <c r="AE223" s="26" t="e">
        <f>AE210*STAFFPLAN_CWS!$D181</f>
        <v>#REF!</v>
      </c>
      <c r="AF223" s="26" t="e">
        <f>AF210*STAFFPLAN_CWS!$E181</f>
        <v>#REF!</v>
      </c>
      <c r="AG223" s="26" t="e">
        <f>AG210*STAFFPLAN_CWS!$E181</f>
        <v>#REF!</v>
      </c>
      <c r="AH223" s="26" t="e">
        <f>AH210*STAFFPLAN_CWS!$E181</f>
        <v>#REF!</v>
      </c>
      <c r="AI223" s="26" t="e">
        <f>AI210*STAFFPLAN_CWS!$E181</f>
        <v>#REF!</v>
      </c>
      <c r="AJ223" s="26" t="e">
        <f>AJ210*STAFFPLAN_CWS!$E181</f>
        <v>#REF!</v>
      </c>
      <c r="AK223" s="26" t="e">
        <f>AK210*STAFFPLAN_CWS!$E181</f>
        <v>#REF!</v>
      </c>
      <c r="AL223" s="26" t="e">
        <f>AL210*STAFFPLAN_CWS!$E181</f>
        <v>#REF!</v>
      </c>
      <c r="AM223" s="26" t="e">
        <f>AM210*STAFFPLAN_CWS!$E181</f>
        <v>#REF!</v>
      </c>
      <c r="AN223" s="26" t="e">
        <f>AN210*STAFFPLAN_CWS!$E181</f>
        <v>#REF!</v>
      </c>
      <c r="AO223" s="26" t="e">
        <f>AO210*STAFFPLAN_CWS!$E181</f>
        <v>#REF!</v>
      </c>
      <c r="AP223" s="26" t="e">
        <f>AP210*STAFFPLAN_CWS!$E181</f>
        <v>#REF!</v>
      </c>
      <c r="AQ223" s="26" t="e">
        <f>AQ210*STAFFPLAN_CWS!$E181</f>
        <v>#REF!</v>
      </c>
      <c r="AR223" s="26" t="e">
        <f>AR210*STAFFPLAN_CWS!$F181</f>
        <v>#REF!</v>
      </c>
      <c r="AS223" s="26" t="e">
        <f>AS210*STAFFPLAN_CWS!$F181</f>
        <v>#REF!</v>
      </c>
      <c r="AT223" s="26" t="e">
        <f>AT210*STAFFPLAN_CWS!$F181</f>
        <v>#REF!</v>
      </c>
      <c r="AU223" s="26" t="e">
        <f>AU210*STAFFPLAN_CWS!$F181</f>
        <v>#REF!</v>
      </c>
      <c r="AV223" s="26" t="e">
        <f>AV210*STAFFPLAN_CWS!$F181</f>
        <v>#REF!</v>
      </c>
      <c r="AW223" s="26" t="e">
        <f>AW210*STAFFPLAN_CWS!$F181</f>
        <v>#REF!</v>
      </c>
      <c r="AX223" s="26" t="e">
        <f>AX210*STAFFPLAN_CWS!$F181</f>
        <v>#REF!</v>
      </c>
      <c r="AY223" s="26" t="e">
        <f>AY210*STAFFPLAN_CWS!$F181</f>
        <v>#REF!</v>
      </c>
      <c r="AZ223" s="26" t="e">
        <f>AZ210*STAFFPLAN_CWS!$F181</f>
        <v>#REF!</v>
      </c>
      <c r="BA223" s="26" t="e">
        <f>BA210*STAFFPLAN_CWS!$F181</f>
        <v>#REF!</v>
      </c>
      <c r="BB223" s="26" t="e">
        <f>BB210*STAFFPLAN_CWS!$F181</f>
        <v>#REF!</v>
      </c>
      <c r="BC223" s="26" t="e">
        <f>BC210*STAFFPLAN_CWS!$F181</f>
        <v>#REF!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 t="e">
        <f t="shared" ref="H224:BO224" si="109">SUM(H219:H223)</f>
        <v>#REF!</v>
      </c>
      <c r="I224" s="26" t="e">
        <f t="shared" si="109"/>
        <v>#REF!</v>
      </c>
      <c r="J224" s="26" t="e">
        <f t="shared" si="109"/>
        <v>#REF!</v>
      </c>
      <c r="K224" s="26" t="e">
        <f t="shared" si="109"/>
        <v>#REF!</v>
      </c>
      <c r="L224" s="26" t="e">
        <f t="shared" si="109"/>
        <v>#REF!</v>
      </c>
      <c r="M224" s="26" t="e">
        <f t="shared" si="109"/>
        <v>#REF!</v>
      </c>
      <c r="N224" s="26" t="e">
        <f t="shared" si="109"/>
        <v>#REF!</v>
      </c>
      <c r="O224" s="26" t="e">
        <f t="shared" si="109"/>
        <v>#REF!</v>
      </c>
      <c r="P224" s="26" t="e">
        <f t="shared" si="109"/>
        <v>#REF!</v>
      </c>
      <c r="Q224" s="26" t="e">
        <f t="shared" si="109"/>
        <v>#REF!</v>
      </c>
      <c r="R224" s="26" t="e">
        <f t="shared" si="109"/>
        <v>#REF!</v>
      </c>
      <c r="S224" s="26" t="e">
        <f t="shared" si="109"/>
        <v>#REF!</v>
      </c>
      <c r="T224" s="26" t="e">
        <f t="shared" si="109"/>
        <v>#REF!</v>
      </c>
      <c r="U224" s="26" t="e">
        <f t="shared" si="109"/>
        <v>#REF!</v>
      </c>
      <c r="V224" s="26" t="e">
        <f t="shared" si="109"/>
        <v>#REF!</v>
      </c>
      <c r="W224" s="26" t="e">
        <f t="shared" si="109"/>
        <v>#REF!</v>
      </c>
      <c r="X224" s="26" t="e">
        <f t="shared" si="109"/>
        <v>#REF!</v>
      </c>
      <c r="Y224" s="26" t="e">
        <f t="shared" si="109"/>
        <v>#REF!</v>
      </c>
      <c r="Z224" s="26" t="e">
        <f t="shared" si="109"/>
        <v>#REF!</v>
      </c>
      <c r="AA224" s="26" t="e">
        <f t="shared" si="109"/>
        <v>#REF!</v>
      </c>
      <c r="AB224" s="26" t="e">
        <f t="shared" si="109"/>
        <v>#REF!</v>
      </c>
      <c r="AC224" s="26" t="e">
        <f t="shared" si="109"/>
        <v>#REF!</v>
      </c>
      <c r="AD224" s="26" t="e">
        <f t="shared" si="109"/>
        <v>#REF!</v>
      </c>
      <c r="AE224" s="26" t="e">
        <f t="shared" si="109"/>
        <v>#REF!</v>
      </c>
      <c r="AF224" s="26" t="e">
        <f t="shared" si="109"/>
        <v>#REF!</v>
      </c>
      <c r="AG224" s="26" t="e">
        <f t="shared" si="109"/>
        <v>#REF!</v>
      </c>
      <c r="AH224" s="26" t="e">
        <f t="shared" si="109"/>
        <v>#REF!</v>
      </c>
      <c r="AI224" s="26" t="e">
        <f t="shared" si="109"/>
        <v>#REF!</v>
      </c>
      <c r="AJ224" s="26" t="e">
        <f t="shared" si="109"/>
        <v>#REF!</v>
      </c>
      <c r="AK224" s="26" t="e">
        <f t="shared" si="109"/>
        <v>#REF!</v>
      </c>
      <c r="AL224" s="26" t="e">
        <f t="shared" si="109"/>
        <v>#REF!</v>
      </c>
      <c r="AM224" s="26" t="e">
        <f t="shared" si="109"/>
        <v>#REF!</v>
      </c>
      <c r="AN224" s="26" t="e">
        <f t="shared" si="109"/>
        <v>#REF!</v>
      </c>
      <c r="AO224" s="26" t="e">
        <f t="shared" si="109"/>
        <v>#REF!</v>
      </c>
      <c r="AP224" s="26" t="e">
        <f t="shared" si="109"/>
        <v>#REF!</v>
      </c>
      <c r="AQ224" s="26" t="e">
        <f t="shared" si="109"/>
        <v>#REF!</v>
      </c>
      <c r="AR224" s="26" t="e">
        <f t="shared" si="109"/>
        <v>#REF!</v>
      </c>
      <c r="AS224" s="26" t="e">
        <f t="shared" si="109"/>
        <v>#REF!</v>
      </c>
      <c r="AT224" s="26" t="e">
        <f t="shared" si="109"/>
        <v>#REF!</v>
      </c>
      <c r="AU224" s="26" t="e">
        <f t="shared" si="109"/>
        <v>#REF!</v>
      </c>
      <c r="AV224" s="26" t="e">
        <f t="shared" si="109"/>
        <v>#REF!</v>
      </c>
      <c r="AW224" s="26" t="e">
        <f t="shared" si="109"/>
        <v>#REF!</v>
      </c>
      <c r="AX224" s="26" t="e">
        <f t="shared" si="109"/>
        <v>#REF!</v>
      </c>
      <c r="AY224" s="26" t="e">
        <f t="shared" si="109"/>
        <v>#REF!</v>
      </c>
      <c r="AZ224" s="26" t="e">
        <f t="shared" si="109"/>
        <v>#REF!</v>
      </c>
      <c r="BA224" s="26" t="e">
        <f t="shared" si="109"/>
        <v>#REF!</v>
      </c>
      <c r="BB224" s="26" t="e">
        <f t="shared" si="109"/>
        <v>#REF!</v>
      </c>
      <c r="BC224" s="26" t="e">
        <f t="shared" si="109"/>
        <v>#REF!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#REF!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 t="e">
        <f>SUM(H224:S224)</f>
        <v>#REF!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 t="e">
        <f>SUM(T224:AE224)</f>
        <v>#REF!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#REF!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#REF!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#REF!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 t="e">
        <f>H210*STAFFPLAN_CWS!$C182</f>
        <v>#REF!</v>
      </c>
      <c r="T228" s="26" t="e">
        <f>I210*STAFFPLAN_CWS!$D182</f>
        <v>#REF!</v>
      </c>
      <c r="U228" s="26" t="e">
        <f>J210*STAFFPLAN_CWS!$D182</f>
        <v>#REF!</v>
      </c>
      <c r="V228" s="26" t="e">
        <f>K210*STAFFPLAN_CWS!$D182</f>
        <v>#REF!</v>
      </c>
      <c r="W228" s="26" t="e">
        <f>L210*STAFFPLAN_CWS!$D182</f>
        <v>#REF!</v>
      </c>
      <c r="X228" s="26" t="e">
        <f>M210*STAFFPLAN_CWS!$D182</f>
        <v>#REF!</v>
      </c>
      <c r="Y228" s="26" t="e">
        <f>N210*STAFFPLAN_CWS!$D182</f>
        <v>#REF!</v>
      </c>
      <c r="Z228" s="26" t="e">
        <f>O210*STAFFPLAN_CWS!$D182</f>
        <v>#REF!</v>
      </c>
      <c r="AA228" s="26" t="e">
        <f>P210*STAFFPLAN_CWS!$D182</f>
        <v>#REF!</v>
      </c>
      <c r="AB228" s="26" t="e">
        <f>Q210*STAFFPLAN_CWS!$D182</f>
        <v>#REF!</v>
      </c>
      <c r="AC228" s="26" t="e">
        <f>R210*STAFFPLAN_CWS!$D182</f>
        <v>#REF!</v>
      </c>
      <c r="AD228" s="26" t="e">
        <f>S210*STAFFPLAN_CWS!$D182</f>
        <v>#REF!</v>
      </c>
      <c r="AE228" s="26" t="e">
        <f>T210*STAFFPLAN_CWS!$D182</f>
        <v>#REF!</v>
      </c>
      <c r="AF228" s="26" t="e">
        <f>U210*STAFFPLAN_CWS!$E182</f>
        <v>#REF!</v>
      </c>
      <c r="AG228" s="26" t="e">
        <f>V210*STAFFPLAN_CWS!$E182</f>
        <v>#REF!</v>
      </c>
      <c r="AH228" s="26" t="e">
        <f>W210*STAFFPLAN_CWS!$E182</f>
        <v>#REF!</v>
      </c>
      <c r="AI228" s="26" t="e">
        <f>X210*STAFFPLAN_CWS!$E182</f>
        <v>#REF!</v>
      </c>
      <c r="AJ228" s="26" t="e">
        <f>Y210*STAFFPLAN_CWS!$E182</f>
        <v>#REF!</v>
      </c>
      <c r="AK228" s="26" t="e">
        <f>Z210*STAFFPLAN_CWS!$E182</f>
        <v>#REF!</v>
      </c>
      <c r="AL228" s="26" t="e">
        <f>AA210*STAFFPLAN_CWS!$E182</f>
        <v>#REF!</v>
      </c>
      <c r="AM228" s="26" t="e">
        <f>AB210*STAFFPLAN_CWS!$E182</f>
        <v>#REF!</v>
      </c>
      <c r="AN228" s="26" t="e">
        <f>AC210*STAFFPLAN_CWS!$E182</f>
        <v>#REF!</v>
      </c>
      <c r="AO228" s="26" t="e">
        <f>AD210*STAFFPLAN_CWS!$E182</f>
        <v>#REF!</v>
      </c>
      <c r="AP228" s="26" t="e">
        <f>AE210*STAFFPLAN_CWS!$E182</f>
        <v>#REF!</v>
      </c>
      <c r="AQ228" s="26" t="e">
        <f>AF210*STAFFPLAN_CWS!$E182</f>
        <v>#REF!</v>
      </c>
      <c r="AR228" s="26" t="e">
        <f>AG210*STAFFPLAN_CWS!$F182</f>
        <v>#REF!</v>
      </c>
      <c r="AS228" s="26" t="e">
        <f>AH210*STAFFPLAN_CWS!$F182</f>
        <v>#REF!</v>
      </c>
      <c r="AT228" s="26" t="e">
        <f>AI210*STAFFPLAN_CWS!$F182</f>
        <v>#REF!</v>
      </c>
      <c r="AU228" s="26" t="e">
        <f>AJ210*STAFFPLAN_CWS!$F182</f>
        <v>#REF!</v>
      </c>
      <c r="AV228" s="26" t="e">
        <f>AK210*STAFFPLAN_CWS!$F182</f>
        <v>#REF!</v>
      </c>
      <c r="AW228" s="26" t="e">
        <f>AL210*STAFFPLAN_CWS!$F182</f>
        <v>#REF!</v>
      </c>
      <c r="AX228" s="26" t="e">
        <f>AM210*STAFFPLAN_CWS!$F182</f>
        <v>#REF!</v>
      </c>
      <c r="AY228" s="26" t="e">
        <f>AN210*STAFFPLAN_CWS!$F182</f>
        <v>#REF!</v>
      </c>
      <c r="AZ228" s="26" t="e">
        <f>AO210*STAFFPLAN_CWS!$F182</f>
        <v>#REF!</v>
      </c>
      <c r="BA228" s="26" t="e">
        <f>AP210*STAFFPLAN_CWS!$F182</f>
        <v>#REF!</v>
      </c>
      <c r="BB228" s="26" t="e">
        <f>AQ210*STAFFPLAN_CWS!$F182</f>
        <v>#REF!</v>
      </c>
      <c r="BC228" s="26" t="e">
        <f>AR210*STAFFPLAN_CWS!$F182</f>
        <v>#REF!</v>
      </c>
      <c r="BD228" s="26" t="e">
        <f>AS210*STAFFPLAN_CWS!$G182</f>
        <v>#REF!</v>
      </c>
      <c r="BE228" s="26" t="e">
        <f>AT210*STAFFPLAN_CWS!$G182</f>
        <v>#REF!</v>
      </c>
      <c r="BF228" s="26" t="e">
        <f>AU210*STAFFPLAN_CWS!$G182</f>
        <v>#REF!</v>
      </c>
      <c r="BG228" s="26" t="e">
        <f>AV210*STAFFPLAN_CWS!$G182</f>
        <v>#REF!</v>
      </c>
      <c r="BH228" s="26" t="e">
        <f>AW210*STAFFPLAN_CWS!$G182</f>
        <v>#REF!</v>
      </c>
      <c r="BI228" s="26" t="e">
        <f>AX210*STAFFPLAN_CWS!$G182</f>
        <v>#REF!</v>
      </c>
      <c r="BJ228" s="26" t="e">
        <f>AY210*STAFFPLAN_CWS!$G182</f>
        <v>#REF!</v>
      </c>
      <c r="BK228" s="26" t="e">
        <f>AZ210*STAFFPLAN_CWS!$G182</f>
        <v>#REF!</v>
      </c>
      <c r="BL228" s="26" t="e">
        <f>BA210*STAFFPLAN_CWS!$G182</f>
        <v>#REF!</v>
      </c>
      <c r="BM228" s="26" t="e">
        <f>BB210*STAFFPLAN_CWS!$G182</f>
        <v>#REF!</v>
      </c>
      <c r="BN228" s="26" t="e">
        <f>BC210*STAFFPLAN_CWS!$G182</f>
        <v>#REF!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 t="e">
        <f t="shared" si="111"/>
        <v>#REF!</v>
      </c>
      <c r="T230" s="26" t="e">
        <f t="shared" si="111"/>
        <v>#REF!</v>
      </c>
      <c r="U230" s="26" t="e">
        <f t="shared" si="111"/>
        <v>#REF!</v>
      </c>
      <c r="V230" s="26" t="e">
        <f t="shared" si="111"/>
        <v>#REF!</v>
      </c>
      <c r="W230" s="26" t="e">
        <f t="shared" si="111"/>
        <v>#REF!</v>
      </c>
      <c r="X230" s="26" t="e">
        <f t="shared" si="111"/>
        <v>#REF!</v>
      </c>
      <c r="Y230" s="26" t="e">
        <f t="shared" si="111"/>
        <v>#REF!</v>
      </c>
      <c r="Z230" s="26" t="e">
        <f t="shared" si="111"/>
        <v>#REF!</v>
      </c>
      <c r="AA230" s="26" t="e">
        <f t="shared" si="111"/>
        <v>#REF!</v>
      </c>
      <c r="AB230" s="26" t="e">
        <f t="shared" si="111"/>
        <v>#REF!</v>
      </c>
      <c r="AC230" s="26" t="e">
        <f t="shared" si="111"/>
        <v>#REF!</v>
      </c>
      <c r="AD230" s="26" t="e">
        <f t="shared" si="111"/>
        <v>#REF!</v>
      </c>
      <c r="AE230" s="26" t="e">
        <f t="shared" si="111"/>
        <v>#REF!</v>
      </c>
      <c r="AF230" s="26" t="e">
        <f t="shared" si="111"/>
        <v>#REF!</v>
      </c>
      <c r="AG230" s="26" t="e">
        <f t="shared" si="111"/>
        <v>#REF!</v>
      </c>
      <c r="AH230" s="26" t="e">
        <f t="shared" si="111"/>
        <v>#REF!</v>
      </c>
      <c r="AI230" s="26" t="e">
        <f t="shared" si="111"/>
        <v>#REF!</v>
      </c>
      <c r="AJ230" s="26" t="e">
        <f t="shared" si="111"/>
        <v>#REF!</v>
      </c>
      <c r="AK230" s="26" t="e">
        <f t="shared" si="111"/>
        <v>#REF!</v>
      </c>
      <c r="AL230" s="26" t="e">
        <f t="shared" si="111"/>
        <v>#REF!</v>
      </c>
      <c r="AM230" s="26" t="e">
        <f t="shared" si="111"/>
        <v>#REF!</v>
      </c>
      <c r="AN230" s="26" t="e">
        <f t="shared" ref="AN230:BO230" si="112">AN228+AN227</f>
        <v>#REF!</v>
      </c>
      <c r="AO230" s="26" t="e">
        <f t="shared" si="112"/>
        <v>#REF!</v>
      </c>
      <c r="AP230" s="26" t="e">
        <f t="shared" si="112"/>
        <v>#REF!</v>
      </c>
      <c r="AQ230" s="26" t="e">
        <f t="shared" si="112"/>
        <v>#REF!</v>
      </c>
      <c r="AR230" s="26" t="e">
        <f t="shared" si="112"/>
        <v>#REF!</v>
      </c>
      <c r="AS230" s="26" t="e">
        <f t="shared" si="112"/>
        <v>#REF!</v>
      </c>
      <c r="AT230" s="26" t="e">
        <f t="shared" si="112"/>
        <v>#REF!</v>
      </c>
      <c r="AU230" s="26" t="e">
        <f t="shared" si="112"/>
        <v>#REF!</v>
      </c>
      <c r="AV230" s="26" t="e">
        <f t="shared" si="112"/>
        <v>#REF!</v>
      </c>
      <c r="AW230" s="26" t="e">
        <f t="shared" si="112"/>
        <v>#REF!</v>
      </c>
      <c r="AX230" s="26" t="e">
        <f t="shared" si="112"/>
        <v>#REF!</v>
      </c>
      <c r="AY230" s="26" t="e">
        <f t="shared" si="112"/>
        <v>#REF!</v>
      </c>
      <c r="AZ230" s="26" t="e">
        <f t="shared" si="112"/>
        <v>#REF!</v>
      </c>
      <c r="BA230" s="26" t="e">
        <f t="shared" si="112"/>
        <v>#REF!</v>
      </c>
      <c r="BB230" s="26" t="e">
        <f t="shared" si="112"/>
        <v>#REF!</v>
      </c>
      <c r="BC230" s="26" t="e">
        <f t="shared" si="112"/>
        <v>#REF!</v>
      </c>
      <c r="BD230" s="26" t="e">
        <f t="shared" si="112"/>
        <v>#REF!</v>
      </c>
      <c r="BE230" s="26" t="e">
        <f t="shared" si="112"/>
        <v>#REF!</v>
      </c>
      <c r="BF230" s="26" t="e">
        <f t="shared" si="112"/>
        <v>#REF!</v>
      </c>
      <c r="BG230" s="26" t="e">
        <f t="shared" si="112"/>
        <v>#REF!</v>
      </c>
      <c r="BH230" s="26" t="e">
        <f t="shared" si="112"/>
        <v>#REF!</v>
      </c>
      <c r="BI230" s="26" t="e">
        <f t="shared" si="112"/>
        <v>#REF!</v>
      </c>
      <c r="BJ230" s="26" t="e">
        <f t="shared" si="112"/>
        <v>#REF!</v>
      </c>
      <c r="BK230" s="26" t="e">
        <f t="shared" si="112"/>
        <v>#REF!</v>
      </c>
      <c r="BL230" s="26" t="e">
        <f t="shared" si="112"/>
        <v>#REF!</v>
      </c>
      <c r="BM230" s="26" t="e">
        <f t="shared" si="112"/>
        <v>#REF!</v>
      </c>
      <c r="BN230" s="26" t="e">
        <f t="shared" si="112"/>
        <v>#REF!</v>
      </c>
      <c r="BO230" s="26" t="e">
        <f t="shared" si="112"/>
        <v>#REF!</v>
      </c>
      <c r="BP230" s="38" t="e">
        <f>SUM(H230:BO230)</f>
        <v>#REF!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 t="e">
        <f>SUM(H230:S230)</f>
        <v>#REF!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 t="e">
        <f>SUM(T230:AE230)</f>
        <v>#REF!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#REF!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#REF!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#REF!</v>
      </c>
      <c r="BP231" s="38" t="e">
        <f>SUM(H231:BO231)</f>
        <v>#REF!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 t="e">
        <f t="shared" si="113"/>
        <v>#REF!</v>
      </c>
      <c r="I232" s="26" t="e">
        <f t="shared" si="113"/>
        <v>#REF!</v>
      </c>
      <c r="J232" s="26" t="e">
        <f t="shared" si="113"/>
        <v>#REF!</v>
      </c>
      <c r="K232" s="26" t="e">
        <f t="shared" si="113"/>
        <v>#REF!</v>
      </c>
      <c r="L232" s="26" t="e">
        <f t="shared" si="113"/>
        <v>#REF!</v>
      </c>
      <c r="M232" s="26" t="e">
        <f t="shared" si="113"/>
        <v>#REF!</v>
      </c>
      <c r="N232" s="26" t="e">
        <f t="shared" si="113"/>
        <v>#REF!</v>
      </c>
      <c r="O232" s="26" t="e">
        <f t="shared" si="113"/>
        <v>#REF!</v>
      </c>
      <c r="P232" s="26" t="e">
        <f t="shared" si="113"/>
        <v>#REF!</v>
      </c>
      <c r="Q232" s="26" t="e">
        <f t="shared" si="113"/>
        <v>#REF!</v>
      </c>
      <c r="R232" s="26" t="e">
        <f t="shared" si="113"/>
        <v>#REF!</v>
      </c>
      <c r="S232" s="26" t="e">
        <f t="shared" si="113"/>
        <v>#REF!</v>
      </c>
      <c r="T232" s="26" t="e">
        <f t="shared" si="113"/>
        <v>#REF!</v>
      </c>
      <c r="U232" s="26" t="e">
        <f t="shared" si="113"/>
        <v>#REF!</v>
      </c>
      <c r="V232" s="26" t="e">
        <f t="shared" si="113"/>
        <v>#REF!</v>
      </c>
      <c r="W232" s="26" t="e">
        <f t="shared" si="113"/>
        <v>#REF!</v>
      </c>
      <c r="X232" s="26" t="e">
        <f t="shared" si="113"/>
        <v>#REF!</v>
      </c>
      <c r="Y232" s="26" t="e">
        <f t="shared" si="113"/>
        <v>#REF!</v>
      </c>
      <c r="Z232" s="26" t="e">
        <f t="shared" si="113"/>
        <v>#REF!</v>
      </c>
      <c r="AA232" s="26" t="e">
        <f t="shared" si="113"/>
        <v>#REF!</v>
      </c>
      <c r="AB232" s="26" t="e">
        <f t="shared" si="113"/>
        <v>#REF!</v>
      </c>
      <c r="AC232" s="26" t="e">
        <f t="shared" si="113"/>
        <v>#REF!</v>
      </c>
      <c r="AD232" s="26" t="e">
        <f t="shared" si="113"/>
        <v>#REF!</v>
      </c>
      <c r="AE232" s="26" t="e">
        <f t="shared" si="113"/>
        <v>#REF!</v>
      </c>
      <c r="AF232" s="26" t="e">
        <f t="shared" si="113"/>
        <v>#REF!</v>
      </c>
      <c r="AG232" s="26" t="e">
        <f t="shared" si="113"/>
        <v>#REF!</v>
      </c>
      <c r="AH232" s="26" t="e">
        <f t="shared" si="113"/>
        <v>#REF!</v>
      </c>
      <c r="AI232" s="26" t="e">
        <f t="shared" si="113"/>
        <v>#REF!</v>
      </c>
      <c r="AJ232" s="26" t="e">
        <f t="shared" si="113"/>
        <v>#REF!</v>
      </c>
      <c r="AK232" s="26" t="e">
        <f t="shared" si="113"/>
        <v>#REF!</v>
      </c>
      <c r="AL232" s="26" t="e">
        <f t="shared" si="113"/>
        <v>#REF!</v>
      </c>
      <c r="AM232" s="26" t="e">
        <f t="shared" ref="AM232:BO232" si="114">AM230+AM224+AM214</f>
        <v>#REF!</v>
      </c>
      <c r="AN232" s="26" t="e">
        <f t="shared" si="114"/>
        <v>#REF!</v>
      </c>
      <c r="AO232" s="26" t="e">
        <f t="shared" si="114"/>
        <v>#REF!</v>
      </c>
      <c r="AP232" s="26" t="e">
        <f t="shared" si="114"/>
        <v>#REF!</v>
      </c>
      <c r="AQ232" s="26" t="e">
        <f t="shared" si="114"/>
        <v>#REF!</v>
      </c>
      <c r="AR232" s="26" t="e">
        <f t="shared" si="114"/>
        <v>#REF!</v>
      </c>
      <c r="AS232" s="26" t="e">
        <f t="shared" si="114"/>
        <v>#REF!</v>
      </c>
      <c r="AT232" s="26" t="e">
        <f t="shared" si="114"/>
        <v>#REF!</v>
      </c>
      <c r="AU232" s="26" t="e">
        <f t="shared" si="114"/>
        <v>#REF!</v>
      </c>
      <c r="AV232" s="26" t="e">
        <f t="shared" si="114"/>
        <v>#REF!</v>
      </c>
      <c r="AW232" s="26" t="e">
        <f t="shared" si="114"/>
        <v>#REF!</v>
      </c>
      <c r="AX232" s="26" t="e">
        <f t="shared" si="114"/>
        <v>#REF!</v>
      </c>
      <c r="AY232" s="26" t="e">
        <f t="shared" si="114"/>
        <v>#REF!</v>
      </c>
      <c r="AZ232" s="26" t="e">
        <f t="shared" si="114"/>
        <v>#REF!</v>
      </c>
      <c r="BA232" s="26" t="e">
        <f t="shared" si="114"/>
        <v>#REF!</v>
      </c>
      <c r="BB232" s="26" t="e">
        <f t="shared" si="114"/>
        <v>#REF!</v>
      </c>
      <c r="BC232" s="26" t="e">
        <f t="shared" si="114"/>
        <v>#REF!</v>
      </c>
      <c r="BD232" s="26" t="e">
        <f t="shared" si="114"/>
        <v>#REF!</v>
      </c>
      <c r="BE232" s="26" t="e">
        <f t="shared" si="114"/>
        <v>#REF!</v>
      </c>
      <c r="BF232" s="26" t="e">
        <f t="shared" si="114"/>
        <v>#REF!</v>
      </c>
      <c r="BG232" s="26" t="e">
        <f t="shared" si="114"/>
        <v>#REF!</v>
      </c>
      <c r="BH232" s="26" t="e">
        <f t="shared" si="114"/>
        <v>#REF!</v>
      </c>
      <c r="BI232" s="26" t="e">
        <f t="shared" si="114"/>
        <v>#REF!</v>
      </c>
      <c r="BJ232" s="26" t="e">
        <f t="shared" si="114"/>
        <v>#REF!</v>
      </c>
      <c r="BK232" s="26" t="e">
        <f t="shared" si="114"/>
        <v>#REF!</v>
      </c>
      <c r="BL232" s="26" t="e">
        <f t="shared" si="114"/>
        <v>#REF!</v>
      </c>
      <c r="BM232" s="26" t="e">
        <f t="shared" si="114"/>
        <v>#REF!</v>
      </c>
      <c r="BN232" s="26" t="e">
        <f t="shared" si="114"/>
        <v>#REF!</v>
      </c>
      <c r="BO232" s="26" t="e">
        <f t="shared" si="114"/>
        <v>#REF!</v>
      </c>
      <c r="BP232" s="38" t="e">
        <f>SUM(H232:BO232)</f>
        <v>#REF!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 t="e">
        <f>SUM(H232:S232)</f>
        <v>#REF!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 t="e">
        <f>SUM(T232:AE232)</f>
        <v>#REF!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#REF!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#REF!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#REF!</v>
      </c>
      <c r="BP233" s="38" t="e">
        <f>SUM(H233:BO233)</f>
        <v>#REF!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 t="e">
        <f>'COSM-BONUS_CWS'!F75</f>
        <v>#REF!</v>
      </c>
      <c r="I305" s="26" t="e">
        <f>'COSM-BONUS_CWS'!G75</f>
        <v>#REF!</v>
      </c>
      <c r="J305" s="26" t="e">
        <f>'COSM-BONUS_CWS'!H75</f>
        <v>#REF!</v>
      </c>
      <c r="K305" s="26" t="e">
        <f>'COSM-BONUS_CWS'!I75</f>
        <v>#REF!</v>
      </c>
      <c r="L305" s="26" t="e">
        <f>'COSM-BONUS_CWS'!J75</f>
        <v>#REF!</v>
      </c>
      <c r="M305" s="26" t="e">
        <f>'COSM-BONUS_CWS'!K75</f>
        <v>#REF!</v>
      </c>
      <c r="N305" s="26" t="e">
        <f>'COSM-BONUS_CWS'!L75</f>
        <v>#REF!</v>
      </c>
      <c r="O305" s="26" t="e">
        <f>'COSM-BONUS_CWS'!M75</f>
        <v>#REF!</v>
      </c>
      <c r="P305" s="26" t="e">
        <f>'COSM-BONUS_CWS'!N75</f>
        <v>#REF!</v>
      </c>
      <c r="Q305" s="26" t="e">
        <f>'COSM-BONUS_CWS'!O75</f>
        <v>#REF!</v>
      </c>
      <c r="R305" s="26" t="e">
        <f>'COSM-BONUS_CWS'!P75</f>
        <v>#REF!</v>
      </c>
      <c r="S305" s="26" t="e">
        <f>'COSM-BONUS_CWS'!Q75</f>
        <v>#REF!</v>
      </c>
      <c r="T305" s="26" t="e">
        <f>'COSM-BONUS_CWS'!R75</f>
        <v>#REF!</v>
      </c>
      <c r="U305" s="26" t="e">
        <f>'COSM-BONUS_CWS'!S75</f>
        <v>#REF!</v>
      </c>
      <c r="V305" s="26" t="e">
        <f>'COSM-BONUS_CWS'!T75</f>
        <v>#REF!</v>
      </c>
      <c r="W305" s="26" t="e">
        <f>'COSM-BONUS_CWS'!U75</f>
        <v>#REF!</v>
      </c>
      <c r="X305" s="26" t="e">
        <f>'COSM-BONUS_CWS'!V75</f>
        <v>#REF!</v>
      </c>
      <c r="Y305" s="26" t="e">
        <f>'COSM-BONUS_CWS'!W75</f>
        <v>#REF!</v>
      </c>
      <c r="Z305" s="26" t="e">
        <f>'COSM-BONUS_CWS'!X75</f>
        <v>#REF!</v>
      </c>
      <c r="AA305" s="26" t="e">
        <f>'COSM-BONUS_CWS'!Y75</f>
        <v>#REF!</v>
      </c>
      <c r="AB305" s="26" t="e">
        <f>'COSM-BONUS_CWS'!Z75</f>
        <v>#REF!</v>
      </c>
      <c r="AC305" s="26" t="e">
        <f>'COSM-BONUS_CWS'!AA75</f>
        <v>#REF!</v>
      </c>
      <c r="AD305" s="26" t="e">
        <f>'COSM-BONUS_CWS'!AB75</f>
        <v>#REF!</v>
      </c>
      <c r="AE305" s="26" t="e">
        <f>'COSM-BONUS_CWS'!AC75</f>
        <v>#REF!</v>
      </c>
      <c r="AF305" s="26" t="e">
        <f>'COSM-BONUS_CWS'!AD75</f>
        <v>#REF!</v>
      </c>
      <c r="AG305" s="26" t="e">
        <f>'COSM-BONUS_CWS'!AE75</f>
        <v>#REF!</v>
      </c>
      <c r="AH305" s="26" t="e">
        <f>'COSM-BONUS_CWS'!AF75</f>
        <v>#REF!</v>
      </c>
      <c r="AI305" s="26" t="e">
        <f>'COSM-BONUS_CWS'!AG75</f>
        <v>#REF!</v>
      </c>
      <c r="AJ305" s="26" t="e">
        <f>'COSM-BONUS_CWS'!AH75</f>
        <v>#REF!</v>
      </c>
      <c r="AK305" s="26" t="e">
        <f>'COSM-BONUS_CWS'!AI75</f>
        <v>#REF!</v>
      </c>
      <c r="AL305" s="26" t="e">
        <f>'COSM-BONUS_CWS'!AJ75</f>
        <v>#REF!</v>
      </c>
      <c r="AM305" s="26" t="e">
        <f>'COSM-BONUS_CWS'!AK75</f>
        <v>#REF!</v>
      </c>
      <c r="AN305" s="26" t="e">
        <f>'COSM-BONUS_CWS'!AL75</f>
        <v>#REF!</v>
      </c>
      <c r="AO305" s="26" t="e">
        <f>'COSM-BONUS_CWS'!AM75</f>
        <v>#REF!</v>
      </c>
      <c r="AP305" s="26" t="e">
        <f>'COSM-BONUS_CWS'!AN75</f>
        <v>#REF!</v>
      </c>
      <c r="AQ305" s="26" t="e">
        <f>'COSM-BONUS_CWS'!AO75</f>
        <v>#REF!</v>
      </c>
      <c r="AR305" s="26" t="e">
        <f>'COSM-BONUS_CWS'!AP75</f>
        <v>#REF!</v>
      </c>
      <c r="AS305" s="26" t="e">
        <f>'COSM-BONUS_CWS'!AQ75</f>
        <v>#REF!</v>
      </c>
      <c r="AT305" s="26" t="e">
        <f>'COSM-BONUS_CWS'!AR75</f>
        <v>#REF!</v>
      </c>
      <c r="AU305" s="26" t="e">
        <f>'COSM-BONUS_CWS'!AS75</f>
        <v>#REF!</v>
      </c>
      <c r="AV305" s="26" t="e">
        <f>'COSM-BONUS_CWS'!AT75</f>
        <v>#REF!</v>
      </c>
      <c r="AW305" s="26" t="e">
        <f>'COSM-BONUS_CWS'!AU75</f>
        <v>#REF!</v>
      </c>
      <c r="AX305" s="26" t="e">
        <f>'COSM-BONUS_CWS'!AV75</f>
        <v>#REF!</v>
      </c>
      <c r="AY305" s="26" t="e">
        <f>'COSM-BONUS_CWS'!AW75</f>
        <v>#REF!</v>
      </c>
      <c r="AZ305" s="26" t="e">
        <f>'COSM-BONUS_CWS'!AX75</f>
        <v>#REF!</v>
      </c>
      <c r="BA305" s="26" t="e">
        <f>'COSM-BONUS_CWS'!AY75</f>
        <v>#REF!</v>
      </c>
      <c r="BB305" s="26" t="e">
        <f>'COSM-BONUS_CWS'!AZ75</f>
        <v>#REF!</v>
      </c>
      <c r="BC305" s="26" t="e">
        <f>'COSM-BONUS_CWS'!BA75</f>
        <v>#REF!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 t="e">
        <f t="shared" si="168"/>
        <v>#REF!</v>
      </c>
      <c r="I306" s="26" t="e">
        <f t="shared" si="168"/>
        <v>#REF!</v>
      </c>
      <c r="J306" s="26" t="e">
        <f t="shared" si="168"/>
        <v>#REF!</v>
      </c>
      <c r="K306" s="26" t="e">
        <f t="shared" si="168"/>
        <v>#REF!</v>
      </c>
      <c r="L306" s="26" t="e">
        <f t="shared" si="168"/>
        <v>#REF!</v>
      </c>
      <c r="M306" s="26" t="e">
        <f t="shared" si="168"/>
        <v>#REF!</v>
      </c>
      <c r="N306" s="26" t="e">
        <f t="shared" si="168"/>
        <v>#REF!</v>
      </c>
      <c r="O306" s="26" t="e">
        <f t="shared" si="168"/>
        <v>#REF!</v>
      </c>
      <c r="P306" s="26" t="e">
        <f t="shared" si="168"/>
        <v>#REF!</v>
      </c>
      <c r="Q306" s="26" t="e">
        <f t="shared" si="168"/>
        <v>#REF!</v>
      </c>
      <c r="R306" s="26" t="e">
        <f t="shared" si="168"/>
        <v>#REF!</v>
      </c>
      <c r="S306" s="26" t="e">
        <f t="shared" si="168"/>
        <v>#REF!</v>
      </c>
      <c r="T306" s="26" t="e">
        <f t="shared" si="168"/>
        <v>#REF!</v>
      </c>
      <c r="U306" s="26" t="e">
        <f t="shared" si="168"/>
        <v>#REF!</v>
      </c>
      <c r="V306" s="26" t="e">
        <f t="shared" si="168"/>
        <v>#REF!</v>
      </c>
      <c r="W306" s="26" t="e">
        <f t="shared" si="168"/>
        <v>#REF!</v>
      </c>
      <c r="X306" s="26" t="e">
        <f t="shared" si="168"/>
        <v>#REF!</v>
      </c>
      <c r="Y306" s="26" t="e">
        <f t="shared" si="168"/>
        <v>#REF!</v>
      </c>
      <c r="Z306" s="26" t="e">
        <f t="shared" si="168"/>
        <v>#REF!</v>
      </c>
      <c r="AA306" s="26" t="e">
        <f t="shared" si="168"/>
        <v>#REF!</v>
      </c>
      <c r="AB306" s="26" t="e">
        <f t="shared" si="168"/>
        <v>#REF!</v>
      </c>
      <c r="AC306" s="26" t="e">
        <f t="shared" si="168"/>
        <v>#REF!</v>
      </c>
      <c r="AD306" s="26" t="e">
        <f t="shared" si="168"/>
        <v>#REF!</v>
      </c>
      <c r="AE306" s="26" t="e">
        <f t="shared" si="168"/>
        <v>#REF!</v>
      </c>
      <c r="AF306" s="26" t="e">
        <f t="shared" si="168"/>
        <v>#REF!</v>
      </c>
      <c r="AG306" s="26" t="e">
        <f t="shared" si="168"/>
        <v>#REF!</v>
      </c>
      <c r="AH306" s="26" t="e">
        <f t="shared" si="168"/>
        <v>#REF!</v>
      </c>
      <c r="AI306" s="26" t="e">
        <f t="shared" si="168"/>
        <v>#REF!</v>
      </c>
      <c r="AJ306" s="26" t="e">
        <f t="shared" si="168"/>
        <v>#REF!</v>
      </c>
      <c r="AK306" s="26" t="e">
        <f t="shared" si="168"/>
        <v>#REF!</v>
      </c>
      <c r="AL306" s="26" t="e">
        <f t="shared" si="168"/>
        <v>#REF!</v>
      </c>
      <c r="AM306" s="26" t="e">
        <f t="shared" ref="AM306:BO306" si="169">AM304+AM305</f>
        <v>#REF!</v>
      </c>
      <c r="AN306" s="26" t="e">
        <f t="shared" si="169"/>
        <v>#REF!</v>
      </c>
      <c r="AO306" s="26" t="e">
        <f t="shared" si="169"/>
        <v>#REF!</v>
      </c>
      <c r="AP306" s="26" t="e">
        <f t="shared" si="169"/>
        <v>#REF!</v>
      </c>
      <c r="AQ306" s="26" t="e">
        <f t="shared" si="169"/>
        <v>#REF!</v>
      </c>
      <c r="AR306" s="26" t="e">
        <f t="shared" si="169"/>
        <v>#REF!</v>
      </c>
      <c r="AS306" s="26" t="e">
        <f t="shared" si="169"/>
        <v>#REF!</v>
      </c>
      <c r="AT306" s="26" t="e">
        <f t="shared" si="169"/>
        <v>#REF!</v>
      </c>
      <c r="AU306" s="26" t="e">
        <f t="shared" si="169"/>
        <v>#REF!</v>
      </c>
      <c r="AV306" s="26" t="e">
        <f t="shared" si="169"/>
        <v>#REF!</v>
      </c>
      <c r="AW306" s="26" t="e">
        <f t="shared" si="169"/>
        <v>#REF!</v>
      </c>
      <c r="AX306" s="26" t="e">
        <f t="shared" si="169"/>
        <v>#REF!</v>
      </c>
      <c r="AY306" s="26" t="e">
        <f t="shared" si="169"/>
        <v>#REF!</v>
      </c>
      <c r="AZ306" s="26" t="e">
        <f t="shared" si="169"/>
        <v>#REF!</v>
      </c>
      <c r="BA306" s="26" t="e">
        <f t="shared" si="169"/>
        <v>#REF!</v>
      </c>
      <c r="BB306" s="26" t="e">
        <f t="shared" si="169"/>
        <v>#REF!</v>
      </c>
      <c r="BC306" s="26" t="e">
        <f t="shared" si="169"/>
        <v>#REF!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 t="e">
        <f>'COSM-BONUS_CWS'!F76</f>
        <v>#REF!</v>
      </c>
      <c r="I341" s="26" t="e">
        <f>'COSM-BONUS_CWS'!G76</f>
        <v>#REF!</v>
      </c>
      <c r="J341" s="26" t="e">
        <f>'COSM-BONUS_CWS'!H76</f>
        <v>#REF!</v>
      </c>
      <c r="K341" s="26" t="e">
        <f>'COSM-BONUS_CWS'!I76</f>
        <v>#REF!</v>
      </c>
      <c r="L341" s="26" t="e">
        <f>'COSM-BONUS_CWS'!J76</f>
        <v>#REF!</v>
      </c>
      <c r="M341" s="26" t="e">
        <f>'COSM-BONUS_CWS'!K76</f>
        <v>#REF!</v>
      </c>
      <c r="N341" s="26" t="e">
        <f>'COSM-BONUS_CWS'!L76</f>
        <v>#REF!</v>
      </c>
      <c r="O341" s="26" t="e">
        <f>'COSM-BONUS_CWS'!M76</f>
        <v>#REF!</v>
      </c>
      <c r="P341" s="26" t="e">
        <f>'COSM-BONUS_CWS'!N76</f>
        <v>#REF!</v>
      </c>
      <c r="Q341" s="26" t="e">
        <f>'COSM-BONUS_CWS'!O76</f>
        <v>#REF!</v>
      </c>
      <c r="R341" s="26" t="e">
        <f>'COSM-BONUS_CWS'!P76</f>
        <v>#REF!</v>
      </c>
      <c r="S341" s="26" t="e">
        <f>'COSM-BONUS_CWS'!Q76</f>
        <v>#REF!</v>
      </c>
      <c r="T341" s="26" t="e">
        <f>'COSM-BONUS_CWS'!R76</f>
        <v>#REF!</v>
      </c>
      <c r="U341" s="26" t="e">
        <f>'COSM-BONUS_CWS'!S76</f>
        <v>#REF!</v>
      </c>
      <c r="V341" s="26" t="e">
        <f>'COSM-BONUS_CWS'!T76</f>
        <v>#REF!</v>
      </c>
      <c r="W341" s="26" t="e">
        <f>'COSM-BONUS_CWS'!U76</f>
        <v>#REF!</v>
      </c>
      <c r="X341" s="26" t="e">
        <f>'COSM-BONUS_CWS'!V76</f>
        <v>#REF!</v>
      </c>
      <c r="Y341" s="26" t="e">
        <f>'COSM-BONUS_CWS'!W76</f>
        <v>#REF!</v>
      </c>
      <c r="Z341" s="26" t="e">
        <f>'COSM-BONUS_CWS'!X76</f>
        <v>#REF!</v>
      </c>
      <c r="AA341" s="26" t="e">
        <f>'COSM-BONUS_CWS'!Y76</f>
        <v>#REF!</v>
      </c>
      <c r="AB341" s="26" t="e">
        <f>'COSM-BONUS_CWS'!Z76</f>
        <v>#REF!</v>
      </c>
      <c r="AC341" s="26" t="e">
        <f>'COSM-BONUS_CWS'!AA76</f>
        <v>#REF!</v>
      </c>
      <c r="AD341" s="26" t="e">
        <f>'COSM-BONUS_CWS'!AB76</f>
        <v>#REF!</v>
      </c>
      <c r="AE341" s="26" t="e">
        <f>'COSM-BONUS_CWS'!AC76</f>
        <v>#REF!</v>
      </c>
      <c r="AF341" s="26" t="e">
        <f>'COSM-BONUS_CWS'!AD76</f>
        <v>#REF!</v>
      </c>
      <c r="AG341" s="26" t="e">
        <f>'COSM-BONUS_CWS'!AE76</f>
        <v>#REF!</v>
      </c>
      <c r="AH341" s="26" t="e">
        <f>'COSM-BONUS_CWS'!AF76</f>
        <v>#REF!</v>
      </c>
      <c r="AI341" s="26" t="e">
        <f>'COSM-BONUS_CWS'!AG76</f>
        <v>#REF!</v>
      </c>
      <c r="AJ341" s="26" t="e">
        <f>'COSM-BONUS_CWS'!AH76</f>
        <v>#REF!</v>
      </c>
      <c r="AK341" s="26" t="e">
        <f>'COSM-BONUS_CWS'!AI76</f>
        <v>#REF!</v>
      </c>
      <c r="AL341" s="26" t="e">
        <f>'COSM-BONUS_CWS'!AJ76</f>
        <v>#REF!</v>
      </c>
      <c r="AM341" s="26" t="e">
        <f>'COSM-BONUS_CWS'!AK76</f>
        <v>#REF!</v>
      </c>
      <c r="AN341" s="26" t="e">
        <f>'COSM-BONUS_CWS'!AL76</f>
        <v>#REF!</v>
      </c>
      <c r="AO341" s="26" t="e">
        <f>'COSM-BONUS_CWS'!AM76</f>
        <v>#REF!</v>
      </c>
      <c r="AP341" s="26" t="e">
        <f>'COSM-BONUS_CWS'!AN76</f>
        <v>#REF!</v>
      </c>
      <c r="AQ341" s="26" t="e">
        <f>'COSM-BONUS_CWS'!AO76</f>
        <v>#REF!</v>
      </c>
      <c r="AR341" s="26" t="e">
        <f>'COSM-BONUS_CWS'!AP76</f>
        <v>#REF!</v>
      </c>
      <c r="AS341" s="26" t="e">
        <f>'COSM-BONUS_CWS'!AQ76</f>
        <v>#REF!</v>
      </c>
      <c r="AT341" s="26" t="e">
        <f>'COSM-BONUS_CWS'!AR76</f>
        <v>#REF!</v>
      </c>
      <c r="AU341" s="26" t="e">
        <f>'COSM-BONUS_CWS'!AS76</f>
        <v>#REF!</v>
      </c>
      <c r="AV341" s="26" t="e">
        <f>'COSM-BONUS_CWS'!AT76</f>
        <v>#REF!</v>
      </c>
      <c r="AW341" s="26" t="e">
        <f>'COSM-BONUS_CWS'!AU76</f>
        <v>#REF!</v>
      </c>
      <c r="AX341" s="26" t="e">
        <f>'COSM-BONUS_CWS'!AV76</f>
        <v>#REF!</v>
      </c>
      <c r="AY341" s="26" t="e">
        <f>'COSM-BONUS_CWS'!AW76</f>
        <v>#REF!</v>
      </c>
      <c r="AZ341" s="26" t="e">
        <f>'COSM-BONUS_CWS'!AX76</f>
        <v>#REF!</v>
      </c>
      <c r="BA341" s="26" t="e">
        <f>'COSM-BONUS_CWS'!AY76</f>
        <v>#REF!</v>
      </c>
      <c r="BB341" s="26" t="e">
        <f>'COSM-BONUS_CWS'!AZ76</f>
        <v>#REF!</v>
      </c>
      <c r="BC341" s="26" t="e">
        <f>'COSM-BONUS_CWS'!BA76</f>
        <v>#REF!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 t="e">
        <f t="shared" si="200"/>
        <v>#REF!</v>
      </c>
      <c r="I342" s="26" t="e">
        <f t="shared" si="200"/>
        <v>#REF!</v>
      </c>
      <c r="J342" s="26" t="e">
        <f t="shared" si="200"/>
        <v>#REF!</v>
      </c>
      <c r="K342" s="26" t="e">
        <f t="shared" si="200"/>
        <v>#REF!</v>
      </c>
      <c r="L342" s="26" t="e">
        <f t="shared" si="200"/>
        <v>#REF!</v>
      </c>
      <c r="M342" s="26" t="e">
        <f t="shared" si="200"/>
        <v>#REF!</v>
      </c>
      <c r="N342" s="26" t="e">
        <f t="shared" si="200"/>
        <v>#REF!</v>
      </c>
      <c r="O342" s="26" t="e">
        <f t="shared" si="200"/>
        <v>#REF!</v>
      </c>
      <c r="P342" s="26" t="e">
        <f t="shared" si="200"/>
        <v>#REF!</v>
      </c>
      <c r="Q342" s="26" t="e">
        <f t="shared" si="200"/>
        <v>#REF!</v>
      </c>
      <c r="R342" s="26" t="e">
        <f t="shared" si="200"/>
        <v>#REF!</v>
      </c>
      <c r="S342" s="26" t="e">
        <f t="shared" si="200"/>
        <v>#REF!</v>
      </c>
      <c r="T342" s="26" t="e">
        <f t="shared" si="200"/>
        <v>#REF!</v>
      </c>
      <c r="U342" s="26" t="e">
        <f t="shared" si="200"/>
        <v>#REF!</v>
      </c>
      <c r="V342" s="26" t="e">
        <f t="shared" si="200"/>
        <v>#REF!</v>
      </c>
      <c r="W342" s="26" t="e">
        <f t="shared" si="200"/>
        <v>#REF!</v>
      </c>
      <c r="X342" s="26" t="e">
        <f t="shared" si="200"/>
        <v>#REF!</v>
      </c>
      <c r="Y342" s="26" t="e">
        <f t="shared" si="200"/>
        <v>#REF!</v>
      </c>
      <c r="Z342" s="26" t="e">
        <f t="shared" si="200"/>
        <v>#REF!</v>
      </c>
      <c r="AA342" s="26" t="e">
        <f t="shared" si="200"/>
        <v>#REF!</v>
      </c>
      <c r="AB342" s="26" t="e">
        <f t="shared" si="200"/>
        <v>#REF!</v>
      </c>
      <c r="AC342" s="26" t="e">
        <f t="shared" si="200"/>
        <v>#REF!</v>
      </c>
      <c r="AD342" s="26" t="e">
        <f t="shared" si="200"/>
        <v>#REF!</v>
      </c>
      <c r="AE342" s="26" t="e">
        <f t="shared" si="200"/>
        <v>#REF!</v>
      </c>
      <c r="AF342" s="26" t="e">
        <f t="shared" si="200"/>
        <v>#REF!</v>
      </c>
      <c r="AG342" s="26" t="e">
        <f t="shared" si="200"/>
        <v>#REF!</v>
      </c>
      <c r="AH342" s="26" t="e">
        <f t="shared" si="200"/>
        <v>#REF!</v>
      </c>
      <c r="AI342" s="26" t="e">
        <f t="shared" si="200"/>
        <v>#REF!</v>
      </c>
      <c r="AJ342" s="26" t="e">
        <f t="shared" si="200"/>
        <v>#REF!</v>
      </c>
      <c r="AK342" s="26" t="e">
        <f t="shared" si="200"/>
        <v>#REF!</v>
      </c>
      <c r="AL342" s="26" t="e">
        <f t="shared" si="200"/>
        <v>#REF!</v>
      </c>
      <c r="AM342" s="26" t="e">
        <f t="shared" ref="AM342:BO342" si="201">AM340+AM341</f>
        <v>#REF!</v>
      </c>
      <c r="AN342" s="26" t="e">
        <f t="shared" si="201"/>
        <v>#REF!</v>
      </c>
      <c r="AO342" s="26" t="e">
        <f t="shared" si="201"/>
        <v>#REF!</v>
      </c>
      <c r="AP342" s="26" t="e">
        <f t="shared" si="201"/>
        <v>#REF!</v>
      </c>
      <c r="AQ342" s="26" t="e">
        <f t="shared" si="201"/>
        <v>#REF!</v>
      </c>
      <c r="AR342" s="26" t="e">
        <f t="shared" si="201"/>
        <v>#REF!</v>
      </c>
      <c r="AS342" s="26" t="e">
        <f t="shared" si="201"/>
        <v>#REF!</v>
      </c>
      <c r="AT342" s="26" t="e">
        <f t="shared" si="201"/>
        <v>#REF!</v>
      </c>
      <c r="AU342" s="26" t="e">
        <f t="shared" si="201"/>
        <v>#REF!</v>
      </c>
      <c r="AV342" s="26" t="e">
        <f t="shared" si="201"/>
        <v>#REF!</v>
      </c>
      <c r="AW342" s="26" t="e">
        <f t="shared" si="201"/>
        <v>#REF!</v>
      </c>
      <c r="AX342" s="26" t="e">
        <f t="shared" si="201"/>
        <v>#REF!</v>
      </c>
      <c r="AY342" s="26" t="e">
        <f t="shared" si="201"/>
        <v>#REF!</v>
      </c>
      <c r="AZ342" s="26" t="e">
        <f t="shared" si="201"/>
        <v>#REF!</v>
      </c>
      <c r="BA342" s="26" t="e">
        <f t="shared" si="201"/>
        <v>#REF!</v>
      </c>
      <c r="BB342" s="26" t="e">
        <f t="shared" si="201"/>
        <v>#REF!</v>
      </c>
      <c r="BC342" s="26" t="e">
        <f t="shared" si="201"/>
        <v>#REF!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 t="e">
        <f t="shared" si="214"/>
        <v>#REF!</v>
      </c>
      <c r="I357" s="26" t="e">
        <f t="shared" si="214"/>
        <v>#REF!</v>
      </c>
      <c r="J357" s="26" t="e">
        <f t="shared" si="214"/>
        <v>#REF!</v>
      </c>
      <c r="K357" s="26" t="e">
        <f t="shared" si="214"/>
        <v>#REF!</v>
      </c>
      <c r="L357" s="26" t="e">
        <f t="shared" si="214"/>
        <v>#REF!</v>
      </c>
      <c r="M357" s="26" t="e">
        <f t="shared" si="214"/>
        <v>#REF!</v>
      </c>
      <c r="N357" s="26" t="e">
        <f t="shared" si="214"/>
        <v>#REF!</v>
      </c>
      <c r="O357" s="26" t="e">
        <f t="shared" si="214"/>
        <v>#REF!</v>
      </c>
      <c r="P357" s="26" t="e">
        <f t="shared" si="214"/>
        <v>#REF!</v>
      </c>
      <c r="Q357" s="26" t="e">
        <f t="shared" si="214"/>
        <v>#REF!</v>
      </c>
      <c r="R357" s="26" t="e">
        <f t="shared" si="214"/>
        <v>#REF!</v>
      </c>
      <c r="S357" s="26" t="e">
        <f t="shared" si="214"/>
        <v>#REF!</v>
      </c>
      <c r="T357" s="26" t="e">
        <f t="shared" si="214"/>
        <v>#REF!</v>
      </c>
      <c r="U357" s="26" t="e">
        <f t="shared" si="214"/>
        <v>#REF!</v>
      </c>
      <c r="V357" s="26" t="e">
        <f t="shared" si="214"/>
        <v>#REF!</v>
      </c>
      <c r="W357" s="26" t="e">
        <f t="shared" si="214"/>
        <v>#REF!</v>
      </c>
      <c r="X357" s="26" t="e">
        <f t="shared" si="214"/>
        <v>#REF!</v>
      </c>
      <c r="Y357" s="26" t="e">
        <f t="shared" si="214"/>
        <v>#REF!</v>
      </c>
      <c r="Z357" s="26" t="e">
        <f t="shared" si="214"/>
        <v>#REF!</v>
      </c>
      <c r="AA357" s="26" t="e">
        <f t="shared" si="214"/>
        <v>#REF!</v>
      </c>
      <c r="AB357" s="26" t="e">
        <f t="shared" si="214"/>
        <v>#REF!</v>
      </c>
      <c r="AC357" s="26" t="e">
        <f t="shared" si="214"/>
        <v>#REF!</v>
      </c>
      <c r="AD357" s="26" t="e">
        <f t="shared" si="214"/>
        <v>#REF!</v>
      </c>
      <c r="AE357" s="26" t="e">
        <f t="shared" si="214"/>
        <v>#REF!</v>
      </c>
      <c r="AF357" s="26" t="e">
        <f t="shared" si="214"/>
        <v>#REF!</v>
      </c>
      <c r="AG357" s="26" t="e">
        <f t="shared" si="214"/>
        <v>#REF!</v>
      </c>
      <c r="AH357" s="26" t="e">
        <f t="shared" si="214"/>
        <v>#REF!</v>
      </c>
      <c r="AI357" s="26" t="e">
        <f t="shared" si="214"/>
        <v>#REF!</v>
      </c>
      <c r="AJ357" s="26" t="e">
        <f t="shared" si="214"/>
        <v>#REF!</v>
      </c>
      <c r="AK357" s="26" t="e">
        <f t="shared" si="214"/>
        <v>#REF!</v>
      </c>
      <c r="AL357" s="26" t="e">
        <f t="shared" si="214"/>
        <v>#REF!</v>
      </c>
      <c r="AM357" s="26" t="e">
        <f t="shared" ref="AM357:BO357" si="215">AM350+AM341+AM332+AM323+AM314+AM305</f>
        <v>#REF!</v>
      </c>
      <c r="AN357" s="26" t="e">
        <f t="shared" si="215"/>
        <v>#REF!</v>
      </c>
      <c r="AO357" s="26" t="e">
        <f t="shared" si="215"/>
        <v>#REF!</v>
      </c>
      <c r="AP357" s="26" t="e">
        <f t="shared" si="215"/>
        <v>#REF!</v>
      </c>
      <c r="AQ357" s="26" t="e">
        <f t="shared" si="215"/>
        <v>#REF!</v>
      </c>
      <c r="AR357" s="26" t="e">
        <f t="shared" si="215"/>
        <v>#REF!</v>
      </c>
      <c r="AS357" s="26" t="e">
        <f t="shared" si="215"/>
        <v>#REF!</v>
      </c>
      <c r="AT357" s="26" t="e">
        <f t="shared" si="215"/>
        <v>#REF!</v>
      </c>
      <c r="AU357" s="26" t="e">
        <f t="shared" si="215"/>
        <v>#REF!</v>
      </c>
      <c r="AV357" s="26" t="e">
        <f t="shared" si="215"/>
        <v>#REF!</v>
      </c>
      <c r="AW357" s="26" t="e">
        <f t="shared" si="215"/>
        <v>#REF!</v>
      </c>
      <c r="AX357" s="26" t="e">
        <f t="shared" si="215"/>
        <v>#REF!</v>
      </c>
      <c r="AY357" s="26" t="e">
        <f t="shared" si="215"/>
        <v>#REF!</v>
      </c>
      <c r="AZ357" s="26" t="e">
        <f t="shared" si="215"/>
        <v>#REF!</v>
      </c>
      <c r="BA357" s="26" t="e">
        <f t="shared" si="215"/>
        <v>#REF!</v>
      </c>
      <c r="BB357" s="26" t="e">
        <f t="shared" si="215"/>
        <v>#REF!</v>
      </c>
      <c r="BC357" s="26" t="e">
        <f t="shared" si="215"/>
        <v>#REF!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#REF!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 t="e">
        <f t="shared" si="216"/>
        <v>#REF!</v>
      </c>
      <c r="I358" s="26" t="e">
        <f t="shared" si="216"/>
        <v>#REF!</v>
      </c>
      <c r="J358" s="26" t="e">
        <f t="shared" si="216"/>
        <v>#REF!</v>
      </c>
      <c r="K358" s="26" t="e">
        <f t="shared" si="216"/>
        <v>#REF!</v>
      </c>
      <c r="L358" s="26" t="e">
        <f t="shared" si="216"/>
        <v>#REF!</v>
      </c>
      <c r="M358" s="26" t="e">
        <f t="shared" si="216"/>
        <v>#REF!</v>
      </c>
      <c r="N358" s="26" t="e">
        <f t="shared" si="216"/>
        <v>#REF!</v>
      </c>
      <c r="O358" s="26" t="e">
        <f t="shared" si="216"/>
        <v>#REF!</v>
      </c>
      <c r="P358" s="26" t="e">
        <f t="shared" si="216"/>
        <v>#REF!</v>
      </c>
      <c r="Q358" s="26" t="e">
        <f t="shared" si="216"/>
        <v>#REF!</v>
      </c>
      <c r="R358" s="26" t="e">
        <f t="shared" si="216"/>
        <v>#REF!</v>
      </c>
      <c r="S358" s="26" t="e">
        <f t="shared" si="216"/>
        <v>#REF!</v>
      </c>
      <c r="T358" s="26" t="e">
        <f t="shared" si="216"/>
        <v>#REF!</v>
      </c>
      <c r="U358" s="26" t="e">
        <f t="shared" si="216"/>
        <v>#REF!</v>
      </c>
      <c r="V358" s="26" t="e">
        <f t="shared" si="216"/>
        <v>#REF!</v>
      </c>
      <c r="W358" s="26" t="e">
        <f t="shared" si="216"/>
        <v>#REF!</v>
      </c>
      <c r="X358" s="26" t="e">
        <f t="shared" si="216"/>
        <v>#REF!</v>
      </c>
      <c r="Y358" s="26" t="e">
        <f t="shared" si="216"/>
        <v>#REF!</v>
      </c>
      <c r="Z358" s="26" t="e">
        <f t="shared" si="216"/>
        <v>#REF!</v>
      </c>
      <c r="AA358" s="26" t="e">
        <f t="shared" si="216"/>
        <v>#REF!</v>
      </c>
      <c r="AB358" s="26" t="e">
        <f t="shared" si="216"/>
        <v>#REF!</v>
      </c>
      <c r="AC358" s="26" t="e">
        <f t="shared" si="216"/>
        <v>#REF!</v>
      </c>
      <c r="AD358" s="26" t="e">
        <f t="shared" si="216"/>
        <v>#REF!</v>
      </c>
      <c r="AE358" s="26" t="e">
        <f t="shared" si="216"/>
        <v>#REF!</v>
      </c>
      <c r="AF358" s="26" t="e">
        <f t="shared" si="216"/>
        <v>#REF!</v>
      </c>
      <c r="AG358" s="26" t="e">
        <f t="shared" si="216"/>
        <v>#REF!</v>
      </c>
      <c r="AH358" s="26" t="e">
        <f t="shared" si="216"/>
        <v>#REF!</v>
      </c>
      <c r="AI358" s="26" t="e">
        <f t="shared" si="216"/>
        <v>#REF!</v>
      </c>
      <c r="AJ358" s="26" t="e">
        <f t="shared" si="216"/>
        <v>#REF!</v>
      </c>
      <c r="AK358" s="26" t="e">
        <f t="shared" si="216"/>
        <v>#REF!</v>
      </c>
      <c r="AL358" s="26" t="e">
        <f t="shared" si="216"/>
        <v>#REF!</v>
      </c>
      <c r="AM358" s="26" t="e">
        <f t="shared" ref="AM358:BO358" si="217">AM356+AM357</f>
        <v>#REF!</v>
      </c>
      <c r="AN358" s="26" t="e">
        <f t="shared" si="217"/>
        <v>#REF!</v>
      </c>
      <c r="AO358" s="26" t="e">
        <f t="shared" si="217"/>
        <v>#REF!</v>
      </c>
      <c r="AP358" s="26" t="e">
        <f t="shared" si="217"/>
        <v>#REF!</v>
      </c>
      <c r="AQ358" s="26" t="e">
        <f t="shared" si="217"/>
        <v>#REF!</v>
      </c>
      <c r="AR358" s="26" t="e">
        <f t="shared" si="217"/>
        <v>#REF!</v>
      </c>
      <c r="AS358" s="26" t="e">
        <f t="shared" si="217"/>
        <v>#REF!</v>
      </c>
      <c r="AT358" s="26" t="e">
        <f t="shared" si="217"/>
        <v>#REF!</v>
      </c>
      <c r="AU358" s="26" t="e">
        <f t="shared" si="217"/>
        <v>#REF!</v>
      </c>
      <c r="AV358" s="26" t="e">
        <f t="shared" si="217"/>
        <v>#REF!</v>
      </c>
      <c r="AW358" s="26" t="e">
        <f t="shared" si="217"/>
        <v>#REF!</v>
      </c>
      <c r="AX358" s="26" t="e">
        <f t="shared" si="217"/>
        <v>#REF!</v>
      </c>
      <c r="AY358" s="26" t="e">
        <f t="shared" si="217"/>
        <v>#REF!</v>
      </c>
      <c r="AZ358" s="26" t="e">
        <f t="shared" si="217"/>
        <v>#REF!</v>
      </c>
      <c r="BA358" s="26" t="e">
        <f t="shared" si="217"/>
        <v>#REF!</v>
      </c>
      <c r="BB358" s="26" t="e">
        <f t="shared" si="217"/>
        <v>#REF!</v>
      </c>
      <c r="BC358" s="26" t="e">
        <f t="shared" si="217"/>
        <v>#REF!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#REF!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 t="e">
        <f>SUM(H358:S358)</f>
        <v>#REF!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 t="e">
        <f>SUM(T358:AE358)</f>
        <v>#REF!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#REF!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#REF!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#REF!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 t="e">
        <f t="shared" si="220"/>
        <v>#REF!</v>
      </c>
      <c r="I362" s="26" t="e">
        <f t="shared" si="220"/>
        <v>#REF!</v>
      </c>
      <c r="J362" s="26" t="e">
        <f t="shared" si="220"/>
        <v>#REF!</v>
      </c>
      <c r="K362" s="26" t="e">
        <f t="shared" si="220"/>
        <v>#REF!</v>
      </c>
      <c r="L362" s="26" t="e">
        <f t="shared" si="220"/>
        <v>#REF!</v>
      </c>
      <c r="M362" s="26" t="e">
        <f t="shared" si="220"/>
        <v>#REF!</v>
      </c>
      <c r="N362" s="26" t="e">
        <f t="shared" si="220"/>
        <v>#REF!</v>
      </c>
      <c r="O362" s="26" t="e">
        <f t="shared" si="220"/>
        <v>#REF!</v>
      </c>
      <c r="P362" s="26" t="e">
        <f t="shared" si="220"/>
        <v>#REF!</v>
      </c>
      <c r="Q362" s="26" t="e">
        <f t="shared" si="220"/>
        <v>#REF!</v>
      </c>
      <c r="R362" s="26" t="e">
        <f t="shared" si="220"/>
        <v>#REF!</v>
      </c>
      <c r="S362" s="26" t="e">
        <f t="shared" si="220"/>
        <v>#REF!</v>
      </c>
      <c r="T362" s="26" t="e">
        <f t="shared" si="220"/>
        <v>#REF!</v>
      </c>
      <c r="U362" s="26" t="e">
        <f t="shared" si="220"/>
        <v>#REF!</v>
      </c>
      <c r="V362" s="26" t="e">
        <f t="shared" si="220"/>
        <v>#REF!</v>
      </c>
      <c r="W362" s="26" t="e">
        <f t="shared" si="220"/>
        <v>#REF!</v>
      </c>
      <c r="X362" s="26" t="e">
        <f t="shared" si="220"/>
        <v>#REF!</v>
      </c>
      <c r="Y362" s="26" t="e">
        <f t="shared" si="220"/>
        <v>#REF!</v>
      </c>
      <c r="Z362" s="26" t="e">
        <f t="shared" si="220"/>
        <v>#REF!</v>
      </c>
      <c r="AA362" s="26" t="e">
        <f t="shared" si="220"/>
        <v>#REF!</v>
      </c>
      <c r="AB362" s="26" t="e">
        <f t="shared" si="220"/>
        <v>#REF!</v>
      </c>
      <c r="AC362" s="26" t="e">
        <f t="shared" si="220"/>
        <v>#REF!</v>
      </c>
      <c r="AD362" s="26" t="e">
        <f t="shared" si="220"/>
        <v>#REF!</v>
      </c>
      <c r="AE362" s="26" t="e">
        <f t="shared" si="220"/>
        <v>#REF!</v>
      </c>
      <c r="AF362" s="26" t="e">
        <f t="shared" si="220"/>
        <v>#REF!</v>
      </c>
      <c r="AG362" s="26" t="e">
        <f t="shared" si="220"/>
        <v>#REF!</v>
      </c>
      <c r="AH362" s="26" t="e">
        <f t="shared" si="220"/>
        <v>#REF!</v>
      </c>
      <c r="AI362" s="26" t="e">
        <f t="shared" si="220"/>
        <v>#REF!</v>
      </c>
      <c r="AJ362" s="26" t="e">
        <f t="shared" si="220"/>
        <v>#REF!</v>
      </c>
      <c r="AK362" s="26" t="e">
        <f t="shared" si="220"/>
        <v>#REF!</v>
      </c>
      <c r="AL362" s="26" t="e">
        <f t="shared" si="220"/>
        <v>#REF!</v>
      </c>
      <c r="AM362" s="26" t="e">
        <f t="shared" ref="AM362:BO362" si="221">AM360+AM358</f>
        <v>#REF!</v>
      </c>
      <c r="AN362" s="26" t="e">
        <f t="shared" si="221"/>
        <v>#REF!</v>
      </c>
      <c r="AO362" s="26" t="e">
        <f t="shared" si="221"/>
        <v>#REF!</v>
      </c>
      <c r="AP362" s="26" t="e">
        <f t="shared" si="221"/>
        <v>#REF!</v>
      </c>
      <c r="AQ362" s="26" t="e">
        <f t="shared" si="221"/>
        <v>#REF!</v>
      </c>
      <c r="AR362" s="26" t="e">
        <f t="shared" si="221"/>
        <v>#REF!</v>
      </c>
      <c r="AS362" s="26" t="e">
        <f t="shared" si="221"/>
        <v>#REF!</v>
      </c>
      <c r="AT362" s="26" t="e">
        <f t="shared" si="221"/>
        <v>#REF!</v>
      </c>
      <c r="AU362" s="26" t="e">
        <f t="shared" si="221"/>
        <v>#REF!</v>
      </c>
      <c r="AV362" s="26" t="e">
        <f t="shared" si="221"/>
        <v>#REF!</v>
      </c>
      <c r="AW362" s="26" t="e">
        <f t="shared" si="221"/>
        <v>#REF!</v>
      </c>
      <c r="AX362" s="26" t="e">
        <f t="shared" si="221"/>
        <v>#REF!</v>
      </c>
      <c r="AY362" s="26" t="e">
        <f t="shared" si="221"/>
        <v>#REF!</v>
      </c>
      <c r="AZ362" s="26" t="e">
        <f t="shared" si="221"/>
        <v>#REF!</v>
      </c>
      <c r="BA362" s="26" t="e">
        <f t="shared" si="221"/>
        <v>#REF!</v>
      </c>
      <c r="BB362" s="26" t="e">
        <f t="shared" si="221"/>
        <v>#REF!</v>
      </c>
      <c r="BC362" s="26" t="e">
        <f t="shared" si="221"/>
        <v>#REF!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#REF!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 t="e">
        <f>SUM(H362:S362)</f>
        <v>#REF!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 t="e">
        <f>SUM(T362:AE362)</f>
        <v>#REF!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#REF!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#REF!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#REF!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 t="e">
        <f>H358*STAFFPLAN_CWS!$C177</f>
        <v>#REF!</v>
      </c>
      <c r="I367" s="26" t="e">
        <f>I358*STAFFPLAN_CWS!$C177</f>
        <v>#REF!</v>
      </c>
      <c r="J367" s="26" t="e">
        <f>J358*STAFFPLAN_CWS!$C177</f>
        <v>#REF!</v>
      </c>
      <c r="K367" s="26" t="e">
        <f>K358*STAFFPLAN_CWS!$C177</f>
        <v>#REF!</v>
      </c>
      <c r="L367" s="26" t="e">
        <f>L358*STAFFPLAN_CWS!$C177</f>
        <v>#REF!</v>
      </c>
      <c r="M367" s="26" t="e">
        <f>M358*STAFFPLAN_CWS!$C177</f>
        <v>#REF!</v>
      </c>
      <c r="N367" s="26" t="e">
        <f>N358*STAFFPLAN_CWS!$C177</f>
        <v>#REF!</v>
      </c>
      <c r="O367" s="26" t="e">
        <f>O358*STAFFPLAN_CWS!$C177</f>
        <v>#REF!</v>
      </c>
      <c r="P367" s="26" t="e">
        <f>P358*STAFFPLAN_CWS!$C177</f>
        <v>#REF!</v>
      </c>
      <c r="Q367" s="26" t="e">
        <f>Q358*STAFFPLAN_CWS!$C177</f>
        <v>#REF!</v>
      </c>
      <c r="R367" s="26" t="e">
        <f>R358*STAFFPLAN_CWS!$C177</f>
        <v>#REF!</v>
      </c>
      <c r="S367" s="26" t="e">
        <f>S358*STAFFPLAN_CWS!$C177</f>
        <v>#REF!</v>
      </c>
      <c r="T367" s="26" t="e">
        <f>T358*STAFFPLAN_CWS!$D177</f>
        <v>#REF!</v>
      </c>
      <c r="U367" s="26" t="e">
        <f>U358*STAFFPLAN_CWS!$D177</f>
        <v>#REF!</v>
      </c>
      <c r="V367" s="26" t="e">
        <f>V358*STAFFPLAN_CWS!$D177</f>
        <v>#REF!</v>
      </c>
      <c r="W367" s="26" t="e">
        <f>W358*STAFFPLAN_CWS!$D177</f>
        <v>#REF!</v>
      </c>
      <c r="X367" s="26" t="e">
        <f>X358*STAFFPLAN_CWS!$D177</f>
        <v>#REF!</v>
      </c>
      <c r="Y367" s="26" t="e">
        <f>Y358*STAFFPLAN_CWS!$D177</f>
        <v>#REF!</v>
      </c>
      <c r="Z367" s="26" t="e">
        <f>Z358*STAFFPLAN_CWS!$D177</f>
        <v>#REF!</v>
      </c>
      <c r="AA367" s="26" t="e">
        <f>AA358*STAFFPLAN_CWS!$D177</f>
        <v>#REF!</v>
      </c>
      <c r="AB367" s="26" t="e">
        <f>AB358*STAFFPLAN_CWS!$D177</f>
        <v>#REF!</v>
      </c>
      <c r="AC367" s="26" t="e">
        <f>AC358*STAFFPLAN_CWS!$D177</f>
        <v>#REF!</v>
      </c>
      <c r="AD367" s="26" t="e">
        <f>AD358*STAFFPLAN_CWS!$D177</f>
        <v>#REF!</v>
      </c>
      <c r="AE367" s="26" t="e">
        <f>AE358*STAFFPLAN_CWS!$D177</f>
        <v>#REF!</v>
      </c>
      <c r="AF367" s="26" t="e">
        <f>AF358*STAFFPLAN_CWS!$E177</f>
        <v>#REF!</v>
      </c>
      <c r="AG367" s="26" t="e">
        <f>AG358*STAFFPLAN_CWS!$E177</f>
        <v>#REF!</v>
      </c>
      <c r="AH367" s="26" t="e">
        <f>AH358*STAFFPLAN_CWS!$E177</f>
        <v>#REF!</v>
      </c>
      <c r="AI367" s="26" t="e">
        <f>AI358*STAFFPLAN_CWS!$E177</f>
        <v>#REF!</v>
      </c>
      <c r="AJ367" s="26" t="e">
        <f>AJ358*STAFFPLAN_CWS!$E177</f>
        <v>#REF!</v>
      </c>
      <c r="AK367" s="26" t="e">
        <f>AK358*STAFFPLAN_CWS!$E177</f>
        <v>#REF!</v>
      </c>
      <c r="AL367" s="26" t="e">
        <f>AL358*STAFFPLAN_CWS!$E177</f>
        <v>#REF!</v>
      </c>
      <c r="AM367" s="26" t="e">
        <f>AM358*STAFFPLAN_CWS!$E177</f>
        <v>#REF!</v>
      </c>
      <c r="AN367" s="26" t="e">
        <f>AN358*STAFFPLAN_CWS!$E177</f>
        <v>#REF!</v>
      </c>
      <c r="AO367" s="26" t="e">
        <f>AO358*STAFFPLAN_CWS!$E177</f>
        <v>#REF!</v>
      </c>
      <c r="AP367" s="26" t="e">
        <f>AP358*STAFFPLAN_CWS!$E177</f>
        <v>#REF!</v>
      </c>
      <c r="AQ367" s="26" t="e">
        <f>AQ358*STAFFPLAN_CWS!$E177</f>
        <v>#REF!</v>
      </c>
      <c r="AR367" s="26" t="e">
        <f>AR358*STAFFPLAN_CWS!$F177</f>
        <v>#REF!</v>
      </c>
      <c r="AS367" s="26" t="e">
        <f>AS358*STAFFPLAN_CWS!$F177</f>
        <v>#REF!</v>
      </c>
      <c r="AT367" s="26" t="e">
        <f>AT358*STAFFPLAN_CWS!$F177</f>
        <v>#REF!</v>
      </c>
      <c r="AU367" s="26" t="e">
        <f>AU358*STAFFPLAN_CWS!$F177</f>
        <v>#REF!</v>
      </c>
      <c r="AV367" s="26" t="e">
        <f>AV358*STAFFPLAN_CWS!$F177</f>
        <v>#REF!</v>
      </c>
      <c r="AW367" s="26" t="e">
        <f>AW358*STAFFPLAN_CWS!$F177</f>
        <v>#REF!</v>
      </c>
      <c r="AX367" s="26" t="e">
        <f>AX358*STAFFPLAN_CWS!$F177</f>
        <v>#REF!</v>
      </c>
      <c r="AY367" s="26" t="e">
        <f>AY358*STAFFPLAN_CWS!$F177</f>
        <v>#REF!</v>
      </c>
      <c r="AZ367" s="26" t="e">
        <f>AZ358*STAFFPLAN_CWS!$F177</f>
        <v>#REF!</v>
      </c>
      <c r="BA367" s="26" t="e">
        <f>BA358*STAFFPLAN_CWS!$F177</f>
        <v>#REF!</v>
      </c>
      <c r="BB367" s="26" t="e">
        <f>BB358*STAFFPLAN_CWS!$F177</f>
        <v>#REF!</v>
      </c>
      <c r="BC367" s="26" t="e">
        <f>BC358*STAFFPLAN_CWS!$F177</f>
        <v>#REF!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 t="e">
        <f>H358*STAFFPLAN_CWS!$C178</f>
        <v>#REF!</v>
      </c>
      <c r="I368" s="26" t="e">
        <f>I358*STAFFPLAN_CWS!$C178</f>
        <v>#REF!</v>
      </c>
      <c r="J368" s="26" t="e">
        <f>J358*STAFFPLAN_CWS!$C178</f>
        <v>#REF!</v>
      </c>
      <c r="K368" s="26" t="e">
        <f>K358*STAFFPLAN_CWS!$C178</f>
        <v>#REF!</v>
      </c>
      <c r="L368" s="26" t="e">
        <f>L358*STAFFPLAN_CWS!$C178</f>
        <v>#REF!</v>
      </c>
      <c r="M368" s="26" t="e">
        <f>M358*STAFFPLAN_CWS!$C178</f>
        <v>#REF!</v>
      </c>
      <c r="N368" s="26" t="e">
        <f>N358*STAFFPLAN_CWS!$C178</f>
        <v>#REF!</v>
      </c>
      <c r="O368" s="26" t="e">
        <f>O358*STAFFPLAN_CWS!$C178</f>
        <v>#REF!</v>
      </c>
      <c r="P368" s="26" t="e">
        <f>P358*STAFFPLAN_CWS!$C178</f>
        <v>#REF!</v>
      </c>
      <c r="Q368" s="26" t="e">
        <f>Q358*STAFFPLAN_CWS!$C178</f>
        <v>#REF!</v>
      </c>
      <c r="R368" s="26" t="e">
        <f>R358*STAFFPLAN_CWS!$C178</f>
        <v>#REF!</v>
      </c>
      <c r="S368" s="26" t="e">
        <f>S358*STAFFPLAN_CWS!$C178</f>
        <v>#REF!</v>
      </c>
      <c r="T368" s="26" t="e">
        <f>T358*STAFFPLAN_CWS!$D178</f>
        <v>#REF!</v>
      </c>
      <c r="U368" s="26" t="e">
        <f>U358*STAFFPLAN_CWS!$D178</f>
        <v>#REF!</v>
      </c>
      <c r="V368" s="26" t="e">
        <f>V358*STAFFPLAN_CWS!$D178</f>
        <v>#REF!</v>
      </c>
      <c r="W368" s="26" t="e">
        <f>W358*STAFFPLAN_CWS!$D178</f>
        <v>#REF!</v>
      </c>
      <c r="X368" s="26" t="e">
        <f>X358*STAFFPLAN_CWS!$D178</f>
        <v>#REF!</v>
      </c>
      <c r="Y368" s="26" t="e">
        <f>Y358*STAFFPLAN_CWS!$D178</f>
        <v>#REF!</v>
      </c>
      <c r="Z368" s="26" t="e">
        <f>Z358*STAFFPLAN_CWS!$D178</f>
        <v>#REF!</v>
      </c>
      <c r="AA368" s="26" t="e">
        <f>AA358*STAFFPLAN_CWS!$D178</f>
        <v>#REF!</v>
      </c>
      <c r="AB368" s="26" t="e">
        <f>AB358*STAFFPLAN_CWS!$D178</f>
        <v>#REF!</v>
      </c>
      <c r="AC368" s="26" t="e">
        <f>AC358*STAFFPLAN_CWS!$D178</f>
        <v>#REF!</v>
      </c>
      <c r="AD368" s="26" t="e">
        <f>AD358*STAFFPLAN_CWS!$D178</f>
        <v>#REF!</v>
      </c>
      <c r="AE368" s="26" t="e">
        <f>AE358*STAFFPLAN_CWS!$D178</f>
        <v>#REF!</v>
      </c>
      <c r="AF368" s="26" t="e">
        <f>AF358*STAFFPLAN_CWS!$E178</f>
        <v>#REF!</v>
      </c>
      <c r="AG368" s="26" t="e">
        <f>AG358*STAFFPLAN_CWS!$E178</f>
        <v>#REF!</v>
      </c>
      <c r="AH368" s="26" t="e">
        <f>AH358*STAFFPLAN_CWS!$E178</f>
        <v>#REF!</v>
      </c>
      <c r="AI368" s="26" t="e">
        <f>AI358*STAFFPLAN_CWS!$E178</f>
        <v>#REF!</v>
      </c>
      <c r="AJ368" s="26" t="e">
        <f>AJ358*STAFFPLAN_CWS!$E178</f>
        <v>#REF!</v>
      </c>
      <c r="AK368" s="26" t="e">
        <f>AK358*STAFFPLAN_CWS!$E178</f>
        <v>#REF!</v>
      </c>
      <c r="AL368" s="26" t="e">
        <f>AL358*STAFFPLAN_CWS!$E178</f>
        <v>#REF!</v>
      </c>
      <c r="AM368" s="26" t="e">
        <f>AM358*STAFFPLAN_CWS!$E178</f>
        <v>#REF!</v>
      </c>
      <c r="AN368" s="26" t="e">
        <f>AN358*STAFFPLAN_CWS!$E178</f>
        <v>#REF!</v>
      </c>
      <c r="AO368" s="26" t="e">
        <f>AO358*STAFFPLAN_CWS!$E178</f>
        <v>#REF!</v>
      </c>
      <c r="AP368" s="26" t="e">
        <f>AP358*STAFFPLAN_CWS!$E178</f>
        <v>#REF!</v>
      </c>
      <c r="AQ368" s="26" t="e">
        <f>AQ358*STAFFPLAN_CWS!$E178</f>
        <v>#REF!</v>
      </c>
      <c r="AR368" s="26" t="e">
        <f>AR358*STAFFPLAN_CWS!$F178</f>
        <v>#REF!</v>
      </c>
      <c r="AS368" s="26" t="e">
        <f>AS358*STAFFPLAN_CWS!$F178</f>
        <v>#REF!</v>
      </c>
      <c r="AT368" s="26" t="e">
        <f>AT358*STAFFPLAN_CWS!$F178</f>
        <v>#REF!</v>
      </c>
      <c r="AU368" s="26" t="e">
        <f>AU358*STAFFPLAN_CWS!$F178</f>
        <v>#REF!</v>
      </c>
      <c r="AV368" s="26" t="e">
        <f>AV358*STAFFPLAN_CWS!$F178</f>
        <v>#REF!</v>
      </c>
      <c r="AW368" s="26" t="e">
        <f>AW358*STAFFPLAN_CWS!$F178</f>
        <v>#REF!</v>
      </c>
      <c r="AX368" s="26" t="e">
        <f>AX358*STAFFPLAN_CWS!$F178</f>
        <v>#REF!</v>
      </c>
      <c r="AY368" s="26" t="e">
        <f>AY358*STAFFPLAN_CWS!$F178</f>
        <v>#REF!</v>
      </c>
      <c r="AZ368" s="26" t="e">
        <f>AZ358*STAFFPLAN_CWS!$F178</f>
        <v>#REF!</v>
      </c>
      <c r="BA368" s="26" t="e">
        <f>BA358*STAFFPLAN_CWS!$F178</f>
        <v>#REF!</v>
      </c>
      <c r="BB368" s="26" t="e">
        <f>BB358*STAFFPLAN_CWS!$F178</f>
        <v>#REF!</v>
      </c>
      <c r="BC368" s="26" t="e">
        <f>BC358*STAFFPLAN_CWS!$F178</f>
        <v>#REF!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 t="e">
        <f>H358*STAFFPLAN_CWS!$C179</f>
        <v>#REF!</v>
      </c>
      <c r="I369" s="26" t="e">
        <f>I358*STAFFPLAN_CWS!$C179</f>
        <v>#REF!</v>
      </c>
      <c r="J369" s="26" t="e">
        <f>J358*STAFFPLAN_CWS!$C179</f>
        <v>#REF!</v>
      </c>
      <c r="K369" s="26" t="e">
        <f>K358*STAFFPLAN_CWS!$C179</f>
        <v>#REF!</v>
      </c>
      <c r="L369" s="26" t="e">
        <f>L358*STAFFPLAN_CWS!$C179</f>
        <v>#REF!</v>
      </c>
      <c r="M369" s="26" t="e">
        <f>M358*STAFFPLAN_CWS!$C179</f>
        <v>#REF!</v>
      </c>
      <c r="N369" s="26" t="e">
        <f>N358*STAFFPLAN_CWS!$C179</f>
        <v>#REF!</v>
      </c>
      <c r="O369" s="26" t="e">
        <f>O358*STAFFPLAN_CWS!$C179</f>
        <v>#REF!</v>
      </c>
      <c r="P369" s="26" t="e">
        <f>P358*STAFFPLAN_CWS!$C179</f>
        <v>#REF!</v>
      </c>
      <c r="Q369" s="26" t="e">
        <f>Q358*STAFFPLAN_CWS!$C179</f>
        <v>#REF!</v>
      </c>
      <c r="R369" s="26" t="e">
        <f>R358*STAFFPLAN_CWS!$C179</f>
        <v>#REF!</v>
      </c>
      <c r="S369" s="26" t="e">
        <f>S358*STAFFPLAN_CWS!$C179</f>
        <v>#REF!</v>
      </c>
      <c r="T369" s="26" t="e">
        <f>T358*STAFFPLAN_CWS!$D179</f>
        <v>#REF!</v>
      </c>
      <c r="U369" s="26" t="e">
        <f>U358*STAFFPLAN_CWS!$D179</f>
        <v>#REF!</v>
      </c>
      <c r="V369" s="26" t="e">
        <f>V358*STAFFPLAN_CWS!$D179</f>
        <v>#REF!</v>
      </c>
      <c r="W369" s="26" t="e">
        <f>W358*STAFFPLAN_CWS!$D179</f>
        <v>#REF!</v>
      </c>
      <c r="X369" s="26" t="e">
        <f>X358*STAFFPLAN_CWS!$D179</f>
        <v>#REF!</v>
      </c>
      <c r="Y369" s="26" t="e">
        <f>Y358*STAFFPLAN_CWS!$D179</f>
        <v>#REF!</v>
      </c>
      <c r="Z369" s="26" t="e">
        <f>Z358*STAFFPLAN_CWS!$D179</f>
        <v>#REF!</v>
      </c>
      <c r="AA369" s="26" t="e">
        <f>AA358*STAFFPLAN_CWS!$D179</f>
        <v>#REF!</v>
      </c>
      <c r="AB369" s="26" t="e">
        <f>AB358*STAFFPLAN_CWS!$D179</f>
        <v>#REF!</v>
      </c>
      <c r="AC369" s="26" t="e">
        <f>AC358*STAFFPLAN_CWS!$D179</f>
        <v>#REF!</v>
      </c>
      <c r="AD369" s="26" t="e">
        <f>AD358*STAFFPLAN_CWS!$D179</f>
        <v>#REF!</v>
      </c>
      <c r="AE369" s="26" t="e">
        <f>AE358*STAFFPLAN_CWS!$D179</f>
        <v>#REF!</v>
      </c>
      <c r="AF369" s="26" t="e">
        <f>AF358*STAFFPLAN_CWS!$E179</f>
        <v>#REF!</v>
      </c>
      <c r="AG369" s="26" t="e">
        <f>AG358*STAFFPLAN_CWS!$E179</f>
        <v>#REF!</v>
      </c>
      <c r="AH369" s="26" t="e">
        <f>AH358*STAFFPLAN_CWS!$E179</f>
        <v>#REF!</v>
      </c>
      <c r="AI369" s="26" t="e">
        <f>AI358*STAFFPLAN_CWS!$E179</f>
        <v>#REF!</v>
      </c>
      <c r="AJ369" s="26" t="e">
        <f>AJ358*STAFFPLAN_CWS!$E179</f>
        <v>#REF!</v>
      </c>
      <c r="AK369" s="26" t="e">
        <f>AK358*STAFFPLAN_CWS!$E179</f>
        <v>#REF!</v>
      </c>
      <c r="AL369" s="26" t="e">
        <f>AL358*STAFFPLAN_CWS!$E179</f>
        <v>#REF!</v>
      </c>
      <c r="AM369" s="26" t="e">
        <f>AM358*STAFFPLAN_CWS!$E179</f>
        <v>#REF!</v>
      </c>
      <c r="AN369" s="26" t="e">
        <f>AN358*STAFFPLAN_CWS!$E179</f>
        <v>#REF!</v>
      </c>
      <c r="AO369" s="26" t="e">
        <f>AO358*STAFFPLAN_CWS!$E179</f>
        <v>#REF!</v>
      </c>
      <c r="AP369" s="26" t="e">
        <f>AP358*STAFFPLAN_CWS!$E179</f>
        <v>#REF!</v>
      </c>
      <c r="AQ369" s="26" t="e">
        <f>AQ358*STAFFPLAN_CWS!$E179</f>
        <v>#REF!</v>
      </c>
      <c r="AR369" s="26" t="e">
        <f>AR358*STAFFPLAN_CWS!$F179</f>
        <v>#REF!</v>
      </c>
      <c r="AS369" s="26" t="e">
        <f>AS358*STAFFPLAN_CWS!$F179</f>
        <v>#REF!</v>
      </c>
      <c r="AT369" s="26" t="e">
        <f>AT358*STAFFPLAN_CWS!$F179</f>
        <v>#REF!</v>
      </c>
      <c r="AU369" s="26" t="e">
        <f>AU358*STAFFPLAN_CWS!$F179</f>
        <v>#REF!</v>
      </c>
      <c r="AV369" s="26" t="e">
        <f>AV358*STAFFPLAN_CWS!$F179</f>
        <v>#REF!</v>
      </c>
      <c r="AW369" s="26" t="e">
        <f>AW358*STAFFPLAN_CWS!$F179</f>
        <v>#REF!</v>
      </c>
      <c r="AX369" s="26" t="e">
        <f>AX358*STAFFPLAN_CWS!$F179</f>
        <v>#REF!</v>
      </c>
      <c r="AY369" s="26" t="e">
        <f>AY358*STAFFPLAN_CWS!$F179</f>
        <v>#REF!</v>
      </c>
      <c r="AZ369" s="26" t="e">
        <f>AZ358*STAFFPLAN_CWS!$F179</f>
        <v>#REF!</v>
      </c>
      <c r="BA369" s="26" t="e">
        <f>BA358*STAFFPLAN_CWS!$F179</f>
        <v>#REF!</v>
      </c>
      <c r="BB369" s="26" t="e">
        <f>BB358*STAFFPLAN_CWS!$F179</f>
        <v>#REF!</v>
      </c>
      <c r="BC369" s="26" t="e">
        <f>BC358*STAFFPLAN_CWS!$F179</f>
        <v>#REF!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 t="e">
        <f>H358*STAFFPLAN_CWS!$C181</f>
        <v>#REF!</v>
      </c>
      <c r="I371" s="26" t="e">
        <f>I358*STAFFPLAN_CWS!$C181</f>
        <v>#REF!</v>
      </c>
      <c r="J371" s="26" t="e">
        <f>J358*STAFFPLAN_CWS!$C181</f>
        <v>#REF!</v>
      </c>
      <c r="K371" s="26" t="e">
        <f>K358*STAFFPLAN_CWS!$C181</f>
        <v>#REF!</v>
      </c>
      <c r="L371" s="26" t="e">
        <f>L358*STAFFPLAN_CWS!$C181</f>
        <v>#REF!</v>
      </c>
      <c r="M371" s="26" t="e">
        <f>M358*STAFFPLAN_CWS!$C181</f>
        <v>#REF!</v>
      </c>
      <c r="N371" s="26" t="e">
        <f>N358*STAFFPLAN_CWS!$C181</f>
        <v>#REF!</v>
      </c>
      <c r="O371" s="26" t="e">
        <f>O358*STAFFPLAN_CWS!$C181</f>
        <v>#REF!</v>
      </c>
      <c r="P371" s="26" t="e">
        <f>P358*STAFFPLAN_CWS!$C181</f>
        <v>#REF!</v>
      </c>
      <c r="Q371" s="26" t="e">
        <f>Q358*STAFFPLAN_CWS!$C181</f>
        <v>#REF!</v>
      </c>
      <c r="R371" s="26" t="e">
        <f>R358*STAFFPLAN_CWS!$C181</f>
        <v>#REF!</v>
      </c>
      <c r="S371" s="26" t="e">
        <f>S358*STAFFPLAN_CWS!$C181</f>
        <v>#REF!</v>
      </c>
      <c r="T371" s="26" t="e">
        <f>T358*STAFFPLAN_CWS!$D181</f>
        <v>#REF!</v>
      </c>
      <c r="U371" s="26" t="e">
        <f>U358*STAFFPLAN_CWS!$D181</f>
        <v>#REF!</v>
      </c>
      <c r="V371" s="26" t="e">
        <f>V358*STAFFPLAN_CWS!$D181</f>
        <v>#REF!</v>
      </c>
      <c r="W371" s="26" t="e">
        <f>W358*STAFFPLAN_CWS!$D181</f>
        <v>#REF!</v>
      </c>
      <c r="X371" s="26" t="e">
        <f>X358*STAFFPLAN_CWS!$D181</f>
        <v>#REF!</v>
      </c>
      <c r="Y371" s="26" t="e">
        <f>Y358*STAFFPLAN_CWS!$D181</f>
        <v>#REF!</v>
      </c>
      <c r="Z371" s="26" t="e">
        <f>Z358*STAFFPLAN_CWS!$D181</f>
        <v>#REF!</v>
      </c>
      <c r="AA371" s="26" t="e">
        <f>AA358*STAFFPLAN_CWS!$D181</f>
        <v>#REF!</v>
      </c>
      <c r="AB371" s="26" t="e">
        <f>AB358*STAFFPLAN_CWS!$D181</f>
        <v>#REF!</v>
      </c>
      <c r="AC371" s="26" t="e">
        <f>AC358*STAFFPLAN_CWS!$D181</f>
        <v>#REF!</v>
      </c>
      <c r="AD371" s="26" t="e">
        <f>AD358*STAFFPLAN_CWS!$D181</f>
        <v>#REF!</v>
      </c>
      <c r="AE371" s="26" t="e">
        <f>AE358*STAFFPLAN_CWS!$D181</f>
        <v>#REF!</v>
      </c>
      <c r="AF371" s="26" t="e">
        <f>AF358*STAFFPLAN_CWS!$E181</f>
        <v>#REF!</v>
      </c>
      <c r="AG371" s="26" t="e">
        <f>AG358*STAFFPLAN_CWS!$E181</f>
        <v>#REF!</v>
      </c>
      <c r="AH371" s="26" t="e">
        <f>AH358*STAFFPLAN_CWS!$E181</f>
        <v>#REF!</v>
      </c>
      <c r="AI371" s="26" t="e">
        <f>AI358*STAFFPLAN_CWS!$E181</f>
        <v>#REF!</v>
      </c>
      <c r="AJ371" s="26" t="e">
        <f>AJ358*STAFFPLAN_CWS!$E181</f>
        <v>#REF!</v>
      </c>
      <c r="AK371" s="26" t="e">
        <f>AK358*STAFFPLAN_CWS!$E181</f>
        <v>#REF!</v>
      </c>
      <c r="AL371" s="26" t="e">
        <f>AL358*STAFFPLAN_CWS!$E181</f>
        <v>#REF!</v>
      </c>
      <c r="AM371" s="26" t="e">
        <f>AM358*STAFFPLAN_CWS!$E181</f>
        <v>#REF!</v>
      </c>
      <c r="AN371" s="26" t="e">
        <f>AN358*STAFFPLAN_CWS!$E181</f>
        <v>#REF!</v>
      </c>
      <c r="AO371" s="26" t="e">
        <f>AO358*STAFFPLAN_CWS!$E181</f>
        <v>#REF!</v>
      </c>
      <c r="AP371" s="26" t="e">
        <f>AP358*STAFFPLAN_CWS!$E181</f>
        <v>#REF!</v>
      </c>
      <c r="AQ371" s="26" t="e">
        <f>AQ358*STAFFPLAN_CWS!$E181</f>
        <v>#REF!</v>
      </c>
      <c r="AR371" s="26" t="e">
        <f>AR358*STAFFPLAN_CWS!$F181</f>
        <v>#REF!</v>
      </c>
      <c r="AS371" s="26" t="e">
        <f>AS358*STAFFPLAN_CWS!$F181</f>
        <v>#REF!</v>
      </c>
      <c r="AT371" s="26" t="e">
        <f>AT358*STAFFPLAN_CWS!$F181</f>
        <v>#REF!</v>
      </c>
      <c r="AU371" s="26" t="e">
        <f>AU358*STAFFPLAN_CWS!$F181</f>
        <v>#REF!</v>
      </c>
      <c r="AV371" s="26" t="e">
        <f>AV358*STAFFPLAN_CWS!$F181</f>
        <v>#REF!</v>
      </c>
      <c r="AW371" s="26" t="e">
        <f>AW358*STAFFPLAN_CWS!$F181</f>
        <v>#REF!</v>
      </c>
      <c r="AX371" s="26" t="e">
        <f>AX358*STAFFPLAN_CWS!$F181</f>
        <v>#REF!</v>
      </c>
      <c r="AY371" s="26" t="e">
        <f>AY358*STAFFPLAN_CWS!$F181</f>
        <v>#REF!</v>
      </c>
      <c r="AZ371" s="26" t="e">
        <f>AZ358*STAFFPLAN_CWS!$F181</f>
        <v>#REF!</v>
      </c>
      <c r="BA371" s="26" t="e">
        <f>BA358*STAFFPLAN_CWS!$F181</f>
        <v>#REF!</v>
      </c>
      <c r="BB371" s="26" t="e">
        <f>BB358*STAFFPLAN_CWS!$F181</f>
        <v>#REF!</v>
      </c>
      <c r="BC371" s="26" t="e">
        <f>BC358*STAFFPLAN_CWS!$F181</f>
        <v>#REF!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 t="e">
        <f t="shared" ref="H372:AD372" si="222">SUM(H367:H371)</f>
        <v>#REF!</v>
      </c>
      <c r="I372" s="26" t="e">
        <f t="shared" si="222"/>
        <v>#REF!</v>
      </c>
      <c r="J372" s="26" t="e">
        <f t="shared" si="222"/>
        <v>#REF!</v>
      </c>
      <c r="K372" s="26" t="e">
        <f t="shared" si="222"/>
        <v>#REF!</v>
      </c>
      <c r="L372" s="26" t="e">
        <f t="shared" si="222"/>
        <v>#REF!</v>
      </c>
      <c r="M372" s="26" t="e">
        <f t="shared" si="222"/>
        <v>#REF!</v>
      </c>
      <c r="N372" s="26" t="e">
        <f t="shared" si="222"/>
        <v>#REF!</v>
      </c>
      <c r="O372" s="26" t="e">
        <f t="shared" si="222"/>
        <v>#REF!</v>
      </c>
      <c r="P372" s="26" t="e">
        <f t="shared" si="222"/>
        <v>#REF!</v>
      </c>
      <c r="Q372" s="26" t="e">
        <f t="shared" si="222"/>
        <v>#REF!</v>
      </c>
      <c r="R372" s="26" t="e">
        <f t="shared" si="222"/>
        <v>#REF!</v>
      </c>
      <c r="S372" s="26" t="e">
        <f t="shared" si="222"/>
        <v>#REF!</v>
      </c>
      <c r="T372" s="26" t="e">
        <f t="shared" si="222"/>
        <v>#REF!</v>
      </c>
      <c r="U372" s="26" t="e">
        <f t="shared" si="222"/>
        <v>#REF!</v>
      </c>
      <c r="V372" s="26" t="e">
        <f t="shared" si="222"/>
        <v>#REF!</v>
      </c>
      <c r="W372" s="26" t="e">
        <f t="shared" si="222"/>
        <v>#REF!</v>
      </c>
      <c r="X372" s="26" t="e">
        <f t="shared" si="222"/>
        <v>#REF!</v>
      </c>
      <c r="Y372" s="26" t="e">
        <f t="shared" si="222"/>
        <v>#REF!</v>
      </c>
      <c r="Z372" s="26" t="e">
        <f t="shared" si="222"/>
        <v>#REF!</v>
      </c>
      <c r="AA372" s="26" t="e">
        <f t="shared" si="222"/>
        <v>#REF!</v>
      </c>
      <c r="AB372" s="26" t="e">
        <f t="shared" si="222"/>
        <v>#REF!</v>
      </c>
      <c r="AC372" s="26" t="e">
        <f t="shared" si="222"/>
        <v>#REF!</v>
      </c>
      <c r="AD372" s="26" t="e">
        <f t="shared" si="222"/>
        <v>#REF!</v>
      </c>
      <c r="AE372" s="26" t="e">
        <f t="shared" ref="AE372:BO372" si="223">SUM(AE367:AE371)</f>
        <v>#REF!</v>
      </c>
      <c r="AF372" s="26" t="e">
        <f t="shared" si="223"/>
        <v>#REF!</v>
      </c>
      <c r="AG372" s="26" t="e">
        <f t="shared" si="223"/>
        <v>#REF!</v>
      </c>
      <c r="AH372" s="26" t="e">
        <f t="shared" si="223"/>
        <v>#REF!</v>
      </c>
      <c r="AI372" s="26" t="e">
        <f t="shared" si="223"/>
        <v>#REF!</v>
      </c>
      <c r="AJ372" s="26" t="e">
        <f t="shared" si="223"/>
        <v>#REF!</v>
      </c>
      <c r="AK372" s="26" t="e">
        <f t="shared" si="223"/>
        <v>#REF!</v>
      </c>
      <c r="AL372" s="26" t="e">
        <f t="shared" si="223"/>
        <v>#REF!</v>
      </c>
      <c r="AM372" s="26" t="e">
        <f t="shared" si="223"/>
        <v>#REF!</v>
      </c>
      <c r="AN372" s="26" t="e">
        <f t="shared" si="223"/>
        <v>#REF!</v>
      </c>
      <c r="AO372" s="26" t="e">
        <f t="shared" si="223"/>
        <v>#REF!</v>
      </c>
      <c r="AP372" s="26" t="e">
        <f t="shared" si="223"/>
        <v>#REF!</v>
      </c>
      <c r="AQ372" s="26" t="e">
        <f t="shared" si="223"/>
        <v>#REF!</v>
      </c>
      <c r="AR372" s="26" t="e">
        <f t="shared" si="223"/>
        <v>#REF!</v>
      </c>
      <c r="AS372" s="26" t="e">
        <f t="shared" si="223"/>
        <v>#REF!</v>
      </c>
      <c r="AT372" s="26" t="e">
        <f t="shared" si="223"/>
        <v>#REF!</v>
      </c>
      <c r="AU372" s="26" t="e">
        <f t="shared" si="223"/>
        <v>#REF!</v>
      </c>
      <c r="AV372" s="26" t="e">
        <f t="shared" si="223"/>
        <v>#REF!</v>
      </c>
      <c r="AW372" s="26" t="e">
        <f t="shared" si="223"/>
        <v>#REF!</v>
      </c>
      <c r="AX372" s="26" t="e">
        <f t="shared" si="223"/>
        <v>#REF!</v>
      </c>
      <c r="AY372" s="26" t="e">
        <f t="shared" si="223"/>
        <v>#REF!</v>
      </c>
      <c r="AZ372" s="26" t="e">
        <f t="shared" si="223"/>
        <v>#REF!</v>
      </c>
      <c r="BA372" s="26" t="e">
        <f t="shared" si="223"/>
        <v>#REF!</v>
      </c>
      <c r="BB372" s="26" t="e">
        <f t="shared" si="223"/>
        <v>#REF!</v>
      </c>
      <c r="BC372" s="26" t="e">
        <f t="shared" si="223"/>
        <v>#REF!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#REF!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 t="e">
        <f>SUM(H372:S372)</f>
        <v>#REF!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 t="e">
        <f>SUM(T372:AE372)</f>
        <v>#REF!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#REF!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#REF!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#REF!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 t="e">
        <f>H358*STAFFPLAN_CWS!$C182</f>
        <v>#REF!</v>
      </c>
      <c r="T376" s="26" t="e">
        <f>I358*STAFFPLAN_CWS!$D182</f>
        <v>#REF!</v>
      </c>
      <c r="U376" s="26" t="e">
        <f>J358*STAFFPLAN_CWS!$D182</f>
        <v>#REF!</v>
      </c>
      <c r="V376" s="26" t="e">
        <f>K358*STAFFPLAN_CWS!$D182</f>
        <v>#REF!</v>
      </c>
      <c r="W376" s="26" t="e">
        <f>L358*STAFFPLAN_CWS!$D182</f>
        <v>#REF!</v>
      </c>
      <c r="X376" s="26" t="e">
        <f>M358*STAFFPLAN_CWS!$D182</f>
        <v>#REF!</v>
      </c>
      <c r="Y376" s="26" t="e">
        <f>N358*STAFFPLAN_CWS!$D182</f>
        <v>#REF!</v>
      </c>
      <c r="Z376" s="26" t="e">
        <f>O358*STAFFPLAN_CWS!$D182</f>
        <v>#REF!</v>
      </c>
      <c r="AA376" s="26" t="e">
        <f>P358*STAFFPLAN_CWS!$D182</f>
        <v>#REF!</v>
      </c>
      <c r="AB376" s="26" t="e">
        <f>Q358*STAFFPLAN_CWS!$D182</f>
        <v>#REF!</v>
      </c>
      <c r="AC376" s="26" t="e">
        <f>R358*STAFFPLAN_CWS!$D182</f>
        <v>#REF!</v>
      </c>
      <c r="AD376" s="26" t="e">
        <f>S358*STAFFPLAN_CWS!$D182</f>
        <v>#REF!</v>
      </c>
      <c r="AE376" s="26" t="e">
        <f>T358*STAFFPLAN_CWS!$D182</f>
        <v>#REF!</v>
      </c>
      <c r="AF376" s="26" t="e">
        <f>U358*STAFFPLAN_CWS!$E182</f>
        <v>#REF!</v>
      </c>
      <c r="AG376" s="26" t="e">
        <f>V358*STAFFPLAN_CWS!$E182</f>
        <v>#REF!</v>
      </c>
      <c r="AH376" s="26" t="e">
        <f>W358*STAFFPLAN_CWS!$E182</f>
        <v>#REF!</v>
      </c>
      <c r="AI376" s="26" t="e">
        <f>X358*STAFFPLAN_CWS!$E182</f>
        <v>#REF!</v>
      </c>
      <c r="AJ376" s="26" t="e">
        <f>Y358*STAFFPLAN_CWS!$E182</f>
        <v>#REF!</v>
      </c>
      <c r="AK376" s="26" t="e">
        <f>Z358*STAFFPLAN_CWS!$E182</f>
        <v>#REF!</v>
      </c>
      <c r="AL376" s="26" t="e">
        <f>AA358*STAFFPLAN_CWS!$E182</f>
        <v>#REF!</v>
      </c>
      <c r="AM376" s="26" t="e">
        <f>AB358*STAFFPLAN_CWS!$E182</f>
        <v>#REF!</v>
      </c>
      <c r="AN376" s="26" t="e">
        <f>AC358*STAFFPLAN_CWS!$E182</f>
        <v>#REF!</v>
      </c>
      <c r="AO376" s="26" t="e">
        <f>AD358*STAFFPLAN_CWS!$E182</f>
        <v>#REF!</v>
      </c>
      <c r="AP376" s="26" t="e">
        <f>AE358*STAFFPLAN_CWS!$E182</f>
        <v>#REF!</v>
      </c>
      <c r="AQ376" s="26" t="e">
        <f>AF358*STAFFPLAN_CWS!$E182</f>
        <v>#REF!</v>
      </c>
      <c r="AR376" s="26" t="e">
        <f>AG358*STAFFPLAN_CWS!$F182</f>
        <v>#REF!</v>
      </c>
      <c r="AS376" s="26" t="e">
        <f>AH358*STAFFPLAN_CWS!$F182</f>
        <v>#REF!</v>
      </c>
      <c r="AT376" s="26" t="e">
        <f>AI358*STAFFPLAN_CWS!$F182</f>
        <v>#REF!</v>
      </c>
      <c r="AU376" s="26" t="e">
        <f>AJ358*STAFFPLAN_CWS!$F182</f>
        <v>#REF!</v>
      </c>
      <c r="AV376" s="26" t="e">
        <f>AK358*STAFFPLAN_CWS!$F182</f>
        <v>#REF!</v>
      </c>
      <c r="AW376" s="26" t="e">
        <f>AL358*STAFFPLAN_CWS!$F182</f>
        <v>#REF!</v>
      </c>
      <c r="AX376" s="26" t="e">
        <f>AM358*STAFFPLAN_CWS!$F182</f>
        <v>#REF!</v>
      </c>
      <c r="AY376" s="26" t="e">
        <f>AN358*STAFFPLAN_CWS!$F182</f>
        <v>#REF!</v>
      </c>
      <c r="AZ376" s="26" t="e">
        <f>AO358*STAFFPLAN_CWS!$F182</f>
        <v>#REF!</v>
      </c>
      <c r="BA376" s="26" t="e">
        <f>AP358*STAFFPLAN_CWS!$F182</f>
        <v>#REF!</v>
      </c>
      <c r="BB376" s="26" t="e">
        <f>AQ358*STAFFPLAN_CWS!$F182</f>
        <v>#REF!</v>
      </c>
      <c r="BC376" s="26" t="e">
        <f>AR358*STAFFPLAN_CWS!$F182</f>
        <v>#REF!</v>
      </c>
      <c r="BD376" s="26" t="e">
        <f>AS358*STAFFPLAN_CWS!$G182</f>
        <v>#REF!</v>
      </c>
      <c r="BE376" s="26" t="e">
        <f>AT358*STAFFPLAN_CWS!$G182</f>
        <v>#REF!</v>
      </c>
      <c r="BF376" s="26" t="e">
        <f>AU358*STAFFPLAN_CWS!$G182</f>
        <v>#REF!</v>
      </c>
      <c r="BG376" s="26" t="e">
        <f>AV358*STAFFPLAN_CWS!$G182</f>
        <v>#REF!</v>
      </c>
      <c r="BH376" s="26" t="e">
        <f>AW358*STAFFPLAN_CWS!$G182</f>
        <v>#REF!</v>
      </c>
      <c r="BI376" s="26" t="e">
        <f>AX358*STAFFPLAN_CWS!$G182</f>
        <v>#REF!</v>
      </c>
      <c r="BJ376" s="26" t="e">
        <f>AY358*STAFFPLAN_CWS!$G182</f>
        <v>#REF!</v>
      </c>
      <c r="BK376" s="26" t="e">
        <f>AZ358*STAFFPLAN_CWS!$G182</f>
        <v>#REF!</v>
      </c>
      <c r="BL376" s="26" t="e">
        <f>BA358*STAFFPLAN_CWS!$G182</f>
        <v>#REF!</v>
      </c>
      <c r="BM376" s="26" t="e">
        <f>BB358*STAFFPLAN_CWS!$G182</f>
        <v>#REF!</v>
      </c>
      <c r="BN376" s="26" t="e">
        <f>BC358*STAFFPLAN_CWS!$G182</f>
        <v>#REF!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 t="e">
        <f t="shared" si="224"/>
        <v>#REF!</v>
      </c>
      <c r="T378" s="26" t="e">
        <f t="shared" si="224"/>
        <v>#REF!</v>
      </c>
      <c r="U378" s="26" t="e">
        <f t="shared" si="224"/>
        <v>#REF!</v>
      </c>
      <c r="V378" s="26" t="e">
        <f t="shared" si="224"/>
        <v>#REF!</v>
      </c>
      <c r="W378" s="26" t="e">
        <f t="shared" si="224"/>
        <v>#REF!</v>
      </c>
      <c r="X378" s="26" t="e">
        <f t="shared" si="224"/>
        <v>#REF!</v>
      </c>
      <c r="Y378" s="26" t="e">
        <f t="shared" si="224"/>
        <v>#REF!</v>
      </c>
      <c r="Z378" s="26" t="e">
        <f t="shared" si="224"/>
        <v>#REF!</v>
      </c>
      <c r="AA378" s="26" t="e">
        <f t="shared" si="224"/>
        <v>#REF!</v>
      </c>
      <c r="AB378" s="26" t="e">
        <f t="shared" si="224"/>
        <v>#REF!</v>
      </c>
      <c r="AC378" s="26" t="e">
        <f t="shared" si="224"/>
        <v>#REF!</v>
      </c>
      <c r="AD378" s="26" t="e">
        <f t="shared" si="224"/>
        <v>#REF!</v>
      </c>
      <c r="AE378" s="26" t="e">
        <f t="shared" si="224"/>
        <v>#REF!</v>
      </c>
      <c r="AF378" s="26" t="e">
        <f t="shared" si="224"/>
        <v>#REF!</v>
      </c>
      <c r="AG378" s="26" t="e">
        <f t="shared" si="224"/>
        <v>#REF!</v>
      </c>
      <c r="AH378" s="26" t="e">
        <f t="shared" si="224"/>
        <v>#REF!</v>
      </c>
      <c r="AI378" s="26" t="e">
        <f t="shared" si="224"/>
        <v>#REF!</v>
      </c>
      <c r="AJ378" s="26" t="e">
        <f t="shared" si="224"/>
        <v>#REF!</v>
      </c>
      <c r="AK378" s="26" t="e">
        <f t="shared" si="224"/>
        <v>#REF!</v>
      </c>
      <c r="AL378" s="26" t="e">
        <f t="shared" si="224"/>
        <v>#REF!</v>
      </c>
      <c r="AM378" s="26" t="e">
        <f t="shared" ref="AM378:BO378" si="225">AM376+AM375</f>
        <v>#REF!</v>
      </c>
      <c r="AN378" s="26" t="e">
        <f t="shared" si="225"/>
        <v>#REF!</v>
      </c>
      <c r="AO378" s="26" t="e">
        <f t="shared" si="225"/>
        <v>#REF!</v>
      </c>
      <c r="AP378" s="26" t="e">
        <f t="shared" si="225"/>
        <v>#REF!</v>
      </c>
      <c r="AQ378" s="26" t="e">
        <f t="shared" si="225"/>
        <v>#REF!</v>
      </c>
      <c r="AR378" s="26" t="e">
        <f t="shared" si="225"/>
        <v>#REF!</v>
      </c>
      <c r="AS378" s="26" t="e">
        <f t="shared" si="225"/>
        <v>#REF!</v>
      </c>
      <c r="AT378" s="26" t="e">
        <f t="shared" si="225"/>
        <v>#REF!</v>
      </c>
      <c r="AU378" s="26" t="e">
        <f t="shared" si="225"/>
        <v>#REF!</v>
      </c>
      <c r="AV378" s="26" t="e">
        <f t="shared" si="225"/>
        <v>#REF!</v>
      </c>
      <c r="AW378" s="26" t="e">
        <f t="shared" si="225"/>
        <v>#REF!</v>
      </c>
      <c r="AX378" s="26" t="e">
        <f t="shared" si="225"/>
        <v>#REF!</v>
      </c>
      <c r="AY378" s="26" t="e">
        <f t="shared" si="225"/>
        <v>#REF!</v>
      </c>
      <c r="AZ378" s="26" t="e">
        <f t="shared" si="225"/>
        <v>#REF!</v>
      </c>
      <c r="BA378" s="26" t="e">
        <f t="shared" si="225"/>
        <v>#REF!</v>
      </c>
      <c r="BB378" s="26" t="e">
        <f t="shared" si="225"/>
        <v>#REF!</v>
      </c>
      <c r="BC378" s="26" t="e">
        <f t="shared" si="225"/>
        <v>#REF!</v>
      </c>
      <c r="BD378" s="26" t="e">
        <f t="shared" si="225"/>
        <v>#REF!</v>
      </c>
      <c r="BE378" s="26" t="e">
        <f t="shared" si="225"/>
        <v>#REF!</v>
      </c>
      <c r="BF378" s="26" t="e">
        <f t="shared" si="225"/>
        <v>#REF!</v>
      </c>
      <c r="BG378" s="26" t="e">
        <f t="shared" si="225"/>
        <v>#REF!</v>
      </c>
      <c r="BH378" s="26" t="e">
        <f t="shared" si="225"/>
        <v>#REF!</v>
      </c>
      <c r="BI378" s="26" t="e">
        <f t="shared" si="225"/>
        <v>#REF!</v>
      </c>
      <c r="BJ378" s="26" t="e">
        <f t="shared" si="225"/>
        <v>#REF!</v>
      </c>
      <c r="BK378" s="26" t="e">
        <f t="shared" si="225"/>
        <v>#REF!</v>
      </c>
      <c r="BL378" s="26" t="e">
        <f t="shared" si="225"/>
        <v>#REF!</v>
      </c>
      <c r="BM378" s="26" t="e">
        <f t="shared" si="225"/>
        <v>#REF!</v>
      </c>
      <c r="BN378" s="26" t="e">
        <f t="shared" si="225"/>
        <v>#REF!</v>
      </c>
      <c r="BO378" s="26" t="e">
        <f t="shared" si="225"/>
        <v>#REF!</v>
      </c>
      <c r="BP378" s="38" t="e">
        <f>SUM(H378:BO378)</f>
        <v>#REF!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 t="e">
        <f>SUM(H378:S378)</f>
        <v>#REF!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 t="e">
        <f>SUM(T378:AE378)</f>
        <v>#REF!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#REF!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#REF!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#REF!</v>
      </c>
      <c r="BP379" s="38" t="e">
        <f>SUM(H379:BO379)</f>
        <v>#REF!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 t="e">
        <f t="shared" si="226"/>
        <v>#REF!</v>
      </c>
      <c r="I380" s="26" t="e">
        <f t="shared" si="226"/>
        <v>#REF!</v>
      </c>
      <c r="J380" s="26" t="e">
        <f t="shared" si="226"/>
        <v>#REF!</v>
      </c>
      <c r="K380" s="26" t="e">
        <f t="shared" si="226"/>
        <v>#REF!</v>
      </c>
      <c r="L380" s="26" t="e">
        <f t="shared" si="226"/>
        <v>#REF!</v>
      </c>
      <c r="M380" s="26" t="e">
        <f t="shared" si="226"/>
        <v>#REF!</v>
      </c>
      <c r="N380" s="26" t="e">
        <f t="shared" si="226"/>
        <v>#REF!</v>
      </c>
      <c r="O380" s="26" t="e">
        <f t="shared" si="226"/>
        <v>#REF!</v>
      </c>
      <c r="P380" s="26" t="e">
        <f t="shared" si="226"/>
        <v>#REF!</v>
      </c>
      <c r="Q380" s="26" t="e">
        <f t="shared" si="226"/>
        <v>#REF!</v>
      </c>
      <c r="R380" s="26" t="e">
        <f t="shared" si="226"/>
        <v>#REF!</v>
      </c>
      <c r="S380" s="26" t="e">
        <f t="shared" si="226"/>
        <v>#REF!</v>
      </c>
      <c r="T380" s="26" t="e">
        <f t="shared" si="226"/>
        <v>#REF!</v>
      </c>
      <c r="U380" s="26" t="e">
        <f t="shared" si="226"/>
        <v>#REF!</v>
      </c>
      <c r="V380" s="26" t="e">
        <f t="shared" si="226"/>
        <v>#REF!</v>
      </c>
      <c r="W380" s="26" t="e">
        <f t="shared" si="226"/>
        <v>#REF!</v>
      </c>
      <c r="X380" s="26" t="e">
        <f t="shared" si="226"/>
        <v>#REF!</v>
      </c>
      <c r="Y380" s="26" t="e">
        <f t="shared" si="226"/>
        <v>#REF!</v>
      </c>
      <c r="Z380" s="26" t="e">
        <f t="shared" si="226"/>
        <v>#REF!</v>
      </c>
      <c r="AA380" s="26" t="e">
        <f t="shared" si="226"/>
        <v>#REF!</v>
      </c>
      <c r="AB380" s="26" t="e">
        <f t="shared" si="226"/>
        <v>#REF!</v>
      </c>
      <c r="AC380" s="26" t="e">
        <f t="shared" si="226"/>
        <v>#REF!</v>
      </c>
      <c r="AD380" s="26" t="e">
        <f t="shared" si="226"/>
        <v>#REF!</v>
      </c>
      <c r="AE380" s="26" t="e">
        <f t="shared" si="226"/>
        <v>#REF!</v>
      </c>
      <c r="AF380" s="26" t="e">
        <f t="shared" si="226"/>
        <v>#REF!</v>
      </c>
      <c r="AG380" s="26" t="e">
        <f t="shared" si="226"/>
        <v>#REF!</v>
      </c>
      <c r="AH380" s="26" t="e">
        <f t="shared" si="226"/>
        <v>#REF!</v>
      </c>
      <c r="AI380" s="26" t="e">
        <f t="shared" si="226"/>
        <v>#REF!</v>
      </c>
      <c r="AJ380" s="26" t="e">
        <f t="shared" si="226"/>
        <v>#REF!</v>
      </c>
      <c r="AK380" s="26" t="e">
        <f t="shared" si="226"/>
        <v>#REF!</v>
      </c>
      <c r="AL380" s="26" t="e">
        <f t="shared" si="226"/>
        <v>#REF!</v>
      </c>
      <c r="AM380" s="26" t="e">
        <f t="shared" ref="AM380:BO380" si="227">AM378+AM372+AM362</f>
        <v>#REF!</v>
      </c>
      <c r="AN380" s="26" t="e">
        <f t="shared" si="227"/>
        <v>#REF!</v>
      </c>
      <c r="AO380" s="26" t="e">
        <f t="shared" si="227"/>
        <v>#REF!</v>
      </c>
      <c r="AP380" s="26" t="e">
        <f t="shared" si="227"/>
        <v>#REF!</v>
      </c>
      <c r="AQ380" s="26" t="e">
        <f t="shared" si="227"/>
        <v>#REF!</v>
      </c>
      <c r="AR380" s="26" t="e">
        <f t="shared" si="227"/>
        <v>#REF!</v>
      </c>
      <c r="AS380" s="26" t="e">
        <f t="shared" si="227"/>
        <v>#REF!</v>
      </c>
      <c r="AT380" s="26" t="e">
        <f t="shared" si="227"/>
        <v>#REF!</v>
      </c>
      <c r="AU380" s="26" t="e">
        <f t="shared" si="227"/>
        <v>#REF!</v>
      </c>
      <c r="AV380" s="26" t="e">
        <f t="shared" si="227"/>
        <v>#REF!</v>
      </c>
      <c r="AW380" s="26" t="e">
        <f t="shared" si="227"/>
        <v>#REF!</v>
      </c>
      <c r="AX380" s="26" t="e">
        <f t="shared" si="227"/>
        <v>#REF!</v>
      </c>
      <c r="AY380" s="26" t="e">
        <f t="shared" si="227"/>
        <v>#REF!</v>
      </c>
      <c r="AZ380" s="26" t="e">
        <f t="shared" si="227"/>
        <v>#REF!</v>
      </c>
      <c r="BA380" s="26" t="e">
        <f t="shared" si="227"/>
        <v>#REF!</v>
      </c>
      <c r="BB380" s="26" t="e">
        <f t="shared" si="227"/>
        <v>#REF!</v>
      </c>
      <c r="BC380" s="26" t="e">
        <f t="shared" si="227"/>
        <v>#REF!</v>
      </c>
      <c r="BD380" s="26" t="e">
        <f t="shared" si="227"/>
        <v>#REF!</v>
      </c>
      <c r="BE380" s="26" t="e">
        <f t="shared" si="227"/>
        <v>#REF!</v>
      </c>
      <c r="BF380" s="26" t="e">
        <f t="shared" si="227"/>
        <v>#REF!</v>
      </c>
      <c r="BG380" s="26" t="e">
        <f t="shared" si="227"/>
        <v>#REF!</v>
      </c>
      <c r="BH380" s="26" t="e">
        <f t="shared" si="227"/>
        <v>#REF!</v>
      </c>
      <c r="BI380" s="26" t="e">
        <f t="shared" si="227"/>
        <v>#REF!</v>
      </c>
      <c r="BJ380" s="26" t="e">
        <f t="shared" si="227"/>
        <v>#REF!</v>
      </c>
      <c r="BK380" s="26" t="e">
        <f t="shared" si="227"/>
        <v>#REF!</v>
      </c>
      <c r="BL380" s="26" t="e">
        <f t="shared" si="227"/>
        <v>#REF!</v>
      </c>
      <c r="BM380" s="26" t="e">
        <f t="shared" si="227"/>
        <v>#REF!</v>
      </c>
      <c r="BN380" s="26" t="e">
        <f t="shared" si="227"/>
        <v>#REF!</v>
      </c>
      <c r="BO380" s="26" t="e">
        <f t="shared" si="227"/>
        <v>#REF!</v>
      </c>
      <c r="BP380" s="38" t="e">
        <f>SUM(H380:BO380)</f>
        <v>#REF!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 t="e">
        <f>SUM(H380:S380)</f>
        <v>#REF!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 t="e">
        <f>SUM(T380:AE380)</f>
        <v>#REF!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#REF!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#REF!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#REF!</v>
      </c>
      <c r="BP381" s="38" t="e">
        <f>SUM(H381:BO381)</f>
        <v>#REF!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 t="e">
        <f>'COSM-BONUS_CWS'!F77</f>
        <v>#REF!</v>
      </c>
      <c r="I406" s="26" t="e">
        <f>'COSM-BONUS_CWS'!G77</f>
        <v>#REF!</v>
      </c>
      <c r="J406" s="26" t="e">
        <f>'COSM-BONUS_CWS'!H77</f>
        <v>#REF!</v>
      </c>
      <c r="K406" s="26" t="e">
        <f>'COSM-BONUS_CWS'!I77</f>
        <v>#REF!</v>
      </c>
      <c r="L406" s="26" t="e">
        <f>'COSM-BONUS_CWS'!J77</f>
        <v>#REF!</v>
      </c>
      <c r="M406" s="26" t="e">
        <f>'COSM-BONUS_CWS'!K77</f>
        <v>#REF!</v>
      </c>
      <c r="N406" s="26" t="e">
        <f>'COSM-BONUS_CWS'!L77</f>
        <v>#REF!</v>
      </c>
      <c r="O406" s="26" t="e">
        <f>'COSM-BONUS_CWS'!M77</f>
        <v>#REF!</v>
      </c>
      <c r="P406" s="26" t="e">
        <f>'COSM-BONUS_CWS'!N77</f>
        <v>#REF!</v>
      </c>
      <c r="Q406" s="26" t="e">
        <f>'COSM-BONUS_CWS'!O77</f>
        <v>#REF!</v>
      </c>
      <c r="R406" s="26" t="e">
        <f>'COSM-BONUS_CWS'!P77</f>
        <v>#REF!</v>
      </c>
      <c r="S406" s="26" t="e">
        <f>'COSM-BONUS_CWS'!Q77</f>
        <v>#REF!</v>
      </c>
      <c r="T406" s="26" t="e">
        <f>'COSM-BONUS_CWS'!R77</f>
        <v>#REF!</v>
      </c>
      <c r="U406" s="26" t="e">
        <f>'COSM-BONUS_CWS'!S77</f>
        <v>#REF!</v>
      </c>
      <c r="V406" s="26" t="e">
        <f>'COSM-BONUS_CWS'!T77</f>
        <v>#REF!</v>
      </c>
      <c r="W406" s="26" t="e">
        <f>'COSM-BONUS_CWS'!U77</f>
        <v>#REF!</v>
      </c>
      <c r="X406" s="26" t="e">
        <f>'COSM-BONUS_CWS'!V77</f>
        <v>#REF!</v>
      </c>
      <c r="Y406" s="26" t="e">
        <f>'COSM-BONUS_CWS'!W77</f>
        <v>#REF!</v>
      </c>
      <c r="Z406" s="26" t="e">
        <f>'COSM-BONUS_CWS'!X77</f>
        <v>#REF!</v>
      </c>
      <c r="AA406" s="26" t="e">
        <f>'COSM-BONUS_CWS'!Y77</f>
        <v>#REF!</v>
      </c>
      <c r="AB406" s="26" t="e">
        <f>'COSM-BONUS_CWS'!Z77</f>
        <v>#REF!</v>
      </c>
      <c r="AC406" s="26" t="e">
        <f>'COSM-BONUS_CWS'!AA77</f>
        <v>#REF!</v>
      </c>
      <c r="AD406" s="26" t="e">
        <f>'COSM-BONUS_CWS'!AB77</f>
        <v>#REF!</v>
      </c>
      <c r="AE406" s="26" t="e">
        <f>'COSM-BONUS_CWS'!AC77</f>
        <v>#REF!</v>
      </c>
      <c r="AF406" s="26" t="e">
        <f>'COSM-BONUS_CWS'!AD77</f>
        <v>#REF!</v>
      </c>
      <c r="AG406" s="26" t="e">
        <f>'COSM-BONUS_CWS'!AE77</f>
        <v>#REF!</v>
      </c>
      <c r="AH406" s="26" t="e">
        <f>'COSM-BONUS_CWS'!AF77</f>
        <v>#REF!</v>
      </c>
      <c r="AI406" s="26" t="e">
        <f>'COSM-BONUS_CWS'!AG77</f>
        <v>#REF!</v>
      </c>
      <c r="AJ406" s="26" t="e">
        <f>'COSM-BONUS_CWS'!AH77</f>
        <v>#REF!</v>
      </c>
      <c r="AK406" s="26" t="e">
        <f>'COSM-BONUS_CWS'!AI77</f>
        <v>#REF!</v>
      </c>
      <c r="AL406" s="26" t="e">
        <f>'COSM-BONUS_CWS'!AJ77</f>
        <v>#REF!</v>
      </c>
      <c r="AM406" s="26" t="e">
        <f>'COSM-BONUS_CWS'!AK77</f>
        <v>#REF!</v>
      </c>
      <c r="AN406" s="26" t="e">
        <f>'COSM-BONUS_CWS'!AL77</f>
        <v>#REF!</v>
      </c>
      <c r="AO406" s="26" t="e">
        <f>'COSM-BONUS_CWS'!AM77</f>
        <v>#REF!</v>
      </c>
      <c r="AP406" s="26" t="e">
        <f>'COSM-BONUS_CWS'!AN77</f>
        <v>#REF!</v>
      </c>
      <c r="AQ406" s="26" t="e">
        <f>'COSM-BONUS_CWS'!AO77</f>
        <v>#REF!</v>
      </c>
      <c r="AR406" s="26" t="e">
        <f>'COSM-BONUS_CWS'!AP77</f>
        <v>#REF!</v>
      </c>
      <c r="AS406" s="26" t="e">
        <f>'COSM-BONUS_CWS'!AQ77</f>
        <v>#REF!</v>
      </c>
      <c r="AT406" s="26" t="e">
        <f>'COSM-BONUS_CWS'!AR77</f>
        <v>#REF!</v>
      </c>
      <c r="AU406" s="26" t="e">
        <f>'COSM-BONUS_CWS'!AS77</f>
        <v>#REF!</v>
      </c>
      <c r="AV406" s="26" t="e">
        <f>'COSM-BONUS_CWS'!AT77</f>
        <v>#REF!</v>
      </c>
      <c r="AW406" s="26" t="e">
        <f>'COSM-BONUS_CWS'!AU77</f>
        <v>#REF!</v>
      </c>
      <c r="AX406" s="26" t="e">
        <f>'COSM-BONUS_CWS'!AV77</f>
        <v>#REF!</v>
      </c>
      <c r="AY406" s="26" t="e">
        <f>'COSM-BONUS_CWS'!AW77</f>
        <v>#REF!</v>
      </c>
      <c r="AZ406" s="26" t="e">
        <f>'COSM-BONUS_CWS'!AX77</f>
        <v>#REF!</v>
      </c>
      <c r="BA406" s="26" t="e">
        <f>'COSM-BONUS_CWS'!AY77</f>
        <v>#REF!</v>
      </c>
      <c r="BB406" s="26" t="e">
        <f>'COSM-BONUS_CWS'!AZ77</f>
        <v>#REF!</v>
      </c>
      <c r="BC406" s="26" t="e">
        <f>'COSM-BONUS_CWS'!BA77</f>
        <v>#REF!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 t="e">
        <f t="shared" si="248"/>
        <v>#REF!</v>
      </c>
      <c r="I407" s="26" t="e">
        <f t="shared" si="248"/>
        <v>#REF!</v>
      </c>
      <c r="J407" s="26" t="e">
        <f t="shared" si="248"/>
        <v>#REF!</v>
      </c>
      <c r="K407" s="26" t="e">
        <f t="shared" si="248"/>
        <v>#REF!</v>
      </c>
      <c r="L407" s="26" t="e">
        <f t="shared" si="248"/>
        <v>#REF!</v>
      </c>
      <c r="M407" s="26" t="e">
        <f t="shared" si="248"/>
        <v>#REF!</v>
      </c>
      <c r="N407" s="26" t="e">
        <f t="shared" si="248"/>
        <v>#REF!</v>
      </c>
      <c r="O407" s="26" t="e">
        <f t="shared" si="248"/>
        <v>#REF!</v>
      </c>
      <c r="P407" s="26" t="e">
        <f t="shared" si="248"/>
        <v>#REF!</v>
      </c>
      <c r="Q407" s="26" t="e">
        <f t="shared" si="248"/>
        <v>#REF!</v>
      </c>
      <c r="R407" s="26" t="e">
        <f t="shared" si="248"/>
        <v>#REF!</v>
      </c>
      <c r="S407" s="26" t="e">
        <f t="shared" si="248"/>
        <v>#REF!</v>
      </c>
      <c r="T407" s="26" t="e">
        <f t="shared" si="248"/>
        <v>#REF!</v>
      </c>
      <c r="U407" s="26" t="e">
        <f t="shared" si="248"/>
        <v>#REF!</v>
      </c>
      <c r="V407" s="26" t="e">
        <f t="shared" si="248"/>
        <v>#REF!</v>
      </c>
      <c r="W407" s="26" t="e">
        <f t="shared" si="248"/>
        <v>#REF!</v>
      </c>
      <c r="X407" s="26" t="e">
        <f t="shared" si="248"/>
        <v>#REF!</v>
      </c>
      <c r="Y407" s="26" t="e">
        <f t="shared" si="248"/>
        <v>#REF!</v>
      </c>
      <c r="Z407" s="26" t="e">
        <f t="shared" si="248"/>
        <v>#REF!</v>
      </c>
      <c r="AA407" s="26" t="e">
        <f t="shared" si="248"/>
        <v>#REF!</v>
      </c>
      <c r="AB407" s="26" t="e">
        <f t="shared" si="248"/>
        <v>#REF!</v>
      </c>
      <c r="AC407" s="26" t="e">
        <f t="shared" si="248"/>
        <v>#REF!</v>
      </c>
      <c r="AD407" s="26" t="e">
        <f t="shared" si="248"/>
        <v>#REF!</v>
      </c>
      <c r="AE407" s="26" t="e">
        <f t="shared" si="248"/>
        <v>#REF!</v>
      </c>
      <c r="AF407" s="26" t="e">
        <f t="shared" si="248"/>
        <v>#REF!</v>
      </c>
      <c r="AG407" s="26" t="e">
        <f t="shared" si="248"/>
        <v>#REF!</v>
      </c>
      <c r="AH407" s="26" t="e">
        <f t="shared" si="248"/>
        <v>#REF!</v>
      </c>
      <c r="AI407" s="26" t="e">
        <f t="shared" si="248"/>
        <v>#REF!</v>
      </c>
      <c r="AJ407" s="26" t="e">
        <f t="shared" si="248"/>
        <v>#REF!</v>
      </c>
      <c r="AK407" s="26" t="e">
        <f t="shared" si="248"/>
        <v>#REF!</v>
      </c>
      <c r="AL407" s="26" t="e">
        <f t="shared" si="248"/>
        <v>#REF!</v>
      </c>
      <c r="AM407" s="26" t="e">
        <f t="shared" ref="AM407:BO407" si="249">AM405+AM406</f>
        <v>#REF!</v>
      </c>
      <c r="AN407" s="26" t="e">
        <f t="shared" si="249"/>
        <v>#REF!</v>
      </c>
      <c r="AO407" s="26" t="e">
        <f t="shared" si="249"/>
        <v>#REF!</v>
      </c>
      <c r="AP407" s="26" t="e">
        <f t="shared" si="249"/>
        <v>#REF!</v>
      </c>
      <c r="AQ407" s="26" t="e">
        <f t="shared" si="249"/>
        <v>#REF!</v>
      </c>
      <c r="AR407" s="26" t="e">
        <f t="shared" si="249"/>
        <v>#REF!</v>
      </c>
      <c r="AS407" s="26" t="e">
        <f t="shared" si="249"/>
        <v>#REF!</v>
      </c>
      <c r="AT407" s="26" t="e">
        <f t="shared" si="249"/>
        <v>#REF!</v>
      </c>
      <c r="AU407" s="26" t="e">
        <f t="shared" si="249"/>
        <v>#REF!</v>
      </c>
      <c r="AV407" s="26" t="e">
        <f t="shared" si="249"/>
        <v>#REF!</v>
      </c>
      <c r="AW407" s="26" t="e">
        <f t="shared" si="249"/>
        <v>#REF!</v>
      </c>
      <c r="AX407" s="26" t="e">
        <f t="shared" si="249"/>
        <v>#REF!</v>
      </c>
      <c r="AY407" s="26" t="e">
        <f t="shared" si="249"/>
        <v>#REF!</v>
      </c>
      <c r="AZ407" s="26" t="e">
        <f t="shared" si="249"/>
        <v>#REF!</v>
      </c>
      <c r="BA407" s="26" t="e">
        <f t="shared" si="249"/>
        <v>#REF!</v>
      </c>
      <c r="BB407" s="26" t="e">
        <f t="shared" si="249"/>
        <v>#REF!</v>
      </c>
      <c r="BC407" s="26" t="e">
        <f t="shared" si="249"/>
        <v>#REF!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 t="e">
        <f>'COSM-BONUS_CWS'!F78</f>
        <v>#REF!</v>
      </c>
      <c r="I442" s="26" t="e">
        <f>'COSM-BONUS_CWS'!G78</f>
        <v>#REF!</v>
      </c>
      <c r="J442" s="26" t="e">
        <f>'COSM-BONUS_CWS'!H78</f>
        <v>#REF!</v>
      </c>
      <c r="K442" s="26" t="e">
        <f>'COSM-BONUS_CWS'!I78</f>
        <v>#REF!</v>
      </c>
      <c r="L442" s="26" t="e">
        <f>'COSM-BONUS_CWS'!J78</f>
        <v>#REF!</v>
      </c>
      <c r="M442" s="26" t="e">
        <f>'COSM-BONUS_CWS'!K78</f>
        <v>#REF!</v>
      </c>
      <c r="N442" s="26" t="e">
        <f>'COSM-BONUS_CWS'!L78</f>
        <v>#REF!</v>
      </c>
      <c r="O442" s="26" t="e">
        <f>'COSM-BONUS_CWS'!M78</f>
        <v>#REF!</v>
      </c>
      <c r="P442" s="26" t="e">
        <f>'COSM-BONUS_CWS'!N78</f>
        <v>#REF!</v>
      </c>
      <c r="Q442" s="26" t="e">
        <f>'COSM-BONUS_CWS'!O78</f>
        <v>#REF!</v>
      </c>
      <c r="R442" s="26" t="e">
        <f>'COSM-BONUS_CWS'!P78</f>
        <v>#REF!</v>
      </c>
      <c r="S442" s="26" t="e">
        <f>'COSM-BONUS_CWS'!Q78</f>
        <v>#REF!</v>
      </c>
      <c r="T442" s="26" t="e">
        <f>'COSM-BONUS_CWS'!R78</f>
        <v>#REF!</v>
      </c>
      <c r="U442" s="26" t="e">
        <f>'COSM-BONUS_CWS'!S78</f>
        <v>#REF!</v>
      </c>
      <c r="V442" s="26" t="e">
        <f>'COSM-BONUS_CWS'!T78</f>
        <v>#REF!</v>
      </c>
      <c r="W442" s="26" t="e">
        <f>'COSM-BONUS_CWS'!U78</f>
        <v>#REF!</v>
      </c>
      <c r="X442" s="26" t="e">
        <f>'COSM-BONUS_CWS'!V78</f>
        <v>#REF!</v>
      </c>
      <c r="Y442" s="26" t="e">
        <f>'COSM-BONUS_CWS'!W78</f>
        <v>#REF!</v>
      </c>
      <c r="Z442" s="26" t="e">
        <f>'COSM-BONUS_CWS'!X78</f>
        <v>#REF!</v>
      </c>
      <c r="AA442" s="26" t="e">
        <f>'COSM-BONUS_CWS'!Y78</f>
        <v>#REF!</v>
      </c>
      <c r="AB442" s="26" t="e">
        <f>'COSM-BONUS_CWS'!Z78</f>
        <v>#REF!</v>
      </c>
      <c r="AC442" s="26" t="e">
        <f>'COSM-BONUS_CWS'!AA78</f>
        <v>#REF!</v>
      </c>
      <c r="AD442" s="26" t="e">
        <f>'COSM-BONUS_CWS'!AB78</f>
        <v>#REF!</v>
      </c>
      <c r="AE442" s="26" t="e">
        <f>'COSM-BONUS_CWS'!AC78</f>
        <v>#REF!</v>
      </c>
      <c r="AF442" s="26" t="e">
        <f>'COSM-BONUS_CWS'!AD78</f>
        <v>#REF!</v>
      </c>
      <c r="AG442" s="26" t="e">
        <f>'COSM-BONUS_CWS'!AE78</f>
        <v>#REF!</v>
      </c>
      <c r="AH442" s="26" t="e">
        <f>'COSM-BONUS_CWS'!AF78</f>
        <v>#REF!</v>
      </c>
      <c r="AI442" s="26" t="e">
        <f>'COSM-BONUS_CWS'!AG78</f>
        <v>#REF!</v>
      </c>
      <c r="AJ442" s="26" t="e">
        <f>'COSM-BONUS_CWS'!AH78</f>
        <v>#REF!</v>
      </c>
      <c r="AK442" s="26" t="e">
        <f>'COSM-BONUS_CWS'!AI78</f>
        <v>#REF!</v>
      </c>
      <c r="AL442" s="26" t="e">
        <f>'COSM-BONUS_CWS'!AJ78</f>
        <v>#REF!</v>
      </c>
      <c r="AM442" s="26" t="e">
        <f>'COSM-BONUS_CWS'!AK78</f>
        <v>#REF!</v>
      </c>
      <c r="AN442" s="26" t="e">
        <f>'COSM-BONUS_CWS'!AL78</f>
        <v>#REF!</v>
      </c>
      <c r="AO442" s="26" t="e">
        <f>'COSM-BONUS_CWS'!AM78</f>
        <v>#REF!</v>
      </c>
      <c r="AP442" s="26" t="e">
        <f>'COSM-BONUS_CWS'!AN78</f>
        <v>#REF!</v>
      </c>
      <c r="AQ442" s="26" t="e">
        <f>'COSM-BONUS_CWS'!AO78</f>
        <v>#REF!</v>
      </c>
      <c r="AR442" s="26" t="e">
        <f>'COSM-BONUS_CWS'!AP78</f>
        <v>#REF!</v>
      </c>
      <c r="AS442" s="26" t="e">
        <f>'COSM-BONUS_CWS'!AQ78</f>
        <v>#REF!</v>
      </c>
      <c r="AT442" s="26" t="e">
        <f>'COSM-BONUS_CWS'!AR78</f>
        <v>#REF!</v>
      </c>
      <c r="AU442" s="26" t="e">
        <f>'COSM-BONUS_CWS'!AS78</f>
        <v>#REF!</v>
      </c>
      <c r="AV442" s="26" t="e">
        <f>'COSM-BONUS_CWS'!AT78</f>
        <v>#REF!</v>
      </c>
      <c r="AW442" s="26" t="e">
        <f>'COSM-BONUS_CWS'!AU78</f>
        <v>#REF!</v>
      </c>
      <c r="AX442" s="26" t="e">
        <f>'COSM-BONUS_CWS'!AV78</f>
        <v>#REF!</v>
      </c>
      <c r="AY442" s="26" t="e">
        <f>'COSM-BONUS_CWS'!AW78</f>
        <v>#REF!</v>
      </c>
      <c r="AZ442" s="26" t="e">
        <f>'COSM-BONUS_CWS'!AX78</f>
        <v>#REF!</v>
      </c>
      <c r="BA442" s="26" t="e">
        <f>'COSM-BONUS_CWS'!AY78</f>
        <v>#REF!</v>
      </c>
      <c r="BB442" s="26" t="e">
        <f>'COSM-BONUS_CWS'!AZ78</f>
        <v>#REF!</v>
      </c>
      <c r="BC442" s="26" t="e">
        <f>'COSM-BONUS_CWS'!BA78</f>
        <v>#REF!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 t="e">
        <f t="shared" si="280"/>
        <v>#REF!</v>
      </c>
      <c r="I443" s="26" t="e">
        <f t="shared" si="280"/>
        <v>#REF!</v>
      </c>
      <c r="J443" s="26" t="e">
        <f t="shared" si="280"/>
        <v>#REF!</v>
      </c>
      <c r="K443" s="26" t="e">
        <f t="shared" si="280"/>
        <v>#REF!</v>
      </c>
      <c r="L443" s="26" t="e">
        <f t="shared" si="280"/>
        <v>#REF!</v>
      </c>
      <c r="M443" s="26" t="e">
        <f t="shared" si="280"/>
        <v>#REF!</v>
      </c>
      <c r="N443" s="26" t="e">
        <f t="shared" si="280"/>
        <v>#REF!</v>
      </c>
      <c r="O443" s="26" t="e">
        <f t="shared" si="280"/>
        <v>#REF!</v>
      </c>
      <c r="P443" s="26" t="e">
        <f t="shared" si="280"/>
        <v>#REF!</v>
      </c>
      <c r="Q443" s="26" t="e">
        <f t="shared" si="280"/>
        <v>#REF!</v>
      </c>
      <c r="R443" s="26" t="e">
        <f t="shared" si="280"/>
        <v>#REF!</v>
      </c>
      <c r="S443" s="26" t="e">
        <f t="shared" si="280"/>
        <v>#REF!</v>
      </c>
      <c r="T443" s="26" t="e">
        <f t="shared" si="280"/>
        <v>#REF!</v>
      </c>
      <c r="U443" s="26" t="e">
        <f t="shared" si="280"/>
        <v>#REF!</v>
      </c>
      <c r="V443" s="26" t="e">
        <f t="shared" si="280"/>
        <v>#REF!</v>
      </c>
      <c r="W443" s="26" t="e">
        <f t="shared" si="280"/>
        <v>#REF!</v>
      </c>
      <c r="X443" s="26" t="e">
        <f t="shared" si="280"/>
        <v>#REF!</v>
      </c>
      <c r="Y443" s="26" t="e">
        <f t="shared" si="280"/>
        <v>#REF!</v>
      </c>
      <c r="Z443" s="26" t="e">
        <f t="shared" si="280"/>
        <v>#REF!</v>
      </c>
      <c r="AA443" s="26" t="e">
        <f t="shared" si="280"/>
        <v>#REF!</v>
      </c>
      <c r="AB443" s="26" t="e">
        <f t="shared" si="280"/>
        <v>#REF!</v>
      </c>
      <c r="AC443" s="26" t="e">
        <f t="shared" si="280"/>
        <v>#REF!</v>
      </c>
      <c r="AD443" s="26" t="e">
        <f t="shared" si="280"/>
        <v>#REF!</v>
      </c>
      <c r="AE443" s="26" t="e">
        <f t="shared" si="280"/>
        <v>#REF!</v>
      </c>
      <c r="AF443" s="26" t="e">
        <f t="shared" si="280"/>
        <v>#REF!</v>
      </c>
      <c r="AG443" s="26" t="e">
        <f t="shared" si="280"/>
        <v>#REF!</v>
      </c>
      <c r="AH443" s="26" t="e">
        <f t="shared" si="280"/>
        <v>#REF!</v>
      </c>
      <c r="AI443" s="26" t="e">
        <f t="shared" si="280"/>
        <v>#REF!</v>
      </c>
      <c r="AJ443" s="26" t="e">
        <f t="shared" si="280"/>
        <v>#REF!</v>
      </c>
      <c r="AK443" s="26" t="e">
        <f t="shared" si="280"/>
        <v>#REF!</v>
      </c>
      <c r="AL443" s="26" t="e">
        <f t="shared" si="280"/>
        <v>#REF!</v>
      </c>
      <c r="AM443" s="26" t="e">
        <f t="shared" ref="AM443:BO443" si="281">AM441+AM442</f>
        <v>#REF!</v>
      </c>
      <c r="AN443" s="26" t="e">
        <f t="shared" si="281"/>
        <v>#REF!</v>
      </c>
      <c r="AO443" s="26" t="e">
        <f t="shared" si="281"/>
        <v>#REF!</v>
      </c>
      <c r="AP443" s="26" t="e">
        <f t="shared" si="281"/>
        <v>#REF!</v>
      </c>
      <c r="AQ443" s="26" t="e">
        <f t="shared" si="281"/>
        <v>#REF!</v>
      </c>
      <c r="AR443" s="26" t="e">
        <f t="shared" si="281"/>
        <v>#REF!</v>
      </c>
      <c r="AS443" s="26" t="e">
        <f t="shared" si="281"/>
        <v>#REF!</v>
      </c>
      <c r="AT443" s="26" t="e">
        <f t="shared" si="281"/>
        <v>#REF!</v>
      </c>
      <c r="AU443" s="26" t="e">
        <f t="shared" si="281"/>
        <v>#REF!</v>
      </c>
      <c r="AV443" s="26" t="e">
        <f t="shared" si="281"/>
        <v>#REF!</v>
      </c>
      <c r="AW443" s="26" t="e">
        <f t="shared" si="281"/>
        <v>#REF!</v>
      </c>
      <c r="AX443" s="26" t="e">
        <f t="shared" si="281"/>
        <v>#REF!</v>
      </c>
      <c r="AY443" s="26" t="e">
        <f t="shared" si="281"/>
        <v>#REF!</v>
      </c>
      <c r="AZ443" s="26" t="e">
        <f t="shared" si="281"/>
        <v>#REF!</v>
      </c>
      <c r="BA443" s="26" t="e">
        <f t="shared" si="281"/>
        <v>#REF!</v>
      </c>
      <c r="BB443" s="26" t="e">
        <f t="shared" si="281"/>
        <v>#REF!</v>
      </c>
      <c r="BC443" s="26" t="e">
        <f t="shared" si="281"/>
        <v>#REF!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 t="e">
        <f>'COSM-BONUS_CWS'!F79</f>
        <v>#REF!</v>
      </c>
      <c r="I469" s="26" t="e">
        <f>'COSM-BONUS_CWS'!G79</f>
        <v>#REF!</v>
      </c>
      <c r="J469" s="26" t="e">
        <f>'COSM-BONUS_CWS'!H79</f>
        <v>#REF!</v>
      </c>
      <c r="K469" s="26" t="e">
        <f>'COSM-BONUS_CWS'!I79</f>
        <v>#REF!</v>
      </c>
      <c r="L469" s="26" t="e">
        <f>'COSM-BONUS_CWS'!J79</f>
        <v>#REF!</v>
      </c>
      <c r="M469" s="26" t="e">
        <f>'COSM-BONUS_CWS'!K79</f>
        <v>#REF!</v>
      </c>
      <c r="N469" s="26" t="e">
        <f>'COSM-BONUS_CWS'!L79</f>
        <v>#REF!</v>
      </c>
      <c r="O469" s="26" t="e">
        <f>'COSM-BONUS_CWS'!M79</f>
        <v>#REF!</v>
      </c>
      <c r="P469" s="26" t="e">
        <f>'COSM-BONUS_CWS'!N79</f>
        <v>#REF!</v>
      </c>
      <c r="Q469" s="26" t="e">
        <f>'COSM-BONUS_CWS'!O79</f>
        <v>#REF!</v>
      </c>
      <c r="R469" s="26" t="e">
        <f>'COSM-BONUS_CWS'!P79</f>
        <v>#REF!</v>
      </c>
      <c r="S469" s="26" t="e">
        <f>'COSM-BONUS_CWS'!Q79</f>
        <v>#REF!</v>
      </c>
      <c r="T469" s="26" t="e">
        <f>'COSM-BONUS_CWS'!R79</f>
        <v>#REF!</v>
      </c>
      <c r="U469" s="26" t="e">
        <f>'COSM-BONUS_CWS'!S79</f>
        <v>#REF!</v>
      </c>
      <c r="V469" s="26" t="e">
        <f>'COSM-BONUS_CWS'!T79</f>
        <v>#REF!</v>
      </c>
      <c r="W469" s="26" t="e">
        <f>'COSM-BONUS_CWS'!U79</f>
        <v>#REF!</v>
      </c>
      <c r="X469" s="26" t="e">
        <f>'COSM-BONUS_CWS'!V79</f>
        <v>#REF!</v>
      </c>
      <c r="Y469" s="26" t="e">
        <f>'COSM-BONUS_CWS'!W79</f>
        <v>#REF!</v>
      </c>
      <c r="Z469" s="26" t="e">
        <f>'COSM-BONUS_CWS'!X79</f>
        <v>#REF!</v>
      </c>
      <c r="AA469" s="26" t="e">
        <f>'COSM-BONUS_CWS'!Y79</f>
        <v>#REF!</v>
      </c>
      <c r="AB469" s="26" t="e">
        <f>'COSM-BONUS_CWS'!Z79</f>
        <v>#REF!</v>
      </c>
      <c r="AC469" s="26" t="e">
        <f>'COSM-BONUS_CWS'!AA79</f>
        <v>#REF!</v>
      </c>
      <c r="AD469" s="26" t="e">
        <f>'COSM-BONUS_CWS'!AB79</f>
        <v>#REF!</v>
      </c>
      <c r="AE469" s="26" t="e">
        <f>'COSM-BONUS_CWS'!AC79</f>
        <v>#REF!</v>
      </c>
      <c r="AF469" s="26" t="e">
        <f>'COSM-BONUS_CWS'!AD79</f>
        <v>#REF!</v>
      </c>
      <c r="AG469" s="26" t="e">
        <f>'COSM-BONUS_CWS'!AE79</f>
        <v>#REF!</v>
      </c>
      <c r="AH469" s="26" t="e">
        <f>'COSM-BONUS_CWS'!AF79</f>
        <v>#REF!</v>
      </c>
      <c r="AI469" s="26" t="e">
        <f>'COSM-BONUS_CWS'!AG79</f>
        <v>#REF!</v>
      </c>
      <c r="AJ469" s="26" t="e">
        <f>'COSM-BONUS_CWS'!AH79</f>
        <v>#REF!</v>
      </c>
      <c r="AK469" s="26" t="e">
        <f>'COSM-BONUS_CWS'!AI79</f>
        <v>#REF!</v>
      </c>
      <c r="AL469" s="26" t="e">
        <f>'COSM-BONUS_CWS'!AJ79</f>
        <v>#REF!</v>
      </c>
      <c r="AM469" s="26" t="e">
        <f>'COSM-BONUS_CWS'!AK79</f>
        <v>#REF!</v>
      </c>
      <c r="AN469" s="26" t="e">
        <f>'COSM-BONUS_CWS'!AL79</f>
        <v>#REF!</v>
      </c>
      <c r="AO469" s="26" t="e">
        <f>'COSM-BONUS_CWS'!AM79</f>
        <v>#REF!</v>
      </c>
      <c r="AP469" s="26" t="e">
        <f>'COSM-BONUS_CWS'!AN79</f>
        <v>#REF!</v>
      </c>
      <c r="AQ469" s="26" t="e">
        <f>'COSM-BONUS_CWS'!AO79</f>
        <v>#REF!</v>
      </c>
      <c r="AR469" s="26" t="e">
        <f>'COSM-BONUS_CWS'!AP79</f>
        <v>#REF!</v>
      </c>
      <c r="AS469" s="26" t="e">
        <f>'COSM-BONUS_CWS'!AQ79</f>
        <v>#REF!</v>
      </c>
      <c r="AT469" s="26" t="e">
        <f>'COSM-BONUS_CWS'!AR79</f>
        <v>#REF!</v>
      </c>
      <c r="AU469" s="26" t="e">
        <f>'COSM-BONUS_CWS'!AS79</f>
        <v>#REF!</v>
      </c>
      <c r="AV469" s="26" t="e">
        <f>'COSM-BONUS_CWS'!AT79</f>
        <v>#REF!</v>
      </c>
      <c r="AW469" s="26" t="e">
        <f>'COSM-BONUS_CWS'!AU79</f>
        <v>#REF!</v>
      </c>
      <c r="AX469" s="26" t="e">
        <f>'COSM-BONUS_CWS'!AV79</f>
        <v>#REF!</v>
      </c>
      <c r="AY469" s="26" t="e">
        <f>'COSM-BONUS_CWS'!AW79</f>
        <v>#REF!</v>
      </c>
      <c r="AZ469" s="26" t="e">
        <f>'COSM-BONUS_CWS'!AX79</f>
        <v>#REF!</v>
      </c>
      <c r="BA469" s="26" t="e">
        <f>'COSM-BONUS_CWS'!AY79</f>
        <v>#REF!</v>
      </c>
      <c r="BB469" s="26" t="e">
        <f>'COSM-BONUS_CWS'!AZ79</f>
        <v>#REF!</v>
      </c>
      <c r="BC469" s="26" t="e">
        <f>'COSM-BONUS_CWS'!BA79</f>
        <v>#REF!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 t="e">
        <f t="shared" si="300"/>
        <v>#REF!</v>
      </c>
      <c r="I470" s="26" t="e">
        <f t="shared" si="300"/>
        <v>#REF!</v>
      </c>
      <c r="J470" s="26" t="e">
        <f t="shared" si="300"/>
        <v>#REF!</v>
      </c>
      <c r="K470" s="26" t="e">
        <f t="shared" si="300"/>
        <v>#REF!</v>
      </c>
      <c r="L470" s="26" t="e">
        <f t="shared" si="300"/>
        <v>#REF!</v>
      </c>
      <c r="M470" s="26" t="e">
        <f t="shared" si="300"/>
        <v>#REF!</v>
      </c>
      <c r="N470" s="26" t="e">
        <f t="shared" si="300"/>
        <v>#REF!</v>
      </c>
      <c r="O470" s="26" t="e">
        <f t="shared" si="300"/>
        <v>#REF!</v>
      </c>
      <c r="P470" s="26" t="e">
        <f t="shared" si="300"/>
        <v>#REF!</v>
      </c>
      <c r="Q470" s="26" t="e">
        <f t="shared" si="300"/>
        <v>#REF!</v>
      </c>
      <c r="R470" s="26" t="e">
        <f t="shared" si="300"/>
        <v>#REF!</v>
      </c>
      <c r="S470" s="26" t="e">
        <f t="shared" si="300"/>
        <v>#REF!</v>
      </c>
      <c r="T470" s="26" t="e">
        <f t="shared" si="300"/>
        <v>#REF!</v>
      </c>
      <c r="U470" s="26" t="e">
        <f t="shared" si="300"/>
        <v>#REF!</v>
      </c>
      <c r="V470" s="26" t="e">
        <f t="shared" si="300"/>
        <v>#REF!</v>
      </c>
      <c r="W470" s="26" t="e">
        <f t="shared" si="300"/>
        <v>#REF!</v>
      </c>
      <c r="X470" s="26" t="e">
        <f t="shared" si="300"/>
        <v>#REF!</v>
      </c>
      <c r="Y470" s="26" t="e">
        <f t="shared" si="300"/>
        <v>#REF!</v>
      </c>
      <c r="Z470" s="26" t="e">
        <f t="shared" si="300"/>
        <v>#REF!</v>
      </c>
      <c r="AA470" s="26" t="e">
        <f t="shared" si="300"/>
        <v>#REF!</v>
      </c>
      <c r="AB470" s="26" t="e">
        <f t="shared" si="300"/>
        <v>#REF!</v>
      </c>
      <c r="AC470" s="26" t="e">
        <f t="shared" si="300"/>
        <v>#REF!</v>
      </c>
      <c r="AD470" s="26" t="e">
        <f t="shared" si="300"/>
        <v>#REF!</v>
      </c>
      <c r="AE470" s="26" t="e">
        <f t="shared" si="300"/>
        <v>#REF!</v>
      </c>
      <c r="AF470" s="26" t="e">
        <f t="shared" si="300"/>
        <v>#REF!</v>
      </c>
      <c r="AG470" s="26" t="e">
        <f t="shared" si="300"/>
        <v>#REF!</v>
      </c>
      <c r="AH470" s="26" t="e">
        <f t="shared" si="300"/>
        <v>#REF!</v>
      </c>
      <c r="AI470" s="26" t="e">
        <f t="shared" si="300"/>
        <v>#REF!</v>
      </c>
      <c r="AJ470" s="26" t="e">
        <f t="shared" si="300"/>
        <v>#REF!</v>
      </c>
      <c r="AK470" s="26" t="e">
        <f t="shared" si="300"/>
        <v>#REF!</v>
      </c>
      <c r="AL470" s="26" t="e">
        <f t="shared" si="300"/>
        <v>#REF!</v>
      </c>
      <c r="AM470" s="26" t="e">
        <f t="shared" ref="AM470:BO470" si="301">AM468+AM469</f>
        <v>#REF!</v>
      </c>
      <c r="AN470" s="26" t="e">
        <f t="shared" si="301"/>
        <v>#REF!</v>
      </c>
      <c r="AO470" s="26" t="e">
        <f t="shared" si="301"/>
        <v>#REF!</v>
      </c>
      <c r="AP470" s="26" t="e">
        <f t="shared" si="301"/>
        <v>#REF!</v>
      </c>
      <c r="AQ470" s="26" t="e">
        <f t="shared" si="301"/>
        <v>#REF!</v>
      </c>
      <c r="AR470" s="26" t="e">
        <f t="shared" si="301"/>
        <v>#REF!</v>
      </c>
      <c r="AS470" s="26" t="e">
        <f t="shared" si="301"/>
        <v>#REF!</v>
      </c>
      <c r="AT470" s="26" t="e">
        <f t="shared" si="301"/>
        <v>#REF!</v>
      </c>
      <c r="AU470" s="26" t="e">
        <f t="shared" si="301"/>
        <v>#REF!</v>
      </c>
      <c r="AV470" s="26" t="e">
        <f t="shared" si="301"/>
        <v>#REF!</v>
      </c>
      <c r="AW470" s="26" t="e">
        <f t="shared" si="301"/>
        <v>#REF!</v>
      </c>
      <c r="AX470" s="26" t="e">
        <f t="shared" si="301"/>
        <v>#REF!</v>
      </c>
      <c r="AY470" s="26" t="e">
        <f t="shared" si="301"/>
        <v>#REF!</v>
      </c>
      <c r="AZ470" s="26" t="e">
        <f t="shared" si="301"/>
        <v>#REF!</v>
      </c>
      <c r="BA470" s="26" t="e">
        <f t="shared" si="301"/>
        <v>#REF!</v>
      </c>
      <c r="BB470" s="26" t="e">
        <f t="shared" si="301"/>
        <v>#REF!</v>
      </c>
      <c r="BC470" s="26" t="e">
        <f t="shared" si="301"/>
        <v>#REF!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 t="e">
        <f>'COSM-BONUS_CWS'!F80</f>
        <v>#REF!</v>
      </c>
      <c r="I496" s="26" t="e">
        <f>'COSM-BONUS_CWS'!G80</f>
        <v>#REF!</v>
      </c>
      <c r="J496" s="26" t="e">
        <f>'COSM-BONUS_CWS'!H80</f>
        <v>#REF!</v>
      </c>
      <c r="K496" s="26" t="e">
        <f>'COSM-BONUS_CWS'!I80</f>
        <v>#REF!</v>
      </c>
      <c r="L496" s="26" t="e">
        <f>'COSM-BONUS_CWS'!J80</f>
        <v>#REF!</v>
      </c>
      <c r="M496" s="26" t="e">
        <f>'COSM-BONUS_CWS'!K80</f>
        <v>#REF!</v>
      </c>
      <c r="N496" s="26" t="e">
        <f>'COSM-BONUS_CWS'!L80</f>
        <v>#REF!</v>
      </c>
      <c r="O496" s="26" t="e">
        <f>'COSM-BONUS_CWS'!M80</f>
        <v>#REF!</v>
      </c>
      <c r="P496" s="26" t="e">
        <f>'COSM-BONUS_CWS'!N80</f>
        <v>#REF!</v>
      </c>
      <c r="Q496" s="26" t="e">
        <f>'COSM-BONUS_CWS'!O80</f>
        <v>#REF!</v>
      </c>
      <c r="R496" s="26" t="e">
        <f>'COSM-BONUS_CWS'!P80</f>
        <v>#REF!</v>
      </c>
      <c r="S496" s="26" t="e">
        <f>'COSM-BONUS_CWS'!Q80</f>
        <v>#REF!</v>
      </c>
      <c r="T496" s="26" t="e">
        <f>'COSM-BONUS_CWS'!R80</f>
        <v>#REF!</v>
      </c>
      <c r="U496" s="26" t="e">
        <f>'COSM-BONUS_CWS'!S80</f>
        <v>#REF!</v>
      </c>
      <c r="V496" s="26" t="e">
        <f>'COSM-BONUS_CWS'!T80</f>
        <v>#REF!</v>
      </c>
      <c r="W496" s="26" t="e">
        <f>'COSM-BONUS_CWS'!U80</f>
        <v>#REF!</v>
      </c>
      <c r="X496" s="26" t="e">
        <f>'COSM-BONUS_CWS'!V80</f>
        <v>#REF!</v>
      </c>
      <c r="Y496" s="26" t="e">
        <f>'COSM-BONUS_CWS'!W80</f>
        <v>#REF!</v>
      </c>
      <c r="Z496" s="26" t="e">
        <f>'COSM-BONUS_CWS'!X80</f>
        <v>#REF!</v>
      </c>
      <c r="AA496" s="26" t="e">
        <f>'COSM-BONUS_CWS'!Y80</f>
        <v>#REF!</v>
      </c>
      <c r="AB496" s="26" t="e">
        <f>'COSM-BONUS_CWS'!Z80</f>
        <v>#REF!</v>
      </c>
      <c r="AC496" s="26" t="e">
        <f>'COSM-BONUS_CWS'!AA80</f>
        <v>#REF!</v>
      </c>
      <c r="AD496" s="26" t="e">
        <f>'COSM-BONUS_CWS'!AB80</f>
        <v>#REF!</v>
      </c>
      <c r="AE496" s="26" t="e">
        <f>'COSM-BONUS_CWS'!AC80</f>
        <v>#REF!</v>
      </c>
      <c r="AF496" s="26" t="e">
        <f>'COSM-BONUS_CWS'!AD80</f>
        <v>#REF!</v>
      </c>
      <c r="AG496" s="26" t="e">
        <f>'COSM-BONUS_CWS'!AE80</f>
        <v>#REF!</v>
      </c>
      <c r="AH496" s="26" t="e">
        <f>'COSM-BONUS_CWS'!AF80</f>
        <v>#REF!</v>
      </c>
      <c r="AI496" s="26" t="e">
        <f>'COSM-BONUS_CWS'!AG80</f>
        <v>#REF!</v>
      </c>
      <c r="AJ496" s="26" t="e">
        <f>'COSM-BONUS_CWS'!AH80</f>
        <v>#REF!</v>
      </c>
      <c r="AK496" s="26" t="e">
        <f>'COSM-BONUS_CWS'!AI80</f>
        <v>#REF!</v>
      </c>
      <c r="AL496" s="26" t="e">
        <f>'COSM-BONUS_CWS'!AJ80</f>
        <v>#REF!</v>
      </c>
      <c r="AM496" s="26" t="e">
        <f>'COSM-BONUS_CWS'!AK80</f>
        <v>#REF!</v>
      </c>
      <c r="AN496" s="26" t="e">
        <f>'COSM-BONUS_CWS'!AL80</f>
        <v>#REF!</v>
      </c>
      <c r="AO496" s="26" t="e">
        <f>'COSM-BONUS_CWS'!AM80</f>
        <v>#REF!</v>
      </c>
      <c r="AP496" s="26" t="e">
        <f>'COSM-BONUS_CWS'!AN80</f>
        <v>#REF!</v>
      </c>
      <c r="AQ496" s="26" t="e">
        <f>'COSM-BONUS_CWS'!AO80</f>
        <v>#REF!</v>
      </c>
      <c r="AR496" s="26" t="e">
        <f>'COSM-BONUS_CWS'!AP80</f>
        <v>#REF!</v>
      </c>
      <c r="AS496" s="26" t="e">
        <f>'COSM-BONUS_CWS'!AQ80</f>
        <v>#REF!</v>
      </c>
      <c r="AT496" s="26" t="e">
        <f>'COSM-BONUS_CWS'!AR80</f>
        <v>#REF!</v>
      </c>
      <c r="AU496" s="26" t="e">
        <f>'COSM-BONUS_CWS'!AS80</f>
        <v>#REF!</v>
      </c>
      <c r="AV496" s="26" t="e">
        <f>'COSM-BONUS_CWS'!AT80</f>
        <v>#REF!</v>
      </c>
      <c r="AW496" s="26" t="e">
        <f>'COSM-BONUS_CWS'!AU80</f>
        <v>#REF!</v>
      </c>
      <c r="AX496" s="26" t="e">
        <f>'COSM-BONUS_CWS'!AV80</f>
        <v>#REF!</v>
      </c>
      <c r="AY496" s="26" t="e">
        <f>'COSM-BONUS_CWS'!AW80</f>
        <v>#REF!</v>
      </c>
      <c r="AZ496" s="26" t="e">
        <f>'COSM-BONUS_CWS'!AX80</f>
        <v>#REF!</v>
      </c>
      <c r="BA496" s="26" t="e">
        <f>'COSM-BONUS_CWS'!AY80</f>
        <v>#REF!</v>
      </c>
      <c r="BB496" s="26" t="e">
        <f>'COSM-BONUS_CWS'!AZ80</f>
        <v>#REF!</v>
      </c>
      <c r="BC496" s="26" t="e">
        <f>'COSM-BONUS_CWS'!BA80</f>
        <v>#REF!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 t="e">
        <f t="shared" si="353"/>
        <v>#REF!</v>
      </c>
      <c r="I530" s="26" t="e">
        <f t="shared" si="353"/>
        <v>#REF!</v>
      </c>
      <c r="J530" s="26" t="e">
        <f t="shared" si="353"/>
        <v>#REF!</v>
      </c>
      <c r="K530" s="26" t="e">
        <f t="shared" si="353"/>
        <v>#REF!</v>
      </c>
      <c r="L530" s="26" t="e">
        <f t="shared" si="353"/>
        <v>#REF!</v>
      </c>
      <c r="M530" s="26" t="e">
        <f t="shared" si="353"/>
        <v>#REF!</v>
      </c>
      <c r="N530" s="26" t="e">
        <f t="shared" si="353"/>
        <v>#REF!</v>
      </c>
      <c r="O530" s="26" t="e">
        <f t="shared" si="353"/>
        <v>#REF!</v>
      </c>
      <c r="P530" s="26" t="e">
        <f t="shared" si="353"/>
        <v>#REF!</v>
      </c>
      <c r="Q530" s="26" t="e">
        <f t="shared" si="353"/>
        <v>#REF!</v>
      </c>
      <c r="R530" s="26" t="e">
        <f t="shared" si="353"/>
        <v>#REF!</v>
      </c>
      <c r="S530" s="26" t="e">
        <f t="shared" si="353"/>
        <v>#REF!</v>
      </c>
      <c r="T530" s="26" t="e">
        <f t="shared" si="353"/>
        <v>#REF!</v>
      </c>
      <c r="U530" s="26" t="e">
        <f t="shared" si="353"/>
        <v>#REF!</v>
      </c>
      <c r="V530" s="26" t="e">
        <f t="shared" si="353"/>
        <v>#REF!</v>
      </c>
      <c r="W530" s="26" t="e">
        <f t="shared" si="353"/>
        <v>#REF!</v>
      </c>
      <c r="X530" s="26" t="e">
        <f t="shared" si="353"/>
        <v>#REF!</v>
      </c>
      <c r="Y530" s="26" t="e">
        <f t="shared" si="353"/>
        <v>#REF!</v>
      </c>
      <c r="Z530" s="26" t="e">
        <f t="shared" si="353"/>
        <v>#REF!</v>
      </c>
      <c r="AA530" s="26" t="e">
        <f t="shared" si="353"/>
        <v>#REF!</v>
      </c>
      <c r="AB530" s="26" t="e">
        <f t="shared" si="353"/>
        <v>#REF!</v>
      </c>
      <c r="AC530" s="26" t="e">
        <f t="shared" si="353"/>
        <v>#REF!</v>
      </c>
      <c r="AD530" s="26" t="e">
        <f t="shared" si="353"/>
        <v>#REF!</v>
      </c>
      <c r="AE530" s="26" t="e">
        <f t="shared" si="353"/>
        <v>#REF!</v>
      </c>
      <c r="AF530" s="26" t="e">
        <f t="shared" si="353"/>
        <v>#REF!</v>
      </c>
      <c r="AG530" s="26" t="e">
        <f t="shared" si="353"/>
        <v>#REF!</v>
      </c>
      <c r="AH530" s="26" t="e">
        <f t="shared" si="353"/>
        <v>#REF!</v>
      </c>
      <c r="AI530" s="26" t="e">
        <f t="shared" si="353"/>
        <v>#REF!</v>
      </c>
      <c r="AJ530" s="26" t="e">
        <f t="shared" si="353"/>
        <v>#REF!</v>
      </c>
      <c r="AK530" s="26" t="e">
        <f t="shared" si="353"/>
        <v>#REF!</v>
      </c>
      <c r="AL530" s="26" t="e">
        <f t="shared" si="353"/>
        <v>#REF!</v>
      </c>
      <c r="AM530" s="26" t="e">
        <f t="shared" ref="AM530:BO530" si="354">AM523+AM514+AM505+AM496+AM487+AM478+AM469+AM460+AM451+AM442+AM433+AM424+AM415+AM406+AM397+AM388</f>
        <v>#REF!</v>
      </c>
      <c r="AN530" s="26" t="e">
        <f t="shared" si="354"/>
        <v>#REF!</v>
      </c>
      <c r="AO530" s="26" t="e">
        <f t="shared" si="354"/>
        <v>#REF!</v>
      </c>
      <c r="AP530" s="26" t="e">
        <f t="shared" si="354"/>
        <v>#REF!</v>
      </c>
      <c r="AQ530" s="26" t="e">
        <f t="shared" si="354"/>
        <v>#REF!</v>
      </c>
      <c r="AR530" s="26" t="e">
        <f t="shared" si="354"/>
        <v>#REF!</v>
      </c>
      <c r="AS530" s="26" t="e">
        <f t="shared" si="354"/>
        <v>#REF!</v>
      </c>
      <c r="AT530" s="26" t="e">
        <f t="shared" si="354"/>
        <v>#REF!</v>
      </c>
      <c r="AU530" s="26" t="e">
        <f t="shared" si="354"/>
        <v>#REF!</v>
      </c>
      <c r="AV530" s="26" t="e">
        <f t="shared" si="354"/>
        <v>#REF!</v>
      </c>
      <c r="AW530" s="26" t="e">
        <f t="shared" si="354"/>
        <v>#REF!</v>
      </c>
      <c r="AX530" s="26" t="e">
        <f t="shared" si="354"/>
        <v>#REF!</v>
      </c>
      <c r="AY530" s="26" t="e">
        <f t="shared" si="354"/>
        <v>#REF!</v>
      </c>
      <c r="AZ530" s="26" t="e">
        <f t="shared" si="354"/>
        <v>#REF!</v>
      </c>
      <c r="BA530" s="26" t="e">
        <f t="shared" si="354"/>
        <v>#REF!</v>
      </c>
      <c r="BB530" s="26" t="e">
        <f t="shared" si="354"/>
        <v>#REF!</v>
      </c>
      <c r="BC530" s="26" t="e">
        <f t="shared" si="354"/>
        <v>#REF!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#REF!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 t="e">
        <f t="shared" si="355"/>
        <v>#REF!</v>
      </c>
      <c r="I531" s="26" t="e">
        <f t="shared" si="355"/>
        <v>#REF!</v>
      </c>
      <c r="J531" s="26" t="e">
        <f t="shared" si="355"/>
        <v>#REF!</v>
      </c>
      <c r="K531" s="26" t="e">
        <f t="shared" si="355"/>
        <v>#REF!</v>
      </c>
      <c r="L531" s="26" t="e">
        <f t="shared" si="355"/>
        <v>#REF!</v>
      </c>
      <c r="M531" s="26" t="e">
        <f t="shared" si="355"/>
        <v>#REF!</v>
      </c>
      <c r="N531" s="26" t="e">
        <f t="shared" si="355"/>
        <v>#REF!</v>
      </c>
      <c r="O531" s="26" t="e">
        <f t="shared" si="355"/>
        <v>#REF!</v>
      </c>
      <c r="P531" s="26" t="e">
        <f t="shared" si="355"/>
        <v>#REF!</v>
      </c>
      <c r="Q531" s="26" t="e">
        <f t="shared" si="355"/>
        <v>#REF!</v>
      </c>
      <c r="R531" s="26" t="e">
        <f t="shared" si="355"/>
        <v>#REF!</v>
      </c>
      <c r="S531" s="26" t="e">
        <f t="shared" si="355"/>
        <v>#REF!</v>
      </c>
      <c r="T531" s="26" t="e">
        <f t="shared" si="355"/>
        <v>#REF!</v>
      </c>
      <c r="U531" s="26" t="e">
        <f t="shared" si="355"/>
        <v>#REF!</v>
      </c>
      <c r="V531" s="26" t="e">
        <f t="shared" si="355"/>
        <v>#REF!</v>
      </c>
      <c r="W531" s="26" t="e">
        <f t="shared" si="355"/>
        <v>#REF!</v>
      </c>
      <c r="X531" s="26" t="e">
        <f t="shared" si="355"/>
        <v>#REF!</v>
      </c>
      <c r="Y531" s="26" t="e">
        <f t="shared" si="355"/>
        <v>#REF!</v>
      </c>
      <c r="Z531" s="26" t="e">
        <f t="shared" si="355"/>
        <v>#REF!</v>
      </c>
      <c r="AA531" s="26" t="e">
        <f t="shared" si="355"/>
        <v>#REF!</v>
      </c>
      <c r="AB531" s="26" t="e">
        <f t="shared" si="355"/>
        <v>#REF!</v>
      </c>
      <c r="AC531" s="26" t="e">
        <f t="shared" si="355"/>
        <v>#REF!</v>
      </c>
      <c r="AD531" s="26" t="e">
        <f t="shared" si="355"/>
        <v>#REF!</v>
      </c>
      <c r="AE531" s="26" t="e">
        <f t="shared" si="355"/>
        <v>#REF!</v>
      </c>
      <c r="AF531" s="26" t="e">
        <f t="shared" si="355"/>
        <v>#REF!</v>
      </c>
      <c r="AG531" s="26" t="e">
        <f t="shared" si="355"/>
        <v>#REF!</v>
      </c>
      <c r="AH531" s="26" t="e">
        <f t="shared" si="355"/>
        <v>#REF!</v>
      </c>
      <c r="AI531" s="26" t="e">
        <f t="shared" si="355"/>
        <v>#REF!</v>
      </c>
      <c r="AJ531" s="26" t="e">
        <f t="shared" si="355"/>
        <v>#REF!</v>
      </c>
      <c r="AK531" s="26" t="e">
        <f t="shared" si="355"/>
        <v>#REF!</v>
      </c>
      <c r="AL531" s="26" t="e">
        <f t="shared" si="355"/>
        <v>#REF!</v>
      </c>
      <c r="AM531" s="26" t="e">
        <f t="shared" ref="AM531:BO531" si="356">AM529+AM530</f>
        <v>#REF!</v>
      </c>
      <c r="AN531" s="26" t="e">
        <f t="shared" si="356"/>
        <v>#REF!</v>
      </c>
      <c r="AO531" s="26" t="e">
        <f t="shared" si="356"/>
        <v>#REF!</v>
      </c>
      <c r="AP531" s="26" t="e">
        <f t="shared" si="356"/>
        <v>#REF!</v>
      </c>
      <c r="AQ531" s="26" t="e">
        <f t="shared" si="356"/>
        <v>#REF!</v>
      </c>
      <c r="AR531" s="26" t="e">
        <f t="shared" si="356"/>
        <v>#REF!</v>
      </c>
      <c r="AS531" s="26" t="e">
        <f t="shared" si="356"/>
        <v>#REF!</v>
      </c>
      <c r="AT531" s="26" t="e">
        <f t="shared" si="356"/>
        <v>#REF!</v>
      </c>
      <c r="AU531" s="26" t="e">
        <f t="shared" si="356"/>
        <v>#REF!</v>
      </c>
      <c r="AV531" s="26" t="e">
        <f t="shared" si="356"/>
        <v>#REF!</v>
      </c>
      <c r="AW531" s="26" t="e">
        <f t="shared" si="356"/>
        <v>#REF!</v>
      </c>
      <c r="AX531" s="26" t="e">
        <f t="shared" si="356"/>
        <v>#REF!</v>
      </c>
      <c r="AY531" s="26" t="e">
        <f t="shared" si="356"/>
        <v>#REF!</v>
      </c>
      <c r="AZ531" s="26" t="e">
        <f t="shared" si="356"/>
        <v>#REF!</v>
      </c>
      <c r="BA531" s="26" t="e">
        <f t="shared" si="356"/>
        <v>#REF!</v>
      </c>
      <c r="BB531" s="26" t="e">
        <f t="shared" si="356"/>
        <v>#REF!</v>
      </c>
      <c r="BC531" s="26" t="e">
        <f t="shared" si="356"/>
        <v>#REF!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#REF!</v>
      </c>
      <c r="BQ531" s="66" t="e">
        <f>BP529+BP530</f>
        <v>#REF!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 t="e">
        <f>SUM(H531:S531)</f>
        <v>#REF!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 t="e">
        <f>SUM(T531:AE531)</f>
        <v>#REF!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#REF!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#REF!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#REF!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 t="e">
        <f t="shared" si="359"/>
        <v>#REF!</v>
      </c>
      <c r="I535" s="26" t="e">
        <f t="shared" si="359"/>
        <v>#REF!</v>
      </c>
      <c r="J535" s="26" t="e">
        <f t="shared" si="359"/>
        <v>#REF!</v>
      </c>
      <c r="K535" s="26" t="e">
        <f t="shared" si="359"/>
        <v>#REF!</v>
      </c>
      <c r="L535" s="26" t="e">
        <f t="shared" si="359"/>
        <v>#REF!</v>
      </c>
      <c r="M535" s="26" t="e">
        <f t="shared" si="359"/>
        <v>#REF!</v>
      </c>
      <c r="N535" s="26" t="e">
        <f t="shared" si="359"/>
        <v>#REF!</v>
      </c>
      <c r="O535" s="26" t="e">
        <f t="shared" si="359"/>
        <v>#REF!</v>
      </c>
      <c r="P535" s="26" t="e">
        <f t="shared" si="359"/>
        <v>#REF!</v>
      </c>
      <c r="Q535" s="26" t="e">
        <f t="shared" si="359"/>
        <v>#REF!</v>
      </c>
      <c r="R535" s="26" t="e">
        <f t="shared" si="359"/>
        <v>#REF!</v>
      </c>
      <c r="S535" s="26" t="e">
        <f t="shared" si="359"/>
        <v>#REF!</v>
      </c>
      <c r="T535" s="26" t="e">
        <f t="shared" si="359"/>
        <v>#REF!</v>
      </c>
      <c r="U535" s="26" t="e">
        <f t="shared" si="359"/>
        <v>#REF!</v>
      </c>
      <c r="V535" s="26" t="e">
        <f t="shared" si="359"/>
        <v>#REF!</v>
      </c>
      <c r="W535" s="26" t="e">
        <f t="shared" si="359"/>
        <v>#REF!</v>
      </c>
      <c r="X535" s="26" t="e">
        <f t="shared" si="359"/>
        <v>#REF!</v>
      </c>
      <c r="Y535" s="26" t="e">
        <f t="shared" si="359"/>
        <v>#REF!</v>
      </c>
      <c r="Z535" s="26" t="e">
        <f t="shared" si="359"/>
        <v>#REF!</v>
      </c>
      <c r="AA535" s="26" t="e">
        <f t="shared" si="359"/>
        <v>#REF!</v>
      </c>
      <c r="AB535" s="26" t="e">
        <f t="shared" si="359"/>
        <v>#REF!</v>
      </c>
      <c r="AC535" s="26" t="e">
        <f t="shared" si="359"/>
        <v>#REF!</v>
      </c>
      <c r="AD535" s="26" t="e">
        <f t="shared" si="359"/>
        <v>#REF!</v>
      </c>
      <c r="AE535" s="26" t="e">
        <f t="shared" si="359"/>
        <v>#REF!</v>
      </c>
      <c r="AF535" s="26" t="e">
        <f t="shared" si="359"/>
        <v>#REF!</v>
      </c>
      <c r="AG535" s="26" t="e">
        <f t="shared" si="359"/>
        <v>#REF!</v>
      </c>
      <c r="AH535" s="26" t="e">
        <f t="shared" si="359"/>
        <v>#REF!</v>
      </c>
      <c r="AI535" s="26" t="e">
        <f t="shared" si="359"/>
        <v>#REF!</v>
      </c>
      <c r="AJ535" s="26" t="e">
        <f t="shared" si="359"/>
        <v>#REF!</v>
      </c>
      <c r="AK535" s="26" t="e">
        <f t="shared" si="359"/>
        <v>#REF!</v>
      </c>
      <c r="AL535" s="26" t="e">
        <f t="shared" si="359"/>
        <v>#REF!</v>
      </c>
      <c r="AM535" s="26" t="e">
        <f t="shared" ref="AM535:BO535" si="360">AM533+AM531</f>
        <v>#REF!</v>
      </c>
      <c r="AN535" s="26" t="e">
        <f t="shared" si="360"/>
        <v>#REF!</v>
      </c>
      <c r="AO535" s="26" t="e">
        <f t="shared" si="360"/>
        <v>#REF!</v>
      </c>
      <c r="AP535" s="26" t="e">
        <f t="shared" si="360"/>
        <v>#REF!</v>
      </c>
      <c r="AQ535" s="26" t="e">
        <f t="shared" si="360"/>
        <v>#REF!</v>
      </c>
      <c r="AR535" s="26" t="e">
        <f t="shared" si="360"/>
        <v>#REF!</v>
      </c>
      <c r="AS535" s="26" t="e">
        <f t="shared" si="360"/>
        <v>#REF!</v>
      </c>
      <c r="AT535" s="26" t="e">
        <f t="shared" si="360"/>
        <v>#REF!</v>
      </c>
      <c r="AU535" s="26" t="e">
        <f t="shared" si="360"/>
        <v>#REF!</v>
      </c>
      <c r="AV535" s="26" t="e">
        <f t="shared" si="360"/>
        <v>#REF!</v>
      </c>
      <c r="AW535" s="26" t="e">
        <f t="shared" si="360"/>
        <v>#REF!</v>
      </c>
      <c r="AX535" s="26" t="e">
        <f t="shared" si="360"/>
        <v>#REF!</v>
      </c>
      <c r="AY535" s="26" t="e">
        <f t="shared" si="360"/>
        <v>#REF!</v>
      </c>
      <c r="AZ535" s="26" t="e">
        <f t="shared" si="360"/>
        <v>#REF!</v>
      </c>
      <c r="BA535" s="26" t="e">
        <f t="shared" si="360"/>
        <v>#REF!</v>
      </c>
      <c r="BB535" s="26" t="e">
        <f t="shared" si="360"/>
        <v>#REF!</v>
      </c>
      <c r="BC535" s="26" t="e">
        <f t="shared" si="360"/>
        <v>#REF!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#REF!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 t="e">
        <f>SUM(H535:S535)</f>
        <v>#REF!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 t="e">
        <f>SUM(T535:AE535)</f>
        <v>#REF!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#REF!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#REF!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#REF!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 t="e">
        <f>H531*STAFFPLAN_CWS!$C177</f>
        <v>#REF!</v>
      </c>
      <c r="I540" s="26" t="e">
        <f>I531*STAFFPLAN_CWS!$C177</f>
        <v>#REF!</v>
      </c>
      <c r="J540" s="26" t="e">
        <f>J531*STAFFPLAN_CWS!$C177</f>
        <v>#REF!</v>
      </c>
      <c r="K540" s="26" t="e">
        <f>K531*STAFFPLAN_CWS!$C177</f>
        <v>#REF!</v>
      </c>
      <c r="L540" s="26" t="e">
        <f>L531*STAFFPLAN_CWS!$C177</f>
        <v>#REF!</v>
      </c>
      <c r="M540" s="26" t="e">
        <f>M531*STAFFPLAN_CWS!$C177</f>
        <v>#REF!</v>
      </c>
      <c r="N540" s="26" t="e">
        <f>N531*STAFFPLAN_CWS!$C177</f>
        <v>#REF!</v>
      </c>
      <c r="O540" s="26" t="e">
        <f>O531*STAFFPLAN_CWS!$C177</f>
        <v>#REF!</v>
      </c>
      <c r="P540" s="26" t="e">
        <f>P531*STAFFPLAN_CWS!$C177</f>
        <v>#REF!</v>
      </c>
      <c r="Q540" s="26" t="e">
        <f>Q531*STAFFPLAN_CWS!$C177</f>
        <v>#REF!</v>
      </c>
      <c r="R540" s="26" t="e">
        <f>R531*STAFFPLAN_CWS!$C177</f>
        <v>#REF!</v>
      </c>
      <c r="S540" s="26" t="e">
        <f>S531*STAFFPLAN_CWS!$C177</f>
        <v>#REF!</v>
      </c>
      <c r="T540" s="26" t="e">
        <f>T531*STAFFPLAN_CWS!$D177</f>
        <v>#REF!</v>
      </c>
      <c r="U540" s="26" t="e">
        <f>U531*STAFFPLAN_CWS!$D177</f>
        <v>#REF!</v>
      </c>
      <c r="V540" s="26" t="e">
        <f>V531*STAFFPLAN_CWS!$D177</f>
        <v>#REF!</v>
      </c>
      <c r="W540" s="26" t="e">
        <f>W531*STAFFPLAN_CWS!$D177</f>
        <v>#REF!</v>
      </c>
      <c r="X540" s="26" t="e">
        <f>X531*STAFFPLAN_CWS!$D177</f>
        <v>#REF!</v>
      </c>
      <c r="Y540" s="26" t="e">
        <f>Y531*STAFFPLAN_CWS!$D177</f>
        <v>#REF!</v>
      </c>
      <c r="Z540" s="26" t="e">
        <f>Z531*STAFFPLAN_CWS!$D177</f>
        <v>#REF!</v>
      </c>
      <c r="AA540" s="26" t="e">
        <f>AA531*STAFFPLAN_CWS!$D177</f>
        <v>#REF!</v>
      </c>
      <c r="AB540" s="26" t="e">
        <f>AB531*STAFFPLAN_CWS!$D177</f>
        <v>#REF!</v>
      </c>
      <c r="AC540" s="26" t="e">
        <f>AC531*STAFFPLAN_CWS!$D177</f>
        <v>#REF!</v>
      </c>
      <c r="AD540" s="26" t="e">
        <f>AD531*STAFFPLAN_CWS!$D177</f>
        <v>#REF!</v>
      </c>
      <c r="AE540" s="26" t="e">
        <f>AE531*STAFFPLAN_CWS!$D177</f>
        <v>#REF!</v>
      </c>
      <c r="AF540" s="26" t="e">
        <f>AF531*STAFFPLAN_CWS!$E177</f>
        <v>#REF!</v>
      </c>
      <c r="AG540" s="26" t="e">
        <f>AG531*STAFFPLAN_CWS!$E177</f>
        <v>#REF!</v>
      </c>
      <c r="AH540" s="26" t="e">
        <f>AH531*STAFFPLAN_CWS!$E177</f>
        <v>#REF!</v>
      </c>
      <c r="AI540" s="26" t="e">
        <f>AI531*STAFFPLAN_CWS!$E177</f>
        <v>#REF!</v>
      </c>
      <c r="AJ540" s="26" t="e">
        <f>AJ531*STAFFPLAN_CWS!$E177</f>
        <v>#REF!</v>
      </c>
      <c r="AK540" s="26" t="e">
        <f>AK531*STAFFPLAN_CWS!$E177</f>
        <v>#REF!</v>
      </c>
      <c r="AL540" s="26" t="e">
        <f>AL531*STAFFPLAN_CWS!$E177</f>
        <v>#REF!</v>
      </c>
      <c r="AM540" s="26" t="e">
        <f>AM531*STAFFPLAN_CWS!$E177</f>
        <v>#REF!</v>
      </c>
      <c r="AN540" s="26" t="e">
        <f>AN531*STAFFPLAN_CWS!$E177</f>
        <v>#REF!</v>
      </c>
      <c r="AO540" s="26" t="e">
        <f>AO531*STAFFPLAN_CWS!$E177</f>
        <v>#REF!</v>
      </c>
      <c r="AP540" s="26" t="e">
        <f>AP531*STAFFPLAN_CWS!$E177</f>
        <v>#REF!</v>
      </c>
      <c r="AQ540" s="26" t="e">
        <f>AQ531*STAFFPLAN_CWS!$E177</f>
        <v>#REF!</v>
      </c>
      <c r="AR540" s="26" t="e">
        <f>AR531*STAFFPLAN_CWS!$F177</f>
        <v>#REF!</v>
      </c>
      <c r="AS540" s="26" t="e">
        <f>AS531*STAFFPLAN_CWS!$F177</f>
        <v>#REF!</v>
      </c>
      <c r="AT540" s="26" t="e">
        <f>AT531*STAFFPLAN_CWS!$F177</f>
        <v>#REF!</v>
      </c>
      <c r="AU540" s="26" t="e">
        <f>AU531*STAFFPLAN_CWS!$F177</f>
        <v>#REF!</v>
      </c>
      <c r="AV540" s="26" t="e">
        <f>AV531*STAFFPLAN_CWS!$F177</f>
        <v>#REF!</v>
      </c>
      <c r="AW540" s="26" t="e">
        <f>AW531*STAFFPLAN_CWS!$F177</f>
        <v>#REF!</v>
      </c>
      <c r="AX540" s="26" t="e">
        <f>AX531*STAFFPLAN_CWS!$F177</f>
        <v>#REF!</v>
      </c>
      <c r="AY540" s="26" t="e">
        <f>AY531*STAFFPLAN_CWS!$F177</f>
        <v>#REF!</v>
      </c>
      <c r="AZ540" s="26" t="e">
        <f>AZ531*STAFFPLAN_CWS!$F177</f>
        <v>#REF!</v>
      </c>
      <c r="BA540" s="26" t="e">
        <f>BA531*STAFFPLAN_CWS!$F177</f>
        <v>#REF!</v>
      </c>
      <c r="BB540" s="26" t="e">
        <f>BB531*STAFFPLAN_CWS!$F177</f>
        <v>#REF!</v>
      </c>
      <c r="BC540" s="26" t="e">
        <f>BC531*STAFFPLAN_CWS!$F177</f>
        <v>#REF!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 t="e">
        <f>H531*STAFFPLAN_CWS!$C178</f>
        <v>#REF!</v>
      </c>
      <c r="I541" s="26" t="e">
        <f>I531*STAFFPLAN_CWS!$C178</f>
        <v>#REF!</v>
      </c>
      <c r="J541" s="26" t="e">
        <f>J531*STAFFPLAN_CWS!$C178</f>
        <v>#REF!</v>
      </c>
      <c r="K541" s="26" t="e">
        <f>K531*STAFFPLAN_CWS!$C178</f>
        <v>#REF!</v>
      </c>
      <c r="L541" s="26" t="e">
        <f>L531*STAFFPLAN_CWS!$C178</f>
        <v>#REF!</v>
      </c>
      <c r="M541" s="26" t="e">
        <f>M531*STAFFPLAN_CWS!$C178</f>
        <v>#REF!</v>
      </c>
      <c r="N541" s="26" t="e">
        <f>N531*STAFFPLAN_CWS!$C178</f>
        <v>#REF!</v>
      </c>
      <c r="O541" s="26" t="e">
        <f>O531*STAFFPLAN_CWS!$C178</f>
        <v>#REF!</v>
      </c>
      <c r="P541" s="26" t="e">
        <f>P531*STAFFPLAN_CWS!$C178</f>
        <v>#REF!</v>
      </c>
      <c r="Q541" s="26" t="e">
        <f>Q531*STAFFPLAN_CWS!$C178</f>
        <v>#REF!</v>
      </c>
      <c r="R541" s="26" t="e">
        <f>R531*STAFFPLAN_CWS!$C178</f>
        <v>#REF!</v>
      </c>
      <c r="S541" s="26" t="e">
        <f>S531*STAFFPLAN_CWS!$C178</f>
        <v>#REF!</v>
      </c>
      <c r="T541" s="26" t="e">
        <f>T531*STAFFPLAN_CWS!$D178</f>
        <v>#REF!</v>
      </c>
      <c r="U541" s="26" t="e">
        <f>U531*STAFFPLAN_CWS!$D178</f>
        <v>#REF!</v>
      </c>
      <c r="V541" s="26" t="e">
        <f>V531*STAFFPLAN_CWS!$D178</f>
        <v>#REF!</v>
      </c>
      <c r="W541" s="26" t="e">
        <f>W531*STAFFPLAN_CWS!$D178</f>
        <v>#REF!</v>
      </c>
      <c r="X541" s="26" t="e">
        <f>X531*STAFFPLAN_CWS!$D178</f>
        <v>#REF!</v>
      </c>
      <c r="Y541" s="26" t="e">
        <f>Y531*STAFFPLAN_CWS!$D178</f>
        <v>#REF!</v>
      </c>
      <c r="Z541" s="26" t="e">
        <f>Z531*STAFFPLAN_CWS!$D178</f>
        <v>#REF!</v>
      </c>
      <c r="AA541" s="26" t="e">
        <f>AA531*STAFFPLAN_CWS!$D178</f>
        <v>#REF!</v>
      </c>
      <c r="AB541" s="26" t="e">
        <f>AB531*STAFFPLAN_CWS!$D178</f>
        <v>#REF!</v>
      </c>
      <c r="AC541" s="26" t="e">
        <f>AC531*STAFFPLAN_CWS!$D178</f>
        <v>#REF!</v>
      </c>
      <c r="AD541" s="26" t="e">
        <f>AD531*STAFFPLAN_CWS!$D178</f>
        <v>#REF!</v>
      </c>
      <c r="AE541" s="26" t="e">
        <f>AE531*STAFFPLAN_CWS!$D178</f>
        <v>#REF!</v>
      </c>
      <c r="AF541" s="26" t="e">
        <f>AF531*STAFFPLAN_CWS!$E178</f>
        <v>#REF!</v>
      </c>
      <c r="AG541" s="26" t="e">
        <f>AG531*STAFFPLAN_CWS!$E178</f>
        <v>#REF!</v>
      </c>
      <c r="AH541" s="26" t="e">
        <f>AH531*STAFFPLAN_CWS!$E178</f>
        <v>#REF!</v>
      </c>
      <c r="AI541" s="26" t="e">
        <f>AI531*STAFFPLAN_CWS!$E178</f>
        <v>#REF!</v>
      </c>
      <c r="AJ541" s="26" t="e">
        <f>AJ531*STAFFPLAN_CWS!$E178</f>
        <v>#REF!</v>
      </c>
      <c r="AK541" s="26" t="e">
        <f>AK531*STAFFPLAN_CWS!$E178</f>
        <v>#REF!</v>
      </c>
      <c r="AL541" s="26" t="e">
        <f>AL531*STAFFPLAN_CWS!$E178</f>
        <v>#REF!</v>
      </c>
      <c r="AM541" s="26" t="e">
        <f>AM531*STAFFPLAN_CWS!$E178</f>
        <v>#REF!</v>
      </c>
      <c r="AN541" s="26" t="e">
        <f>AN531*STAFFPLAN_CWS!$E178</f>
        <v>#REF!</v>
      </c>
      <c r="AO541" s="26" t="e">
        <f>AO531*STAFFPLAN_CWS!$E178</f>
        <v>#REF!</v>
      </c>
      <c r="AP541" s="26" t="e">
        <f>AP531*STAFFPLAN_CWS!$E178</f>
        <v>#REF!</v>
      </c>
      <c r="AQ541" s="26" t="e">
        <f>AQ531*STAFFPLAN_CWS!$E178</f>
        <v>#REF!</v>
      </c>
      <c r="AR541" s="26" t="e">
        <f>AR531*STAFFPLAN_CWS!$F178</f>
        <v>#REF!</v>
      </c>
      <c r="AS541" s="26" t="e">
        <f>AS531*STAFFPLAN_CWS!$F178</f>
        <v>#REF!</v>
      </c>
      <c r="AT541" s="26" t="e">
        <f>AT531*STAFFPLAN_CWS!$F178</f>
        <v>#REF!</v>
      </c>
      <c r="AU541" s="26" t="e">
        <f>AU531*STAFFPLAN_CWS!$F178</f>
        <v>#REF!</v>
      </c>
      <c r="AV541" s="26" t="e">
        <f>AV531*STAFFPLAN_CWS!$F178</f>
        <v>#REF!</v>
      </c>
      <c r="AW541" s="26" t="e">
        <f>AW531*STAFFPLAN_CWS!$F178</f>
        <v>#REF!</v>
      </c>
      <c r="AX541" s="26" t="e">
        <f>AX531*STAFFPLAN_CWS!$F178</f>
        <v>#REF!</v>
      </c>
      <c r="AY541" s="26" t="e">
        <f>AY531*STAFFPLAN_CWS!$F178</f>
        <v>#REF!</v>
      </c>
      <c r="AZ541" s="26" t="e">
        <f>AZ531*STAFFPLAN_CWS!$F178</f>
        <v>#REF!</v>
      </c>
      <c r="BA541" s="26" t="e">
        <f>BA531*STAFFPLAN_CWS!$F178</f>
        <v>#REF!</v>
      </c>
      <c r="BB541" s="26" t="e">
        <f>BB531*STAFFPLAN_CWS!$F178</f>
        <v>#REF!</v>
      </c>
      <c r="BC541" s="26" t="e">
        <f>BC531*STAFFPLAN_CWS!$F178</f>
        <v>#REF!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 t="e">
        <f>H531*STAFFPLAN_CWS!$C179</f>
        <v>#REF!</v>
      </c>
      <c r="I542" s="26" t="e">
        <f>I531*STAFFPLAN_CWS!$C179</f>
        <v>#REF!</v>
      </c>
      <c r="J542" s="26" t="e">
        <f>J531*STAFFPLAN_CWS!$C179</f>
        <v>#REF!</v>
      </c>
      <c r="K542" s="26" t="e">
        <f>K531*STAFFPLAN_CWS!$C179</f>
        <v>#REF!</v>
      </c>
      <c r="L542" s="26" t="e">
        <f>L531*STAFFPLAN_CWS!$C179</f>
        <v>#REF!</v>
      </c>
      <c r="M542" s="26" t="e">
        <f>M531*STAFFPLAN_CWS!$C179</f>
        <v>#REF!</v>
      </c>
      <c r="N542" s="26" t="e">
        <f>N531*STAFFPLAN_CWS!$C179</f>
        <v>#REF!</v>
      </c>
      <c r="O542" s="26" t="e">
        <f>O531*STAFFPLAN_CWS!$C179</f>
        <v>#REF!</v>
      </c>
      <c r="P542" s="26" t="e">
        <f>P531*STAFFPLAN_CWS!$C179</f>
        <v>#REF!</v>
      </c>
      <c r="Q542" s="26" t="e">
        <f>Q531*STAFFPLAN_CWS!$C179</f>
        <v>#REF!</v>
      </c>
      <c r="R542" s="26" t="e">
        <f>R531*STAFFPLAN_CWS!$C179</f>
        <v>#REF!</v>
      </c>
      <c r="S542" s="26" t="e">
        <f>S531*STAFFPLAN_CWS!$C179</f>
        <v>#REF!</v>
      </c>
      <c r="T542" s="26" t="e">
        <f>T531*STAFFPLAN_CWS!$D179</f>
        <v>#REF!</v>
      </c>
      <c r="U542" s="26" t="e">
        <f>U531*STAFFPLAN_CWS!$D179</f>
        <v>#REF!</v>
      </c>
      <c r="V542" s="26" t="e">
        <f>V531*STAFFPLAN_CWS!$D179</f>
        <v>#REF!</v>
      </c>
      <c r="W542" s="26" t="e">
        <f>W531*STAFFPLAN_CWS!$D179</f>
        <v>#REF!</v>
      </c>
      <c r="X542" s="26" t="e">
        <f>X531*STAFFPLAN_CWS!$D179</f>
        <v>#REF!</v>
      </c>
      <c r="Y542" s="26" t="e">
        <f>Y531*STAFFPLAN_CWS!$D179</f>
        <v>#REF!</v>
      </c>
      <c r="Z542" s="26" t="e">
        <f>Z531*STAFFPLAN_CWS!$D179</f>
        <v>#REF!</v>
      </c>
      <c r="AA542" s="26" t="e">
        <f>AA531*STAFFPLAN_CWS!$D179</f>
        <v>#REF!</v>
      </c>
      <c r="AB542" s="26" t="e">
        <f>AB531*STAFFPLAN_CWS!$D179</f>
        <v>#REF!</v>
      </c>
      <c r="AC542" s="26" t="e">
        <f>AC531*STAFFPLAN_CWS!$D179</f>
        <v>#REF!</v>
      </c>
      <c r="AD542" s="26" t="e">
        <f>AD531*STAFFPLAN_CWS!$D179</f>
        <v>#REF!</v>
      </c>
      <c r="AE542" s="26" t="e">
        <f>AE531*STAFFPLAN_CWS!$D179</f>
        <v>#REF!</v>
      </c>
      <c r="AF542" s="26" t="e">
        <f>AF531*STAFFPLAN_CWS!$E179</f>
        <v>#REF!</v>
      </c>
      <c r="AG542" s="26" t="e">
        <f>AG531*STAFFPLAN_CWS!$E179</f>
        <v>#REF!</v>
      </c>
      <c r="AH542" s="26" t="e">
        <f>AH531*STAFFPLAN_CWS!$E179</f>
        <v>#REF!</v>
      </c>
      <c r="AI542" s="26" t="e">
        <f>AI531*STAFFPLAN_CWS!$E179</f>
        <v>#REF!</v>
      </c>
      <c r="AJ542" s="26" t="e">
        <f>AJ531*STAFFPLAN_CWS!$E179</f>
        <v>#REF!</v>
      </c>
      <c r="AK542" s="26" t="e">
        <f>AK531*STAFFPLAN_CWS!$E179</f>
        <v>#REF!</v>
      </c>
      <c r="AL542" s="26" t="e">
        <f>AL531*STAFFPLAN_CWS!$E179</f>
        <v>#REF!</v>
      </c>
      <c r="AM542" s="26" t="e">
        <f>AM531*STAFFPLAN_CWS!$E179</f>
        <v>#REF!</v>
      </c>
      <c r="AN542" s="26" t="e">
        <f>AN531*STAFFPLAN_CWS!$E179</f>
        <v>#REF!</v>
      </c>
      <c r="AO542" s="26" t="e">
        <f>AO531*STAFFPLAN_CWS!$E179</f>
        <v>#REF!</v>
      </c>
      <c r="AP542" s="26" t="e">
        <f>AP531*STAFFPLAN_CWS!$E179</f>
        <v>#REF!</v>
      </c>
      <c r="AQ542" s="26" t="e">
        <f>AQ531*STAFFPLAN_CWS!$E179</f>
        <v>#REF!</v>
      </c>
      <c r="AR542" s="26" t="e">
        <f>AR531*STAFFPLAN_CWS!$F179</f>
        <v>#REF!</v>
      </c>
      <c r="AS542" s="26" t="e">
        <f>AS531*STAFFPLAN_CWS!$F179</f>
        <v>#REF!</v>
      </c>
      <c r="AT542" s="26" t="e">
        <f>AT531*STAFFPLAN_CWS!$F179</f>
        <v>#REF!</v>
      </c>
      <c r="AU542" s="26" t="e">
        <f>AU531*STAFFPLAN_CWS!$F179</f>
        <v>#REF!</v>
      </c>
      <c r="AV542" s="26" t="e">
        <f>AV531*STAFFPLAN_CWS!$F179</f>
        <v>#REF!</v>
      </c>
      <c r="AW542" s="26" t="e">
        <f>AW531*STAFFPLAN_CWS!$F179</f>
        <v>#REF!</v>
      </c>
      <c r="AX542" s="26" t="e">
        <f>AX531*STAFFPLAN_CWS!$F179</f>
        <v>#REF!</v>
      </c>
      <c r="AY542" s="26" t="e">
        <f>AY531*STAFFPLAN_CWS!$F179</f>
        <v>#REF!</v>
      </c>
      <c r="AZ542" s="26" t="e">
        <f>AZ531*STAFFPLAN_CWS!$F179</f>
        <v>#REF!</v>
      </c>
      <c r="BA542" s="26" t="e">
        <f>BA531*STAFFPLAN_CWS!$F179</f>
        <v>#REF!</v>
      </c>
      <c r="BB542" s="26" t="e">
        <f>BB531*STAFFPLAN_CWS!$F179</f>
        <v>#REF!</v>
      </c>
      <c r="BC542" s="26" t="e">
        <f>BC531*STAFFPLAN_CWS!$F179</f>
        <v>#REF!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 t="e">
        <f>H531*STAFFPLAN_CWS!$C181</f>
        <v>#REF!</v>
      </c>
      <c r="I544" s="26" t="e">
        <f>I531*STAFFPLAN_CWS!$C181</f>
        <v>#REF!</v>
      </c>
      <c r="J544" s="26" t="e">
        <f>J531*STAFFPLAN_CWS!$C181</f>
        <v>#REF!</v>
      </c>
      <c r="K544" s="26" t="e">
        <f>K531*STAFFPLAN_CWS!$C181</f>
        <v>#REF!</v>
      </c>
      <c r="L544" s="26" t="e">
        <f>L531*STAFFPLAN_CWS!$C181</f>
        <v>#REF!</v>
      </c>
      <c r="M544" s="26" t="e">
        <f>M531*STAFFPLAN_CWS!$C181</f>
        <v>#REF!</v>
      </c>
      <c r="N544" s="26" t="e">
        <f>N531*STAFFPLAN_CWS!$C181</f>
        <v>#REF!</v>
      </c>
      <c r="O544" s="26" t="e">
        <f>O531*STAFFPLAN_CWS!$C181</f>
        <v>#REF!</v>
      </c>
      <c r="P544" s="26" t="e">
        <f>P531*STAFFPLAN_CWS!$C181</f>
        <v>#REF!</v>
      </c>
      <c r="Q544" s="26" t="e">
        <f>Q531*STAFFPLAN_CWS!$C181</f>
        <v>#REF!</v>
      </c>
      <c r="R544" s="26" t="e">
        <f>R531*STAFFPLAN_CWS!$C181</f>
        <v>#REF!</v>
      </c>
      <c r="S544" s="26" t="e">
        <f>S531*STAFFPLAN_CWS!$C181</f>
        <v>#REF!</v>
      </c>
      <c r="T544" s="26" t="e">
        <f>T531*STAFFPLAN_CWS!$D181</f>
        <v>#REF!</v>
      </c>
      <c r="U544" s="26" t="e">
        <f>U531*STAFFPLAN_CWS!$D181</f>
        <v>#REF!</v>
      </c>
      <c r="V544" s="26" t="e">
        <f>V531*STAFFPLAN_CWS!$D181</f>
        <v>#REF!</v>
      </c>
      <c r="W544" s="26" t="e">
        <f>W531*STAFFPLAN_CWS!$D181</f>
        <v>#REF!</v>
      </c>
      <c r="X544" s="26" t="e">
        <f>X531*STAFFPLAN_CWS!$D181</f>
        <v>#REF!</v>
      </c>
      <c r="Y544" s="26" t="e">
        <f>Y531*STAFFPLAN_CWS!$D181</f>
        <v>#REF!</v>
      </c>
      <c r="Z544" s="26" t="e">
        <f>Z531*STAFFPLAN_CWS!$D181</f>
        <v>#REF!</v>
      </c>
      <c r="AA544" s="26" t="e">
        <f>AA531*STAFFPLAN_CWS!$D181</f>
        <v>#REF!</v>
      </c>
      <c r="AB544" s="26" t="e">
        <f>AB531*STAFFPLAN_CWS!$D181</f>
        <v>#REF!</v>
      </c>
      <c r="AC544" s="26" t="e">
        <f>AC531*STAFFPLAN_CWS!$D181</f>
        <v>#REF!</v>
      </c>
      <c r="AD544" s="26" t="e">
        <f>AD531*STAFFPLAN_CWS!$D181</f>
        <v>#REF!</v>
      </c>
      <c r="AE544" s="26" t="e">
        <f>AE531*STAFFPLAN_CWS!$D181</f>
        <v>#REF!</v>
      </c>
      <c r="AF544" s="26" t="e">
        <f>AF531*STAFFPLAN_CWS!$E181</f>
        <v>#REF!</v>
      </c>
      <c r="AG544" s="26" t="e">
        <f>AG531*STAFFPLAN_CWS!$E181</f>
        <v>#REF!</v>
      </c>
      <c r="AH544" s="26" t="e">
        <f>AH531*STAFFPLAN_CWS!$E181</f>
        <v>#REF!</v>
      </c>
      <c r="AI544" s="26" t="e">
        <f>AI531*STAFFPLAN_CWS!$E181</f>
        <v>#REF!</v>
      </c>
      <c r="AJ544" s="26" t="e">
        <f>AJ531*STAFFPLAN_CWS!$E181</f>
        <v>#REF!</v>
      </c>
      <c r="AK544" s="26" t="e">
        <f>AK531*STAFFPLAN_CWS!$E181</f>
        <v>#REF!</v>
      </c>
      <c r="AL544" s="26" t="e">
        <f>AL531*STAFFPLAN_CWS!$E181</f>
        <v>#REF!</v>
      </c>
      <c r="AM544" s="26" t="e">
        <f>AM531*STAFFPLAN_CWS!$E181</f>
        <v>#REF!</v>
      </c>
      <c r="AN544" s="26" t="e">
        <f>AN531*STAFFPLAN_CWS!$E181</f>
        <v>#REF!</v>
      </c>
      <c r="AO544" s="26" t="e">
        <f>AO531*STAFFPLAN_CWS!$E181</f>
        <v>#REF!</v>
      </c>
      <c r="AP544" s="26" t="e">
        <f>AP531*STAFFPLAN_CWS!$E181</f>
        <v>#REF!</v>
      </c>
      <c r="AQ544" s="26" t="e">
        <f>AQ531*STAFFPLAN_CWS!$E181</f>
        <v>#REF!</v>
      </c>
      <c r="AR544" s="26" t="e">
        <f>AR531*STAFFPLAN_CWS!$F181</f>
        <v>#REF!</v>
      </c>
      <c r="AS544" s="26" t="e">
        <f>AS531*STAFFPLAN_CWS!$F181</f>
        <v>#REF!</v>
      </c>
      <c r="AT544" s="26" t="e">
        <f>AT531*STAFFPLAN_CWS!$F181</f>
        <v>#REF!</v>
      </c>
      <c r="AU544" s="26" t="e">
        <f>AU531*STAFFPLAN_CWS!$F181</f>
        <v>#REF!</v>
      </c>
      <c r="AV544" s="26" t="e">
        <f>AV531*STAFFPLAN_CWS!$F181</f>
        <v>#REF!</v>
      </c>
      <c r="AW544" s="26" t="e">
        <f>AW531*STAFFPLAN_CWS!$F181</f>
        <v>#REF!</v>
      </c>
      <c r="AX544" s="26" t="e">
        <f>AX531*STAFFPLAN_CWS!$F181</f>
        <v>#REF!</v>
      </c>
      <c r="AY544" s="26" t="e">
        <f>AY531*STAFFPLAN_CWS!$F181</f>
        <v>#REF!</v>
      </c>
      <c r="AZ544" s="26" t="e">
        <f>AZ531*STAFFPLAN_CWS!$F181</f>
        <v>#REF!</v>
      </c>
      <c r="BA544" s="26" t="e">
        <f>BA531*STAFFPLAN_CWS!$F181</f>
        <v>#REF!</v>
      </c>
      <c r="BB544" s="26" t="e">
        <f>BB531*STAFFPLAN_CWS!$F181</f>
        <v>#REF!</v>
      </c>
      <c r="BC544" s="26" t="e">
        <f>BC531*STAFFPLAN_CWS!$F181</f>
        <v>#REF!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 t="e">
        <f>SUM(H540:H544)</f>
        <v>#REF!</v>
      </c>
      <c r="I545" s="26" t="e">
        <f t="shared" ref="I545:AE545" si="361">SUM(I540:I544)</f>
        <v>#REF!</v>
      </c>
      <c r="J545" s="26" t="e">
        <f t="shared" si="361"/>
        <v>#REF!</v>
      </c>
      <c r="K545" s="26" t="e">
        <f t="shared" si="361"/>
        <v>#REF!</v>
      </c>
      <c r="L545" s="26" t="e">
        <f t="shared" si="361"/>
        <v>#REF!</v>
      </c>
      <c r="M545" s="26" t="e">
        <f t="shared" si="361"/>
        <v>#REF!</v>
      </c>
      <c r="N545" s="26" t="e">
        <f t="shared" si="361"/>
        <v>#REF!</v>
      </c>
      <c r="O545" s="26" t="e">
        <f t="shared" si="361"/>
        <v>#REF!</v>
      </c>
      <c r="P545" s="26" t="e">
        <f t="shared" si="361"/>
        <v>#REF!</v>
      </c>
      <c r="Q545" s="26" t="e">
        <f t="shared" si="361"/>
        <v>#REF!</v>
      </c>
      <c r="R545" s="26" t="e">
        <f t="shared" si="361"/>
        <v>#REF!</v>
      </c>
      <c r="S545" s="26" t="e">
        <f t="shared" si="361"/>
        <v>#REF!</v>
      </c>
      <c r="T545" s="26" t="e">
        <f t="shared" si="361"/>
        <v>#REF!</v>
      </c>
      <c r="U545" s="26" t="e">
        <f t="shared" si="361"/>
        <v>#REF!</v>
      </c>
      <c r="V545" s="26" t="e">
        <f t="shared" si="361"/>
        <v>#REF!</v>
      </c>
      <c r="W545" s="26" t="e">
        <f t="shared" si="361"/>
        <v>#REF!</v>
      </c>
      <c r="X545" s="26" t="e">
        <f t="shared" si="361"/>
        <v>#REF!</v>
      </c>
      <c r="Y545" s="26" t="e">
        <f t="shared" si="361"/>
        <v>#REF!</v>
      </c>
      <c r="Z545" s="26" t="e">
        <f t="shared" si="361"/>
        <v>#REF!</v>
      </c>
      <c r="AA545" s="26" t="e">
        <f t="shared" si="361"/>
        <v>#REF!</v>
      </c>
      <c r="AB545" s="26" t="e">
        <f t="shared" si="361"/>
        <v>#REF!</v>
      </c>
      <c r="AC545" s="26" t="e">
        <f t="shared" si="361"/>
        <v>#REF!</v>
      </c>
      <c r="AD545" s="26" t="e">
        <f t="shared" si="361"/>
        <v>#REF!</v>
      </c>
      <c r="AE545" s="26" t="e">
        <f t="shared" si="361"/>
        <v>#REF!</v>
      </c>
      <c r="AF545" s="26" t="e">
        <f t="shared" ref="AF545:BO545" si="362">SUM(AF540:AF544)</f>
        <v>#REF!</v>
      </c>
      <c r="AG545" s="26" t="e">
        <f t="shared" si="362"/>
        <v>#REF!</v>
      </c>
      <c r="AH545" s="26" t="e">
        <f t="shared" si="362"/>
        <v>#REF!</v>
      </c>
      <c r="AI545" s="26" t="e">
        <f t="shared" si="362"/>
        <v>#REF!</v>
      </c>
      <c r="AJ545" s="26" t="e">
        <f t="shared" si="362"/>
        <v>#REF!</v>
      </c>
      <c r="AK545" s="26" t="e">
        <f t="shared" si="362"/>
        <v>#REF!</v>
      </c>
      <c r="AL545" s="26" t="e">
        <f t="shared" si="362"/>
        <v>#REF!</v>
      </c>
      <c r="AM545" s="26" t="e">
        <f t="shared" si="362"/>
        <v>#REF!</v>
      </c>
      <c r="AN545" s="26" t="e">
        <f t="shared" si="362"/>
        <v>#REF!</v>
      </c>
      <c r="AO545" s="26" t="e">
        <f t="shared" si="362"/>
        <v>#REF!</v>
      </c>
      <c r="AP545" s="26" t="e">
        <f t="shared" si="362"/>
        <v>#REF!</v>
      </c>
      <c r="AQ545" s="26" t="e">
        <f t="shared" si="362"/>
        <v>#REF!</v>
      </c>
      <c r="AR545" s="26" t="e">
        <f t="shared" si="362"/>
        <v>#REF!</v>
      </c>
      <c r="AS545" s="26" t="e">
        <f t="shared" si="362"/>
        <v>#REF!</v>
      </c>
      <c r="AT545" s="26" t="e">
        <f t="shared" si="362"/>
        <v>#REF!</v>
      </c>
      <c r="AU545" s="26" t="e">
        <f t="shared" si="362"/>
        <v>#REF!</v>
      </c>
      <c r="AV545" s="26" t="e">
        <f t="shared" si="362"/>
        <v>#REF!</v>
      </c>
      <c r="AW545" s="26" t="e">
        <f t="shared" si="362"/>
        <v>#REF!</v>
      </c>
      <c r="AX545" s="26" t="e">
        <f t="shared" si="362"/>
        <v>#REF!</v>
      </c>
      <c r="AY545" s="26" t="e">
        <f t="shared" si="362"/>
        <v>#REF!</v>
      </c>
      <c r="AZ545" s="26" t="e">
        <f t="shared" si="362"/>
        <v>#REF!</v>
      </c>
      <c r="BA545" s="26" t="e">
        <f t="shared" si="362"/>
        <v>#REF!</v>
      </c>
      <c r="BB545" s="26" t="e">
        <f t="shared" si="362"/>
        <v>#REF!</v>
      </c>
      <c r="BC545" s="26" t="e">
        <f t="shared" si="362"/>
        <v>#REF!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#REF!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 t="e">
        <f>SUM(H545:S545)</f>
        <v>#REF!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 t="e">
        <f>SUM(T545:AE545)</f>
        <v>#REF!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#REF!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#REF!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#REF!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 t="e">
        <f>H531*STAFFPLAN_CWS!$C182</f>
        <v>#REF!</v>
      </c>
      <c r="T549" s="26" t="e">
        <f>I531*STAFFPLAN_CWS!$D182</f>
        <v>#REF!</v>
      </c>
      <c r="U549" s="26" t="e">
        <f>J531*STAFFPLAN_CWS!$D182</f>
        <v>#REF!</v>
      </c>
      <c r="V549" s="26" t="e">
        <f>K531*STAFFPLAN_CWS!$D182</f>
        <v>#REF!</v>
      </c>
      <c r="W549" s="26" t="e">
        <f>L531*STAFFPLAN_CWS!$D182</f>
        <v>#REF!</v>
      </c>
      <c r="X549" s="26" t="e">
        <f>M531*STAFFPLAN_CWS!$D182</f>
        <v>#REF!</v>
      </c>
      <c r="Y549" s="26" t="e">
        <f>N531*STAFFPLAN_CWS!$D182</f>
        <v>#REF!</v>
      </c>
      <c r="Z549" s="26" t="e">
        <f>O531*STAFFPLAN_CWS!$D182</f>
        <v>#REF!</v>
      </c>
      <c r="AA549" s="26" t="e">
        <f>P531*STAFFPLAN_CWS!$D182</f>
        <v>#REF!</v>
      </c>
      <c r="AB549" s="26" t="e">
        <f>Q531*STAFFPLAN_CWS!$D182</f>
        <v>#REF!</v>
      </c>
      <c r="AC549" s="26" t="e">
        <f>R531*STAFFPLAN_CWS!$D182</f>
        <v>#REF!</v>
      </c>
      <c r="AD549" s="26" t="e">
        <f>S531*STAFFPLAN_CWS!$D182</f>
        <v>#REF!</v>
      </c>
      <c r="AE549" s="26" t="e">
        <f>T531*STAFFPLAN_CWS!$D182</f>
        <v>#REF!</v>
      </c>
      <c r="AF549" s="26" t="e">
        <f>U531*STAFFPLAN_CWS!$E182</f>
        <v>#REF!</v>
      </c>
      <c r="AG549" s="26" t="e">
        <f>V531*STAFFPLAN_CWS!$E182</f>
        <v>#REF!</v>
      </c>
      <c r="AH549" s="26" t="e">
        <f>W531*STAFFPLAN_CWS!$E182</f>
        <v>#REF!</v>
      </c>
      <c r="AI549" s="26" t="e">
        <f>X531*STAFFPLAN_CWS!$E182</f>
        <v>#REF!</v>
      </c>
      <c r="AJ549" s="26" t="e">
        <f>Y531*STAFFPLAN_CWS!$E182</f>
        <v>#REF!</v>
      </c>
      <c r="AK549" s="26" t="e">
        <f>Z531*STAFFPLAN_CWS!$E182</f>
        <v>#REF!</v>
      </c>
      <c r="AL549" s="26" t="e">
        <f>AA531*STAFFPLAN_CWS!$E182</f>
        <v>#REF!</v>
      </c>
      <c r="AM549" s="26" t="e">
        <f>AB531*STAFFPLAN_CWS!$E182</f>
        <v>#REF!</v>
      </c>
      <c r="AN549" s="26" t="e">
        <f>AC531*STAFFPLAN_CWS!$E182</f>
        <v>#REF!</v>
      </c>
      <c r="AO549" s="26" t="e">
        <f>AD531*STAFFPLAN_CWS!$E182</f>
        <v>#REF!</v>
      </c>
      <c r="AP549" s="26" t="e">
        <f>AE531*STAFFPLAN_CWS!$E182</f>
        <v>#REF!</v>
      </c>
      <c r="AQ549" s="26" t="e">
        <f>AF531*STAFFPLAN_CWS!$E182</f>
        <v>#REF!</v>
      </c>
      <c r="AR549" s="26" t="e">
        <f>AG531*STAFFPLAN_CWS!$F182</f>
        <v>#REF!</v>
      </c>
      <c r="AS549" s="26" t="e">
        <f>AH531*STAFFPLAN_CWS!$F182</f>
        <v>#REF!</v>
      </c>
      <c r="AT549" s="26" t="e">
        <f>AI531*STAFFPLAN_CWS!$F182</f>
        <v>#REF!</v>
      </c>
      <c r="AU549" s="26" t="e">
        <f>AJ531*STAFFPLAN_CWS!$F182</f>
        <v>#REF!</v>
      </c>
      <c r="AV549" s="26" t="e">
        <f>AK531*STAFFPLAN_CWS!$F182</f>
        <v>#REF!</v>
      </c>
      <c r="AW549" s="26" t="e">
        <f>AL531*STAFFPLAN_CWS!$F182</f>
        <v>#REF!</v>
      </c>
      <c r="AX549" s="26" t="e">
        <f>AM531*STAFFPLAN_CWS!$F182</f>
        <v>#REF!</v>
      </c>
      <c r="AY549" s="26" t="e">
        <f>AN531*STAFFPLAN_CWS!$F182</f>
        <v>#REF!</v>
      </c>
      <c r="AZ549" s="26" t="e">
        <f>AO531*STAFFPLAN_CWS!$F182</f>
        <v>#REF!</v>
      </c>
      <c r="BA549" s="26" t="e">
        <f>AP531*STAFFPLAN_CWS!$F182</f>
        <v>#REF!</v>
      </c>
      <c r="BB549" s="26" t="e">
        <f>AQ531*STAFFPLAN_CWS!$F182</f>
        <v>#REF!</v>
      </c>
      <c r="BC549" s="26" t="e">
        <f>AR531*STAFFPLAN_CWS!$F182</f>
        <v>#REF!</v>
      </c>
      <c r="BD549" s="26" t="e">
        <f>AS531*STAFFPLAN_CWS!$G182</f>
        <v>#REF!</v>
      </c>
      <c r="BE549" s="26" t="e">
        <f>AT531*STAFFPLAN_CWS!$G182</f>
        <v>#REF!</v>
      </c>
      <c r="BF549" s="26" t="e">
        <f>AU531*STAFFPLAN_CWS!$G182</f>
        <v>#REF!</v>
      </c>
      <c r="BG549" s="26" t="e">
        <f>AV531*STAFFPLAN_CWS!$G182</f>
        <v>#REF!</v>
      </c>
      <c r="BH549" s="26" t="e">
        <f>AW531*STAFFPLAN_CWS!$G182</f>
        <v>#REF!</v>
      </c>
      <c r="BI549" s="26" t="e">
        <f>AX531*STAFFPLAN_CWS!$G182</f>
        <v>#REF!</v>
      </c>
      <c r="BJ549" s="26" t="e">
        <f>AY531*STAFFPLAN_CWS!$G182</f>
        <v>#REF!</v>
      </c>
      <c r="BK549" s="26" t="e">
        <f>AZ531*STAFFPLAN_CWS!$G182</f>
        <v>#REF!</v>
      </c>
      <c r="BL549" s="26" t="e">
        <f>BA531*STAFFPLAN_CWS!$G182</f>
        <v>#REF!</v>
      </c>
      <c r="BM549" s="26" t="e">
        <f>BB531*STAFFPLAN_CWS!$G182</f>
        <v>#REF!</v>
      </c>
      <c r="BN549" s="26" t="e">
        <f>BC531*STAFFPLAN_CWS!$G182</f>
        <v>#REF!</v>
      </c>
      <c r="BO549" s="26" t="e">
        <f>BD531*STAFFPLAN_CWS!$G182</f>
        <v>#REF!</v>
      </c>
      <c r="BP549" s="38" t="e">
        <f>SUM(H549:BO549)</f>
        <v>#REF!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 t="e">
        <f t="shared" si="363"/>
        <v>#REF!</v>
      </c>
      <c r="T551" s="26" t="e">
        <f t="shared" si="363"/>
        <v>#REF!</v>
      </c>
      <c r="U551" s="26" t="e">
        <f t="shared" si="363"/>
        <v>#REF!</v>
      </c>
      <c r="V551" s="26" t="e">
        <f t="shared" si="363"/>
        <v>#REF!</v>
      </c>
      <c r="W551" s="26" t="e">
        <f t="shared" si="363"/>
        <v>#REF!</v>
      </c>
      <c r="X551" s="26" t="e">
        <f t="shared" si="363"/>
        <v>#REF!</v>
      </c>
      <c r="Y551" s="26" t="e">
        <f t="shared" si="363"/>
        <v>#REF!</v>
      </c>
      <c r="Z551" s="26" t="e">
        <f t="shared" si="363"/>
        <v>#REF!</v>
      </c>
      <c r="AA551" s="26" t="e">
        <f t="shared" si="363"/>
        <v>#REF!</v>
      </c>
      <c r="AB551" s="26" t="e">
        <f t="shared" si="363"/>
        <v>#REF!</v>
      </c>
      <c r="AC551" s="26" t="e">
        <f t="shared" si="363"/>
        <v>#REF!</v>
      </c>
      <c r="AD551" s="26" t="e">
        <f t="shared" si="363"/>
        <v>#REF!</v>
      </c>
      <c r="AE551" s="26" t="e">
        <f t="shared" si="363"/>
        <v>#REF!</v>
      </c>
      <c r="AF551" s="26" t="e">
        <f t="shared" si="363"/>
        <v>#REF!</v>
      </c>
      <c r="AG551" s="26" t="e">
        <f t="shared" si="363"/>
        <v>#REF!</v>
      </c>
      <c r="AH551" s="26" t="e">
        <f t="shared" si="363"/>
        <v>#REF!</v>
      </c>
      <c r="AI551" s="26" t="e">
        <f t="shared" si="363"/>
        <v>#REF!</v>
      </c>
      <c r="AJ551" s="26" t="e">
        <f t="shared" si="363"/>
        <v>#REF!</v>
      </c>
      <c r="AK551" s="26" t="e">
        <f t="shared" si="363"/>
        <v>#REF!</v>
      </c>
      <c r="AL551" s="26" t="e">
        <f t="shared" si="363"/>
        <v>#REF!</v>
      </c>
      <c r="AM551" s="26" t="e">
        <f t="shared" ref="AM551:BO551" si="364">AM549+AM548</f>
        <v>#REF!</v>
      </c>
      <c r="AN551" s="26" t="e">
        <f t="shared" si="364"/>
        <v>#REF!</v>
      </c>
      <c r="AO551" s="26" t="e">
        <f t="shared" si="364"/>
        <v>#REF!</v>
      </c>
      <c r="AP551" s="26" t="e">
        <f t="shared" si="364"/>
        <v>#REF!</v>
      </c>
      <c r="AQ551" s="26" t="e">
        <f t="shared" si="364"/>
        <v>#REF!</v>
      </c>
      <c r="AR551" s="26" t="e">
        <f t="shared" si="364"/>
        <v>#REF!</v>
      </c>
      <c r="AS551" s="26" t="e">
        <f t="shared" si="364"/>
        <v>#REF!</v>
      </c>
      <c r="AT551" s="26" t="e">
        <f t="shared" si="364"/>
        <v>#REF!</v>
      </c>
      <c r="AU551" s="26" t="e">
        <f t="shared" si="364"/>
        <v>#REF!</v>
      </c>
      <c r="AV551" s="26" t="e">
        <f t="shared" si="364"/>
        <v>#REF!</v>
      </c>
      <c r="AW551" s="26" t="e">
        <f t="shared" si="364"/>
        <v>#REF!</v>
      </c>
      <c r="AX551" s="26" t="e">
        <f t="shared" si="364"/>
        <v>#REF!</v>
      </c>
      <c r="AY551" s="26" t="e">
        <f t="shared" si="364"/>
        <v>#REF!</v>
      </c>
      <c r="AZ551" s="26" t="e">
        <f t="shared" si="364"/>
        <v>#REF!</v>
      </c>
      <c r="BA551" s="26" t="e">
        <f t="shared" si="364"/>
        <v>#REF!</v>
      </c>
      <c r="BB551" s="26" t="e">
        <f t="shared" si="364"/>
        <v>#REF!</v>
      </c>
      <c r="BC551" s="26" t="e">
        <f t="shared" si="364"/>
        <v>#REF!</v>
      </c>
      <c r="BD551" s="26" t="e">
        <f t="shared" si="364"/>
        <v>#REF!</v>
      </c>
      <c r="BE551" s="26" t="e">
        <f t="shared" si="364"/>
        <v>#REF!</v>
      </c>
      <c r="BF551" s="26" t="e">
        <f t="shared" si="364"/>
        <v>#REF!</v>
      </c>
      <c r="BG551" s="26" t="e">
        <f t="shared" si="364"/>
        <v>#REF!</v>
      </c>
      <c r="BH551" s="26" t="e">
        <f t="shared" si="364"/>
        <v>#REF!</v>
      </c>
      <c r="BI551" s="26" t="e">
        <f t="shared" si="364"/>
        <v>#REF!</v>
      </c>
      <c r="BJ551" s="26" t="e">
        <f t="shared" si="364"/>
        <v>#REF!</v>
      </c>
      <c r="BK551" s="26" t="e">
        <f t="shared" si="364"/>
        <v>#REF!</v>
      </c>
      <c r="BL551" s="26" t="e">
        <f t="shared" si="364"/>
        <v>#REF!</v>
      </c>
      <c r="BM551" s="26" t="e">
        <f t="shared" si="364"/>
        <v>#REF!</v>
      </c>
      <c r="BN551" s="26" t="e">
        <f t="shared" si="364"/>
        <v>#REF!</v>
      </c>
      <c r="BO551" s="26" t="e">
        <f t="shared" si="364"/>
        <v>#REF!</v>
      </c>
      <c r="BP551" s="38" t="e">
        <f>SUM(H551:BO551)</f>
        <v>#REF!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 t="e">
        <f>SUM(H551:S551)</f>
        <v>#REF!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 t="e">
        <f>SUM(T551:AE551)</f>
        <v>#REF!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#REF!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#REF!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#REF!</v>
      </c>
      <c r="BP552" s="38" t="e">
        <f>SUM(H552:BO552)</f>
        <v>#REF!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 t="e">
        <f t="shared" si="365"/>
        <v>#REF!</v>
      </c>
      <c r="I553" s="26" t="e">
        <f t="shared" si="365"/>
        <v>#REF!</v>
      </c>
      <c r="J553" s="26" t="e">
        <f t="shared" si="365"/>
        <v>#REF!</v>
      </c>
      <c r="K553" s="26" t="e">
        <f t="shared" si="365"/>
        <v>#REF!</v>
      </c>
      <c r="L553" s="26" t="e">
        <f t="shared" si="365"/>
        <v>#REF!</v>
      </c>
      <c r="M553" s="26" t="e">
        <f t="shared" si="365"/>
        <v>#REF!</v>
      </c>
      <c r="N553" s="26" t="e">
        <f t="shared" si="365"/>
        <v>#REF!</v>
      </c>
      <c r="O553" s="26" t="e">
        <f t="shared" si="365"/>
        <v>#REF!</v>
      </c>
      <c r="P553" s="26" t="e">
        <f t="shared" si="365"/>
        <v>#REF!</v>
      </c>
      <c r="Q553" s="26" t="e">
        <f t="shared" si="365"/>
        <v>#REF!</v>
      </c>
      <c r="R553" s="26" t="e">
        <f t="shared" si="365"/>
        <v>#REF!</v>
      </c>
      <c r="S553" s="26" t="e">
        <f t="shared" si="365"/>
        <v>#REF!</v>
      </c>
      <c r="T553" s="26" t="e">
        <f t="shared" si="365"/>
        <v>#REF!</v>
      </c>
      <c r="U553" s="26" t="e">
        <f t="shared" si="365"/>
        <v>#REF!</v>
      </c>
      <c r="V553" s="26" t="e">
        <f t="shared" si="365"/>
        <v>#REF!</v>
      </c>
      <c r="W553" s="26" t="e">
        <f t="shared" si="365"/>
        <v>#REF!</v>
      </c>
      <c r="X553" s="26" t="e">
        <f t="shared" si="365"/>
        <v>#REF!</v>
      </c>
      <c r="Y553" s="26" t="e">
        <f t="shared" si="365"/>
        <v>#REF!</v>
      </c>
      <c r="Z553" s="26" t="e">
        <f t="shared" si="365"/>
        <v>#REF!</v>
      </c>
      <c r="AA553" s="26" t="e">
        <f t="shared" si="365"/>
        <v>#REF!</v>
      </c>
      <c r="AB553" s="26" t="e">
        <f t="shared" si="365"/>
        <v>#REF!</v>
      </c>
      <c r="AC553" s="26" t="e">
        <f t="shared" si="365"/>
        <v>#REF!</v>
      </c>
      <c r="AD553" s="26" t="e">
        <f t="shared" si="365"/>
        <v>#REF!</v>
      </c>
      <c r="AE553" s="26" t="e">
        <f t="shared" si="365"/>
        <v>#REF!</v>
      </c>
      <c r="AF553" s="26" t="e">
        <f t="shared" si="365"/>
        <v>#REF!</v>
      </c>
      <c r="AG553" s="26" t="e">
        <f t="shared" si="365"/>
        <v>#REF!</v>
      </c>
      <c r="AH553" s="26" t="e">
        <f t="shared" si="365"/>
        <v>#REF!</v>
      </c>
      <c r="AI553" s="26" t="e">
        <f t="shared" si="365"/>
        <v>#REF!</v>
      </c>
      <c r="AJ553" s="26" t="e">
        <f t="shared" si="365"/>
        <v>#REF!</v>
      </c>
      <c r="AK553" s="26" t="e">
        <f t="shared" si="365"/>
        <v>#REF!</v>
      </c>
      <c r="AL553" s="26" t="e">
        <f t="shared" si="365"/>
        <v>#REF!</v>
      </c>
      <c r="AM553" s="26" t="e">
        <f t="shared" ref="AM553:BO553" si="366">AM551+AM545+AM535</f>
        <v>#REF!</v>
      </c>
      <c r="AN553" s="26" t="e">
        <f t="shared" si="366"/>
        <v>#REF!</v>
      </c>
      <c r="AO553" s="26" t="e">
        <f t="shared" si="366"/>
        <v>#REF!</v>
      </c>
      <c r="AP553" s="26" t="e">
        <f t="shared" si="366"/>
        <v>#REF!</v>
      </c>
      <c r="AQ553" s="26" t="e">
        <f t="shared" si="366"/>
        <v>#REF!</v>
      </c>
      <c r="AR553" s="26" t="e">
        <f t="shared" si="366"/>
        <v>#REF!</v>
      </c>
      <c r="AS553" s="26" t="e">
        <f t="shared" si="366"/>
        <v>#REF!</v>
      </c>
      <c r="AT553" s="26" t="e">
        <f t="shared" si="366"/>
        <v>#REF!</v>
      </c>
      <c r="AU553" s="26" t="e">
        <f t="shared" si="366"/>
        <v>#REF!</v>
      </c>
      <c r="AV553" s="26" t="e">
        <f t="shared" si="366"/>
        <v>#REF!</v>
      </c>
      <c r="AW553" s="26" t="e">
        <f t="shared" si="366"/>
        <v>#REF!</v>
      </c>
      <c r="AX553" s="26" t="e">
        <f t="shared" si="366"/>
        <v>#REF!</v>
      </c>
      <c r="AY553" s="26" t="e">
        <f t="shared" si="366"/>
        <v>#REF!</v>
      </c>
      <c r="AZ553" s="26" t="e">
        <f t="shared" si="366"/>
        <v>#REF!</v>
      </c>
      <c r="BA553" s="26" t="e">
        <f t="shared" si="366"/>
        <v>#REF!</v>
      </c>
      <c r="BB553" s="26" t="e">
        <f t="shared" si="366"/>
        <v>#REF!</v>
      </c>
      <c r="BC553" s="26" t="e">
        <f t="shared" si="366"/>
        <v>#REF!</v>
      </c>
      <c r="BD553" s="26" t="e">
        <f t="shared" si="366"/>
        <v>#REF!</v>
      </c>
      <c r="BE553" s="26" t="e">
        <f t="shared" si="366"/>
        <v>#REF!</v>
      </c>
      <c r="BF553" s="26" t="e">
        <f t="shared" si="366"/>
        <v>#REF!</v>
      </c>
      <c r="BG553" s="26" t="e">
        <f t="shared" si="366"/>
        <v>#REF!</v>
      </c>
      <c r="BH553" s="26" t="e">
        <f t="shared" si="366"/>
        <v>#REF!</v>
      </c>
      <c r="BI553" s="26" t="e">
        <f t="shared" si="366"/>
        <v>#REF!</v>
      </c>
      <c r="BJ553" s="26" t="e">
        <f t="shared" si="366"/>
        <v>#REF!</v>
      </c>
      <c r="BK553" s="26" t="e">
        <f t="shared" si="366"/>
        <v>#REF!</v>
      </c>
      <c r="BL553" s="26" t="e">
        <f t="shared" si="366"/>
        <v>#REF!</v>
      </c>
      <c r="BM553" s="26" t="e">
        <f t="shared" si="366"/>
        <v>#REF!</v>
      </c>
      <c r="BN553" s="26" t="e">
        <f t="shared" si="366"/>
        <v>#REF!</v>
      </c>
      <c r="BO553" s="26" t="e">
        <f t="shared" si="366"/>
        <v>#REF!</v>
      </c>
      <c r="BP553" s="38" t="e">
        <f>SUM(G553:BO553)</f>
        <v>#REF!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 t="e">
        <f>SUM(H553:S553)</f>
        <v>#REF!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 t="e">
        <f>SUM(T553:AE553)</f>
        <v>#REF!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#REF!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#REF!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#REF!</v>
      </c>
      <c r="BP554" s="38" t="e">
        <f>SUM(G554:BO554)</f>
        <v>#REF!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 t="e">
        <f t="shared" si="376"/>
        <v>#REF!</v>
      </c>
      <c r="I562" s="26" t="e">
        <f t="shared" si="376"/>
        <v>#REF!</v>
      </c>
      <c r="J562" s="26" t="e">
        <f t="shared" si="376"/>
        <v>#REF!</v>
      </c>
      <c r="K562" s="26" t="e">
        <f t="shared" si="376"/>
        <v>#REF!</v>
      </c>
      <c r="L562" s="26" t="e">
        <f t="shared" si="376"/>
        <v>#REF!</v>
      </c>
      <c r="M562" s="26" t="e">
        <f t="shared" si="376"/>
        <v>#REF!</v>
      </c>
      <c r="N562" s="26" t="e">
        <f t="shared" si="376"/>
        <v>#REF!</v>
      </c>
      <c r="O562" s="26" t="e">
        <f t="shared" si="376"/>
        <v>#REF!</v>
      </c>
      <c r="P562" s="26" t="e">
        <f t="shared" si="376"/>
        <v>#REF!</v>
      </c>
      <c r="Q562" s="26" t="e">
        <f t="shared" si="376"/>
        <v>#REF!</v>
      </c>
      <c r="R562" s="26" t="e">
        <f t="shared" si="376"/>
        <v>#REF!</v>
      </c>
      <c r="S562" s="26" t="e">
        <f t="shared" si="376"/>
        <v>#REF!</v>
      </c>
      <c r="T562" s="26" t="e">
        <f t="shared" si="376"/>
        <v>#REF!</v>
      </c>
      <c r="U562" s="26" t="e">
        <f t="shared" si="376"/>
        <v>#REF!</v>
      </c>
      <c r="V562" s="26" t="e">
        <f t="shared" si="376"/>
        <v>#REF!</v>
      </c>
      <c r="W562" s="26" t="e">
        <f t="shared" si="376"/>
        <v>#REF!</v>
      </c>
      <c r="X562" s="26" t="e">
        <f t="shared" si="376"/>
        <v>#REF!</v>
      </c>
      <c r="Y562" s="26" t="e">
        <f t="shared" si="376"/>
        <v>#REF!</v>
      </c>
      <c r="Z562" s="26" t="e">
        <f t="shared" si="376"/>
        <v>#REF!</v>
      </c>
      <c r="AA562" s="26" t="e">
        <f t="shared" si="376"/>
        <v>#REF!</v>
      </c>
      <c r="AB562" s="26" t="e">
        <f t="shared" si="376"/>
        <v>#REF!</v>
      </c>
      <c r="AC562" s="26" t="e">
        <f t="shared" si="376"/>
        <v>#REF!</v>
      </c>
      <c r="AD562" s="26" t="e">
        <f t="shared" si="376"/>
        <v>#REF!</v>
      </c>
      <c r="AE562" s="26" t="e">
        <f t="shared" si="376"/>
        <v>#REF!</v>
      </c>
      <c r="AF562" s="26" t="e">
        <f t="shared" si="376"/>
        <v>#REF!</v>
      </c>
      <c r="AG562" s="26" t="e">
        <f t="shared" si="376"/>
        <v>#REF!</v>
      </c>
      <c r="AH562" s="26" t="e">
        <f t="shared" si="376"/>
        <v>#REF!</v>
      </c>
      <c r="AI562" s="26" t="e">
        <f t="shared" si="376"/>
        <v>#REF!</v>
      </c>
      <c r="AJ562" s="26" t="e">
        <f t="shared" si="376"/>
        <v>#REF!</v>
      </c>
      <c r="AK562" s="26" t="e">
        <f t="shared" si="376"/>
        <v>#REF!</v>
      </c>
      <c r="AL562" s="26" t="e">
        <f t="shared" si="376"/>
        <v>#REF!</v>
      </c>
      <c r="AM562" s="26" t="e">
        <f t="shared" ref="AM562:BO562" si="377">+AM209+AM274+AM357+AM530</f>
        <v>#REF!</v>
      </c>
      <c r="AN562" s="26" t="e">
        <f t="shared" si="377"/>
        <v>#REF!</v>
      </c>
      <c r="AO562" s="26" t="e">
        <f t="shared" si="377"/>
        <v>#REF!</v>
      </c>
      <c r="AP562" s="26" t="e">
        <f t="shared" si="377"/>
        <v>#REF!</v>
      </c>
      <c r="AQ562" s="26" t="e">
        <f t="shared" si="377"/>
        <v>#REF!</v>
      </c>
      <c r="AR562" s="26" t="e">
        <f t="shared" si="377"/>
        <v>#REF!</v>
      </c>
      <c r="AS562" s="26" t="e">
        <f t="shared" si="377"/>
        <v>#REF!</v>
      </c>
      <c r="AT562" s="26" t="e">
        <f t="shared" si="377"/>
        <v>#REF!</v>
      </c>
      <c r="AU562" s="26" t="e">
        <f t="shared" si="377"/>
        <v>#REF!</v>
      </c>
      <c r="AV562" s="26" t="e">
        <f t="shared" si="377"/>
        <v>#REF!</v>
      </c>
      <c r="AW562" s="26" t="e">
        <f t="shared" si="377"/>
        <v>#REF!</v>
      </c>
      <c r="AX562" s="26" t="e">
        <f t="shared" si="377"/>
        <v>#REF!</v>
      </c>
      <c r="AY562" s="26" t="e">
        <f t="shared" si="377"/>
        <v>#REF!</v>
      </c>
      <c r="AZ562" s="26" t="e">
        <f t="shared" si="377"/>
        <v>#REF!</v>
      </c>
      <c r="BA562" s="26" t="e">
        <f t="shared" si="377"/>
        <v>#REF!</v>
      </c>
      <c r="BB562" s="26" t="e">
        <f t="shared" si="377"/>
        <v>#REF!</v>
      </c>
      <c r="BC562" s="26" t="e">
        <f t="shared" si="377"/>
        <v>#REF!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#REF!</v>
      </c>
    </row>
    <row r="563" spans="1:69" x14ac:dyDescent="0.15">
      <c r="A563" s="44" t="s">
        <v>1054</v>
      </c>
      <c r="G563" s="26">
        <f>SUM(G561:G562)</f>
        <v>0</v>
      </c>
      <c r="H563" s="26" t="e">
        <f t="shared" ref="H563:BO563" si="378">SUM(H561:H562)</f>
        <v>#REF!</v>
      </c>
      <c r="I563" s="26" t="e">
        <f t="shared" si="378"/>
        <v>#REF!</v>
      </c>
      <c r="J563" s="26" t="e">
        <f t="shared" si="378"/>
        <v>#REF!</v>
      </c>
      <c r="K563" s="26" t="e">
        <f t="shared" si="378"/>
        <v>#REF!</v>
      </c>
      <c r="L563" s="26" t="e">
        <f t="shared" si="378"/>
        <v>#REF!</v>
      </c>
      <c r="M563" s="26" t="e">
        <f t="shared" si="378"/>
        <v>#REF!</v>
      </c>
      <c r="N563" s="26" t="e">
        <f t="shared" si="378"/>
        <v>#REF!</v>
      </c>
      <c r="O563" s="26" t="e">
        <f t="shared" si="378"/>
        <v>#REF!</v>
      </c>
      <c r="P563" s="26" t="e">
        <f t="shared" si="378"/>
        <v>#REF!</v>
      </c>
      <c r="Q563" s="26" t="e">
        <f t="shared" si="378"/>
        <v>#REF!</v>
      </c>
      <c r="R563" s="26" t="e">
        <f t="shared" si="378"/>
        <v>#REF!</v>
      </c>
      <c r="S563" s="26" t="e">
        <f t="shared" si="378"/>
        <v>#REF!</v>
      </c>
      <c r="T563" s="26" t="e">
        <f t="shared" si="378"/>
        <v>#REF!</v>
      </c>
      <c r="U563" s="26" t="e">
        <f t="shared" si="378"/>
        <v>#REF!</v>
      </c>
      <c r="V563" s="26" t="e">
        <f t="shared" si="378"/>
        <v>#REF!</v>
      </c>
      <c r="W563" s="26" t="e">
        <f t="shared" si="378"/>
        <v>#REF!</v>
      </c>
      <c r="X563" s="26" t="e">
        <f t="shared" si="378"/>
        <v>#REF!</v>
      </c>
      <c r="Y563" s="26" t="e">
        <f t="shared" si="378"/>
        <v>#REF!</v>
      </c>
      <c r="Z563" s="26" t="e">
        <f t="shared" si="378"/>
        <v>#REF!</v>
      </c>
      <c r="AA563" s="26" t="e">
        <f t="shared" si="378"/>
        <v>#REF!</v>
      </c>
      <c r="AB563" s="26" t="e">
        <f t="shared" si="378"/>
        <v>#REF!</v>
      </c>
      <c r="AC563" s="26" t="e">
        <f t="shared" si="378"/>
        <v>#REF!</v>
      </c>
      <c r="AD563" s="26" t="e">
        <f t="shared" si="378"/>
        <v>#REF!</v>
      </c>
      <c r="AE563" s="26" t="e">
        <f t="shared" si="378"/>
        <v>#REF!</v>
      </c>
      <c r="AF563" s="26" t="e">
        <f t="shared" si="378"/>
        <v>#REF!</v>
      </c>
      <c r="AG563" s="26" t="e">
        <f t="shared" si="378"/>
        <v>#REF!</v>
      </c>
      <c r="AH563" s="26" t="e">
        <f t="shared" si="378"/>
        <v>#REF!</v>
      </c>
      <c r="AI563" s="26" t="e">
        <f t="shared" si="378"/>
        <v>#REF!</v>
      </c>
      <c r="AJ563" s="26" t="e">
        <f t="shared" si="378"/>
        <v>#REF!</v>
      </c>
      <c r="AK563" s="26" t="e">
        <f t="shared" si="378"/>
        <v>#REF!</v>
      </c>
      <c r="AL563" s="26" t="e">
        <f t="shared" si="378"/>
        <v>#REF!</v>
      </c>
      <c r="AM563" s="26" t="e">
        <f t="shared" si="378"/>
        <v>#REF!</v>
      </c>
      <c r="AN563" s="26" t="e">
        <f t="shared" si="378"/>
        <v>#REF!</v>
      </c>
      <c r="AO563" s="26" t="e">
        <f t="shared" si="378"/>
        <v>#REF!</v>
      </c>
      <c r="AP563" s="26" t="e">
        <f t="shared" si="378"/>
        <v>#REF!</v>
      </c>
      <c r="AQ563" s="26" t="e">
        <f t="shared" si="378"/>
        <v>#REF!</v>
      </c>
      <c r="AR563" s="26" t="e">
        <f t="shared" si="378"/>
        <v>#REF!</v>
      </c>
      <c r="AS563" s="26" t="e">
        <f t="shared" si="378"/>
        <v>#REF!</v>
      </c>
      <c r="AT563" s="26" t="e">
        <f t="shared" si="378"/>
        <v>#REF!</v>
      </c>
      <c r="AU563" s="26" t="e">
        <f t="shared" si="378"/>
        <v>#REF!</v>
      </c>
      <c r="AV563" s="26" t="e">
        <f t="shared" si="378"/>
        <v>#REF!</v>
      </c>
      <c r="AW563" s="26" t="e">
        <f t="shared" si="378"/>
        <v>#REF!</v>
      </c>
      <c r="AX563" s="26" t="e">
        <f t="shared" si="378"/>
        <v>#REF!</v>
      </c>
      <c r="AY563" s="26" t="e">
        <f t="shared" si="378"/>
        <v>#REF!</v>
      </c>
      <c r="AZ563" s="26" t="e">
        <f t="shared" si="378"/>
        <v>#REF!</v>
      </c>
      <c r="BA563" s="26" t="e">
        <f t="shared" si="378"/>
        <v>#REF!</v>
      </c>
      <c r="BB563" s="26" t="e">
        <f t="shared" si="378"/>
        <v>#REF!</v>
      </c>
      <c r="BC563" s="26" t="e">
        <f t="shared" si="378"/>
        <v>#REF!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#REF!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 t="e">
        <f t="shared" ref="H565:BO565" si="381">+H564+H563</f>
        <v>#REF!</v>
      </c>
      <c r="I565" s="26" t="e">
        <f t="shared" si="381"/>
        <v>#REF!</v>
      </c>
      <c r="J565" s="26" t="e">
        <f t="shared" si="381"/>
        <v>#REF!</v>
      </c>
      <c r="K565" s="26" t="e">
        <f t="shared" si="381"/>
        <v>#REF!</v>
      </c>
      <c r="L565" s="26" t="e">
        <f t="shared" si="381"/>
        <v>#REF!</v>
      </c>
      <c r="M565" s="26" t="e">
        <f t="shared" si="381"/>
        <v>#REF!</v>
      </c>
      <c r="N565" s="26" t="e">
        <f t="shared" si="381"/>
        <v>#REF!</v>
      </c>
      <c r="O565" s="26" t="e">
        <f t="shared" si="381"/>
        <v>#REF!</v>
      </c>
      <c r="P565" s="26" t="e">
        <f t="shared" si="381"/>
        <v>#REF!</v>
      </c>
      <c r="Q565" s="26" t="e">
        <f t="shared" si="381"/>
        <v>#REF!</v>
      </c>
      <c r="R565" s="26" t="e">
        <f t="shared" si="381"/>
        <v>#REF!</v>
      </c>
      <c r="S565" s="26" t="e">
        <f t="shared" si="381"/>
        <v>#REF!</v>
      </c>
      <c r="T565" s="26" t="e">
        <f t="shared" si="381"/>
        <v>#REF!</v>
      </c>
      <c r="U565" s="26" t="e">
        <f t="shared" si="381"/>
        <v>#REF!</v>
      </c>
      <c r="V565" s="26" t="e">
        <f t="shared" si="381"/>
        <v>#REF!</v>
      </c>
      <c r="W565" s="26" t="e">
        <f t="shared" si="381"/>
        <v>#REF!</v>
      </c>
      <c r="X565" s="26" t="e">
        <f t="shared" si="381"/>
        <v>#REF!</v>
      </c>
      <c r="Y565" s="26" t="e">
        <f t="shared" si="381"/>
        <v>#REF!</v>
      </c>
      <c r="Z565" s="26" t="e">
        <f t="shared" si="381"/>
        <v>#REF!</v>
      </c>
      <c r="AA565" s="26" t="e">
        <f t="shared" si="381"/>
        <v>#REF!</v>
      </c>
      <c r="AB565" s="26" t="e">
        <f t="shared" si="381"/>
        <v>#REF!</v>
      </c>
      <c r="AC565" s="26" t="e">
        <f t="shared" si="381"/>
        <v>#REF!</v>
      </c>
      <c r="AD565" s="26" t="e">
        <f t="shared" si="381"/>
        <v>#REF!</v>
      </c>
      <c r="AE565" s="26" t="e">
        <f t="shared" si="381"/>
        <v>#REF!</v>
      </c>
      <c r="AF565" s="26" t="e">
        <f t="shared" si="381"/>
        <v>#REF!</v>
      </c>
      <c r="AG565" s="26" t="e">
        <f t="shared" si="381"/>
        <v>#REF!</v>
      </c>
      <c r="AH565" s="26" t="e">
        <f t="shared" si="381"/>
        <v>#REF!</v>
      </c>
      <c r="AI565" s="26" t="e">
        <f t="shared" si="381"/>
        <v>#REF!</v>
      </c>
      <c r="AJ565" s="26" t="e">
        <f t="shared" si="381"/>
        <v>#REF!</v>
      </c>
      <c r="AK565" s="26" t="e">
        <f t="shared" si="381"/>
        <v>#REF!</v>
      </c>
      <c r="AL565" s="26" t="e">
        <f t="shared" si="381"/>
        <v>#REF!</v>
      </c>
      <c r="AM565" s="26" t="e">
        <f t="shared" si="381"/>
        <v>#REF!</v>
      </c>
      <c r="AN565" s="26" t="e">
        <f t="shared" si="381"/>
        <v>#REF!</v>
      </c>
      <c r="AO565" s="26" t="e">
        <f t="shared" si="381"/>
        <v>#REF!</v>
      </c>
      <c r="AP565" s="26" t="e">
        <f t="shared" si="381"/>
        <v>#REF!</v>
      </c>
      <c r="AQ565" s="26" t="e">
        <f t="shared" si="381"/>
        <v>#REF!</v>
      </c>
      <c r="AR565" s="26" t="e">
        <f t="shared" si="381"/>
        <v>#REF!</v>
      </c>
      <c r="AS565" s="26" t="e">
        <f t="shared" si="381"/>
        <v>#REF!</v>
      </c>
      <c r="AT565" s="26" t="e">
        <f t="shared" si="381"/>
        <v>#REF!</v>
      </c>
      <c r="AU565" s="26" t="e">
        <f t="shared" si="381"/>
        <v>#REF!</v>
      </c>
      <c r="AV565" s="26" t="e">
        <f t="shared" si="381"/>
        <v>#REF!</v>
      </c>
      <c r="AW565" s="26" t="e">
        <f t="shared" si="381"/>
        <v>#REF!</v>
      </c>
      <c r="AX565" s="26" t="e">
        <f t="shared" si="381"/>
        <v>#REF!</v>
      </c>
      <c r="AY565" s="26" t="e">
        <f t="shared" si="381"/>
        <v>#REF!</v>
      </c>
      <c r="AZ565" s="26" t="e">
        <f t="shared" si="381"/>
        <v>#REF!</v>
      </c>
      <c r="BA565" s="26" t="e">
        <f t="shared" si="381"/>
        <v>#REF!</v>
      </c>
      <c r="BB565" s="26" t="e">
        <f t="shared" si="381"/>
        <v>#REF!</v>
      </c>
      <c r="BC565" s="26" t="e">
        <f t="shared" si="381"/>
        <v>#REF!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#REF!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 t="e">
        <f t="shared" si="382"/>
        <v>#REF!</v>
      </c>
      <c r="I566" s="26" t="e">
        <f t="shared" si="382"/>
        <v>#REF!</v>
      </c>
      <c r="J566" s="26" t="e">
        <f t="shared" si="382"/>
        <v>#REF!</v>
      </c>
      <c r="K566" s="26" t="e">
        <f t="shared" si="382"/>
        <v>#REF!</v>
      </c>
      <c r="L566" s="26" t="e">
        <f t="shared" si="382"/>
        <v>#REF!</v>
      </c>
      <c r="M566" s="26" t="e">
        <f t="shared" si="382"/>
        <v>#REF!</v>
      </c>
      <c r="N566" s="26" t="e">
        <f t="shared" si="382"/>
        <v>#REF!</v>
      </c>
      <c r="O566" s="26" t="e">
        <f t="shared" si="382"/>
        <v>#REF!</v>
      </c>
      <c r="P566" s="26" t="e">
        <f t="shared" si="382"/>
        <v>#REF!</v>
      </c>
      <c r="Q566" s="26" t="e">
        <f t="shared" si="382"/>
        <v>#REF!</v>
      </c>
      <c r="R566" s="26" t="e">
        <f t="shared" si="382"/>
        <v>#REF!</v>
      </c>
      <c r="S566" s="26" t="e">
        <f t="shared" si="382"/>
        <v>#REF!</v>
      </c>
      <c r="T566" s="26" t="e">
        <f t="shared" si="382"/>
        <v>#REF!</v>
      </c>
      <c r="U566" s="26" t="e">
        <f t="shared" si="382"/>
        <v>#REF!</v>
      </c>
      <c r="V566" s="26" t="e">
        <f t="shared" si="382"/>
        <v>#REF!</v>
      </c>
      <c r="W566" s="26" t="e">
        <f t="shared" si="382"/>
        <v>#REF!</v>
      </c>
      <c r="X566" s="26" t="e">
        <f t="shared" si="382"/>
        <v>#REF!</v>
      </c>
      <c r="Y566" s="26" t="e">
        <f t="shared" si="382"/>
        <v>#REF!</v>
      </c>
      <c r="Z566" s="26" t="e">
        <f t="shared" si="382"/>
        <v>#REF!</v>
      </c>
      <c r="AA566" s="26" t="e">
        <f t="shared" si="382"/>
        <v>#REF!</v>
      </c>
      <c r="AB566" s="26" t="e">
        <f t="shared" si="382"/>
        <v>#REF!</v>
      </c>
      <c r="AC566" s="26" t="e">
        <f t="shared" si="382"/>
        <v>#REF!</v>
      </c>
      <c r="AD566" s="26" t="e">
        <f t="shared" si="382"/>
        <v>#REF!</v>
      </c>
      <c r="AE566" s="26" t="e">
        <f t="shared" si="382"/>
        <v>#REF!</v>
      </c>
      <c r="AF566" s="26" t="e">
        <f t="shared" si="382"/>
        <v>#REF!</v>
      </c>
      <c r="AG566" s="26" t="e">
        <f t="shared" si="382"/>
        <v>#REF!</v>
      </c>
      <c r="AH566" s="26" t="e">
        <f t="shared" si="382"/>
        <v>#REF!</v>
      </c>
      <c r="AI566" s="26" t="e">
        <f t="shared" si="382"/>
        <v>#REF!</v>
      </c>
      <c r="AJ566" s="26" t="e">
        <f t="shared" si="382"/>
        <v>#REF!</v>
      </c>
      <c r="AK566" s="26" t="e">
        <f t="shared" si="382"/>
        <v>#REF!</v>
      </c>
      <c r="AL566" s="26" t="e">
        <f t="shared" si="382"/>
        <v>#REF!</v>
      </c>
      <c r="AM566" s="26" t="e">
        <f t="shared" ref="AM566:BO566" si="383">AM289+AM372+AM545+AM224</f>
        <v>#REF!</v>
      </c>
      <c r="AN566" s="26" t="e">
        <f t="shared" si="383"/>
        <v>#REF!</v>
      </c>
      <c r="AO566" s="26" t="e">
        <f t="shared" si="383"/>
        <v>#REF!</v>
      </c>
      <c r="AP566" s="26" t="e">
        <f t="shared" si="383"/>
        <v>#REF!</v>
      </c>
      <c r="AQ566" s="26" t="e">
        <f t="shared" si="383"/>
        <v>#REF!</v>
      </c>
      <c r="AR566" s="26" t="e">
        <f t="shared" si="383"/>
        <v>#REF!</v>
      </c>
      <c r="AS566" s="26" t="e">
        <f t="shared" si="383"/>
        <v>#REF!</v>
      </c>
      <c r="AT566" s="26" t="e">
        <f t="shared" si="383"/>
        <v>#REF!</v>
      </c>
      <c r="AU566" s="26" t="e">
        <f t="shared" si="383"/>
        <v>#REF!</v>
      </c>
      <c r="AV566" s="26" t="e">
        <f t="shared" si="383"/>
        <v>#REF!</v>
      </c>
      <c r="AW566" s="26" t="e">
        <f t="shared" si="383"/>
        <v>#REF!</v>
      </c>
      <c r="AX566" s="26" t="e">
        <f t="shared" si="383"/>
        <v>#REF!</v>
      </c>
      <c r="AY566" s="26" t="e">
        <f t="shared" si="383"/>
        <v>#REF!</v>
      </c>
      <c r="AZ566" s="26" t="e">
        <f t="shared" si="383"/>
        <v>#REF!</v>
      </c>
      <c r="BA566" s="26" t="e">
        <f t="shared" si="383"/>
        <v>#REF!</v>
      </c>
      <c r="BB566" s="26" t="e">
        <f t="shared" si="383"/>
        <v>#REF!</v>
      </c>
      <c r="BC566" s="26" t="e">
        <f t="shared" si="383"/>
        <v>#REF!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#REF!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 t="e">
        <f t="shared" si="384"/>
        <v>#REF!</v>
      </c>
      <c r="T567" s="26" t="e">
        <f t="shared" si="384"/>
        <v>#REF!</v>
      </c>
      <c r="U567" s="26" t="e">
        <f t="shared" si="384"/>
        <v>#REF!</v>
      </c>
      <c r="V567" s="26" t="e">
        <f t="shared" si="384"/>
        <v>#REF!</v>
      </c>
      <c r="W567" s="26" t="e">
        <f t="shared" si="384"/>
        <v>#REF!</v>
      </c>
      <c r="X567" s="26" t="e">
        <f t="shared" si="384"/>
        <v>#REF!</v>
      </c>
      <c r="Y567" s="26" t="e">
        <f t="shared" si="384"/>
        <v>#REF!</v>
      </c>
      <c r="Z567" s="26" t="e">
        <f t="shared" si="384"/>
        <v>#REF!</v>
      </c>
      <c r="AA567" s="26" t="e">
        <f t="shared" si="384"/>
        <v>#REF!</v>
      </c>
      <c r="AB567" s="26" t="e">
        <f t="shared" si="384"/>
        <v>#REF!</v>
      </c>
      <c r="AC567" s="26" t="e">
        <f t="shared" si="384"/>
        <v>#REF!</v>
      </c>
      <c r="AD567" s="26" t="e">
        <f t="shared" si="384"/>
        <v>#REF!</v>
      </c>
      <c r="AE567" s="26" t="e">
        <f t="shared" si="384"/>
        <v>#REF!</v>
      </c>
      <c r="AF567" s="26" t="e">
        <f t="shared" si="384"/>
        <v>#REF!</v>
      </c>
      <c r="AG567" s="26" t="e">
        <f t="shared" si="384"/>
        <v>#REF!</v>
      </c>
      <c r="AH567" s="26" t="e">
        <f t="shared" si="384"/>
        <v>#REF!</v>
      </c>
      <c r="AI567" s="26" t="e">
        <f t="shared" si="384"/>
        <v>#REF!</v>
      </c>
      <c r="AJ567" s="26" t="e">
        <f t="shared" si="384"/>
        <v>#REF!</v>
      </c>
      <c r="AK567" s="26" t="e">
        <f t="shared" si="384"/>
        <v>#REF!</v>
      </c>
      <c r="AL567" s="26" t="e">
        <f t="shared" si="384"/>
        <v>#REF!</v>
      </c>
      <c r="AM567" s="26" t="e">
        <f t="shared" ref="AM567:BO567" si="385">AM230+AM295+AM378+AM551</f>
        <v>#REF!</v>
      </c>
      <c r="AN567" s="26" t="e">
        <f t="shared" si="385"/>
        <v>#REF!</v>
      </c>
      <c r="AO567" s="26" t="e">
        <f t="shared" si="385"/>
        <v>#REF!</v>
      </c>
      <c r="AP567" s="26" t="e">
        <f t="shared" si="385"/>
        <v>#REF!</v>
      </c>
      <c r="AQ567" s="26" t="e">
        <f t="shared" si="385"/>
        <v>#REF!</v>
      </c>
      <c r="AR567" s="26" t="e">
        <f t="shared" si="385"/>
        <v>#REF!</v>
      </c>
      <c r="AS567" s="26" t="e">
        <f t="shared" si="385"/>
        <v>#REF!</v>
      </c>
      <c r="AT567" s="26" t="e">
        <f t="shared" si="385"/>
        <v>#REF!</v>
      </c>
      <c r="AU567" s="26" t="e">
        <f t="shared" si="385"/>
        <v>#REF!</v>
      </c>
      <c r="AV567" s="26" t="e">
        <f t="shared" si="385"/>
        <v>#REF!</v>
      </c>
      <c r="AW567" s="26" t="e">
        <f t="shared" si="385"/>
        <v>#REF!</v>
      </c>
      <c r="AX567" s="26" t="e">
        <f t="shared" si="385"/>
        <v>#REF!</v>
      </c>
      <c r="AY567" s="26" t="e">
        <f t="shared" si="385"/>
        <v>#REF!</v>
      </c>
      <c r="AZ567" s="26" t="e">
        <f t="shared" si="385"/>
        <v>#REF!</v>
      </c>
      <c r="BA567" s="26" t="e">
        <f t="shared" si="385"/>
        <v>#REF!</v>
      </c>
      <c r="BB567" s="26" t="e">
        <f t="shared" si="385"/>
        <v>#REF!</v>
      </c>
      <c r="BC567" s="26" t="e">
        <f t="shared" si="385"/>
        <v>#REF!</v>
      </c>
      <c r="BD567" s="26" t="e">
        <f t="shared" si="385"/>
        <v>#REF!</v>
      </c>
      <c r="BE567" s="26" t="e">
        <f t="shared" si="385"/>
        <v>#REF!</v>
      </c>
      <c r="BF567" s="26" t="e">
        <f t="shared" si="385"/>
        <v>#REF!</v>
      </c>
      <c r="BG567" s="26" t="e">
        <f t="shared" si="385"/>
        <v>#REF!</v>
      </c>
      <c r="BH567" s="26" t="e">
        <f t="shared" si="385"/>
        <v>#REF!</v>
      </c>
      <c r="BI567" s="26" t="e">
        <f t="shared" si="385"/>
        <v>#REF!</v>
      </c>
      <c r="BJ567" s="26" t="e">
        <f t="shared" si="385"/>
        <v>#REF!</v>
      </c>
      <c r="BK567" s="26" t="e">
        <f t="shared" si="385"/>
        <v>#REF!</v>
      </c>
      <c r="BL567" s="26" t="e">
        <f t="shared" si="385"/>
        <v>#REF!</v>
      </c>
      <c r="BM567" s="26" t="e">
        <f t="shared" si="385"/>
        <v>#REF!</v>
      </c>
      <c r="BN567" s="26" t="e">
        <f t="shared" si="385"/>
        <v>#REF!</v>
      </c>
      <c r="BO567" s="26" t="e">
        <f t="shared" si="385"/>
        <v>#REF!</v>
      </c>
      <c r="BP567" s="38" t="e">
        <f t="shared" si="375"/>
        <v>#REF!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 t="e">
        <f t="shared" si="386"/>
        <v>#REF!</v>
      </c>
      <c r="I568" s="26" t="e">
        <f t="shared" si="386"/>
        <v>#REF!</v>
      </c>
      <c r="J568" s="26" t="e">
        <f t="shared" si="386"/>
        <v>#REF!</v>
      </c>
      <c r="K568" s="26" t="e">
        <f t="shared" si="386"/>
        <v>#REF!</v>
      </c>
      <c r="L568" s="26" t="e">
        <f t="shared" si="386"/>
        <v>#REF!</v>
      </c>
      <c r="M568" s="26" t="e">
        <f t="shared" si="386"/>
        <v>#REF!</v>
      </c>
      <c r="N568" s="26" t="e">
        <f t="shared" si="386"/>
        <v>#REF!</v>
      </c>
      <c r="O568" s="26" t="e">
        <f t="shared" si="386"/>
        <v>#REF!</v>
      </c>
      <c r="P568" s="26" t="e">
        <f t="shared" si="386"/>
        <v>#REF!</v>
      </c>
      <c r="Q568" s="26" t="e">
        <f t="shared" si="386"/>
        <v>#REF!</v>
      </c>
      <c r="R568" s="26" t="e">
        <f t="shared" si="386"/>
        <v>#REF!</v>
      </c>
      <c r="S568" s="26" t="e">
        <f t="shared" si="386"/>
        <v>#REF!</v>
      </c>
      <c r="T568" s="26" t="e">
        <f t="shared" si="386"/>
        <v>#REF!</v>
      </c>
      <c r="U568" s="26" t="e">
        <f t="shared" si="386"/>
        <v>#REF!</v>
      </c>
      <c r="V568" s="26" t="e">
        <f t="shared" si="386"/>
        <v>#REF!</v>
      </c>
      <c r="W568" s="26" t="e">
        <f t="shared" si="386"/>
        <v>#REF!</v>
      </c>
      <c r="X568" s="26" t="e">
        <f t="shared" si="386"/>
        <v>#REF!</v>
      </c>
      <c r="Y568" s="26" t="e">
        <f t="shared" si="386"/>
        <v>#REF!</v>
      </c>
      <c r="Z568" s="26" t="e">
        <f t="shared" si="386"/>
        <v>#REF!</v>
      </c>
      <c r="AA568" s="26" t="e">
        <f t="shared" si="386"/>
        <v>#REF!</v>
      </c>
      <c r="AB568" s="26" t="e">
        <f t="shared" si="386"/>
        <v>#REF!</v>
      </c>
      <c r="AC568" s="26" t="e">
        <f t="shared" si="386"/>
        <v>#REF!</v>
      </c>
      <c r="AD568" s="26" t="e">
        <f t="shared" si="386"/>
        <v>#REF!</v>
      </c>
      <c r="AE568" s="26" t="e">
        <f t="shared" si="386"/>
        <v>#REF!</v>
      </c>
      <c r="AF568" s="26" t="e">
        <f t="shared" si="386"/>
        <v>#REF!</v>
      </c>
      <c r="AG568" s="26" t="e">
        <f t="shared" si="386"/>
        <v>#REF!</v>
      </c>
      <c r="AH568" s="26" t="e">
        <f t="shared" si="386"/>
        <v>#REF!</v>
      </c>
      <c r="AI568" s="26" t="e">
        <f t="shared" si="386"/>
        <v>#REF!</v>
      </c>
      <c r="AJ568" s="26" t="e">
        <f t="shared" si="386"/>
        <v>#REF!</v>
      </c>
      <c r="AK568" s="26" t="e">
        <f t="shared" si="386"/>
        <v>#REF!</v>
      </c>
      <c r="AL568" s="26" t="e">
        <f t="shared" si="386"/>
        <v>#REF!</v>
      </c>
      <c r="AM568" s="26" t="e">
        <f t="shared" ref="AM568:BO568" si="387">AM567+AM566+AM565</f>
        <v>#REF!</v>
      </c>
      <c r="AN568" s="26" t="e">
        <f t="shared" si="387"/>
        <v>#REF!</v>
      </c>
      <c r="AO568" s="26" t="e">
        <f t="shared" si="387"/>
        <v>#REF!</v>
      </c>
      <c r="AP568" s="26" t="e">
        <f t="shared" si="387"/>
        <v>#REF!</v>
      </c>
      <c r="AQ568" s="26" t="e">
        <f t="shared" si="387"/>
        <v>#REF!</v>
      </c>
      <c r="AR568" s="26" t="e">
        <f t="shared" si="387"/>
        <v>#REF!</v>
      </c>
      <c r="AS568" s="26" t="e">
        <f t="shared" si="387"/>
        <v>#REF!</v>
      </c>
      <c r="AT568" s="26" t="e">
        <f t="shared" si="387"/>
        <v>#REF!</v>
      </c>
      <c r="AU568" s="26" t="e">
        <f t="shared" si="387"/>
        <v>#REF!</v>
      </c>
      <c r="AV568" s="26" t="e">
        <f t="shared" si="387"/>
        <v>#REF!</v>
      </c>
      <c r="AW568" s="26" t="e">
        <f t="shared" si="387"/>
        <v>#REF!</v>
      </c>
      <c r="AX568" s="26" t="e">
        <f t="shared" si="387"/>
        <v>#REF!</v>
      </c>
      <c r="AY568" s="26" t="e">
        <f t="shared" si="387"/>
        <v>#REF!</v>
      </c>
      <c r="AZ568" s="26" t="e">
        <f t="shared" si="387"/>
        <v>#REF!</v>
      </c>
      <c r="BA568" s="26" t="e">
        <f t="shared" si="387"/>
        <v>#REF!</v>
      </c>
      <c r="BB568" s="26" t="e">
        <f t="shared" si="387"/>
        <v>#REF!</v>
      </c>
      <c r="BC568" s="26" t="e">
        <f t="shared" si="387"/>
        <v>#REF!</v>
      </c>
      <c r="BD568" s="26" t="e">
        <f t="shared" si="387"/>
        <v>#REF!</v>
      </c>
      <c r="BE568" s="26" t="e">
        <f t="shared" si="387"/>
        <v>#REF!</v>
      </c>
      <c r="BF568" s="26" t="e">
        <f t="shared" si="387"/>
        <v>#REF!</v>
      </c>
      <c r="BG568" s="26" t="e">
        <f t="shared" si="387"/>
        <v>#REF!</v>
      </c>
      <c r="BH568" s="26" t="e">
        <f t="shared" si="387"/>
        <v>#REF!</v>
      </c>
      <c r="BI568" s="26" t="e">
        <f t="shared" si="387"/>
        <v>#REF!</v>
      </c>
      <c r="BJ568" s="26" t="e">
        <f t="shared" si="387"/>
        <v>#REF!</v>
      </c>
      <c r="BK568" s="26" t="e">
        <f t="shared" si="387"/>
        <v>#REF!</v>
      </c>
      <c r="BL568" s="26" t="e">
        <f t="shared" si="387"/>
        <v>#REF!</v>
      </c>
      <c r="BM568" s="26" t="e">
        <f t="shared" si="387"/>
        <v>#REF!</v>
      </c>
      <c r="BN568" s="26" t="e">
        <f t="shared" si="387"/>
        <v>#REF!</v>
      </c>
      <c r="BO568" s="26" t="e">
        <f t="shared" si="387"/>
        <v>#REF!</v>
      </c>
      <c r="BP568" s="38" t="e">
        <f>SUM(H568:BO568)</f>
        <v>#REF!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 t="e">
        <f>SUM(H568:S568)</f>
        <v>#REF!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 t="e">
        <f>SUM(T568:AE568)</f>
        <v>#REF!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#REF!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#REF!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#REF!</v>
      </c>
      <c r="BP569" s="38" t="e">
        <f>SUM(H569:BO569)</f>
        <v>#REF!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 t="e">
        <f t="shared" si="388"/>
        <v>#REF!</v>
      </c>
      <c r="I570" s="40" t="e">
        <f t="shared" si="388"/>
        <v>#REF!</v>
      </c>
      <c r="J570" s="40" t="e">
        <f t="shared" si="388"/>
        <v>#REF!</v>
      </c>
      <c r="K570" s="40" t="e">
        <f t="shared" si="388"/>
        <v>#REF!</v>
      </c>
      <c r="L570" s="40" t="e">
        <f t="shared" si="388"/>
        <v>#REF!</v>
      </c>
      <c r="M570" s="40" t="e">
        <f t="shared" si="388"/>
        <v>#REF!</v>
      </c>
      <c r="N570" s="40" t="e">
        <f t="shared" si="388"/>
        <v>#REF!</v>
      </c>
      <c r="O570" s="40" t="e">
        <f t="shared" si="388"/>
        <v>#REF!</v>
      </c>
      <c r="P570" s="40" t="e">
        <f t="shared" si="388"/>
        <v>#REF!</v>
      </c>
      <c r="Q570" s="40" t="e">
        <f t="shared" si="388"/>
        <v>#REF!</v>
      </c>
      <c r="R570" s="40" t="e">
        <f t="shared" si="388"/>
        <v>#REF!</v>
      </c>
      <c r="S570" s="40" t="e">
        <f t="shared" si="388"/>
        <v>#REF!</v>
      </c>
      <c r="T570" s="40" t="e">
        <f t="shared" si="388"/>
        <v>#REF!</v>
      </c>
      <c r="U570" s="40" t="e">
        <f t="shared" si="388"/>
        <v>#REF!</v>
      </c>
      <c r="V570" s="40" t="e">
        <f t="shared" si="388"/>
        <v>#REF!</v>
      </c>
      <c r="W570" s="40" t="e">
        <f t="shared" si="388"/>
        <v>#REF!</v>
      </c>
      <c r="X570" s="40" t="e">
        <f t="shared" si="388"/>
        <v>#REF!</v>
      </c>
      <c r="Y570" s="40" t="e">
        <f t="shared" si="388"/>
        <v>#REF!</v>
      </c>
      <c r="Z570" s="40" t="e">
        <f t="shared" si="388"/>
        <v>#REF!</v>
      </c>
      <c r="AA570" s="40" t="e">
        <f t="shared" si="388"/>
        <v>#REF!</v>
      </c>
      <c r="AB570" s="40" t="e">
        <f t="shared" si="388"/>
        <v>#REF!</v>
      </c>
      <c r="AC570" s="40" t="e">
        <f t="shared" si="388"/>
        <v>#REF!</v>
      </c>
      <c r="AD570" s="40" t="e">
        <f t="shared" si="388"/>
        <v>#REF!</v>
      </c>
      <c r="AE570" s="40" t="e">
        <f t="shared" si="388"/>
        <v>#REF!</v>
      </c>
      <c r="AF570" s="40" t="e">
        <f t="shared" si="388"/>
        <v>#REF!</v>
      </c>
      <c r="AG570" s="40" t="e">
        <f t="shared" si="388"/>
        <v>#REF!</v>
      </c>
      <c r="AH570" s="40" t="e">
        <f t="shared" si="388"/>
        <v>#REF!</v>
      </c>
      <c r="AI570" s="40" t="e">
        <f t="shared" si="388"/>
        <v>#REF!</v>
      </c>
      <c r="AJ570" s="40" t="e">
        <f t="shared" si="388"/>
        <v>#REF!</v>
      </c>
      <c r="AK570" s="40" t="e">
        <f t="shared" si="388"/>
        <v>#REF!</v>
      </c>
      <c r="AL570" s="40" t="e">
        <f t="shared" si="388"/>
        <v>#REF!</v>
      </c>
      <c r="AM570" s="40" t="e">
        <f t="shared" ref="AM570:BO570" si="389">AM553+AM380+AM297+AM232</f>
        <v>#REF!</v>
      </c>
      <c r="AN570" s="40" t="e">
        <f t="shared" si="389"/>
        <v>#REF!</v>
      </c>
      <c r="AO570" s="40" t="e">
        <f t="shared" si="389"/>
        <v>#REF!</v>
      </c>
      <c r="AP570" s="40" t="e">
        <f t="shared" si="389"/>
        <v>#REF!</v>
      </c>
      <c r="AQ570" s="40" t="e">
        <f t="shared" si="389"/>
        <v>#REF!</v>
      </c>
      <c r="AR570" s="40" t="e">
        <f t="shared" si="389"/>
        <v>#REF!</v>
      </c>
      <c r="AS570" s="40" t="e">
        <f t="shared" si="389"/>
        <v>#REF!</v>
      </c>
      <c r="AT570" s="40" t="e">
        <f t="shared" si="389"/>
        <v>#REF!</v>
      </c>
      <c r="AU570" s="40" t="e">
        <f t="shared" si="389"/>
        <v>#REF!</v>
      </c>
      <c r="AV570" s="40" t="e">
        <f t="shared" si="389"/>
        <v>#REF!</v>
      </c>
      <c r="AW570" s="40" t="e">
        <f t="shared" si="389"/>
        <v>#REF!</v>
      </c>
      <c r="AX570" s="40" t="e">
        <f t="shared" si="389"/>
        <v>#REF!</v>
      </c>
      <c r="AY570" s="40" t="e">
        <f t="shared" si="389"/>
        <v>#REF!</v>
      </c>
      <c r="AZ570" s="40" t="e">
        <f t="shared" si="389"/>
        <v>#REF!</v>
      </c>
      <c r="BA570" s="40" t="e">
        <f t="shared" si="389"/>
        <v>#REF!</v>
      </c>
      <c r="BB570" s="40" t="e">
        <f t="shared" si="389"/>
        <v>#REF!</v>
      </c>
      <c r="BC570" s="40" t="e">
        <f t="shared" si="389"/>
        <v>#REF!</v>
      </c>
      <c r="BD570" s="40" t="e">
        <f t="shared" si="389"/>
        <v>#REF!</v>
      </c>
      <c r="BE570" s="40" t="e">
        <f t="shared" si="389"/>
        <v>#REF!</v>
      </c>
      <c r="BF570" s="40" t="e">
        <f t="shared" si="389"/>
        <v>#REF!</v>
      </c>
      <c r="BG570" s="40" t="e">
        <f t="shared" si="389"/>
        <v>#REF!</v>
      </c>
      <c r="BH570" s="40" t="e">
        <f t="shared" si="389"/>
        <v>#REF!</v>
      </c>
      <c r="BI570" s="40" t="e">
        <f t="shared" si="389"/>
        <v>#REF!</v>
      </c>
      <c r="BJ570" s="40" t="e">
        <f t="shared" si="389"/>
        <v>#REF!</v>
      </c>
      <c r="BK570" s="40" t="e">
        <f t="shared" si="389"/>
        <v>#REF!</v>
      </c>
      <c r="BL570" s="40" t="e">
        <f t="shared" si="389"/>
        <v>#REF!</v>
      </c>
      <c r="BM570" s="40" t="e">
        <f t="shared" si="389"/>
        <v>#REF!</v>
      </c>
      <c r="BN570" s="40" t="e">
        <f t="shared" si="389"/>
        <v>#REF!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 t="e">
        <f t="shared" si="390"/>
        <v>#REF!</v>
      </c>
      <c r="I571" s="24" t="e">
        <f t="shared" si="390"/>
        <v>#REF!</v>
      </c>
      <c r="J571" s="24" t="e">
        <f t="shared" si="390"/>
        <v>#REF!</v>
      </c>
      <c r="K571" s="24" t="e">
        <f t="shared" si="390"/>
        <v>#REF!</v>
      </c>
      <c r="L571" s="24" t="e">
        <f t="shared" si="390"/>
        <v>#REF!</v>
      </c>
      <c r="M571" s="24" t="e">
        <f t="shared" si="390"/>
        <v>#REF!</v>
      </c>
      <c r="N571" s="24" t="e">
        <f t="shared" si="390"/>
        <v>#REF!</v>
      </c>
      <c r="O571" s="24" t="e">
        <f t="shared" si="390"/>
        <v>#REF!</v>
      </c>
      <c r="P571" s="24" t="e">
        <f t="shared" si="390"/>
        <v>#REF!</v>
      </c>
      <c r="Q571" s="24" t="e">
        <f t="shared" si="390"/>
        <v>#REF!</v>
      </c>
      <c r="R571" s="24" t="e">
        <f t="shared" si="390"/>
        <v>#REF!</v>
      </c>
      <c r="S571" s="24" t="e">
        <f t="shared" si="390"/>
        <v>#REF!</v>
      </c>
      <c r="T571" s="24" t="e">
        <f t="shared" si="390"/>
        <v>#REF!</v>
      </c>
      <c r="U571" s="24" t="e">
        <f t="shared" si="390"/>
        <v>#REF!</v>
      </c>
      <c r="V571" s="24" t="e">
        <f t="shared" si="390"/>
        <v>#REF!</v>
      </c>
      <c r="W571" s="24" t="e">
        <f t="shared" si="390"/>
        <v>#REF!</v>
      </c>
      <c r="X571" s="24" t="e">
        <f t="shared" si="390"/>
        <v>#REF!</v>
      </c>
      <c r="Y571" s="24" t="e">
        <f t="shared" si="390"/>
        <v>#REF!</v>
      </c>
      <c r="Z571" s="24" t="e">
        <f t="shared" si="390"/>
        <v>#REF!</v>
      </c>
      <c r="AA571" s="24" t="e">
        <f t="shared" si="390"/>
        <v>#REF!</v>
      </c>
      <c r="AB571" s="24" t="e">
        <f t="shared" si="390"/>
        <v>#REF!</v>
      </c>
      <c r="AC571" s="24" t="e">
        <f t="shared" si="390"/>
        <v>#REF!</v>
      </c>
      <c r="AD571" s="24" t="e">
        <f t="shared" si="390"/>
        <v>#REF!</v>
      </c>
      <c r="AE571" s="24" t="e">
        <f t="shared" si="390"/>
        <v>#REF!</v>
      </c>
      <c r="AF571" s="24" t="e">
        <f t="shared" si="390"/>
        <v>#REF!</v>
      </c>
      <c r="AG571" s="24" t="e">
        <f t="shared" si="390"/>
        <v>#REF!</v>
      </c>
      <c r="AH571" s="24" t="e">
        <f t="shared" si="390"/>
        <v>#REF!</v>
      </c>
      <c r="AI571" s="24" t="e">
        <f t="shared" si="390"/>
        <v>#REF!</v>
      </c>
      <c r="AJ571" s="24" t="e">
        <f t="shared" si="390"/>
        <v>#REF!</v>
      </c>
      <c r="AK571" s="24" t="e">
        <f t="shared" si="390"/>
        <v>#REF!</v>
      </c>
      <c r="AL571" s="24" t="e">
        <f t="shared" si="390"/>
        <v>#REF!</v>
      </c>
      <c r="AM571" s="24" t="e">
        <f t="shared" ref="AM571:BO571" si="391">AM570-AM568</f>
        <v>#REF!</v>
      </c>
      <c r="AN571" s="24" t="e">
        <f t="shared" si="391"/>
        <v>#REF!</v>
      </c>
      <c r="AO571" s="24" t="e">
        <f t="shared" si="391"/>
        <v>#REF!</v>
      </c>
      <c r="AP571" s="24" t="e">
        <f t="shared" si="391"/>
        <v>#REF!</v>
      </c>
      <c r="AQ571" s="24" t="e">
        <f t="shared" si="391"/>
        <v>#REF!</v>
      </c>
      <c r="AR571" s="24" t="e">
        <f t="shared" si="391"/>
        <v>#REF!</v>
      </c>
      <c r="AS571" s="24" t="e">
        <f t="shared" si="391"/>
        <v>#REF!</v>
      </c>
      <c r="AT571" s="24" t="e">
        <f t="shared" si="391"/>
        <v>#REF!</v>
      </c>
      <c r="AU571" s="24" t="e">
        <f t="shared" si="391"/>
        <v>#REF!</v>
      </c>
      <c r="AV571" s="24" t="e">
        <f t="shared" si="391"/>
        <v>#REF!</v>
      </c>
      <c r="AW571" s="24" t="e">
        <f t="shared" si="391"/>
        <v>#REF!</v>
      </c>
      <c r="AX571" s="24" t="e">
        <f t="shared" si="391"/>
        <v>#REF!</v>
      </c>
      <c r="AY571" s="24" t="e">
        <f t="shared" si="391"/>
        <v>#REF!</v>
      </c>
      <c r="AZ571" s="24" t="e">
        <f t="shared" si="391"/>
        <v>#REF!</v>
      </c>
      <c r="BA571" s="24" t="e">
        <f t="shared" si="391"/>
        <v>#REF!</v>
      </c>
      <c r="BB571" s="24" t="e">
        <f t="shared" si="391"/>
        <v>#REF!</v>
      </c>
      <c r="BC571" s="24" t="e">
        <f t="shared" si="391"/>
        <v>#REF!</v>
      </c>
      <c r="BD571" s="24" t="e">
        <f t="shared" si="391"/>
        <v>#REF!</v>
      </c>
      <c r="BE571" s="24" t="e">
        <f t="shared" si="391"/>
        <v>#REF!</v>
      </c>
      <c r="BF571" s="24" t="e">
        <f t="shared" si="391"/>
        <v>#REF!</v>
      </c>
      <c r="BG571" s="24" t="e">
        <f t="shared" si="391"/>
        <v>#REF!</v>
      </c>
      <c r="BH571" s="24" t="e">
        <f t="shared" si="391"/>
        <v>#REF!</v>
      </c>
      <c r="BI571" s="24" t="e">
        <f t="shared" si="391"/>
        <v>#REF!</v>
      </c>
      <c r="BJ571" s="24" t="e">
        <f t="shared" si="391"/>
        <v>#REF!</v>
      </c>
      <c r="BK571" s="24" t="e">
        <f t="shared" si="391"/>
        <v>#REF!</v>
      </c>
      <c r="BL571" s="24" t="e">
        <f t="shared" si="391"/>
        <v>#REF!</v>
      </c>
      <c r="BM571" s="24" t="e">
        <f t="shared" si="391"/>
        <v>#REF!</v>
      </c>
      <c r="BN571" s="24" t="e">
        <f t="shared" si="391"/>
        <v>#REF!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 t="e">
        <f t="shared" si="0"/>
        <v>#REF!</v>
      </c>
      <c r="C7" s="3" t="e">
        <f t="shared" si="0"/>
        <v>#REF!</v>
      </c>
      <c r="D7" s="3" t="e">
        <f t="shared" si="0"/>
        <v>#REF!</v>
      </c>
      <c r="E7" s="3" t="e">
        <f t="shared" si="0"/>
        <v>#REF!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 t="e">
        <f t="shared" si="0"/>
        <v>#REF!</v>
      </c>
      <c r="C9" s="3" t="e">
        <f t="shared" si="0"/>
        <v>#REF!</v>
      </c>
      <c r="D9" s="3" t="e">
        <f t="shared" si="0"/>
        <v>#REF!</v>
      </c>
      <c r="E9" s="3" t="e">
        <f t="shared" si="0"/>
        <v>#REF!</v>
      </c>
      <c r="F9" s="3" t="e">
        <f t="shared" si="0"/>
        <v>#REF!</v>
      </c>
    </row>
    <row r="10" spans="1:102" x14ac:dyDescent="0.15">
      <c r="A10" s="2" t="s">
        <v>4</v>
      </c>
      <c r="B10" s="3" t="e">
        <f t="shared" si="0"/>
        <v>#REF!</v>
      </c>
      <c r="C10" s="3" t="e">
        <f t="shared" si="0"/>
        <v>#REF!</v>
      </c>
      <c r="D10" s="3" t="e">
        <f t="shared" si="0"/>
        <v>#REF!</v>
      </c>
      <c r="E10" s="3" t="e">
        <f t="shared" si="0"/>
        <v>#REF!</v>
      </c>
      <c r="F10" s="3" t="e">
        <f t="shared" si="0"/>
        <v>#REF!</v>
      </c>
    </row>
    <row r="11" spans="1:102" x14ac:dyDescent="0.15">
      <c r="A11" s="5" t="s">
        <v>3</v>
      </c>
      <c r="B11" s="4" t="e">
        <f>B10/B9</f>
        <v>#REF!</v>
      </c>
      <c r="C11" s="4" t="e">
        <f>C10/C9</f>
        <v>#REF!</v>
      </c>
      <c r="D11" s="4" t="e">
        <f>D10/D9</f>
        <v>#REF!</v>
      </c>
      <c r="E11" s="4" t="e">
        <f>E10/E9</f>
        <v>#REF!</v>
      </c>
      <c r="F11" s="4" t="e">
        <f>F10/F9</f>
        <v>#REF!</v>
      </c>
    </row>
    <row r="12" spans="1:102" x14ac:dyDescent="0.15">
      <c r="A12" s="2" t="s">
        <v>2</v>
      </c>
      <c r="B12" s="3" t="e">
        <f>B26+B40+B54+B68</f>
        <v>#REF!</v>
      </c>
      <c r="C12" s="3" t="e">
        <f>C26+C40+C54+C68</f>
        <v>#REF!</v>
      </c>
      <c r="D12" s="3" t="e">
        <f>D26+D40+D54+D68</f>
        <v>#REF!</v>
      </c>
      <c r="E12" s="3" t="e">
        <f>E26+E40+E54+E68</f>
        <v>#REF!</v>
      </c>
      <c r="F12" s="3" t="e">
        <f>F26+F40+F54+F68</f>
        <v>#REF!</v>
      </c>
    </row>
    <row r="13" spans="1:102" x14ac:dyDescent="0.15">
      <c r="A13" s="2" t="s">
        <v>1</v>
      </c>
      <c r="B13" s="4" t="e">
        <f>B12/B9</f>
        <v>#REF!</v>
      </c>
      <c r="C13" s="4" t="e">
        <f>C12/C9</f>
        <v>#REF!</v>
      </c>
      <c r="D13" s="4" t="e">
        <f>D12/D9</f>
        <v>#REF!</v>
      </c>
      <c r="E13" s="4" t="e">
        <f>E12/E9</f>
        <v>#REF!</v>
      </c>
      <c r="F13" s="4" t="e">
        <f>F12/F9</f>
        <v>#REF!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 t="e">
        <f>B28+B42+B56+B70</f>
        <v>#REF!</v>
      </c>
      <c r="C14" s="3" t="e">
        <f>C28+C42+C56+C70</f>
        <v>#REF!</v>
      </c>
      <c r="D14" s="3" t="e">
        <f>D28+D42+D56+D70</f>
        <v>#REF!</v>
      </c>
      <c r="E14" s="3" t="e">
        <f>E28+E42+E56+E70</f>
        <v>#REF!</v>
      </c>
      <c r="F14" s="3" t="e">
        <f>F28+F42+F56+F70</f>
        <v>#REF!</v>
      </c>
      <c r="G14" s="1" t="e">
        <f>SUM(B14:F14)</f>
        <v>#REF!</v>
      </c>
      <c r="H14" s="1" t="e">
        <f>+F28+F42+F56+F70</f>
        <v>#REF!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 t="e">
        <f>STAFF_CWS!S211</f>
        <v>#REF!</v>
      </c>
      <c r="C21" s="26" t="e">
        <f>STAFF_CWS!AE211</f>
        <v>#REF!</v>
      </c>
      <c r="D21" s="26" t="e">
        <f>STAFF_CWS!AQ211</f>
        <v>#REF!</v>
      </c>
      <c r="E21" s="26" t="e">
        <f>STAFF_CWS!BC211</f>
        <v>#REF!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 t="e">
        <f>STAFF_CWS!S215</f>
        <v>#REF!</v>
      </c>
      <c r="C23" s="26" t="e">
        <f>STAFF_CWS!AE215</f>
        <v>#REF!</v>
      </c>
      <c r="D23" s="26" t="e">
        <f>STAFF_CWS!AQ215</f>
        <v>#REF!</v>
      </c>
      <c r="E23" s="26" t="e">
        <f>STAFF_CWS!BC215</f>
        <v>#REF!</v>
      </c>
      <c r="F23" s="26" t="e">
        <f>STAFF_CWS!BO215</f>
        <v>#REF!</v>
      </c>
    </row>
    <row r="24" spans="1:102" x14ac:dyDescent="0.15">
      <c r="A24" s="2" t="s">
        <v>4</v>
      </c>
      <c r="B24" s="26" t="e">
        <f>STAFF_CWS!S225</f>
        <v>#REF!</v>
      </c>
      <c r="C24" s="26" t="e">
        <f>STAFF_CWS!AE225</f>
        <v>#REF!</v>
      </c>
      <c r="D24" s="26" t="e">
        <f>STAFF_CWS!AQ225</f>
        <v>#REF!</v>
      </c>
      <c r="E24" s="26" t="e">
        <f>STAFF_CWS!BC225</f>
        <v>#REF!</v>
      </c>
      <c r="F24" s="26" t="e">
        <f>STAFF_CWS!BO225</f>
        <v>#REF!</v>
      </c>
    </row>
    <row r="25" spans="1:102" x14ac:dyDescent="0.15">
      <c r="A25" s="5" t="s">
        <v>3</v>
      </c>
      <c r="B25" s="4" t="e">
        <f>B24/B23</f>
        <v>#REF!</v>
      </c>
      <c r="C25" s="4" t="e">
        <f>C24/C23</f>
        <v>#REF!</v>
      </c>
      <c r="D25" s="4" t="e">
        <f>D24/D23</f>
        <v>#REF!</v>
      </c>
      <c r="E25" s="4" t="e">
        <f>E24/E23</f>
        <v>#REF!</v>
      </c>
      <c r="F25" s="4" t="e">
        <f>F24/F23</f>
        <v>#REF!</v>
      </c>
    </row>
    <row r="26" spans="1:102" x14ac:dyDescent="0.15">
      <c r="A26" s="2" t="s">
        <v>2</v>
      </c>
      <c r="B26" s="26" t="e">
        <f>STAFF_CWS!S231</f>
        <v>#REF!</v>
      </c>
      <c r="C26" s="26" t="e">
        <f>STAFF_CWS!AE231</f>
        <v>#REF!</v>
      </c>
      <c r="D26" s="26" t="e">
        <f>STAFF_CWS!AQ231</f>
        <v>#REF!</v>
      </c>
      <c r="E26" s="26" t="e">
        <f>STAFF_CWS!BC231</f>
        <v>#REF!</v>
      </c>
      <c r="F26" s="26" t="e">
        <f>STAFF_CWS!BO231</f>
        <v>#REF!</v>
      </c>
    </row>
    <row r="27" spans="1:102" x14ac:dyDescent="0.15">
      <c r="A27" s="2" t="s">
        <v>1</v>
      </c>
      <c r="B27" s="4" t="e">
        <f>B26/B23</f>
        <v>#REF!</v>
      </c>
      <c r="C27" s="4" t="e">
        <f>C26/C23</f>
        <v>#REF!</v>
      </c>
      <c r="D27" s="4" t="e">
        <f>D26/D23</f>
        <v>#REF!</v>
      </c>
      <c r="E27" s="4" t="e">
        <f>E26/E23</f>
        <v>#REF!</v>
      </c>
      <c r="F27" s="4" t="e">
        <f>F26/F23</f>
        <v>#REF!</v>
      </c>
    </row>
    <row r="28" spans="1:102" x14ac:dyDescent="0.15">
      <c r="A28" s="2" t="s">
        <v>0</v>
      </c>
      <c r="B28" s="26" t="e">
        <f>STAFF_CWS!S233</f>
        <v>#REF!</v>
      </c>
      <c r="C28" s="26" t="e">
        <f>STAFF_CWS!AE233</f>
        <v>#REF!</v>
      </c>
      <c r="D28" s="26" t="e">
        <f>STAFF_CWS!AQ233</f>
        <v>#REF!</v>
      </c>
      <c r="E28" s="26" t="e">
        <f>STAFF_CWS!BC233</f>
        <v>#REF!</v>
      </c>
      <c r="F28" s="26" t="e">
        <f>STAFF_CWS!BO233</f>
        <v>#REF!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 t="e">
        <f>STAFF_CWS!S359</f>
        <v>#REF!</v>
      </c>
      <c r="C49" s="26" t="e">
        <f>STAFF_CWS!AE359</f>
        <v>#REF!</v>
      </c>
      <c r="D49" s="26" t="e">
        <f>STAFF_CWS!AQ359</f>
        <v>#REF!</v>
      </c>
      <c r="E49" s="26" t="e">
        <f>STAFF_CWS!BC359</f>
        <v>#REF!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 t="e">
        <f>STAFF_CWS!S363</f>
        <v>#REF!</v>
      </c>
      <c r="C51" s="26" t="e">
        <f>STAFF_CWS!AE363</f>
        <v>#REF!</v>
      </c>
      <c r="D51" s="26" t="e">
        <f>STAFF_CWS!AQ363</f>
        <v>#REF!</v>
      </c>
      <c r="E51" s="26" t="e">
        <f>STAFF_CWS!BC363</f>
        <v>#REF!</v>
      </c>
      <c r="F51" s="26" t="e">
        <f>STAFF_CWS!BO363</f>
        <v>#REF!</v>
      </c>
    </row>
    <row r="52" spans="1:102" x14ac:dyDescent="0.15">
      <c r="A52" s="2" t="s">
        <v>4</v>
      </c>
      <c r="B52" s="26" t="e">
        <f>STAFF_CWS!S373</f>
        <v>#REF!</v>
      </c>
      <c r="C52" s="26" t="e">
        <f>STAFF_CWS!AE373</f>
        <v>#REF!</v>
      </c>
      <c r="D52" s="26" t="e">
        <f>STAFF_CWS!AQ373</f>
        <v>#REF!</v>
      </c>
      <c r="E52" s="26" t="e">
        <f>STAFF_CWS!BC373</f>
        <v>#REF!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 t="e">
        <f>STAFF_CWS!S379</f>
        <v>#REF!</v>
      </c>
      <c r="C54" s="26" t="e">
        <f>STAFF_CWS!AE379</f>
        <v>#REF!</v>
      </c>
      <c r="D54" s="26" t="e">
        <f>STAFF_CWS!AQ379</f>
        <v>#REF!</v>
      </c>
      <c r="E54" s="26" t="e">
        <f>STAFF_CWS!BC379</f>
        <v>#REF!</v>
      </c>
      <c r="F54" s="26" t="e">
        <f>STAFF_CWS!BO379</f>
        <v>#REF!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 t="e">
        <f>STAFF_CWS!S381</f>
        <v>#REF!</v>
      </c>
      <c r="C56" s="26" t="e">
        <f>STAFF_CWS!AE381</f>
        <v>#REF!</v>
      </c>
      <c r="D56" s="26" t="e">
        <f>STAFF_CWS!AQ381</f>
        <v>#REF!</v>
      </c>
      <c r="E56" s="26" t="e">
        <f>STAFF_CWS!BC381</f>
        <v>#REF!</v>
      </c>
      <c r="F56" s="26" t="e">
        <f>STAFF_CWS!BO381</f>
        <v>#REF!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 t="e">
        <f>STAFF_CWS!S532</f>
        <v>#REF!</v>
      </c>
      <c r="C63" s="26" t="e">
        <f>STAFF_CWS!AE532</f>
        <v>#REF!</v>
      </c>
      <c r="D63" s="26" t="e">
        <f>STAFF_CWS!AQ532</f>
        <v>#REF!</v>
      </c>
      <c r="E63" s="26" t="e">
        <f>STAFF_CWS!BC532</f>
        <v>#REF!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 t="e">
        <f>STAFF_CWS!S536</f>
        <v>#REF!</v>
      </c>
      <c r="C65" s="26" t="e">
        <f>STAFF_CWS!AE536</f>
        <v>#REF!</v>
      </c>
      <c r="D65" s="26" t="e">
        <f>STAFF_CWS!AQ536</f>
        <v>#REF!</v>
      </c>
      <c r="E65" s="26" t="e">
        <f>STAFF_CWS!BC536</f>
        <v>#REF!</v>
      </c>
      <c r="F65" s="26" t="e">
        <f>STAFF_CWS!BO536</f>
        <v>#REF!</v>
      </c>
    </row>
    <row r="66" spans="1:6" x14ac:dyDescent="0.15">
      <c r="A66" s="2" t="s">
        <v>4</v>
      </c>
      <c r="B66" s="26" t="e">
        <f>STAFF_CWS!S546</f>
        <v>#REF!</v>
      </c>
      <c r="C66" s="26" t="e">
        <f>STAFF_CWS!AE546</f>
        <v>#REF!</v>
      </c>
      <c r="D66" s="26" t="e">
        <f>STAFF_CWS!AQ546</f>
        <v>#REF!</v>
      </c>
      <c r="E66" s="26" t="e">
        <f>STAFF_CWS!BC546</f>
        <v>#REF!</v>
      </c>
      <c r="F66" s="26" t="e">
        <f>STAFF_CWS!BO546</f>
        <v>#REF!</v>
      </c>
    </row>
    <row r="67" spans="1:6" x14ac:dyDescent="0.15">
      <c r="A67" s="5" t="s">
        <v>3</v>
      </c>
      <c r="B67" s="4" t="e">
        <f>B66/B65</f>
        <v>#REF!</v>
      </c>
      <c r="C67" s="4" t="e">
        <f>C66/C65</f>
        <v>#REF!</v>
      </c>
      <c r="D67" s="4" t="e">
        <f>D66/D65</f>
        <v>#REF!</v>
      </c>
      <c r="E67" s="4" t="e">
        <f>E66/E65</f>
        <v>#REF!</v>
      </c>
      <c r="F67" s="4" t="e">
        <f>F66/F65</f>
        <v>#REF!</v>
      </c>
    </row>
    <row r="68" spans="1:6" x14ac:dyDescent="0.15">
      <c r="A68" s="2" t="s">
        <v>2</v>
      </c>
      <c r="B68" s="26" t="e">
        <f>STAFF_CWS!S552</f>
        <v>#REF!</v>
      </c>
      <c r="C68" s="26" t="e">
        <f>STAFF_CWS!AE552</f>
        <v>#REF!</v>
      </c>
      <c r="D68" s="26" t="e">
        <f>STAFF_CWS!AQ552</f>
        <v>#REF!</v>
      </c>
      <c r="E68" s="26" t="e">
        <f>STAFF_CWS!BC552</f>
        <v>#REF!</v>
      </c>
      <c r="F68" s="26" t="e">
        <f>STAFF_CWS!BO552</f>
        <v>#REF!</v>
      </c>
    </row>
    <row r="69" spans="1:6" x14ac:dyDescent="0.15">
      <c r="A69" s="2" t="s">
        <v>1</v>
      </c>
      <c r="B69" s="4" t="e">
        <f>B68/B65</f>
        <v>#REF!</v>
      </c>
      <c r="C69" s="4" t="e">
        <f>C68/C65</f>
        <v>#REF!</v>
      </c>
      <c r="D69" s="4" t="e">
        <f>D68/D65</f>
        <v>#REF!</v>
      </c>
      <c r="E69" s="4" t="e">
        <f>E68/E65</f>
        <v>#REF!</v>
      </c>
      <c r="F69" s="4" t="e">
        <f>F68/F65</f>
        <v>#REF!</v>
      </c>
    </row>
    <row r="70" spans="1:6" x14ac:dyDescent="0.15">
      <c r="A70" s="2" t="s">
        <v>0</v>
      </c>
      <c r="B70" s="26" t="e">
        <f>STAFF_CWS!S554</f>
        <v>#REF!</v>
      </c>
      <c r="C70" s="26" t="e">
        <f>STAFF_CWS!AE554</f>
        <v>#REF!</v>
      </c>
      <c r="D70" s="26" t="e">
        <f>STAFF_CWS!AQ554</f>
        <v>#REF!</v>
      </c>
      <c r="E70" s="26" t="e">
        <f>STAFF_CWS!BC554</f>
        <v>#REF!</v>
      </c>
      <c r="F70" s="26" t="e">
        <f>STAFF_CWS!BO554</f>
        <v>#REF!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 t="e">
        <f>+STAFF_CWS!H562</f>
        <v>#REF!</v>
      </c>
      <c r="D10" s="9" t="e">
        <f>+STAFF_CWS!I562</f>
        <v>#REF!</v>
      </c>
      <c r="E10" s="9" t="e">
        <f>+STAFF_CWS!J562</f>
        <v>#REF!</v>
      </c>
      <c r="F10" s="9" t="e">
        <f>+STAFF_CWS!K562</f>
        <v>#REF!</v>
      </c>
      <c r="G10" s="9" t="e">
        <f>+STAFF_CWS!L562</f>
        <v>#REF!</v>
      </c>
      <c r="H10" s="9" t="e">
        <f>+STAFF_CWS!M562</f>
        <v>#REF!</v>
      </c>
      <c r="I10" s="9" t="e">
        <f>+STAFF_CWS!N562</f>
        <v>#REF!</v>
      </c>
      <c r="J10" s="9" t="e">
        <f>+STAFF_CWS!O562</f>
        <v>#REF!</v>
      </c>
      <c r="K10" s="9" t="e">
        <f>+STAFF_CWS!P562</f>
        <v>#REF!</v>
      </c>
      <c r="L10" s="9" t="e">
        <f>+STAFF_CWS!Q562</f>
        <v>#REF!</v>
      </c>
      <c r="M10" s="9" t="e">
        <f>+STAFF_CWS!R562</f>
        <v>#REF!</v>
      </c>
      <c r="N10" s="9" t="e">
        <f>+STAFF_CWS!S562</f>
        <v>#REF!</v>
      </c>
      <c r="O10" s="9" t="e">
        <f>+STAFF_CWS!T562</f>
        <v>#REF!</v>
      </c>
      <c r="P10" s="9" t="e">
        <f>+STAFF_CWS!U562</f>
        <v>#REF!</v>
      </c>
      <c r="Q10" s="9" t="e">
        <f>+STAFF_CWS!V562</f>
        <v>#REF!</v>
      </c>
      <c r="R10" s="9" t="e">
        <f>+STAFF_CWS!W562</f>
        <v>#REF!</v>
      </c>
      <c r="S10" s="9" t="e">
        <f>+STAFF_CWS!X562</f>
        <v>#REF!</v>
      </c>
      <c r="T10" s="9" t="e">
        <f>+STAFF_CWS!Y562</f>
        <v>#REF!</v>
      </c>
      <c r="U10" s="9" t="e">
        <f>+STAFF_CWS!Z562</f>
        <v>#REF!</v>
      </c>
      <c r="V10" s="9" t="e">
        <f>+STAFF_CWS!AA562</f>
        <v>#REF!</v>
      </c>
      <c r="W10" s="9" t="e">
        <f>+STAFF_CWS!AB562</f>
        <v>#REF!</v>
      </c>
      <c r="X10" s="9" t="e">
        <f>+STAFF_CWS!AC562</f>
        <v>#REF!</v>
      </c>
      <c r="Y10" s="9" t="e">
        <f>+STAFF_CWS!AD562</f>
        <v>#REF!</v>
      </c>
      <c r="Z10" s="9" t="e">
        <f>+STAFF_CWS!AE562</f>
        <v>#REF!</v>
      </c>
      <c r="AA10" s="9" t="e">
        <f>+STAFF_CWS!AF562</f>
        <v>#REF!</v>
      </c>
      <c r="AB10" s="9" t="e">
        <f>+STAFF_CWS!AG562</f>
        <v>#REF!</v>
      </c>
      <c r="AC10" s="9" t="e">
        <f>+STAFF_CWS!AH562</f>
        <v>#REF!</v>
      </c>
      <c r="AD10" s="9" t="e">
        <f>+STAFF_CWS!AI562</f>
        <v>#REF!</v>
      </c>
      <c r="AE10" s="9" t="e">
        <f>+STAFF_CWS!AJ562</f>
        <v>#REF!</v>
      </c>
      <c r="AF10" s="9" t="e">
        <f>+STAFF_CWS!AK562</f>
        <v>#REF!</v>
      </c>
      <c r="AG10" s="9" t="e">
        <f>+STAFF_CWS!AL562</f>
        <v>#REF!</v>
      </c>
      <c r="AH10" s="9" t="e">
        <f>+STAFF_CWS!AM562</f>
        <v>#REF!</v>
      </c>
      <c r="AI10" s="9" t="e">
        <f>+STAFF_CWS!AN562</f>
        <v>#REF!</v>
      </c>
      <c r="AJ10" s="9" t="e">
        <f>+STAFF_CWS!AO562</f>
        <v>#REF!</v>
      </c>
      <c r="AK10" s="9" t="e">
        <f>+STAFF_CWS!AP562</f>
        <v>#REF!</v>
      </c>
      <c r="AL10" s="9" t="e">
        <f>+STAFF_CWS!AQ562</f>
        <v>#REF!</v>
      </c>
      <c r="AM10" s="9" t="e">
        <f>+STAFF_CWS!AR562</f>
        <v>#REF!</v>
      </c>
      <c r="AN10" s="9" t="e">
        <f>+STAFF_CWS!AS562</f>
        <v>#REF!</v>
      </c>
      <c r="AO10" s="9" t="e">
        <f>+STAFF_CWS!AT562</f>
        <v>#REF!</v>
      </c>
      <c r="AP10" s="9" t="e">
        <f>+STAFF_CWS!AU562</f>
        <v>#REF!</v>
      </c>
      <c r="AQ10" s="9" t="e">
        <f>+STAFF_CWS!AV562</f>
        <v>#REF!</v>
      </c>
      <c r="AR10" s="9" t="e">
        <f>+STAFF_CWS!AW562</f>
        <v>#REF!</v>
      </c>
      <c r="AS10" s="9" t="e">
        <f>+STAFF_CWS!AX562</f>
        <v>#REF!</v>
      </c>
      <c r="AT10" s="9" t="e">
        <f>+STAFF_CWS!AY562</f>
        <v>#REF!</v>
      </c>
      <c r="AU10" s="9" t="e">
        <f>+STAFF_CWS!AZ562</f>
        <v>#REF!</v>
      </c>
      <c r="AV10" s="9" t="e">
        <f>+STAFF_CWS!BA562</f>
        <v>#REF!</v>
      </c>
      <c r="AW10" s="9" t="e">
        <f>+STAFF_CWS!BB562</f>
        <v>#REF!</v>
      </c>
      <c r="AX10" s="9" t="e">
        <f>+STAFF_CWS!BC562</f>
        <v>#REF!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#REF!</v>
      </c>
    </row>
    <row r="11" spans="1:63" x14ac:dyDescent="0.15">
      <c r="B11" s="33" t="s">
        <v>152</v>
      </c>
      <c r="C11" s="9" t="e">
        <f>+C10+C9</f>
        <v>#REF!</v>
      </c>
      <c r="D11" s="9" t="e">
        <f t="shared" ref="D11:BJ11" si="0">+D10+D9</f>
        <v>#REF!</v>
      </c>
      <c r="E11" s="9" t="e">
        <f t="shared" si="0"/>
        <v>#REF!</v>
      </c>
      <c r="F11" s="9" t="e">
        <f t="shared" si="0"/>
        <v>#REF!</v>
      </c>
      <c r="G11" s="9" t="e">
        <f t="shared" si="0"/>
        <v>#REF!</v>
      </c>
      <c r="H11" s="9" t="e">
        <f t="shared" si="0"/>
        <v>#REF!</v>
      </c>
      <c r="I11" s="9" t="e">
        <f t="shared" si="0"/>
        <v>#REF!</v>
      </c>
      <c r="J11" s="9" t="e">
        <f t="shared" si="0"/>
        <v>#REF!</v>
      </c>
      <c r="K11" s="9" t="e">
        <f t="shared" si="0"/>
        <v>#REF!</v>
      </c>
      <c r="L11" s="9" t="e">
        <f t="shared" si="0"/>
        <v>#REF!</v>
      </c>
      <c r="M11" s="9" t="e">
        <f t="shared" si="0"/>
        <v>#REF!</v>
      </c>
      <c r="N11" s="9" t="e">
        <f t="shared" si="0"/>
        <v>#REF!</v>
      </c>
      <c r="O11" s="9" t="e">
        <f t="shared" si="0"/>
        <v>#REF!</v>
      </c>
      <c r="P11" s="9" t="e">
        <f t="shared" si="0"/>
        <v>#REF!</v>
      </c>
      <c r="Q11" s="9" t="e">
        <f t="shared" si="0"/>
        <v>#REF!</v>
      </c>
      <c r="R11" s="9" t="e">
        <f t="shared" si="0"/>
        <v>#REF!</v>
      </c>
      <c r="S11" s="9" t="e">
        <f t="shared" si="0"/>
        <v>#REF!</v>
      </c>
      <c r="T11" s="9" t="e">
        <f t="shared" si="0"/>
        <v>#REF!</v>
      </c>
      <c r="U11" s="9" t="e">
        <f t="shared" si="0"/>
        <v>#REF!</v>
      </c>
      <c r="V11" s="9" t="e">
        <f t="shared" si="0"/>
        <v>#REF!</v>
      </c>
      <c r="W11" s="9" t="e">
        <f t="shared" si="0"/>
        <v>#REF!</v>
      </c>
      <c r="X11" s="9" t="e">
        <f t="shared" si="0"/>
        <v>#REF!</v>
      </c>
      <c r="Y11" s="9" t="e">
        <f t="shared" si="0"/>
        <v>#REF!</v>
      </c>
      <c r="Z11" s="9" t="e">
        <f t="shared" si="0"/>
        <v>#REF!</v>
      </c>
      <c r="AA11" s="9" t="e">
        <f t="shared" si="0"/>
        <v>#REF!</v>
      </c>
      <c r="AB11" s="9" t="e">
        <f t="shared" si="0"/>
        <v>#REF!</v>
      </c>
      <c r="AC11" s="9" t="e">
        <f t="shared" si="0"/>
        <v>#REF!</v>
      </c>
      <c r="AD11" s="9" t="e">
        <f t="shared" si="0"/>
        <v>#REF!</v>
      </c>
      <c r="AE11" s="9" t="e">
        <f t="shared" si="0"/>
        <v>#REF!</v>
      </c>
      <c r="AF11" s="9" t="e">
        <f t="shared" si="0"/>
        <v>#REF!</v>
      </c>
      <c r="AG11" s="9" t="e">
        <f t="shared" si="0"/>
        <v>#REF!</v>
      </c>
      <c r="AH11" s="9" t="e">
        <f t="shared" si="0"/>
        <v>#REF!</v>
      </c>
      <c r="AI11" s="9" t="e">
        <f t="shared" si="0"/>
        <v>#REF!</v>
      </c>
      <c r="AJ11" s="9" t="e">
        <f t="shared" si="0"/>
        <v>#REF!</v>
      </c>
      <c r="AK11" s="9" t="e">
        <f t="shared" si="0"/>
        <v>#REF!</v>
      </c>
      <c r="AL11" s="9" t="e">
        <f t="shared" si="0"/>
        <v>#REF!</v>
      </c>
      <c r="AM11" s="9" t="e">
        <f t="shared" si="0"/>
        <v>#REF!</v>
      </c>
      <c r="AN11" s="9" t="e">
        <f t="shared" si="0"/>
        <v>#REF!</v>
      </c>
      <c r="AO11" s="9" t="e">
        <f t="shared" si="0"/>
        <v>#REF!</v>
      </c>
      <c r="AP11" s="9" t="e">
        <f t="shared" si="0"/>
        <v>#REF!</v>
      </c>
      <c r="AQ11" s="9" t="e">
        <f t="shared" si="0"/>
        <v>#REF!</v>
      </c>
      <c r="AR11" s="9" t="e">
        <f t="shared" si="0"/>
        <v>#REF!</v>
      </c>
      <c r="AS11" s="9" t="e">
        <f t="shared" si="0"/>
        <v>#REF!</v>
      </c>
      <c r="AT11" s="9" t="e">
        <f t="shared" si="0"/>
        <v>#REF!</v>
      </c>
      <c r="AU11" s="9" t="e">
        <f t="shared" si="0"/>
        <v>#REF!</v>
      </c>
      <c r="AV11" s="9" t="e">
        <f t="shared" si="0"/>
        <v>#REF!</v>
      </c>
      <c r="AW11" s="9" t="e">
        <f t="shared" si="0"/>
        <v>#REF!</v>
      </c>
      <c r="AX11" s="9" t="e">
        <f t="shared" si="0"/>
        <v>#REF!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#REF!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2023-04-07T15:58:37Z</dcterms:modified>
</cp:coreProperties>
</file>