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616B44E-5515-7A47-857A-177921FF0788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04" i="82" l="1"/>
  <c r="Y104" i="82"/>
  <c r="X104" i="82"/>
  <c r="W104" i="82"/>
  <c r="V104" i="82"/>
  <c r="U104" i="82"/>
  <c r="T104" i="82"/>
  <c r="S104" i="82"/>
  <c r="R104" i="82"/>
  <c r="Q104" i="82"/>
  <c r="P104" i="82"/>
  <c r="Z103" i="82"/>
  <c r="Y103" i="82"/>
  <c r="X103" i="82"/>
  <c r="W103" i="82"/>
  <c r="V103" i="82"/>
  <c r="U103" i="82"/>
  <c r="T103" i="82"/>
  <c r="S103" i="82"/>
  <c r="R103" i="82"/>
  <c r="Q103" i="82"/>
  <c r="P103" i="82"/>
  <c r="Z102" i="82"/>
  <c r="Y102" i="82"/>
  <c r="X102" i="82"/>
  <c r="W102" i="82"/>
  <c r="V102" i="82"/>
  <c r="U102" i="82"/>
  <c r="T102" i="82"/>
  <c r="S102" i="82"/>
  <c r="R102" i="82"/>
  <c r="Q102" i="82"/>
  <c r="P102" i="82"/>
  <c r="Z101" i="82"/>
  <c r="Y101" i="82"/>
  <c r="X101" i="82"/>
  <c r="W101" i="82"/>
  <c r="V101" i="82"/>
  <c r="U101" i="82"/>
  <c r="T101" i="82"/>
  <c r="S101" i="82"/>
  <c r="R101" i="82"/>
  <c r="Q101" i="82"/>
  <c r="P101" i="82"/>
  <c r="O104" i="82"/>
  <c r="O103" i="82"/>
  <c r="O102" i="82"/>
  <c r="O101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O93" i="82"/>
  <c r="Z92" i="82"/>
  <c r="Y92" i="82"/>
  <c r="X92" i="82"/>
  <c r="W92" i="82"/>
  <c r="V92" i="82"/>
  <c r="U92" i="82"/>
  <c r="U93" i="82" s="1"/>
  <c r="T92" i="82"/>
  <c r="T93" i="82" s="1"/>
  <c r="T97" i="82" s="1"/>
  <c r="S92" i="82"/>
  <c r="S93" i="82" s="1"/>
  <c r="R92" i="82"/>
  <c r="Q92" i="82"/>
  <c r="P92" i="82"/>
  <c r="Z93" i="82"/>
  <c r="Z97" i="82" s="1"/>
  <c r="Y93" i="82"/>
  <c r="X93" i="82"/>
  <c r="R93" i="82"/>
  <c r="R97" i="82" s="1"/>
  <c r="Q93" i="82"/>
  <c r="Q97" i="82" s="1"/>
  <c r="P93" i="82"/>
  <c r="Z86" i="82"/>
  <c r="Y86" i="82"/>
  <c r="X86" i="82"/>
  <c r="W86" i="82"/>
  <c r="V86" i="82"/>
  <c r="U86" i="82"/>
  <c r="T86" i="82"/>
  <c r="S86" i="82"/>
  <c r="R86" i="82"/>
  <c r="Q86" i="82"/>
  <c r="P86" i="82"/>
  <c r="O86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51" i="82"/>
  <c r="Y51" i="82"/>
  <c r="X51" i="82"/>
  <c r="W51" i="82"/>
  <c r="V51" i="82"/>
  <c r="U51" i="82"/>
  <c r="T51" i="82"/>
  <c r="S51" i="82"/>
  <c r="R51" i="82"/>
  <c r="Q51" i="82"/>
  <c r="P51" i="82"/>
  <c r="Z47" i="82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AE108" i="82"/>
  <c r="AE29" i="82" s="1"/>
  <c r="BD108" i="82"/>
  <c r="BD29" i="82" s="1"/>
  <c r="AF108" i="82"/>
  <c r="AF29" i="82" s="1"/>
  <c r="AM108" i="82"/>
  <c r="AM29" i="82" s="1"/>
  <c r="AG108" i="82"/>
  <c r="AG29" i="82" s="1"/>
  <c r="AD108" i="82"/>
  <c r="AD29" i="82" s="1"/>
  <c r="AL108" i="82"/>
  <c r="AL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BB97" i="82"/>
  <c r="BJ93" i="82"/>
  <c r="BJ97" i="82"/>
  <c r="BC96" i="82"/>
  <c r="BC28" i="82" s="1"/>
  <c r="Y97" i="82"/>
  <c r="BI96" i="82"/>
  <c r="BI28" i="82" s="1"/>
  <c r="BD93" i="82"/>
  <c r="BD97" i="82"/>
  <c r="AI96" i="82"/>
  <c r="AI28" i="82" s="1"/>
  <c r="AY96" i="82"/>
  <c r="AY28" i="82" s="1"/>
  <c r="AN93" i="82"/>
  <c r="AN97" i="82" s="1"/>
  <c r="BE93" i="82"/>
  <c r="BE97" i="82" s="1"/>
  <c r="BF103" i="82"/>
  <c r="AZ116" i="82"/>
  <c r="AZ115" i="82" s="1"/>
  <c r="BH96" i="82"/>
  <c r="BH28" i="82" s="1"/>
  <c r="BK122" i="82"/>
  <c r="AP101" i="82"/>
  <c r="AN103" i="82"/>
  <c r="BB96" i="82"/>
  <c r="BB28" i="82" s="1"/>
  <c r="BJ96" i="82"/>
  <c r="BJ28" i="82" s="1"/>
  <c r="AV93" i="82"/>
  <c r="AV97" i="82"/>
  <c r="AP103" i="82"/>
  <c r="AF96" i="82"/>
  <c r="AF28" i="82" s="1"/>
  <c r="BD96" i="82"/>
  <c r="BD28" i="82" s="1"/>
  <c r="AW93" i="82"/>
  <c r="AW97" i="82" s="1"/>
  <c r="BC103" i="82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AZ103" i="82"/>
  <c r="AZ93" i="82"/>
  <c r="AZ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AJ93" i="82"/>
  <c r="AY101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26" i="82"/>
  <c r="AP128" i="82" s="1"/>
  <c r="AX102" i="82"/>
  <c r="AX116" i="82"/>
  <c r="BF116" i="82"/>
  <c r="BF126" i="82" s="1"/>
  <c r="BF128" i="82" s="1"/>
  <c r="AX101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H93" i="82"/>
  <c r="AX93" i="82"/>
  <c r="AX97" i="82" s="1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BG96" i="68"/>
  <c r="AK333" i="6"/>
  <c r="AB138" i="91"/>
  <c r="AB139" i="91" s="1"/>
  <c r="AY324" i="6"/>
  <c r="AU131" i="91"/>
  <c r="AU132" i="91" s="1"/>
  <c r="Y96" i="68"/>
  <c r="AT333" i="6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S97" i="82" l="1"/>
  <c r="U97" i="82"/>
  <c r="Q96" i="82"/>
  <c r="S96" i="82"/>
  <c r="R96" i="82"/>
  <c r="R28" i="82" s="1"/>
  <c r="Z96" i="82"/>
  <c r="Z28" i="82" s="1"/>
  <c r="V93" i="82"/>
  <c r="V97" i="82" s="1"/>
  <c r="Y96" i="82"/>
  <c r="W93" i="82"/>
  <c r="W97" i="82" s="1"/>
  <c r="T96" i="82"/>
  <c r="T28" i="82" s="1"/>
  <c r="U96" i="82"/>
  <c r="AV26" i="48"/>
  <c r="AX115" i="59" s="1"/>
  <c r="V131" i="91"/>
  <c r="V132" i="91" s="1"/>
  <c r="Q96" i="68"/>
  <c r="AF323" i="6"/>
  <c r="I96" i="68"/>
  <c r="K96" i="68"/>
  <c r="S131" i="91"/>
  <c r="S132" i="91" s="1"/>
  <c r="AP96" i="68"/>
  <c r="M324" i="6"/>
  <c r="V46" i="82"/>
  <c r="V19" i="82" s="1"/>
  <c r="V35" i="82" s="1"/>
  <c r="S28" i="82"/>
  <c r="Q28" i="82"/>
  <c r="Y28" i="82"/>
  <c r="U27" i="82"/>
  <c r="U35" i="82" s="1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4" i="82"/>
  <c r="Z116" i="82" s="1"/>
  <c r="R114" i="82"/>
  <c r="R116" i="82" s="1"/>
  <c r="Y114" i="82"/>
  <c r="Y116" i="82" s="1"/>
  <c r="Q114" i="82"/>
  <c r="Q116" i="82" s="1"/>
  <c r="X114" i="82"/>
  <c r="X116" i="82" s="1"/>
  <c r="P114" i="82"/>
  <c r="P116" i="82" s="1"/>
  <c r="W114" i="82"/>
  <c r="W116" i="82" s="1"/>
  <c r="V114" i="82"/>
  <c r="V116" i="82" s="1"/>
  <c r="O114" i="82"/>
  <c r="U114" i="82"/>
  <c r="U116" i="82" s="1"/>
  <c r="T114" i="82"/>
  <c r="T116" i="82" s="1"/>
  <c r="S114" i="82"/>
  <c r="S116" i="82" s="1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6" i="82"/>
  <c r="T106" i="82"/>
  <c r="T109" i="82" s="1"/>
  <c r="T110" i="82" s="1"/>
  <c r="U106" i="82"/>
  <c r="U109" i="82" s="1"/>
  <c r="U110" i="82" s="1"/>
  <c r="X106" i="82"/>
  <c r="W106" i="82"/>
  <c r="Q106" i="82"/>
  <c r="Q109" i="82" s="1"/>
  <c r="Q110" i="82" s="1"/>
  <c r="Z106" i="82"/>
  <c r="Z109" i="82" s="1"/>
  <c r="Z110" i="82" s="1"/>
  <c r="R106" i="82"/>
  <c r="R109" i="82" s="1"/>
  <c r="R110" i="82" s="1"/>
  <c r="P106" i="82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6" i="82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3" i="82"/>
  <c r="AH55" i="82"/>
  <c r="AH20" i="82" s="1"/>
  <c r="AH75" i="82"/>
  <c r="AI51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Y109" i="82" l="1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X108" i="82"/>
  <c r="X29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X109" i="82"/>
  <c r="X110" i="82" s="1"/>
  <c r="Z108" i="82"/>
  <c r="Z29" i="82" s="1"/>
  <c r="Q108" i="82"/>
  <c r="Q29" i="82" s="1"/>
  <c r="P108" i="82"/>
  <c r="P29" i="82" s="1"/>
  <c r="P96" i="82"/>
  <c r="P28" i="82" s="1"/>
  <c r="AZ333" i="6"/>
  <c r="AH60" i="82"/>
  <c r="G39" i="46"/>
  <c r="AR131" i="91"/>
  <c r="AR132" i="91" s="1"/>
  <c r="U28" i="82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6" i="82"/>
  <c r="U128" i="82" s="1"/>
  <c r="U115" i="82"/>
  <c r="U119" i="82" s="1"/>
  <c r="U121" i="82" s="1"/>
  <c r="U123" i="82" s="1"/>
  <c r="R126" i="82"/>
  <c r="R128" i="82" s="1"/>
  <c r="R115" i="82"/>
  <c r="R119" i="82" s="1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6" i="82"/>
  <c r="Z128" i="82" s="1"/>
  <c r="Z115" i="82"/>
  <c r="Z119" i="82" s="1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6" i="82"/>
  <c r="V128" i="82" s="1"/>
  <c r="V115" i="82"/>
  <c r="V119" i="82" s="1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6" i="82"/>
  <c r="W128" i="82" s="1"/>
  <c r="W115" i="82"/>
  <c r="W119" i="82" s="1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19" i="82" s="1"/>
  <c r="P121" i="82" s="1"/>
  <c r="P123" i="82" s="1"/>
  <c r="P30" i="82" s="1"/>
  <c r="P126" i="82"/>
  <c r="P128" i="82" s="1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19" i="82" s="1"/>
  <c r="X121" i="82" s="1"/>
  <c r="X123" i="82" s="1"/>
  <c r="X126" i="82"/>
  <c r="X128" i="82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6" i="82"/>
  <c r="S128" i="82" s="1"/>
  <c r="S115" i="82"/>
  <c r="S119" i="82" s="1"/>
  <c r="S121" i="82" s="1"/>
  <c r="S123" i="82" s="1"/>
  <c r="S30" i="82" s="1"/>
  <c r="Q126" i="82"/>
  <c r="Q128" i="82" s="1"/>
  <c r="Q115" i="82"/>
  <c r="Q119" i="82" s="1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19" i="82" s="1"/>
  <c r="T121" i="82" s="1"/>
  <c r="T123" i="82" s="1"/>
  <c r="T126" i="82"/>
  <c r="T128" i="82" s="1"/>
  <c r="Y126" i="82"/>
  <c r="Y128" i="82" s="1"/>
  <c r="Y115" i="82"/>
  <c r="Y119" i="82" s="1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T30" i="82" l="1"/>
  <c r="X30" i="82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1" i="82"/>
  <c r="T16" i="82" s="1"/>
  <c r="T30" i="52" s="1"/>
  <c r="W31" i="82"/>
  <c r="W16" i="82" s="1"/>
  <c r="W30" i="52" s="1"/>
  <c r="Z30" i="82"/>
  <c r="G89" i="46"/>
  <c r="F91" i="46"/>
  <c r="G91" i="46" s="1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1" i="82"/>
  <c r="V16" i="82" s="1"/>
  <c r="V30" i="52" s="1"/>
  <c r="R31" i="82"/>
  <c r="R16" i="82" s="1"/>
  <c r="R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W32" i="82" l="1"/>
  <c r="X32" i="82"/>
  <c r="R32" i="82"/>
  <c r="T32" i="82"/>
  <c r="V32" i="82"/>
  <c r="S32" i="82"/>
  <c r="P32" i="82"/>
  <c r="AA37" i="52"/>
  <c r="U71" i="48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Q32" i="82" l="1"/>
  <c r="Y32" i="82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O19" i="82" l="1"/>
  <c r="O51" i="82"/>
  <c r="N24" i="48"/>
  <c r="N22" i="48"/>
  <c r="N23" i="48"/>
  <c r="N35" i="48"/>
  <c r="N34" i="48" s="1"/>
  <c r="N38" i="48" s="1"/>
  <c r="N40" i="48" s="1"/>
  <c r="N21" i="48"/>
  <c r="X28" i="48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F47" i="50" l="1"/>
  <c r="O62" i="82"/>
  <c r="O60" i="82"/>
  <c r="O61" i="82"/>
  <c r="O63" i="82"/>
  <c r="O75" i="82"/>
  <c r="O52" i="82"/>
  <c r="O56" i="82" s="1"/>
  <c r="J47" i="50"/>
  <c r="J115" i="82"/>
  <c r="J119" i="82" s="1"/>
  <c r="J121" i="82" s="1"/>
  <c r="J123" i="82" s="1"/>
  <c r="J30" i="82" s="1"/>
  <c r="G106" i="82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19" i="82" s="1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J32" i="82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19" i="82" s="1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19" i="82" s="1"/>
  <c r="K121" i="82" s="1"/>
  <c r="K123" i="82" s="1"/>
  <c r="K30" i="82" s="1"/>
  <c r="F115" i="82"/>
  <c r="F119" i="82" s="1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19" i="82" s="1"/>
  <c r="M121" i="82" s="1"/>
  <c r="M123" i="82" s="1"/>
  <c r="M30" i="82" s="1"/>
  <c r="O116" i="82"/>
  <c r="O126" i="82" s="1"/>
  <c r="O128" i="82" s="1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19" i="82" s="1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19" i="82" s="1"/>
  <c r="N121" i="82" s="1"/>
  <c r="N123" i="82" s="1"/>
  <c r="N30" i="82" s="1"/>
  <c r="H115" i="82"/>
  <c r="H119" i="82" s="1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O74" i="82" l="1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D119" i="82" s="1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19" i="82" s="1"/>
  <c r="E121" i="82" s="1"/>
  <c r="E123" i="82" s="1"/>
  <c r="E30" i="82" s="1"/>
  <c r="E32" i="82" s="1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6" i="82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19" i="82" s="1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O68" i="82" l="1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C119" i="82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K32" i="5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R14" i="82" l="1"/>
  <c r="R31" i="52" s="1"/>
  <c r="O129" i="59"/>
  <c r="U132" i="82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32" i="52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U14" i="82" l="1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X14" i="82" l="1"/>
  <c r="X31" i="52" s="1"/>
  <c r="AB12" i="52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Z223" i="6" s="1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BC381" i="6" l="1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<sst xmlns="http://schemas.openxmlformats.org/spreadsheetml/2006/main" count="7632" uniqueCount="1246">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</sst>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238585</c:v>
                </c:pt>
                <c:pt idx="13">
                  <c:v>411905</c:v>
                </c:pt>
                <c:pt idx="14">
                  <c:v>432235</c:v>
                </c:pt>
                <c:pt idx="15">
                  <c:v>432235</c:v>
                </c:pt>
                <c:pt idx="16">
                  <c:v>477170</c:v>
                </c:pt>
                <c:pt idx="17">
                  <c:v>524780</c:v>
                </c:pt>
                <c:pt idx="18">
                  <c:v>432235</c:v>
                </c:pt>
                <c:pt idx="19">
                  <c:v>477170</c:v>
                </c:pt>
                <c:pt idx="20">
                  <c:v>411905</c:v>
                </c:pt>
                <c:pt idx="21">
                  <c:v>411905</c:v>
                </c:pt>
                <c:pt idx="22">
                  <c:v>411905</c:v>
                </c:pt>
                <c:pt idx="23">
                  <c:v>238585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165825</c:v>
                </c:pt>
                <c:pt idx="13">
                  <c:v>298485</c:v>
                </c:pt>
                <c:pt idx="14">
                  <c:v>298485</c:v>
                </c:pt>
                <c:pt idx="15">
                  <c:v>298485</c:v>
                </c:pt>
                <c:pt idx="16">
                  <c:v>331650</c:v>
                </c:pt>
                <c:pt idx="17">
                  <c:v>364815</c:v>
                </c:pt>
                <c:pt idx="18">
                  <c:v>298485</c:v>
                </c:pt>
                <c:pt idx="19">
                  <c:v>331650</c:v>
                </c:pt>
                <c:pt idx="20">
                  <c:v>298485</c:v>
                </c:pt>
                <c:pt idx="21">
                  <c:v>298485</c:v>
                </c:pt>
                <c:pt idx="22">
                  <c:v>298485</c:v>
                </c:pt>
                <c:pt idx="23">
                  <c:v>165825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50" workbookViewId="1">
      <selection activeCell="E78" sqref="E78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N86" activePane="bottomRight" state="frozen"/>
      <selection pane="topRight" activeCell="C1" sqref="C1"/>
      <selection pane="bottomLeft" activeCell="A11" sqref="A11"/>
      <selection pane="bottomRight" activeCell="P114" sqref="P114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hidden="1" customWidth="1"/>
    <col min="4" max="4" width="11.33203125" style="33" hidden="1" customWidth="1"/>
    <col min="5" max="5" width="13.6640625" style="33" hidden="1" customWidth="1"/>
    <col min="6" max="6" width="14.6640625" style="33" hidden="1" customWidth="1"/>
    <col min="7" max="7" width="12.33203125" style="33" hidden="1" customWidth="1"/>
    <col min="8" max="8" width="12.1640625" style="33" hidden="1" customWidth="1"/>
    <col min="9" max="9" width="12.5" style="33" hidden="1" customWidth="1"/>
    <col min="10" max="10" width="11.33203125" style="33" hidden="1" customWidth="1"/>
    <col min="11" max="11" width="13.5" style="33" hidden="1" customWidth="1"/>
    <col min="12" max="12" width="15.5" style="33" hidden="1" customWidth="1"/>
    <col min="13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9318645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4900615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0.52589351778075033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0.15575816011877264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3449160</v>
      </c>
      <c r="F7" s="96">
        <f>E7/E3</f>
        <v>0.37013535766197769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457935</v>
      </c>
      <c r="P12" s="63">
        <f t="shared" si="1"/>
        <v>769285</v>
      </c>
      <c r="Q12" s="63">
        <f t="shared" si="1"/>
        <v>829740</v>
      </c>
      <c r="R12" s="63">
        <f t="shared" si="1"/>
        <v>829740</v>
      </c>
      <c r="S12" s="63">
        <f t="shared" si="1"/>
        <v>915870</v>
      </c>
      <c r="T12" s="63">
        <f t="shared" si="1"/>
        <v>1004675</v>
      </c>
      <c r="U12" s="63">
        <f t="shared" si="1"/>
        <v>829740</v>
      </c>
      <c r="V12" s="63">
        <f t="shared" si="1"/>
        <v>915870</v>
      </c>
      <c r="W12" s="63">
        <f t="shared" si="1"/>
        <v>769285</v>
      </c>
      <c r="X12" s="63">
        <f t="shared" si="1"/>
        <v>769285</v>
      </c>
      <c r="Y12" s="63">
        <f t="shared" si="1"/>
        <v>769285</v>
      </c>
      <c r="Z12" s="63">
        <f t="shared" si="1"/>
        <v>457935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238585</v>
      </c>
      <c r="P13" s="63">
        <f t="shared" si="4"/>
        <v>411905</v>
      </c>
      <c r="Q13" s="63">
        <f t="shared" si="4"/>
        <v>432235</v>
      </c>
      <c r="R13" s="63">
        <f t="shared" si="4"/>
        <v>432235</v>
      </c>
      <c r="S13" s="63">
        <f t="shared" si="4"/>
        <v>477170</v>
      </c>
      <c r="T13" s="63">
        <f t="shared" si="4"/>
        <v>524780</v>
      </c>
      <c r="U13" s="63">
        <f t="shared" si="4"/>
        <v>432235</v>
      </c>
      <c r="V13" s="63">
        <f t="shared" si="4"/>
        <v>477170</v>
      </c>
      <c r="W13" s="63">
        <f t="shared" si="4"/>
        <v>411905</v>
      </c>
      <c r="X13" s="63">
        <f t="shared" si="4"/>
        <v>411905</v>
      </c>
      <c r="Y13" s="63">
        <f t="shared" si="4"/>
        <v>411905</v>
      </c>
      <c r="Z13" s="63">
        <f t="shared" si="4"/>
        <v>238585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0.52100188891436561</v>
      </c>
      <c r="P14" s="96">
        <f t="shared" si="6"/>
        <v>0.53543875156801446</v>
      </c>
      <c r="Q14" s="96">
        <f t="shared" si="6"/>
        <v>0.52092824258201365</v>
      </c>
      <c r="R14" s="96">
        <f t="shared" si="6"/>
        <v>0.52092824258201365</v>
      </c>
      <c r="S14" s="96">
        <f t="shared" si="6"/>
        <v>0.52100188891436561</v>
      </c>
      <c r="T14" s="96">
        <f t="shared" si="6"/>
        <v>0.52233806952497075</v>
      </c>
      <c r="U14" s="96">
        <f t="shared" si="6"/>
        <v>0.52092824258201365</v>
      </c>
      <c r="V14" s="96">
        <f t="shared" si="6"/>
        <v>0.52100188891436561</v>
      </c>
      <c r="W14" s="96">
        <f t="shared" si="6"/>
        <v>0.53543875156801446</v>
      </c>
      <c r="X14" s="96">
        <f t="shared" si="6"/>
        <v>0.53543875156801446</v>
      </c>
      <c r="Y14" s="96">
        <f t="shared" si="6"/>
        <v>0.53543875156801446</v>
      </c>
      <c r="Z14" s="96">
        <f t="shared" si="6"/>
        <v>0.52100188891436561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165825</v>
      </c>
      <c r="P16" s="63">
        <f t="shared" si="9"/>
        <v>298485</v>
      </c>
      <c r="Q16" s="63">
        <f t="shared" si="9"/>
        <v>298485</v>
      </c>
      <c r="R16" s="63">
        <f t="shared" si="9"/>
        <v>298485</v>
      </c>
      <c r="S16" s="63">
        <f t="shared" si="9"/>
        <v>331650</v>
      </c>
      <c r="T16" s="63">
        <f t="shared" si="9"/>
        <v>364815</v>
      </c>
      <c r="U16" s="63">
        <f t="shared" si="9"/>
        <v>298485</v>
      </c>
      <c r="V16" s="63">
        <f t="shared" si="9"/>
        <v>331650</v>
      </c>
      <c r="W16" s="63">
        <f t="shared" si="9"/>
        <v>298485</v>
      </c>
      <c r="X16" s="63">
        <f t="shared" si="9"/>
        <v>298485</v>
      </c>
      <c r="Y16" s="63">
        <f t="shared" si="9"/>
        <v>298485</v>
      </c>
      <c r="Z16" s="63">
        <f t="shared" si="9"/>
        <v>165825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115000</v>
      </c>
      <c r="P30" s="63">
        <f t="shared" si="22"/>
        <v>207000</v>
      </c>
      <c r="Q30" s="63">
        <f t="shared" si="22"/>
        <v>207000</v>
      </c>
      <c r="R30" s="63">
        <f t="shared" si="22"/>
        <v>207000</v>
      </c>
      <c r="S30" s="63">
        <f t="shared" si="22"/>
        <v>230000</v>
      </c>
      <c r="T30" s="63">
        <f t="shared" si="22"/>
        <v>253000</v>
      </c>
      <c r="U30" s="63">
        <f t="shared" si="22"/>
        <v>207000</v>
      </c>
      <c r="V30" s="63">
        <f t="shared" si="22"/>
        <v>230000</v>
      </c>
      <c r="W30" s="63">
        <f t="shared" si="22"/>
        <v>207000</v>
      </c>
      <c r="X30" s="63">
        <f t="shared" si="22"/>
        <v>207000</v>
      </c>
      <c r="Y30" s="63">
        <f t="shared" si="22"/>
        <v>207000</v>
      </c>
      <c r="Z30" s="63">
        <f t="shared" si="22"/>
        <v>115000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165825</v>
      </c>
      <c r="P31" s="63">
        <f t="shared" si="23"/>
        <v>298485</v>
      </c>
      <c r="Q31" s="63">
        <f t="shared" si="23"/>
        <v>298485</v>
      </c>
      <c r="R31" s="63">
        <f t="shared" si="23"/>
        <v>298485</v>
      </c>
      <c r="S31" s="63">
        <f t="shared" si="23"/>
        <v>331650</v>
      </c>
      <c r="T31" s="63">
        <f t="shared" si="23"/>
        <v>364815</v>
      </c>
      <c r="U31" s="63">
        <f t="shared" si="23"/>
        <v>298485</v>
      </c>
      <c r="V31" s="63">
        <f t="shared" si="23"/>
        <v>331650</v>
      </c>
      <c r="W31" s="63">
        <f t="shared" si="23"/>
        <v>298485</v>
      </c>
      <c r="X31" s="63">
        <f t="shared" si="23"/>
        <v>298485</v>
      </c>
      <c r="Y31" s="63">
        <f t="shared" si="23"/>
        <v>298485</v>
      </c>
      <c r="Z31" s="63">
        <f t="shared" si="23"/>
        <v>165825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0.69659735349716445</v>
      </c>
      <c r="P32" s="96">
        <f t="shared" si="24"/>
        <v>0.69659735349716445</v>
      </c>
      <c r="Q32" s="96">
        <f t="shared" si="24"/>
        <v>0.69659735349716445</v>
      </c>
      <c r="R32" s="96">
        <f t="shared" si="24"/>
        <v>0.69659735349716445</v>
      </c>
      <c r="S32" s="96">
        <f t="shared" si="24"/>
        <v>0.69659735349716445</v>
      </c>
      <c r="T32" s="96">
        <f t="shared" si="24"/>
        <v>0.69659735349716445</v>
      </c>
      <c r="U32" s="96">
        <f t="shared" si="24"/>
        <v>0.69659735349716445</v>
      </c>
      <c r="V32" s="96">
        <f t="shared" si="24"/>
        <v>0.69659735349716445</v>
      </c>
      <c r="W32" s="96">
        <f t="shared" si="24"/>
        <v>0.69659735349716445</v>
      </c>
      <c r="X32" s="96">
        <f t="shared" si="24"/>
        <v>0.69659735349716445</v>
      </c>
      <c r="Y32" s="96">
        <f t="shared" si="24"/>
        <v>0.69659735349716445</v>
      </c>
      <c r="Z32" s="96">
        <f t="shared" si="24"/>
        <v>0.69659735349716445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123025</v>
      </c>
      <c r="P38" s="63">
        <f t="shared" si="32"/>
        <v>220375</v>
      </c>
      <c r="Q38" s="63">
        <f t="shared" si="32"/>
        <v>223050</v>
      </c>
      <c r="R38" s="63">
        <f t="shared" si="32"/>
        <v>223050</v>
      </c>
      <c r="S38" s="63">
        <f t="shared" si="32"/>
        <v>246050</v>
      </c>
      <c r="T38" s="63">
        <f t="shared" si="32"/>
        <v>271725</v>
      </c>
      <c r="U38" s="63">
        <f t="shared" si="32"/>
        <v>223050</v>
      </c>
      <c r="V38" s="63">
        <f t="shared" si="32"/>
        <v>246050</v>
      </c>
      <c r="W38" s="63">
        <f t="shared" si="32"/>
        <v>220375</v>
      </c>
      <c r="X38" s="63">
        <f t="shared" si="32"/>
        <v>220375</v>
      </c>
      <c r="Y38" s="63">
        <f t="shared" si="32"/>
        <v>220375</v>
      </c>
      <c r="Z38" s="63">
        <f t="shared" si="32"/>
        <v>123025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238585</v>
      </c>
      <c r="P39" s="63">
        <f t="shared" si="34"/>
        <v>411905</v>
      </c>
      <c r="Q39" s="63">
        <f t="shared" si="34"/>
        <v>432235</v>
      </c>
      <c r="R39" s="63">
        <f t="shared" si="34"/>
        <v>432235</v>
      </c>
      <c r="S39" s="63">
        <f t="shared" si="34"/>
        <v>477170</v>
      </c>
      <c r="T39" s="63">
        <f t="shared" si="34"/>
        <v>524780</v>
      </c>
      <c r="U39" s="63">
        <f t="shared" si="34"/>
        <v>432235</v>
      </c>
      <c r="V39" s="63">
        <f t="shared" si="34"/>
        <v>477170</v>
      </c>
      <c r="W39" s="63">
        <f t="shared" si="34"/>
        <v>411905</v>
      </c>
      <c r="X39" s="63">
        <f t="shared" si="34"/>
        <v>411905</v>
      </c>
      <c r="Y39" s="63">
        <f t="shared" si="34"/>
        <v>411905</v>
      </c>
      <c r="Z39" s="63">
        <f t="shared" si="34"/>
        <v>238585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Z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169">
        <f t="shared" si="38"/>
        <v>11</v>
      </c>
      <c r="P51" s="169">
        <f t="shared" si="38"/>
        <v>17</v>
      </c>
      <c r="Q51" s="169">
        <f t="shared" si="38"/>
        <v>20</v>
      </c>
      <c r="R51" s="169">
        <f t="shared" si="38"/>
        <v>20</v>
      </c>
      <c r="S51" s="169">
        <f t="shared" si="38"/>
        <v>22</v>
      </c>
      <c r="T51" s="169">
        <f t="shared" si="38"/>
        <v>24</v>
      </c>
      <c r="U51" s="169">
        <f t="shared" si="38"/>
        <v>20</v>
      </c>
      <c r="V51" s="169">
        <f t="shared" si="38"/>
        <v>22</v>
      </c>
      <c r="W51" s="169">
        <f t="shared" si="38"/>
        <v>17</v>
      </c>
      <c r="X51" s="169">
        <f t="shared" si="38"/>
        <v>17</v>
      </c>
      <c r="Y51" s="169">
        <f t="shared" si="38"/>
        <v>17</v>
      </c>
      <c r="Z51" s="169">
        <f t="shared" si="38"/>
        <v>11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2127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211860</v>
      </c>
      <c r="P56" s="178">
        <f t="shared" si="40"/>
        <v>327420</v>
      </c>
      <c r="Q56" s="178">
        <f t="shared" si="40"/>
        <v>385200</v>
      </c>
      <c r="R56" s="178">
        <f t="shared" si="40"/>
        <v>385200</v>
      </c>
      <c r="S56" s="178">
        <f t="shared" si="40"/>
        <v>423720</v>
      </c>
      <c r="T56" s="178">
        <f t="shared" si="40"/>
        <v>462240</v>
      </c>
      <c r="U56" s="178">
        <f t="shared" si="40"/>
        <v>385200</v>
      </c>
      <c r="V56" s="178">
        <f t="shared" si="40"/>
        <v>423720</v>
      </c>
      <c r="W56" s="178">
        <f t="shared" si="40"/>
        <v>327420</v>
      </c>
      <c r="X56" s="178">
        <f t="shared" si="40"/>
        <v>327420</v>
      </c>
      <c r="Y56" s="178">
        <f t="shared" si="40"/>
        <v>327420</v>
      </c>
      <c r="Z56" s="178">
        <f t="shared" si="40"/>
        <v>211860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19931743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147125</v>
      </c>
      <c r="P65" s="63">
        <f t="shared" ref="P65:BJ65" si="43">SUM(P60:P63)</f>
        <v>227375</v>
      </c>
      <c r="Q65" s="63">
        <f t="shared" si="43"/>
        <v>267500</v>
      </c>
      <c r="R65" s="63">
        <f t="shared" si="43"/>
        <v>267500</v>
      </c>
      <c r="S65" s="63">
        <f t="shared" si="43"/>
        <v>294250</v>
      </c>
      <c r="T65" s="63">
        <f t="shared" si="43"/>
        <v>321000</v>
      </c>
      <c r="U65" s="63">
        <f t="shared" si="43"/>
        <v>267500</v>
      </c>
      <c r="V65" s="63">
        <f t="shared" si="43"/>
        <v>294250</v>
      </c>
      <c r="W65" s="63">
        <f t="shared" si="43"/>
        <v>227375</v>
      </c>
      <c r="X65" s="63">
        <f t="shared" si="43"/>
        <v>227375</v>
      </c>
      <c r="Y65" s="63">
        <f t="shared" si="43"/>
        <v>227375</v>
      </c>
      <c r="Z65" s="63">
        <f t="shared" si="43"/>
        <v>147125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29335371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64735</v>
      </c>
      <c r="P68" s="63">
        <f t="shared" si="46"/>
        <v>100045</v>
      </c>
      <c r="Q68" s="63">
        <f t="shared" si="46"/>
        <v>117700</v>
      </c>
      <c r="R68" s="63">
        <f t="shared" si="46"/>
        <v>117700</v>
      </c>
      <c r="S68" s="63">
        <f t="shared" si="46"/>
        <v>129470</v>
      </c>
      <c r="T68" s="63">
        <f t="shared" si="46"/>
        <v>141240</v>
      </c>
      <c r="U68" s="63">
        <f t="shared" si="46"/>
        <v>117700</v>
      </c>
      <c r="V68" s="63">
        <f t="shared" si="46"/>
        <v>129470</v>
      </c>
      <c r="W68" s="63">
        <f t="shared" si="46"/>
        <v>100045</v>
      </c>
      <c r="X68" s="63">
        <f t="shared" si="46"/>
        <v>100045</v>
      </c>
      <c r="Y68" s="63">
        <f t="shared" si="46"/>
        <v>100045</v>
      </c>
      <c r="Z68" s="63">
        <f t="shared" si="46"/>
        <v>64735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8</v>
      </c>
      <c r="P74" s="169">
        <f t="shared" si="49"/>
        <v>12</v>
      </c>
      <c r="Q74" s="169">
        <f t="shared" si="49"/>
        <v>14</v>
      </c>
      <c r="R74" s="169">
        <f t="shared" si="49"/>
        <v>14</v>
      </c>
      <c r="S74" s="169">
        <f t="shared" si="49"/>
        <v>16</v>
      </c>
      <c r="T74" s="169">
        <f t="shared" si="49"/>
        <v>17</v>
      </c>
      <c r="U74" s="169">
        <f t="shared" si="49"/>
        <v>14</v>
      </c>
      <c r="V74" s="169">
        <f t="shared" si="49"/>
        <v>16</v>
      </c>
      <c r="W74" s="169">
        <f t="shared" si="49"/>
        <v>12</v>
      </c>
      <c r="X74" s="169">
        <f t="shared" si="49"/>
        <v>12</v>
      </c>
      <c r="Y74" s="169">
        <f t="shared" si="49"/>
        <v>12</v>
      </c>
      <c r="Z74" s="169">
        <f t="shared" si="49"/>
        <v>8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3</v>
      </c>
      <c r="P75" s="169">
        <f t="shared" si="51"/>
        <v>5</v>
      </c>
      <c r="Q75" s="169">
        <f t="shared" si="51"/>
        <v>6</v>
      </c>
      <c r="R75" s="169">
        <f t="shared" si="51"/>
        <v>6</v>
      </c>
      <c r="S75" s="169">
        <f t="shared" si="51"/>
        <v>6</v>
      </c>
      <c r="T75" s="169">
        <f t="shared" si="51"/>
        <v>7</v>
      </c>
      <c r="U75" s="169">
        <f t="shared" si="51"/>
        <v>6</v>
      </c>
      <c r="V75" s="169">
        <f t="shared" si="51"/>
        <v>6</v>
      </c>
      <c r="W75" s="169">
        <f t="shared" si="51"/>
        <v>5</v>
      </c>
      <c r="X75" s="169">
        <f t="shared" si="51"/>
        <v>5</v>
      </c>
      <c r="Y75" s="169">
        <f t="shared" si="51"/>
        <v>5</v>
      </c>
      <c r="Z75" s="169">
        <f t="shared" si="51"/>
        <v>3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8025</v>
      </c>
      <c r="P88" s="63">
        <f t="shared" si="56"/>
        <v>13375</v>
      </c>
      <c r="Q88" s="63">
        <f t="shared" si="56"/>
        <v>16050</v>
      </c>
      <c r="R88" s="63">
        <f t="shared" si="56"/>
        <v>16050</v>
      </c>
      <c r="S88" s="63">
        <f t="shared" si="56"/>
        <v>16050</v>
      </c>
      <c r="T88" s="63">
        <f t="shared" si="56"/>
        <v>18725</v>
      </c>
      <c r="U88" s="63">
        <f t="shared" si="56"/>
        <v>16050</v>
      </c>
      <c r="V88" s="63">
        <f t="shared" si="56"/>
        <v>16050</v>
      </c>
      <c r="W88" s="63">
        <f t="shared" si="56"/>
        <v>13375</v>
      </c>
      <c r="X88" s="63">
        <f t="shared" si="56"/>
        <v>13375</v>
      </c>
      <c r="Y88" s="63">
        <f t="shared" si="56"/>
        <v>13375</v>
      </c>
      <c r="Z88" s="63">
        <f t="shared" si="56"/>
        <v>8025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Z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si="57"/>
        <v>9</v>
      </c>
      <c r="Q92" s="169">
        <f t="shared" si="57"/>
        <v>9</v>
      </c>
      <c r="R92" s="169">
        <f t="shared" si="57"/>
        <v>9</v>
      </c>
      <c r="S92" s="169">
        <f t="shared" si="57"/>
        <v>10</v>
      </c>
      <c r="T92" s="169">
        <f t="shared" si="57"/>
        <v>11</v>
      </c>
      <c r="U92" s="169">
        <f t="shared" si="57"/>
        <v>9</v>
      </c>
      <c r="V92" s="169">
        <f t="shared" si="57"/>
        <v>10</v>
      </c>
      <c r="W92" s="169">
        <f t="shared" si="57"/>
        <v>9</v>
      </c>
      <c r="X92" s="169">
        <f t="shared" si="57"/>
        <v>9</v>
      </c>
      <c r="Y92" s="169">
        <f t="shared" si="57"/>
        <v>9</v>
      </c>
      <c r="Z92" s="169">
        <f t="shared" si="57"/>
        <v>5</v>
      </c>
      <c r="AA92" s="169" t="str">
        <f t="shared" ref="P92:AL92" si="58">AA$9</f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130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24610</v>
      </c>
      <c r="P96" s="70">
        <f t="shared" si="59"/>
        <v>24610</v>
      </c>
      <c r="Q96" s="70">
        <f t="shared" si="59"/>
        <v>24610</v>
      </c>
      <c r="R96" s="70">
        <f t="shared" si="59"/>
        <v>24610</v>
      </c>
      <c r="S96" s="70">
        <f t="shared" si="59"/>
        <v>24610</v>
      </c>
      <c r="T96" s="70">
        <f t="shared" si="59"/>
        <v>24610</v>
      </c>
      <c r="U96" s="70">
        <f t="shared" si="59"/>
        <v>24610</v>
      </c>
      <c r="V96" s="70">
        <f t="shared" si="59"/>
        <v>24610</v>
      </c>
      <c r="W96" s="70">
        <f t="shared" si="59"/>
        <v>24610</v>
      </c>
      <c r="X96" s="70">
        <f t="shared" si="59"/>
        <v>24610</v>
      </c>
      <c r="Y96" s="70">
        <f t="shared" si="59"/>
        <v>24610</v>
      </c>
      <c r="Z96" s="70">
        <f t="shared" si="59"/>
        <v>24610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123050</v>
      </c>
      <c r="P97" s="178">
        <f t="shared" si="60"/>
        <v>221490</v>
      </c>
      <c r="Q97" s="178">
        <f t="shared" si="60"/>
        <v>221490</v>
      </c>
      <c r="R97" s="178">
        <f t="shared" si="60"/>
        <v>221490</v>
      </c>
      <c r="S97" s="178">
        <f t="shared" si="60"/>
        <v>246100</v>
      </c>
      <c r="T97" s="178">
        <f t="shared" si="60"/>
        <v>270710</v>
      </c>
      <c r="U97" s="178">
        <f t="shared" si="60"/>
        <v>221490</v>
      </c>
      <c r="V97" s="178">
        <f t="shared" si="60"/>
        <v>246100</v>
      </c>
      <c r="W97" s="178">
        <f t="shared" si="60"/>
        <v>221490</v>
      </c>
      <c r="X97" s="178">
        <f t="shared" si="60"/>
        <v>221490</v>
      </c>
      <c r="Y97" s="178">
        <f t="shared" si="60"/>
        <v>221490</v>
      </c>
      <c r="Z97" s="178">
        <f t="shared" si="60"/>
        <v>123050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1784640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68640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72225</v>
      </c>
      <c r="P106" s="63">
        <f t="shared" si="61"/>
        <v>130005</v>
      </c>
      <c r="Q106" s="63">
        <f t="shared" si="61"/>
        <v>130005</v>
      </c>
      <c r="R106" s="63">
        <f t="shared" si="61"/>
        <v>130005</v>
      </c>
      <c r="S106" s="63">
        <f t="shared" si="61"/>
        <v>144450</v>
      </c>
      <c r="T106" s="63">
        <f t="shared" si="61"/>
        <v>158895</v>
      </c>
      <c r="U106" s="63">
        <f t="shared" si="61"/>
        <v>130005</v>
      </c>
      <c r="V106" s="63">
        <f t="shared" si="61"/>
        <v>144450</v>
      </c>
      <c r="W106" s="63">
        <f t="shared" si="61"/>
        <v>130005</v>
      </c>
      <c r="X106" s="63">
        <f t="shared" si="61"/>
        <v>130005</v>
      </c>
      <c r="Y106" s="63">
        <f t="shared" si="61"/>
        <v>130005</v>
      </c>
      <c r="Z106" s="63">
        <f t="shared" si="61"/>
        <v>72225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1853280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10165</v>
      </c>
      <c r="P108" s="63">
        <f t="shared" si="62"/>
        <v>10165</v>
      </c>
      <c r="Q108" s="63">
        <f t="shared" si="62"/>
        <v>10165</v>
      </c>
      <c r="R108" s="63">
        <f t="shared" si="62"/>
        <v>10165</v>
      </c>
      <c r="S108" s="63">
        <f t="shared" si="62"/>
        <v>10165</v>
      </c>
      <c r="T108" s="63">
        <f t="shared" si="62"/>
        <v>10165</v>
      </c>
      <c r="U108" s="63">
        <f t="shared" si="62"/>
        <v>10165</v>
      </c>
      <c r="V108" s="63">
        <f t="shared" si="62"/>
        <v>10165</v>
      </c>
      <c r="W108" s="63">
        <f t="shared" si="62"/>
        <v>10165</v>
      </c>
      <c r="X108" s="63">
        <f t="shared" si="62"/>
        <v>10165</v>
      </c>
      <c r="Y108" s="63">
        <f t="shared" si="62"/>
        <v>10165</v>
      </c>
      <c r="Z108" s="63">
        <f t="shared" si="62"/>
        <v>10165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50825</v>
      </c>
      <c r="P109" s="63">
        <f t="shared" si="64"/>
        <v>91485</v>
      </c>
      <c r="Q109" s="63">
        <f t="shared" si="64"/>
        <v>91485</v>
      </c>
      <c r="R109" s="63">
        <f t="shared" si="64"/>
        <v>91485</v>
      </c>
      <c r="S109" s="63">
        <f t="shared" si="64"/>
        <v>101650</v>
      </c>
      <c r="T109" s="63">
        <f t="shared" si="64"/>
        <v>111815</v>
      </c>
      <c r="U109" s="63">
        <f t="shared" si="64"/>
        <v>91485</v>
      </c>
      <c r="V109" s="63">
        <f t="shared" si="64"/>
        <v>101650</v>
      </c>
      <c r="W109" s="63">
        <f t="shared" si="64"/>
        <v>91485</v>
      </c>
      <c r="X109" s="63">
        <f t="shared" si="64"/>
        <v>91485</v>
      </c>
      <c r="Y109" s="63">
        <f t="shared" si="64"/>
        <v>91485</v>
      </c>
      <c r="Z109" s="63">
        <f t="shared" si="64"/>
        <v>50825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0.41304347826086957</v>
      </c>
      <c r="P110" s="46">
        <f t="shared" si="65"/>
        <v>0.41304347826086957</v>
      </c>
      <c r="Q110" s="46">
        <f t="shared" si="65"/>
        <v>0.41304347826086957</v>
      </c>
      <c r="R110" s="46">
        <f t="shared" si="65"/>
        <v>0.41304347826086957</v>
      </c>
      <c r="S110" s="46">
        <f t="shared" si="65"/>
        <v>0.41304347826086957</v>
      </c>
      <c r="T110" s="46">
        <f t="shared" si="65"/>
        <v>0.41304347826086957</v>
      </c>
      <c r="U110" s="46">
        <f t="shared" si="65"/>
        <v>0.41304347826086957</v>
      </c>
      <c r="V110" s="46">
        <f t="shared" si="65"/>
        <v>0.41304347826086957</v>
      </c>
      <c r="W110" s="46">
        <f t="shared" si="65"/>
        <v>0.41304347826086957</v>
      </c>
      <c r="X110" s="46">
        <f t="shared" si="65"/>
        <v>0.41304347826086957</v>
      </c>
      <c r="Y110" s="46">
        <f t="shared" si="65"/>
        <v>0.41304347826086957</v>
      </c>
      <c r="Z110" s="46">
        <f t="shared" si="65"/>
        <v>0.41304347826086957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5</v>
      </c>
      <c r="P115" s="102">
        <f t="shared" si="67"/>
        <v>9</v>
      </c>
      <c r="Q115" s="102">
        <f t="shared" si="67"/>
        <v>9</v>
      </c>
      <c r="R115" s="102">
        <f t="shared" si="67"/>
        <v>9</v>
      </c>
      <c r="S115" s="102">
        <f t="shared" si="67"/>
        <v>10</v>
      </c>
      <c r="T115" s="102">
        <f t="shared" si="67"/>
        <v>11</v>
      </c>
      <c r="U115" s="102">
        <f t="shared" si="67"/>
        <v>9</v>
      </c>
      <c r="V115" s="102">
        <f t="shared" si="67"/>
        <v>10</v>
      </c>
      <c r="W115" s="102">
        <f t="shared" si="67"/>
        <v>9</v>
      </c>
      <c r="X115" s="102">
        <f t="shared" si="67"/>
        <v>9</v>
      </c>
      <c r="Y115" s="102">
        <f t="shared" si="67"/>
        <v>9</v>
      </c>
      <c r="Z115" s="102">
        <f t="shared" si="67"/>
        <v>5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0</v>
      </c>
      <c r="P116" s="102">
        <f t="shared" si="69"/>
        <v>0</v>
      </c>
      <c r="Q116" s="102">
        <f t="shared" si="69"/>
        <v>0</v>
      </c>
      <c r="R116" s="102">
        <f t="shared" si="69"/>
        <v>0</v>
      </c>
      <c r="S116" s="102">
        <f t="shared" si="69"/>
        <v>0</v>
      </c>
      <c r="T116" s="102">
        <f t="shared" si="69"/>
        <v>0</v>
      </c>
      <c r="U116" s="102">
        <f t="shared" si="69"/>
        <v>0</v>
      </c>
      <c r="V116" s="102">
        <f t="shared" si="69"/>
        <v>0</v>
      </c>
      <c r="W116" s="102">
        <f t="shared" si="69"/>
        <v>0</v>
      </c>
      <c r="X116" s="102">
        <f t="shared" si="69"/>
        <v>0</v>
      </c>
      <c r="Y116" s="102">
        <f t="shared" si="69"/>
        <v>0</v>
      </c>
      <c r="Z116" s="102">
        <f t="shared" si="69"/>
        <v>0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115000</v>
      </c>
      <c r="P119" s="169">
        <f>'COGS-PRICE-MARGIN_CWS'!$B128*P115</f>
        <v>207000</v>
      </c>
      <c r="Q119" s="169">
        <f>'COGS-PRICE-MARGIN_CWS'!$B128*Q115</f>
        <v>207000</v>
      </c>
      <c r="R119" s="169">
        <f>'COGS-PRICE-MARGIN_CWS'!$B128*R115</f>
        <v>207000</v>
      </c>
      <c r="S119" s="169">
        <f>'COGS-PRICE-MARGIN_CWS'!$B128*S115</f>
        <v>230000</v>
      </c>
      <c r="T119" s="169">
        <f>'COGS-PRICE-MARGIN_CWS'!$B128*T115</f>
        <v>253000</v>
      </c>
      <c r="U119" s="169">
        <f>'COGS-PRICE-MARGIN_CWS'!$B128*U115</f>
        <v>207000</v>
      </c>
      <c r="V119" s="169">
        <f>'COGS-PRICE-MARGIN_CWS'!$B128*V115</f>
        <v>230000</v>
      </c>
      <c r="W119" s="169">
        <f>'COGS-PRICE-MARGIN_CWS'!$B128*W115</f>
        <v>207000</v>
      </c>
      <c r="X119" s="169">
        <f>'COGS-PRICE-MARGIN_CWS'!$B128*X115</f>
        <v>207000</v>
      </c>
      <c r="Y119" s="169">
        <f>'COGS-PRICE-MARGIN_CWS'!$B128*Y115</f>
        <v>207000</v>
      </c>
      <c r="Z119" s="169">
        <f>'COGS-PRICE-MARGIN_CWS'!$B128*Z115</f>
        <v>115000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115000</v>
      </c>
      <c r="P121" s="169">
        <f t="shared" si="71"/>
        <v>207000</v>
      </c>
      <c r="Q121" s="169">
        <f t="shared" si="71"/>
        <v>207000</v>
      </c>
      <c r="R121" s="169">
        <f t="shared" si="71"/>
        <v>207000</v>
      </c>
      <c r="S121" s="169">
        <f t="shared" si="71"/>
        <v>230000</v>
      </c>
      <c r="T121" s="169">
        <f t="shared" si="71"/>
        <v>253000</v>
      </c>
      <c r="U121" s="169">
        <f t="shared" si="71"/>
        <v>207000</v>
      </c>
      <c r="V121" s="169">
        <f t="shared" si="71"/>
        <v>230000</v>
      </c>
      <c r="W121" s="169">
        <f t="shared" si="71"/>
        <v>207000</v>
      </c>
      <c r="X121" s="169">
        <f t="shared" si="71"/>
        <v>207000</v>
      </c>
      <c r="Y121" s="169">
        <f t="shared" si="71"/>
        <v>207000</v>
      </c>
      <c r="Z121" s="169">
        <f t="shared" si="71"/>
        <v>115000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115000</v>
      </c>
      <c r="P123" s="63">
        <f t="shared" si="72"/>
        <v>207000</v>
      </c>
      <c r="Q123" s="63">
        <f t="shared" si="72"/>
        <v>207000</v>
      </c>
      <c r="R123" s="63">
        <f t="shared" si="72"/>
        <v>207000</v>
      </c>
      <c r="S123" s="63">
        <f t="shared" si="72"/>
        <v>230000</v>
      </c>
      <c r="T123" s="63">
        <f t="shared" si="72"/>
        <v>253000</v>
      </c>
      <c r="U123" s="63">
        <f t="shared" si="72"/>
        <v>207000</v>
      </c>
      <c r="V123" s="63">
        <f t="shared" si="72"/>
        <v>230000</v>
      </c>
      <c r="W123" s="63">
        <f t="shared" si="72"/>
        <v>207000</v>
      </c>
      <c r="X123" s="63">
        <f t="shared" si="72"/>
        <v>207000</v>
      </c>
      <c r="Y123" s="63">
        <f t="shared" si="72"/>
        <v>207000</v>
      </c>
      <c r="Z123" s="63">
        <f t="shared" si="72"/>
        <v>115000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0</v>
      </c>
      <c r="P128" s="63">
        <f t="shared" si="73"/>
        <v>0</v>
      </c>
      <c r="Q128" s="63">
        <f t="shared" si="73"/>
        <v>0</v>
      </c>
      <c r="R128" s="63">
        <f t="shared" si="73"/>
        <v>0</v>
      </c>
      <c r="S128" s="63">
        <f t="shared" si="73"/>
        <v>0</v>
      </c>
      <c r="T128" s="63">
        <f t="shared" si="73"/>
        <v>0</v>
      </c>
      <c r="U128" s="63">
        <f t="shared" si="73"/>
        <v>0</v>
      </c>
      <c r="V128" s="63">
        <f t="shared" si="73"/>
        <v>0</v>
      </c>
      <c r="W128" s="63">
        <f t="shared" si="73"/>
        <v>0</v>
      </c>
      <c r="X128" s="63">
        <f t="shared" si="73"/>
        <v>0</v>
      </c>
      <c r="Y128" s="63">
        <f t="shared" si="73"/>
        <v>0</v>
      </c>
      <c r="Z128" s="63">
        <f t="shared" si="73"/>
        <v>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457935</v>
      </c>
      <c r="P132" s="63">
        <f t="shared" si="74"/>
        <v>769285</v>
      </c>
      <c r="Q132" s="63">
        <f t="shared" si="74"/>
        <v>829740</v>
      </c>
      <c r="R132" s="63">
        <f t="shared" si="74"/>
        <v>829740</v>
      </c>
      <c r="S132" s="63">
        <f t="shared" si="74"/>
        <v>915870</v>
      </c>
      <c r="T132" s="63">
        <f t="shared" si="74"/>
        <v>1004675</v>
      </c>
      <c r="U132" s="63">
        <f t="shared" si="74"/>
        <v>829740</v>
      </c>
      <c r="V132" s="63">
        <f t="shared" si="74"/>
        <v>915870</v>
      </c>
      <c r="W132" s="63">
        <f t="shared" si="74"/>
        <v>769285</v>
      </c>
      <c r="X132" s="63">
        <f t="shared" si="74"/>
        <v>769285</v>
      </c>
      <c r="Y132" s="63">
        <f t="shared" si="74"/>
        <v>769285</v>
      </c>
      <c r="Z132" s="63">
        <f t="shared" si="74"/>
        <v>457935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238585</v>
      </c>
      <c r="P133" s="63">
        <f t="shared" si="75"/>
        <v>411905</v>
      </c>
      <c r="Q133" s="63">
        <f t="shared" si="75"/>
        <v>432235</v>
      </c>
      <c r="R133" s="63">
        <f t="shared" si="75"/>
        <v>432235</v>
      </c>
      <c r="S133" s="63">
        <f t="shared" si="75"/>
        <v>477170</v>
      </c>
      <c r="T133" s="63">
        <f t="shared" si="75"/>
        <v>524780</v>
      </c>
      <c r="U133" s="63">
        <f t="shared" si="75"/>
        <v>432235</v>
      </c>
      <c r="V133" s="63">
        <f t="shared" si="75"/>
        <v>477170</v>
      </c>
      <c r="W133" s="63">
        <f t="shared" si="75"/>
        <v>411905</v>
      </c>
      <c r="X133" s="63">
        <f t="shared" si="75"/>
        <v>411905</v>
      </c>
      <c r="Y133" s="63">
        <f t="shared" si="75"/>
        <v>411905</v>
      </c>
      <c r="Z133" s="63">
        <f t="shared" si="75"/>
        <v>238585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238585</v>
      </c>
      <c r="P28" s="9">
        <f>COGS_DB!P13</f>
        <v>411905</v>
      </c>
      <c r="Q28" s="9">
        <f>COGS_DB!Q13</f>
        <v>432235</v>
      </c>
      <c r="R28" s="9">
        <f>COGS_DB!R13</f>
        <v>432235</v>
      </c>
      <c r="S28" s="9">
        <f>COGS_DB!S13</f>
        <v>477170</v>
      </c>
      <c r="T28" s="9">
        <f>COGS_DB!T13</f>
        <v>524780</v>
      </c>
      <c r="U28" s="9">
        <f>COGS_DB!U13</f>
        <v>432235</v>
      </c>
      <c r="V28" s="9">
        <f>COGS_DB!V13</f>
        <v>477170</v>
      </c>
      <c r="W28" s="9">
        <f>COGS_DB!W13</f>
        <v>411905</v>
      </c>
      <c r="X28" s="9">
        <f>COGS_DB!X13</f>
        <v>411905</v>
      </c>
      <c r="Y28" s="9">
        <f>COGS_DB!Y13</f>
        <v>411905</v>
      </c>
      <c r="Z28" s="9">
        <f>COGS_DB!Z13</f>
        <v>238585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165825</v>
      </c>
      <c r="P30" s="9">
        <f>COGS_DB!P16</f>
        <v>298485</v>
      </c>
      <c r="Q30" s="9">
        <f>COGS_DB!Q16</f>
        <v>298485</v>
      </c>
      <c r="R30" s="9">
        <f>COGS_DB!R16</f>
        <v>298485</v>
      </c>
      <c r="S30" s="9">
        <f>COGS_DB!S16</f>
        <v>331650</v>
      </c>
      <c r="T30" s="9">
        <f>COGS_DB!T16</f>
        <v>364815</v>
      </c>
      <c r="U30" s="9">
        <f>COGS_DB!U16</f>
        <v>298485</v>
      </c>
      <c r="V30" s="9">
        <f>COGS_DB!V16</f>
        <v>331650</v>
      </c>
      <c r="W30" s="9">
        <f>COGS_DB!W16</f>
        <v>298485</v>
      </c>
      <c r="X30" s="9">
        <f>COGS_DB!X16</f>
        <v>298485</v>
      </c>
      <c r="Y30" s="9">
        <f>COGS_DB!Y16</f>
        <v>298485</v>
      </c>
      <c r="Z30" s="9">
        <f>COGS_DB!Z16</f>
        <v>165825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0.52100188891436561</v>
      </c>
      <c r="P31" s="98">
        <f>COGS_DB!P14</f>
        <v>0.53543875156801446</v>
      </c>
      <c r="Q31" s="98">
        <f>COGS_DB!Q14</f>
        <v>0.52092824258201365</v>
      </c>
      <c r="R31" s="98">
        <f>COGS_DB!R14</f>
        <v>0.52092824258201365</v>
      </c>
      <c r="S31" s="98">
        <f>COGS_DB!S14</f>
        <v>0.52100188891436561</v>
      </c>
      <c r="T31" s="98">
        <f>COGS_DB!T14</f>
        <v>0.52233806952497075</v>
      </c>
      <c r="U31" s="98">
        <f>COGS_DB!U14</f>
        <v>0.52092824258201365</v>
      </c>
      <c r="V31" s="98">
        <f>COGS_DB!V14</f>
        <v>0.52100188891436561</v>
      </c>
      <c r="W31" s="98">
        <f>COGS_DB!W14</f>
        <v>0.53543875156801446</v>
      </c>
      <c r="X31" s="98">
        <f>COGS_DB!X14</f>
        <v>0.53543875156801446</v>
      </c>
      <c r="Y31" s="98">
        <f>COGS_DB!Y14</f>
        <v>0.53543875156801446</v>
      </c>
      <c r="Z31" s="98">
        <f>COGS_DB!Z14</f>
        <v>0.52100188891436561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457935</v>
      </c>
      <c r="P32" s="9">
        <f>COGS_DB!P12</f>
        <v>769285</v>
      </c>
      <c r="Q32" s="9">
        <f>COGS_DB!Q12</f>
        <v>829740</v>
      </c>
      <c r="R32" s="9">
        <f>COGS_DB!R12</f>
        <v>829740</v>
      </c>
      <c r="S32" s="9">
        <f>COGS_DB!S12</f>
        <v>915870</v>
      </c>
      <c r="T32" s="9">
        <f>COGS_DB!T12</f>
        <v>1004675</v>
      </c>
      <c r="U32" s="9">
        <f>COGS_DB!U12</f>
        <v>829740</v>
      </c>
      <c r="V32" s="9">
        <f>COGS_DB!V12</f>
        <v>915870</v>
      </c>
      <c r="W32" s="9">
        <f>COGS_DB!W12</f>
        <v>769285</v>
      </c>
      <c r="X32" s="9">
        <f>COGS_DB!X12</f>
        <v>769285</v>
      </c>
      <c r="Y32" s="9">
        <f>COGS_DB!Y12</f>
        <v>769285</v>
      </c>
      <c r="Z32" s="9">
        <f>COGS_DB!Z12</f>
        <v>457935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9318645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4900615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3449160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0.52589351778075033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0.15575816011877264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0.37013535766197769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2023-04-13T03:01:18Z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