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N_ENG_KS24-CNTT2_PHẠM HỒNG PHONG\"/>
    </mc:Choice>
  </mc:AlternateContent>
  <xr:revisionPtr revIDLastSave="0" documentId="8_{504B64D0-7D86-4863-B355-E4A45FEAF546}" xr6:coauthVersionLast="47" xr6:coauthVersionMax="47" xr10:uidLastSave="{00000000-0000-0000-0000-000000000000}"/>
  <bookViews>
    <workbookView xWindow="-110" yWindow="-110" windowWidth="19420" windowHeight="11020" xr2:uid="{6321E3BC-9255-481E-BFF0-01614CD120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18" i="1"/>
  <c r="J2" i="1"/>
  <c r="J3" i="1"/>
  <c r="I2" i="1"/>
  <c r="R1" i="1"/>
  <c r="H2" i="1"/>
  <c r="I10" i="1"/>
  <c r="I19" i="1"/>
  <c r="J19" i="1" s="1"/>
  <c r="I13" i="1"/>
  <c r="I12" i="1"/>
  <c r="I9" i="1"/>
  <c r="I17" i="1"/>
  <c r="J17" i="1" s="1"/>
  <c r="I5" i="1"/>
  <c r="J5" i="1" s="1"/>
  <c r="I8" i="1"/>
  <c r="I16" i="1"/>
  <c r="J12" i="1" s="1"/>
  <c r="I21" i="1"/>
  <c r="I14" i="1"/>
  <c r="J13" i="1" s="1"/>
  <c r="I15" i="1"/>
  <c r="I18" i="1"/>
  <c r="J4" i="1" s="1"/>
  <c r="I20" i="1"/>
  <c r="I3" i="1"/>
  <c r="I4" i="1"/>
  <c r="J8" i="1" s="1"/>
  <c r="I7" i="1"/>
  <c r="J14" i="1" s="1"/>
  <c r="I6" i="1"/>
  <c r="J6" i="1" s="1"/>
  <c r="I11" i="1"/>
  <c r="J11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J7" i="1" l="1"/>
  <c r="J16" i="1"/>
  <c r="J9" i="1"/>
  <c r="J20" i="1"/>
  <c r="J21" i="1"/>
  <c r="J15" i="1"/>
  <c r="N2" i="1"/>
  <c r="N3" i="1"/>
  <c r="M2" i="1"/>
  <c r="M3" i="1"/>
</calcChain>
</file>

<file path=xl/sharedStrings.xml><?xml version="1.0" encoding="utf-8"?>
<sst xmlns="http://schemas.openxmlformats.org/spreadsheetml/2006/main" count="75" uniqueCount="56">
  <si>
    <t>Họ tên</t>
  </si>
  <si>
    <t>MSSV</t>
  </si>
  <si>
    <t>Email</t>
  </si>
  <si>
    <t>Lớp</t>
  </si>
  <si>
    <t>Kỹ năng Word</t>
  </si>
  <si>
    <t>Kỹ năng Excel</t>
  </si>
  <si>
    <t>Kỹ năng PowerPoint</t>
  </si>
  <si>
    <t>Tổng điểm</t>
  </si>
  <si>
    <t>Điểm TB</t>
  </si>
  <si>
    <t>Nguyễn Văn A</t>
  </si>
  <si>
    <t>Trần Thị B</t>
  </si>
  <si>
    <t>Lê Minh C</t>
  </si>
  <si>
    <t>Phạm Hữu D</t>
  </si>
  <si>
    <t>Võ Hoàng E</t>
  </si>
  <si>
    <t>Nguyễn Mai F</t>
  </si>
  <si>
    <t>Lưu Hương G</t>
  </si>
  <si>
    <t>Tô Văn H</t>
  </si>
  <si>
    <t>Phan Quốc I</t>
  </si>
  <si>
    <t>Đào Quỳnh J</t>
  </si>
  <si>
    <t>Nguyễn Khánh K</t>
  </si>
  <si>
    <t>Trịnh Hữu L</t>
  </si>
  <si>
    <t>Hồ Thanh N</t>
  </si>
  <si>
    <t>Mai Hoàng M</t>
  </si>
  <si>
    <t>Vũ Bảo O</t>
  </si>
  <si>
    <t>Lê Hữu P</t>
  </si>
  <si>
    <t>Đinh Mai Q</t>
  </si>
  <si>
    <t>Trần Văn R</t>
  </si>
  <si>
    <t>Phạm Thị S</t>
  </si>
  <si>
    <t>Nguyễn Xuân T</t>
  </si>
  <si>
    <t>nva01@example.com</t>
  </si>
  <si>
    <t>ttb02@example.com</t>
  </si>
  <si>
    <t>lmc03@example.com</t>
  </si>
  <si>
    <t>phd04@example.com</t>
  </si>
  <si>
    <t>vhe05@example.com</t>
  </si>
  <si>
    <t>nmf06@example.com</t>
  </si>
  <si>
    <t>lhg07@example.com</t>
  </si>
  <si>
    <t>tvh08@example.com</t>
  </si>
  <si>
    <t>pqi09@example.com</t>
  </si>
  <si>
    <t>dqj10@example.com</t>
  </si>
  <si>
    <t>nkk11@example.com</t>
  </si>
  <si>
    <t>thl12@example.com</t>
  </si>
  <si>
    <t>nhm13@example.com</t>
  </si>
  <si>
    <t>htn14@example.com</t>
  </si>
  <si>
    <t>vbo15@example.com</t>
  </si>
  <si>
    <t>lhp16@example.com</t>
  </si>
  <si>
    <t>dmq17@example.com</t>
  </si>
  <si>
    <t>tvr18@example.com</t>
  </si>
  <si>
    <t>pts19@example.com</t>
  </si>
  <si>
    <t>nxt20@example.com</t>
  </si>
  <si>
    <t>KS24A</t>
  </si>
  <si>
    <t>KS24B</t>
  </si>
  <si>
    <t>KS24C</t>
  </si>
  <si>
    <t>Điểm cao nhất</t>
  </si>
  <si>
    <t>Điểm thấp nhất</t>
  </si>
  <si>
    <t>Độ dài của email</t>
  </si>
  <si>
    <t>Phân loại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</si>
</sst>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 x14ac:knownFonts="1">
    <font>
      <sz val="11"/>
      <color theme="1"/>
      <name val="Arial"/>
      <family val="2"/>
      <charset val="163"/>
      <scheme val="minor"/>
    </font>
    <font>
      <u/>
      <sz val="11"/>
      <color theme="10"/>
      <name val="Arial"/>
      <family val="2"/>
      <charset val="163"/>
      <scheme val="minor"/>
    </font>
    <font>
      <sz val="8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9" fontId="0" fillId="0" borderId="1" xfId="0" applyNumberFormat="1" applyBorder="1"/>
    <xf numFmtId="0" fontId="1" fillId="0" borderId="1" xfId="1" applyBorder="1"/>
    <xf numFmtId="49" fontId="0" fillId="0" borderId="2" xfId="0" applyNumberFormat="1" applyFill="1" applyBorder="1"/>
    <xf numFmtId="49" fontId="0" fillId="0" borderId="1" xfId="0" applyNumberFormat="1" applyBorder="1"/>
    <xf numFmtId="49" fontId="0" fillId="0" borderId="0" xfId="0" applyNumberFormat="1"/>
    <xf numFmtId="2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Điểm Tb của từng sinh viên theo STT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Sheet1!$I$2:$I$21</c:f>
              <c:numCache>
                <c:formatCode>@</c:formatCode>
                <c:ptCount val="20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5</c:v>
                </c:pt>
                <c:pt idx="5">
                  <c:v>7.333333333333333</c:v>
                </c:pt>
                <c:pt idx="6">
                  <c:v>8.6666666666666661</c:v>
                </c:pt>
                <c:pt idx="7">
                  <c:v>4.333333333333333</c:v>
                </c:pt>
                <c:pt idx="8">
                  <c:v>6.333333333333333</c:v>
                </c:pt>
                <c:pt idx="9">
                  <c:v>8.3333333333333339</c:v>
                </c:pt>
                <c:pt idx="10">
                  <c:v>6</c:v>
                </c:pt>
                <c:pt idx="11">
                  <c:v>6.333333333333333</c:v>
                </c:pt>
                <c:pt idx="12">
                  <c:v>8</c:v>
                </c:pt>
                <c:pt idx="13">
                  <c:v>6</c:v>
                </c:pt>
                <c:pt idx="14">
                  <c:v>7.333333333333333</c:v>
                </c:pt>
                <c:pt idx="15">
                  <c:v>4.666666666666667</c:v>
                </c:pt>
                <c:pt idx="16">
                  <c:v>9</c:v>
                </c:pt>
                <c:pt idx="17">
                  <c:v>7</c:v>
                </c:pt>
                <c:pt idx="18">
                  <c:v>6.333333333333333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9-46C2-8788-0DD7F7BBC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598480"/>
        <c:axId val="603601000"/>
      </c:barChart>
      <c:catAx>
        <c:axId val="60359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03601000"/>
        <c:crosses val="autoZero"/>
        <c:auto val="1"/>
        <c:lblAlgn val="ctr"/>
        <c:lblOffset val="100"/>
        <c:noMultiLvlLbl val="0"/>
      </c:catAx>
      <c:valAx>
        <c:axId val="60360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0359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5</xdr:row>
      <xdr:rowOff>101600</xdr:rowOff>
    </xdr:from>
    <xdr:to>
      <xdr:col>17</xdr:col>
      <xdr:colOff>260350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A9C6D-8C6F-F4C8-5CFC-D6D0A430C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vh08@example.com" TargetMode="External"/><Relationship Id="rId13" Type="http://schemas.openxmlformats.org/officeDocument/2006/relationships/hyperlink" Target="mailto:nhm13@example.com" TargetMode="External"/><Relationship Id="rId18" Type="http://schemas.openxmlformats.org/officeDocument/2006/relationships/hyperlink" Target="mailto:tvr18@example.com" TargetMode="External"/><Relationship Id="rId3" Type="http://schemas.openxmlformats.org/officeDocument/2006/relationships/hyperlink" Target="mailto:lmc03@example.com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mailto:lhg07@example.com" TargetMode="External"/><Relationship Id="rId12" Type="http://schemas.openxmlformats.org/officeDocument/2006/relationships/hyperlink" Target="mailto:thl12@example.com" TargetMode="External"/><Relationship Id="rId17" Type="http://schemas.openxmlformats.org/officeDocument/2006/relationships/hyperlink" Target="mailto:dmq17@example.com" TargetMode="External"/><Relationship Id="rId2" Type="http://schemas.openxmlformats.org/officeDocument/2006/relationships/hyperlink" Target="mailto:ttb02@example.com" TargetMode="External"/><Relationship Id="rId16" Type="http://schemas.openxmlformats.org/officeDocument/2006/relationships/hyperlink" Target="mailto:lhp16@example.com" TargetMode="External"/><Relationship Id="rId20" Type="http://schemas.openxmlformats.org/officeDocument/2006/relationships/hyperlink" Target="mailto:nxt20@example.com" TargetMode="External"/><Relationship Id="rId1" Type="http://schemas.openxmlformats.org/officeDocument/2006/relationships/hyperlink" Target="mailto:nva01@example.com" TargetMode="External"/><Relationship Id="rId6" Type="http://schemas.openxmlformats.org/officeDocument/2006/relationships/hyperlink" Target="mailto:nmf06@example.com" TargetMode="External"/><Relationship Id="rId11" Type="http://schemas.openxmlformats.org/officeDocument/2006/relationships/hyperlink" Target="mailto:nkk11@example.com" TargetMode="External"/><Relationship Id="rId5" Type="http://schemas.openxmlformats.org/officeDocument/2006/relationships/hyperlink" Target="mailto:vhe05@example.com" TargetMode="External"/><Relationship Id="rId15" Type="http://schemas.openxmlformats.org/officeDocument/2006/relationships/hyperlink" Target="mailto:vbo15@example.com" TargetMode="External"/><Relationship Id="rId10" Type="http://schemas.openxmlformats.org/officeDocument/2006/relationships/hyperlink" Target="mailto:dqj10@example.com" TargetMode="External"/><Relationship Id="rId19" Type="http://schemas.openxmlformats.org/officeDocument/2006/relationships/hyperlink" Target="mailto:pts19@example.com" TargetMode="External"/><Relationship Id="rId4" Type="http://schemas.openxmlformats.org/officeDocument/2006/relationships/hyperlink" Target="mailto:phd04@example.com" TargetMode="External"/><Relationship Id="rId9" Type="http://schemas.openxmlformats.org/officeDocument/2006/relationships/hyperlink" Target="mailto:pqi09@example.com" TargetMode="External"/><Relationship Id="rId14" Type="http://schemas.openxmlformats.org/officeDocument/2006/relationships/hyperlink" Target="mailto:htn14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E237-446C-4EB3-8C98-8F0FEDA81548}">
  <dimension ref="A1:R26"/>
  <sheetViews>
    <sheetView tabSelected="1" topLeftCell="C1" workbookViewId="0">
      <selection activeCell="G24" sqref="G24"/>
    </sheetView>
  </sheetViews>
  <sheetFormatPr defaultRowHeight="14" x14ac:dyDescent="0.3"/>
  <cols>
    <col min="1" max="1" width="14.1640625" bestFit="1" customWidth="1"/>
    <col min="2" max="2" width="9.75" bestFit="1" customWidth="1"/>
    <col min="3" max="3" width="18.25" bestFit="1" customWidth="1"/>
    <col min="5" max="5" width="12.1640625" bestFit="1" customWidth="1"/>
    <col min="6" max="6" width="12.08203125" bestFit="1" customWidth="1"/>
    <col min="7" max="7" width="17.25" bestFit="1" customWidth="1"/>
    <col min="8" max="8" width="9.33203125" bestFit="1" customWidth="1"/>
    <col min="9" max="9" width="9.25" bestFit="1" customWidth="1"/>
    <col min="10" max="10" width="10.6640625" style="7" bestFit="1" customWidth="1"/>
    <col min="12" max="12" width="12.83203125" bestFit="1" customWidth="1"/>
    <col min="13" max="13" width="9.33203125" bestFit="1" customWidth="1"/>
  </cols>
  <sheetData>
    <row r="1" spans="1:18" x14ac:dyDescent="0.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55</v>
      </c>
      <c r="L1" s="2"/>
      <c r="M1" s="2" t="s">
        <v>7</v>
      </c>
      <c r="N1" s="2" t="s">
        <v>8</v>
      </c>
      <c r="P1" s="1" t="s">
        <v>54</v>
      </c>
      <c r="Q1" s="1"/>
      <c r="R1">
        <f>LEN(C2)</f>
        <v>17</v>
      </c>
    </row>
    <row r="2" spans="1:18" x14ac:dyDescent="0.3">
      <c r="A2" t="s">
        <v>9</v>
      </c>
      <c r="B2" s="2">
        <v>202401001</v>
      </c>
      <c r="C2" s="4" t="s">
        <v>29</v>
      </c>
      <c r="D2" s="2" t="s">
        <v>49</v>
      </c>
      <c r="E2" s="2">
        <v>9</v>
      </c>
      <c r="F2" s="2">
        <v>8</v>
      </c>
      <c r="G2" s="2">
        <v>7</v>
      </c>
      <c r="H2" s="2">
        <f>SUM(E2:G2)</f>
        <v>24</v>
      </c>
      <c r="I2" s="6">
        <f>AVERAGE(E2:G2)</f>
        <v>8</v>
      </c>
      <c r="J2" s="8" t="str">
        <f>IF(I2&gt;=8,"Giỏi",IF(I2&gt;=6.5,"Khá","cần cải thiện"))</f>
        <v>Giỏi</v>
      </c>
      <c r="L2" s="2" t="s">
        <v>52</v>
      </c>
      <c r="M2" s="2">
        <f>MAX(H2:H21)</f>
        <v>27</v>
      </c>
      <c r="N2" s="3">
        <f>MAX(I2:I21)</f>
        <v>9</v>
      </c>
    </row>
    <row r="3" spans="1:18" x14ac:dyDescent="0.3">
      <c r="A3" t="s">
        <v>10</v>
      </c>
      <c r="B3" s="2">
        <v>202401002</v>
      </c>
      <c r="C3" s="4" t="s">
        <v>30</v>
      </c>
      <c r="D3" s="2" t="s">
        <v>49</v>
      </c>
      <c r="E3" s="2">
        <v>7</v>
      </c>
      <c r="F3" s="2">
        <v>6</v>
      </c>
      <c r="G3" s="2">
        <v>8</v>
      </c>
      <c r="H3" s="2">
        <f t="shared" ref="H3:H21" si="0">SUM(E3:G3)</f>
        <v>21</v>
      </c>
      <c r="I3" s="6">
        <f>AVERAGE(E3:G3)</f>
        <v>7</v>
      </c>
      <c r="J3" s="8" t="str">
        <f>IF(I3&gt;=8,"Giỏi",IF(I3&gt;=6.5,"Khá","cần cải thiện"))</f>
        <v>Khá</v>
      </c>
      <c r="L3" s="2" t="s">
        <v>53</v>
      </c>
      <c r="M3" s="2">
        <f>MIN(H2:H21)</f>
        <v>13</v>
      </c>
      <c r="N3" s="3">
        <f>MIN(I2:I21)</f>
        <v>4.333333333333333</v>
      </c>
    </row>
    <row r="4" spans="1:18" x14ac:dyDescent="0.3">
      <c r="A4" t="s">
        <v>11</v>
      </c>
      <c r="B4" s="2">
        <v>202401003</v>
      </c>
      <c r="C4" s="4" t="s">
        <v>31</v>
      </c>
      <c r="D4" s="2" t="s">
        <v>50</v>
      </c>
      <c r="E4" s="2">
        <v>5</v>
      </c>
      <c r="F4" s="2">
        <v>4</v>
      </c>
      <c r="G4" s="2">
        <v>6</v>
      </c>
      <c r="H4" s="2">
        <f t="shared" si="0"/>
        <v>15</v>
      </c>
      <c r="I4" s="6">
        <f>AVERAGE(E4:G4)</f>
        <v>5</v>
      </c>
      <c r="J4" s="8" t="str">
        <f t="shared" ref="J4:J21" si="1">IF(I4&gt;=8,"Giỏi",IF(I4&gt;=6.5,"Khá","cần cải thiện"))</f>
        <v>cần cải thiện</v>
      </c>
    </row>
    <row r="5" spans="1:18" x14ac:dyDescent="0.3">
      <c r="A5" t="s">
        <v>12</v>
      </c>
      <c r="B5" s="2">
        <v>202401004</v>
      </c>
      <c r="C5" s="4" t="s">
        <v>32</v>
      </c>
      <c r="D5" s="2" t="s">
        <v>50</v>
      </c>
      <c r="E5" s="2">
        <v>8</v>
      </c>
      <c r="F5" s="2">
        <v>9</v>
      </c>
      <c r="G5" s="2">
        <v>7</v>
      </c>
      <c r="H5" s="2">
        <f t="shared" si="0"/>
        <v>24</v>
      </c>
      <c r="I5" s="6">
        <f>AVERAGE(E5:G5)</f>
        <v>8</v>
      </c>
      <c r="J5" s="8" t="str">
        <f t="shared" si="1"/>
        <v>Giỏi</v>
      </c>
    </row>
    <row r="6" spans="1:18" x14ac:dyDescent="0.3">
      <c r="A6" t="s">
        <v>13</v>
      </c>
      <c r="B6" s="2">
        <v>202401005</v>
      </c>
      <c r="C6" s="4" t="s">
        <v>33</v>
      </c>
      <c r="D6" s="2" t="s">
        <v>49</v>
      </c>
      <c r="E6" s="2">
        <v>6</v>
      </c>
      <c r="F6" s="2">
        <v>5</v>
      </c>
      <c r="G6" s="2">
        <v>4</v>
      </c>
      <c r="H6" s="2">
        <f t="shared" si="0"/>
        <v>15</v>
      </c>
      <c r="I6" s="6">
        <f>AVERAGE(E6:G6)</f>
        <v>5</v>
      </c>
      <c r="J6" s="8" t="str">
        <f t="shared" si="1"/>
        <v>cần cải thiện</v>
      </c>
    </row>
    <row r="7" spans="1:18" x14ac:dyDescent="0.3">
      <c r="A7" t="s">
        <v>14</v>
      </c>
      <c r="B7" s="2">
        <v>202401006</v>
      </c>
      <c r="C7" s="4" t="s">
        <v>34</v>
      </c>
      <c r="D7" s="2" t="s">
        <v>51</v>
      </c>
      <c r="E7" s="2">
        <v>7</v>
      </c>
      <c r="F7" s="2">
        <v>7</v>
      </c>
      <c r="G7" s="2">
        <v>8</v>
      </c>
      <c r="H7" s="2">
        <f t="shared" si="0"/>
        <v>22</v>
      </c>
      <c r="I7" s="6">
        <f>AVERAGE(E7:G7)</f>
        <v>7.333333333333333</v>
      </c>
      <c r="J7" s="8" t="str">
        <f t="shared" si="1"/>
        <v>Khá</v>
      </c>
    </row>
    <row r="8" spans="1:18" x14ac:dyDescent="0.3">
      <c r="A8" t="s">
        <v>15</v>
      </c>
      <c r="B8" s="2">
        <v>202401007</v>
      </c>
      <c r="C8" s="4" t="s">
        <v>35</v>
      </c>
      <c r="D8" s="2" t="s">
        <v>51</v>
      </c>
      <c r="E8" s="2">
        <v>9</v>
      </c>
      <c r="F8" s="2">
        <v>8</v>
      </c>
      <c r="G8" s="2">
        <v>9</v>
      </c>
      <c r="H8" s="2">
        <f t="shared" si="0"/>
        <v>26</v>
      </c>
      <c r="I8" s="6">
        <f>AVERAGE(E8:G8)</f>
        <v>8.6666666666666661</v>
      </c>
      <c r="J8" s="8" t="str">
        <f t="shared" si="1"/>
        <v>Giỏi</v>
      </c>
    </row>
    <row r="9" spans="1:18" x14ac:dyDescent="0.3">
      <c r="A9" t="s">
        <v>16</v>
      </c>
      <c r="B9" s="2">
        <v>202401008</v>
      </c>
      <c r="C9" s="4" t="s">
        <v>36</v>
      </c>
      <c r="D9" s="2" t="s">
        <v>49</v>
      </c>
      <c r="E9" s="2">
        <v>4</v>
      </c>
      <c r="F9" s="2">
        <v>5</v>
      </c>
      <c r="G9" s="2">
        <v>4</v>
      </c>
      <c r="H9" s="2">
        <f t="shared" si="0"/>
        <v>13</v>
      </c>
      <c r="I9" s="6">
        <f>AVERAGE(E9:G9)</f>
        <v>4.333333333333333</v>
      </c>
      <c r="J9" s="8" t="str">
        <f t="shared" si="1"/>
        <v>cần cải thiện</v>
      </c>
    </row>
    <row r="10" spans="1:18" x14ac:dyDescent="0.3">
      <c r="A10" t="s">
        <v>17</v>
      </c>
      <c r="B10" s="2">
        <v>202401009</v>
      </c>
      <c r="C10" s="4" t="s">
        <v>37</v>
      </c>
      <c r="D10" s="2" t="s">
        <v>50</v>
      </c>
      <c r="E10" s="2">
        <v>8</v>
      </c>
      <c r="F10" s="2">
        <v>6</v>
      </c>
      <c r="G10" s="2">
        <v>5</v>
      </c>
      <c r="H10" s="2">
        <f t="shared" si="0"/>
        <v>19</v>
      </c>
      <c r="I10" s="6">
        <f>AVERAGE(E10:G10)</f>
        <v>6.333333333333333</v>
      </c>
      <c r="J10" s="8" t="str">
        <f t="shared" si="1"/>
        <v>cần cải thiện</v>
      </c>
    </row>
    <row r="11" spans="1:18" x14ac:dyDescent="0.3">
      <c r="A11" t="s">
        <v>18</v>
      </c>
      <c r="B11" s="2">
        <v>202401010</v>
      </c>
      <c r="C11" s="4" t="s">
        <v>38</v>
      </c>
      <c r="D11" s="2" t="s">
        <v>51</v>
      </c>
      <c r="E11" s="2">
        <v>7</v>
      </c>
      <c r="F11" s="2">
        <v>9</v>
      </c>
      <c r="G11" s="2">
        <v>9</v>
      </c>
      <c r="H11" s="2">
        <f t="shared" si="0"/>
        <v>25</v>
      </c>
      <c r="I11" s="6">
        <f>AVERAGE(E11:G11)</f>
        <v>8.3333333333333339</v>
      </c>
      <c r="J11" s="8" t="str">
        <f t="shared" si="1"/>
        <v>Giỏi</v>
      </c>
    </row>
    <row r="12" spans="1:18" x14ac:dyDescent="0.3">
      <c r="A12" t="s">
        <v>19</v>
      </c>
      <c r="B12" s="2">
        <v>202401011</v>
      </c>
      <c r="C12" s="4" t="s">
        <v>39</v>
      </c>
      <c r="D12" s="2" t="s">
        <v>50</v>
      </c>
      <c r="E12" s="2">
        <v>5</v>
      </c>
      <c r="F12" s="2">
        <v>6</v>
      </c>
      <c r="G12" s="2">
        <v>7</v>
      </c>
      <c r="H12" s="2">
        <f t="shared" si="0"/>
        <v>18</v>
      </c>
      <c r="I12" s="6">
        <f>AVERAGE(E12:G12)</f>
        <v>6</v>
      </c>
      <c r="J12" s="8" t="str">
        <f t="shared" si="1"/>
        <v>cần cải thiện</v>
      </c>
    </row>
    <row r="13" spans="1:18" x14ac:dyDescent="0.3">
      <c r="A13" t="s">
        <v>20</v>
      </c>
      <c r="B13" s="2">
        <v>202401012</v>
      </c>
      <c r="C13" s="4" t="s">
        <v>40</v>
      </c>
      <c r="D13" s="2" t="s">
        <v>51</v>
      </c>
      <c r="E13" s="2">
        <v>8</v>
      </c>
      <c r="F13" s="2">
        <v>5</v>
      </c>
      <c r="G13" s="2">
        <v>6</v>
      </c>
      <c r="H13" s="2">
        <f t="shared" si="0"/>
        <v>19</v>
      </c>
      <c r="I13" s="6">
        <f>AVERAGE(E13:G13)</f>
        <v>6.333333333333333</v>
      </c>
      <c r="J13" s="8" t="str">
        <f t="shared" si="1"/>
        <v>cần cải thiện</v>
      </c>
    </row>
    <row r="14" spans="1:18" x14ac:dyDescent="0.3">
      <c r="A14" t="s">
        <v>22</v>
      </c>
      <c r="B14" s="2">
        <v>202401013</v>
      </c>
      <c r="C14" s="4" t="s">
        <v>41</v>
      </c>
      <c r="D14" s="2" t="s">
        <v>49</v>
      </c>
      <c r="E14" s="2">
        <v>9</v>
      </c>
      <c r="F14" s="2">
        <v>7</v>
      </c>
      <c r="G14" s="2">
        <v>8</v>
      </c>
      <c r="H14" s="2">
        <f t="shared" si="0"/>
        <v>24</v>
      </c>
      <c r="I14" s="6">
        <f>AVERAGE(E14:G14)</f>
        <v>8</v>
      </c>
      <c r="J14" s="8" t="str">
        <f t="shared" si="1"/>
        <v>Giỏi</v>
      </c>
    </row>
    <row r="15" spans="1:18" x14ac:dyDescent="0.3">
      <c r="A15" t="s">
        <v>21</v>
      </c>
      <c r="B15" s="2">
        <v>202401014</v>
      </c>
      <c r="C15" s="4" t="s">
        <v>42</v>
      </c>
      <c r="D15" s="2" t="s">
        <v>51</v>
      </c>
      <c r="E15" s="2">
        <v>6</v>
      </c>
      <c r="F15" s="2">
        <v>6</v>
      </c>
      <c r="G15" s="2">
        <v>6</v>
      </c>
      <c r="H15" s="2">
        <f t="shared" si="0"/>
        <v>18</v>
      </c>
      <c r="I15" s="6">
        <f>AVERAGE(E15:G15)</f>
        <v>6</v>
      </c>
      <c r="J15" s="8" t="str">
        <f t="shared" si="1"/>
        <v>cần cải thiện</v>
      </c>
    </row>
    <row r="16" spans="1:18" x14ac:dyDescent="0.3">
      <c r="A16" t="s">
        <v>23</v>
      </c>
      <c r="B16" s="2">
        <v>202401015</v>
      </c>
      <c r="C16" s="4" t="s">
        <v>43</v>
      </c>
      <c r="D16" s="2" t="s">
        <v>50</v>
      </c>
      <c r="E16" s="2">
        <v>7</v>
      </c>
      <c r="F16" s="2">
        <v>8</v>
      </c>
      <c r="G16" s="2">
        <v>7</v>
      </c>
      <c r="H16" s="2">
        <f t="shared" si="0"/>
        <v>22</v>
      </c>
      <c r="I16" s="6">
        <f>AVERAGE(E16:G16)</f>
        <v>7.333333333333333</v>
      </c>
      <c r="J16" s="8" t="str">
        <f t="shared" si="1"/>
        <v>Khá</v>
      </c>
    </row>
    <row r="17" spans="1:10" x14ac:dyDescent="0.3">
      <c r="A17" t="s">
        <v>24</v>
      </c>
      <c r="B17" s="2">
        <v>202401016</v>
      </c>
      <c r="C17" s="4" t="s">
        <v>44</v>
      </c>
      <c r="D17" s="2" t="s">
        <v>49</v>
      </c>
      <c r="E17" s="2">
        <v>5</v>
      </c>
      <c r="F17" s="2">
        <v>4</v>
      </c>
      <c r="G17" s="2">
        <v>5</v>
      </c>
      <c r="H17" s="2">
        <f t="shared" si="0"/>
        <v>14</v>
      </c>
      <c r="I17" s="6">
        <f>AVERAGE(E17:G17)</f>
        <v>4.666666666666667</v>
      </c>
      <c r="J17" s="8" t="str">
        <f t="shared" si="1"/>
        <v>cần cải thiện</v>
      </c>
    </row>
    <row r="18" spans="1:10" x14ac:dyDescent="0.3">
      <c r="A18" t="s">
        <v>25</v>
      </c>
      <c r="B18" s="2">
        <v>202401017</v>
      </c>
      <c r="C18" s="4" t="s">
        <v>45</v>
      </c>
      <c r="D18" s="2" t="s">
        <v>51</v>
      </c>
      <c r="E18" s="2">
        <v>9</v>
      </c>
      <c r="F18" s="2">
        <v>9</v>
      </c>
      <c r="G18" s="2">
        <v>9</v>
      </c>
      <c r="H18" s="2">
        <f t="shared" si="0"/>
        <v>27</v>
      </c>
      <c r="I18" s="6">
        <f>AVERAGE(E18:G18)</f>
        <v>9</v>
      </c>
      <c r="J18" s="8" t="str">
        <f t="shared" si="1"/>
        <v>Giỏi</v>
      </c>
    </row>
    <row r="19" spans="1:10" x14ac:dyDescent="0.3">
      <c r="A19" t="s">
        <v>26</v>
      </c>
      <c r="B19" s="2">
        <v>202401018</v>
      </c>
      <c r="C19" s="4" t="s">
        <v>46</v>
      </c>
      <c r="D19" s="2" t="s">
        <v>50</v>
      </c>
      <c r="E19" s="2">
        <v>8</v>
      </c>
      <c r="F19" s="2">
        <v>7</v>
      </c>
      <c r="G19" s="2">
        <v>6</v>
      </c>
      <c r="H19" s="2">
        <f t="shared" si="0"/>
        <v>21</v>
      </c>
      <c r="I19" s="6">
        <f>AVERAGE(E19:G19)</f>
        <v>7</v>
      </c>
      <c r="J19" s="8" t="str">
        <f t="shared" si="1"/>
        <v>Khá</v>
      </c>
    </row>
    <row r="20" spans="1:10" x14ac:dyDescent="0.3">
      <c r="A20" t="s">
        <v>27</v>
      </c>
      <c r="B20" s="2">
        <v>202401019</v>
      </c>
      <c r="C20" s="4" t="s">
        <v>47</v>
      </c>
      <c r="D20" s="2" t="s">
        <v>49</v>
      </c>
      <c r="E20" s="2">
        <v>6</v>
      </c>
      <c r="F20" s="2">
        <v>6</v>
      </c>
      <c r="G20" s="2">
        <v>7</v>
      </c>
      <c r="H20" s="2">
        <f t="shared" si="0"/>
        <v>19</v>
      </c>
      <c r="I20" s="6">
        <f>AVERAGE(E20:G20)</f>
        <v>6.333333333333333</v>
      </c>
      <c r="J20" s="8" t="str">
        <f t="shared" si="1"/>
        <v>cần cải thiện</v>
      </c>
    </row>
    <row r="21" spans="1:10" x14ac:dyDescent="0.3">
      <c r="A21" t="s">
        <v>28</v>
      </c>
      <c r="B21" s="2">
        <v>202401020</v>
      </c>
      <c r="C21" s="4" t="s">
        <v>48</v>
      </c>
      <c r="D21" s="2" t="s">
        <v>51</v>
      </c>
      <c r="E21" s="2">
        <v>7</v>
      </c>
      <c r="F21" s="2">
        <v>8</v>
      </c>
      <c r="G21" s="2">
        <v>9</v>
      </c>
      <c r="H21" s="2">
        <f t="shared" si="0"/>
        <v>24</v>
      </c>
      <c r="I21" s="6">
        <f>AVERAGE(E21:G21)</f>
        <v>8</v>
      </c>
      <c r="J21" s="8" t="str">
        <f t="shared" si="1"/>
        <v>Giỏi</v>
      </c>
    </row>
    <row r="25" spans="1:10" x14ac:dyDescent="0.3">
      <c r="A25" s="1"/>
      <c r="B25" s="1"/>
    </row>
    <row r="26" spans="1:10" x14ac:dyDescent="0.3">
      <c r="A26" s="1"/>
      <c r="B26" s="1"/>
    </row>
  </sheetData>
  <sortState xmlns:xlrd2="http://schemas.microsoft.com/office/spreadsheetml/2017/richdata2" ref="I3:I21">
    <sortCondition descending="1" ref="I3:I21"/>
  </sortState>
  <mergeCells count="3">
    <mergeCell ref="A25:B25"/>
    <mergeCell ref="A26:B26"/>
    <mergeCell ref="P1:Q1"/>
  </mergeCells>
  <phoneticPr fontId="2" type="noConversion"/>
  <hyperlinks>
    <hyperlink ref="C2" r:id="rId1" xr:uid="{D3AB0E4B-878A-40B6-A9FD-3BFF6B170763}"/>
    <hyperlink ref="C3" r:id="rId2" xr:uid="{C9213CA6-F9D8-46FA-8C8B-37940C5991B1}"/>
    <hyperlink ref="C4" r:id="rId3" xr:uid="{15391052-9EA0-4296-9AAA-E763B075E844}"/>
    <hyperlink ref="C5" r:id="rId4" xr:uid="{CAB78A60-4AB8-4423-B3A1-1D0A4EA1220B}"/>
    <hyperlink ref="C6" r:id="rId5" xr:uid="{8B43D277-F420-4F15-884D-D0EB25C524E1}"/>
    <hyperlink ref="C7" r:id="rId6" xr:uid="{B8E7D3BD-043F-499B-AEA8-D3B372974771}"/>
    <hyperlink ref="C8" r:id="rId7" xr:uid="{8F2A8C60-3946-4575-8A71-02C9725D0D61}"/>
    <hyperlink ref="C9" r:id="rId8" xr:uid="{91F06537-26E3-4C51-83AD-46106A5330A4}"/>
    <hyperlink ref="C10" r:id="rId9" xr:uid="{FB8EFD26-0173-4185-A582-6B57959E2E58}"/>
    <hyperlink ref="C11" r:id="rId10" xr:uid="{A27718DE-0A75-474A-B442-210EA51BD627}"/>
    <hyperlink ref="C12" r:id="rId11" xr:uid="{524FE36B-01C8-4988-B2B9-957058D5F9E9}"/>
    <hyperlink ref="C13" r:id="rId12" xr:uid="{DB74984E-FFB9-423F-8CB8-9BF4987CF07B}"/>
    <hyperlink ref="C14" r:id="rId13" xr:uid="{32708C5F-3161-4DF6-897D-759AE184F317}"/>
    <hyperlink ref="C15" r:id="rId14" xr:uid="{F4FE35F9-77A8-4B87-A328-12D9AC7417BF}"/>
    <hyperlink ref="C16" r:id="rId15" xr:uid="{BCF48E94-687D-4ED7-A4B9-68A19D8ECE7D}"/>
    <hyperlink ref="C17" r:id="rId16" xr:uid="{51571214-B8A9-4A45-8B85-824C1F7C50D5}"/>
    <hyperlink ref="C18" r:id="rId17" xr:uid="{B9032833-6815-4E1D-AE4B-7F580A02EDA4}"/>
    <hyperlink ref="C19" r:id="rId18" xr:uid="{4843DF20-8C16-47B8-958B-EAB19FDBF1BA}"/>
    <hyperlink ref="C20" r:id="rId19" xr:uid="{1DB9E697-FE99-4E37-9FFB-084043E71146}"/>
    <hyperlink ref="C21" r:id="rId20" xr:uid="{3AC7EC0B-2CB9-4092-B532-382B8664DDA4}"/>
  </hyperlinks>
  <pageMargins left="0.7" right="0.7" top="0.75" bottom="0.75" header="0.3" footer="0.3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Hong Phong D25CN07</dc:creator>
  <cp:lastModifiedBy>Pham Hong Phong D25CN07</cp:lastModifiedBy>
  <dcterms:created xsi:type="dcterms:W3CDTF">2025-10-02T02:05:37Z</dcterms:created>
  <dcterms:modified xsi:type="dcterms:W3CDTF">2025-10-02T02:51:56Z</dcterms:modified>
</cp:coreProperties>
</file>