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ads.hhs.nl\org\homes\4\bmderks\Mijn Documenten\INF_DATA\Blok 4\2016_2017\Project\"/>
    </mc:Choice>
  </mc:AlternateContent>
  <workbookProtection workbookAlgorithmName="SHA-512" workbookHashValue="TM6oWHMRZ5/xSdY+zkSgduaNOknpDPHpiTt5/YiKfujgIbRLPnxl1adxGOfg4xiGxbK77OiSMN7LcTke6Elmjg==" workbookSaltValue="hB4/03my0N7BMEvR+kIeCQ==" workbookSpinCount="100000" lockStructure="1"/>
  <bookViews>
    <workbookView xWindow="0" yWindow="0" windowWidth="20490" windowHeight="7755" firstSheet="1" activeTab="3"/>
  </bookViews>
  <sheets>
    <sheet name="0 handleiding" sheetId="15" r:id="rId1"/>
    <sheet name="1 inputsheet data uit VBnu " sheetId="7" r:id="rId2"/>
    <sheet name="2 output plann pakket Ruud" sheetId="11" r:id="rId3"/>
    <sheet name="3 output plann pakket Anne" sheetId="6" r:id="rId4"/>
    <sheet name="4 historielijst VB nu" sheetId="8" r:id="rId5"/>
    <sheet name="5 historielijst Anne" sheetId="9" r:id="rId6"/>
    <sheet name="6 inputsheet termen" sheetId="13" r:id="rId7"/>
    <sheet name="7 berekeningsheet" sheetId="3" r:id="rId8"/>
    <sheet name="8 standaardlijst" sheetId="14" r:id="rId9"/>
    <sheet name="9 input rapp uit VBnu" sheetId="16" r:id="rId10"/>
    <sheet name="10 output 2 weken rapportage" sheetId="19" r:id="rId11"/>
    <sheet name="rapportage krattenaantal" sheetId="17" r:id="rId12"/>
    <sheet name="logboek" sheetId="20" r:id="rId13"/>
  </sheets>
  <definedNames>
    <definedName name="_xlnm.Print_Area" localSheetId="1">'1 inputsheet data uit VBnu '!$A$1:$L$69</definedName>
    <definedName name="_xlnm.Print_Area" localSheetId="2">'2 output plann pakket Ruud'!$B$1:$I$67</definedName>
    <definedName name="_xlnm.Print_Area" localSheetId="4">'4 historielijst VB nu'!$A$1:$BG$119</definedName>
    <definedName name="_xlnm.Print_Area" localSheetId="5">'5 historielijst Anne'!$C$1:$BF$109</definedName>
    <definedName name="_xlnm.Print_Area" localSheetId="6">'6 inputsheet termen'!$A$1:$E$120</definedName>
    <definedName name="_xlnm.Print_Area" localSheetId="7">'7 berekeningsheet'!$A$1:$W$72</definedName>
    <definedName name="_xlnm.Print_Area" localSheetId="9">'9 input rapp uit VBnu'!$A$1:$P$43</definedName>
  </definedNames>
  <calcPr calcId="152511"/>
</workbook>
</file>

<file path=xl/calcChain.xml><?xml version="1.0" encoding="utf-8"?>
<calcChain xmlns="http://schemas.openxmlformats.org/spreadsheetml/2006/main">
  <c r="D29" i="11" l="1"/>
  <c r="K30" i="8" l="1"/>
  <c r="B113" i="17" l="1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G58" i="17"/>
  <c r="B58" i="17"/>
  <c r="G57" i="17"/>
  <c r="B57" i="17"/>
  <c r="G56" i="17"/>
  <c r="B56" i="17"/>
  <c r="G55" i="17"/>
  <c r="B55" i="17"/>
  <c r="G54" i="17"/>
  <c r="B54" i="17"/>
  <c r="G53" i="17"/>
  <c r="B53" i="17"/>
  <c r="G52" i="17"/>
  <c r="B52" i="17"/>
  <c r="G51" i="17"/>
  <c r="B51" i="17"/>
  <c r="G50" i="17"/>
  <c r="B50" i="17"/>
  <c r="G49" i="17"/>
  <c r="B49" i="17"/>
  <c r="G48" i="17"/>
  <c r="B48" i="17"/>
  <c r="G47" i="17"/>
  <c r="B47" i="17"/>
  <c r="G46" i="17"/>
  <c r="B46" i="17"/>
  <c r="G45" i="17"/>
  <c r="B45" i="17"/>
  <c r="G44" i="17"/>
  <c r="B44" i="17"/>
  <c r="G43" i="17"/>
  <c r="B43" i="17"/>
  <c r="G42" i="17"/>
  <c r="B42" i="17"/>
  <c r="G41" i="17"/>
  <c r="B41" i="17"/>
  <c r="G40" i="17"/>
  <c r="B40" i="17"/>
  <c r="G39" i="17"/>
  <c r="B39" i="17"/>
  <c r="G38" i="17"/>
  <c r="B38" i="17"/>
  <c r="G37" i="17"/>
  <c r="B37" i="17"/>
  <c r="G36" i="17"/>
  <c r="B36" i="17"/>
  <c r="G35" i="17"/>
  <c r="B35" i="17"/>
  <c r="G34" i="17"/>
  <c r="B34" i="17"/>
  <c r="G33" i="17"/>
  <c r="B33" i="17"/>
  <c r="G32" i="17"/>
  <c r="B32" i="17"/>
  <c r="G31" i="17"/>
  <c r="B31" i="17"/>
  <c r="G30" i="17"/>
  <c r="B30" i="17"/>
  <c r="G29" i="17"/>
  <c r="B29" i="17"/>
  <c r="G28" i="17"/>
  <c r="B28" i="17"/>
  <c r="G27" i="17"/>
  <c r="B27" i="17"/>
  <c r="G26" i="17"/>
  <c r="B26" i="17"/>
  <c r="G25" i="17"/>
  <c r="B25" i="17"/>
  <c r="G24" i="17"/>
  <c r="B24" i="17"/>
  <c r="G23" i="17"/>
  <c r="B23" i="17"/>
  <c r="G22" i="17"/>
  <c r="B22" i="17"/>
  <c r="G21" i="17"/>
  <c r="B21" i="17"/>
  <c r="G20" i="17"/>
  <c r="B20" i="17"/>
  <c r="G19" i="17"/>
  <c r="B19" i="17"/>
  <c r="G18" i="17"/>
  <c r="B18" i="17"/>
  <c r="G17" i="17"/>
  <c r="B17" i="17"/>
  <c r="G16" i="17"/>
  <c r="B16" i="17"/>
  <c r="G15" i="17"/>
  <c r="B15" i="17"/>
  <c r="G14" i="17"/>
  <c r="B14" i="17"/>
  <c r="G13" i="17"/>
  <c r="B13" i="17"/>
  <c r="G12" i="17"/>
  <c r="B12" i="17"/>
  <c r="G11" i="17"/>
  <c r="B11" i="17"/>
  <c r="G10" i="17"/>
  <c r="B10" i="17"/>
  <c r="G9" i="17"/>
  <c r="D9" i="17"/>
  <c r="C9" i="17"/>
  <c r="B9" i="17"/>
  <c r="G8" i="17"/>
  <c r="B8" i="17"/>
  <c r="D7" i="17"/>
  <c r="D62" i="17" s="1"/>
  <c r="C7" i="17"/>
  <c r="E7" i="17" s="1"/>
  <c r="I4" i="17"/>
  <c r="H4" i="17"/>
  <c r="B36" i="19"/>
  <c r="B35" i="19"/>
  <c r="B34" i="19"/>
  <c r="C33" i="19"/>
  <c r="B33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31" i="19"/>
  <c r="E28" i="19"/>
  <c r="C28" i="19"/>
  <c r="C36" i="19" s="1"/>
  <c r="B28" i="19"/>
  <c r="E27" i="19"/>
  <c r="C27" i="19"/>
  <c r="C35" i="19" s="1"/>
  <c r="B27" i="19"/>
  <c r="E26" i="19"/>
  <c r="C26" i="19"/>
  <c r="C34" i="19" s="1"/>
  <c r="B26" i="19"/>
  <c r="G25" i="19"/>
  <c r="E25" i="19"/>
  <c r="C25" i="19"/>
  <c r="B25" i="19"/>
  <c r="B24" i="19"/>
  <c r="E23" i="19"/>
  <c r="C23" i="19"/>
  <c r="B23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9" i="19"/>
  <c r="B8" i="19"/>
  <c r="B6" i="19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AH5" i="19" s="1"/>
  <c r="AI5" i="19" s="1"/>
  <c r="AJ5" i="19" s="1"/>
  <c r="AK5" i="19" s="1"/>
  <c r="AL5" i="19" s="1"/>
  <c r="AM5" i="19" s="1"/>
  <c r="AN5" i="19" s="1"/>
  <c r="AO5" i="19" s="1"/>
  <c r="AP5" i="19" s="1"/>
  <c r="AQ5" i="19" s="1"/>
  <c r="AR5" i="19" s="1"/>
  <c r="AS5" i="19" s="1"/>
  <c r="AT5" i="19" s="1"/>
  <c r="AU5" i="19" s="1"/>
  <c r="AV5" i="19" s="1"/>
  <c r="AW5" i="19" s="1"/>
  <c r="AX5" i="19" s="1"/>
  <c r="AY5" i="19" s="1"/>
  <c r="AZ5" i="19" s="1"/>
  <c r="BA5" i="19" s="1"/>
  <c r="BB5" i="19" s="1"/>
  <c r="B5" i="19"/>
  <c r="AR4" i="19"/>
  <c r="B4" i="19"/>
  <c r="C62" i="3"/>
  <c r="C61" i="3"/>
  <c r="R59" i="3"/>
  <c r="C59" i="3"/>
  <c r="R58" i="3"/>
  <c r="C58" i="3"/>
  <c r="R57" i="3"/>
  <c r="C57" i="3"/>
  <c r="U56" i="3"/>
  <c r="R56" i="3"/>
  <c r="C56" i="3"/>
  <c r="U55" i="3"/>
  <c r="R55" i="3"/>
  <c r="C55" i="3"/>
  <c r="R54" i="3"/>
  <c r="V48" i="3" s="1"/>
  <c r="C54" i="3"/>
  <c r="V53" i="3"/>
  <c r="E49" i="9" s="1"/>
  <c r="F104" i="9" s="1"/>
  <c r="U53" i="3"/>
  <c r="T53" i="3"/>
  <c r="R53" i="3"/>
  <c r="C53" i="3"/>
  <c r="C58" i="11" s="1"/>
  <c r="U52" i="3"/>
  <c r="T52" i="3"/>
  <c r="R52" i="3"/>
  <c r="V46" i="3" s="1"/>
  <c r="C52" i="3"/>
  <c r="C57" i="11" s="1"/>
  <c r="V51" i="3"/>
  <c r="U51" i="3"/>
  <c r="T51" i="3"/>
  <c r="R51" i="3"/>
  <c r="C51" i="3"/>
  <c r="V50" i="3"/>
  <c r="U50" i="3"/>
  <c r="T50" i="3"/>
  <c r="R50" i="3"/>
  <c r="C50" i="3"/>
  <c r="U49" i="3"/>
  <c r="T49" i="3"/>
  <c r="R49" i="3"/>
  <c r="V43" i="3" s="1"/>
  <c r="G37" i="6" s="1"/>
  <c r="C49" i="3"/>
  <c r="U48" i="3"/>
  <c r="T48" i="3"/>
  <c r="R48" i="3"/>
  <c r="V42" i="3" s="1"/>
  <c r="C48" i="3"/>
  <c r="V47" i="3"/>
  <c r="E43" i="9" s="1"/>
  <c r="F98" i="9" s="1"/>
  <c r="U47" i="3"/>
  <c r="T47" i="3"/>
  <c r="R47" i="3"/>
  <c r="V41" i="3" s="1"/>
  <c r="C47" i="3"/>
  <c r="U46" i="3"/>
  <c r="T46" i="3"/>
  <c r="C46" i="3"/>
  <c r="U45" i="3"/>
  <c r="T45" i="3"/>
  <c r="V44" i="3"/>
  <c r="U44" i="3"/>
  <c r="T44" i="3"/>
  <c r="C44" i="3"/>
  <c r="U43" i="3"/>
  <c r="T43" i="3"/>
  <c r="C43" i="3"/>
  <c r="U42" i="3"/>
  <c r="T42" i="3"/>
  <c r="U41" i="3"/>
  <c r="T41" i="3"/>
  <c r="R41" i="3"/>
  <c r="C41" i="3"/>
  <c r="U40" i="3"/>
  <c r="R40" i="3"/>
  <c r="V36" i="3" s="1"/>
  <c r="C40" i="3"/>
  <c r="R39" i="3"/>
  <c r="C39" i="3"/>
  <c r="U38" i="3"/>
  <c r="C38" i="3"/>
  <c r="C37" i="3"/>
  <c r="U36" i="3"/>
  <c r="T36" i="3"/>
  <c r="U35" i="3"/>
  <c r="T35" i="3"/>
  <c r="U34" i="3"/>
  <c r="T34" i="3"/>
  <c r="C34" i="3"/>
  <c r="U33" i="3"/>
  <c r="T33" i="3"/>
  <c r="U32" i="3"/>
  <c r="T32" i="3"/>
  <c r="P32" i="3"/>
  <c r="N32" i="3"/>
  <c r="G32" i="3"/>
  <c r="K32" i="3" s="1"/>
  <c r="F32" i="3"/>
  <c r="J32" i="3" s="1"/>
  <c r="E32" i="3"/>
  <c r="I32" i="3" s="1"/>
  <c r="C32" i="3"/>
  <c r="U31" i="3"/>
  <c r="T31" i="3"/>
  <c r="P31" i="3"/>
  <c r="N31" i="3"/>
  <c r="G31" i="3"/>
  <c r="K31" i="3" s="1"/>
  <c r="F31" i="3"/>
  <c r="J31" i="3" s="1"/>
  <c r="E31" i="3"/>
  <c r="I31" i="3" s="1"/>
  <c r="C31" i="3"/>
  <c r="U30" i="3"/>
  <c r="T30" i="3"/>
  <c r="P30" i="3"/>
  <c r="N30" i="3"/>
  <c r="G30" i="3"/>
  <c r="K30" i="3" s="1"/>
  <c r="F30" i="3"/>
  <c r="J30" i="3" s="1"/>
  <c r="E30" i="3"/>
  <c r="I30" i="3" s="1"/>
  <c r="C30" i="3"/>
  <c r="U29" i="3"/>
  <c r="T29" i="3"/>
  <c r="P29" i="3"/>
  <c r="N29" i="3"/>
  <c r="G29" i="3"/>
  <c r="K29" i="3" s="1"/>
  <c r="F29" i="3"/>
  <c r="J29" i="3" s="1"/>
  <c r="E29" i="3"/>
  <c r="I29" i="3" s="1"/>
  <c r="C29" i="3"/>
  <c r="U28" i="3"/>
  <c r="T28" i="3"/>
  <c r="P28" i="3"/>
  <c r="N28" i="3"/>
  <c r="G28" i="3"/>
  <c r="K28" i="3" s="1"/>
  <c r="F28" i="3"/>
  <c r="J28" i="3" s="1"/>
  <c r="E28" i="3"/>
  <c r="I28" i="3" s="1"/>
  <c r="C28" i="3"/>
  <c r="U27" i="3"/>
  <c r="T27" i="3"/>
  <c r="P27" i="3"/>
  <c r="N27" i="3"/>
  <c r="G27" i="3"/>
  <c r="K27" i="3" s="1"/>
  <c r="F27" i="3"/>
  <c r="J27" i="3" s="1"/>
  <c r="E27" i="3"/>
  <c r="I27" i="3" s="1"/>
  <c r="C27" i="3"/>
  <c r="U26" i="3"/>
  <c r="T26" i="3"/>
  <c r="P26" i="3"/>
  <c r="N26" i="3"/>
  <c r="G26" i="3"/>
  <c r="K26" i="3" s="1"/>
  <c r="F26" i="3"/>
  <c r="J26" i="3" s="1"/>
  <c r="E26" i="3"/>
  <c r="I26" i="3" s="1"/>
  <c r="C26" i="3"/>
  <c r="V25" i="3"/>
  <c r="U25" i="3"/>
  <c r="T25" i="3"/>
  <c r="P25" i="3"/>
  <c r="N25" i="3"/>
  <c r="G25" i="3"/>
  <c r="K25" i="3" s="1"/>
  <c r="F25" i="3"/>
  <c r="J25" i="3" s="1"/>
  <c r="E25" i="3"/>
  <c r="I25" i="3" s="1"/>
  <c r="C25" i="3"/>
  <c r="U23" i="3"/>
  <c r="T23" i="3"/>
  <c r="P23" i="3"/>
  <c r="N23" i="3"/>
  <c r="G23" i="3"/>
  <c r="K23" i="3" s="1"/>
  <c r="F23" i="3"/>
  <c r="J23" i="3" s="1"/>
  <c r="E23" i="3"/>
  <c r="I23" i="3" s="1"/>
  <c r="C23" i="3"/>
  <c r="C19" i="11" s="1"/>
  <c r="U24" i="3"/>
  <c r="T24" i="3"/>
  <c r="P24" i="3"/>
  <c r="N24" i="3"/>
  <c r="G24" i="3"/>
  <c r="K24" i="3" s="1"/>
  <c r="F24" i="3"/>
  <c r="J24" i="3" s="1"/>
  <c r="E24" i="3"/>
  <c r="I24" i="3" s="1"/>
  <c r="C24" i="3"/>
  <c r="U22" i="3"/>
  <c r="T22" i="3"/>
  <c r="P22" i="3"/>
  <c r="N22" i="3"/>
  <c r="G22" i="3"/>
  <c r="K22" i="3" s="1"/>
  <c r="F22" i="3"/>
  <c r="J22" i="3" s="1"/>
  <c r="E22" i="3"/>
  <c r="I22" i="3" s="1"/>
  <c r="C22" i="3"/>
  <c r="U21" i="3"/>
  <c r="T21" i="3"/>
  <c r="P21" i="3"/>
  <c r="N21" i="3"/>
  <c r="G21" i="3"/>
  <c r="K21" i="3" s="1"/>
  <c r="F21" i="3"/>
  <c r="J21" i="3" s="1"/>
  <c r="E21" i="3"/>
  <c r="I21" i="3" s="1"/>
  <c r="C21" i="3"/>
  <c r="U20" i="3"/>
  <c r="T20" i="3"/>
  <c r="P20" i="3"/>
  <c r="N20" i="3"/>
  <c r="G20" i="3"/>
  <c r="K20" i="3" s="1"/>
  <c r="F20" i="3"/>
  <c r="J20" i="3" s="1"/>
  <c r="E20" i="3"/>
  <c r="I20" i="3" s="1"/>
  <c r="C20" i="3"/>
  <c r="U19" i="3"/>
  <c r="T19" i="3"/>
  <c r="P19" i="3"/>
  <c r="N19" i="3"/>
  <c r="G19" i="3"/>
  <c r="K19" i="3" s="1"/>
  <c r="F19" i="3"/>
  <c r="J19" i="3" s="1"/>
  <c r="E19" i="3"/>
  <c r="I19" i="3" s="1"/>
  <c r="C19" i="3"/>
  <c r="V18" i="3"/>
  <c r="U18" i="3"/>
  <c r="T18" i="3"/>
  <c r="P18" i="3"/>
  <c r="N18" i="3"/>
  <c r="G18" i="3"/>
  <c r="K18" i="3" s="1"/>
  <c r="F18" i="3"/>
  <c r="J18" i="3" s="1"/>
  <c r="E18" i="3"/>
  <c r="I18" i="3" s="1"/>
  <c r="C18" i="3"/>
  <c r="U17" i="3"/>
  <c r="T17" i="3"/>
  <c r="P17" i="3"/>
  <c r="N17" i="3"/>
  <c r="G17" i="3"/>
  <c r="K17" i="3" s="1"/>
  <c r="F17" i="3"/>
  <c r="J17" i="3" s="1"/>
  <c r="E17" i="3"/>
  <c r="I17" i="3" s="1"/>
  <c r="C17" i="3"/>
  <c r="U16" i="3"/>
  <c r="T16" i="3"/>
  <c r="P16" i="3"/>
  <c r="N16" i="3"/>
  <c r="G16" i="3"/>
  <c r="K16" i="3" s="1"/>
  <c r="F16" i="3"/>
  <c r="J16" i="3" s="1"/>
  <c r="E16" i="3"/>
  <c r="I16" i="3" s="1"/>
  <c r="C16" i="3"/>
  <c r="U15" i="3"/>
  <c r="T15" i="3"/>
  <c r="P15" i="3"/>
  <c r="N15" i="3"/>
  <c r="G15" i="3"/>
  <c r="K15" i="3" s="1"/>
  <c r="F15" i="3"/>
  <c r="J15" i="3" s="1"/>
  <c r="E15" i="3"/>
  <c r="I15" i="3" s="1"/>
  <c r="C15" i="3"/>
  <c r="U14" i="3"/>
  <c r="T14" i="3"/>
  <c r="P14" i="3"/>
  <c r="N14" i="3"/>
  <c r="G14" i="3"/>
  <c r="K14" i="3" s="1"/>
  <c r="F14" i="3"/>
  <c r="J14" i="3" s="1"/>
  <c r="E14" i="3"/>
  <c r="I14" i="3" s="1"/>
  <c r="C14" i="3"/>
  <c r="U13" i="3"/>
  <c r="T13" i="3"/>
  <c r="P13" i="3"/>
  <c r="N13" i="3"/>
  <c r="G13" i="3"/>
  <c r="K13" i="3" s="1"/>
  <c r="F13" i="3"/>
  <c r="J13" i="3" s="1"/>
  <c r="E13" i="3"/>
  <c r="I13" i="3" s="1"/>
  <c r="C13" i="3"/>
  <c r="U12" i="3"/>
  <c r="T12" i="3"/>
  <c r="P12" i="3"/>
  <c r="N12" i="3"/>
  <c r="G12" i="3"/>
  <c r="K12" i="3" s="1"/>
  <c r="F12" i="3"/>
  <c r="J12" i="3" s="1"/>
  <c r="E12" i="3"/>
  <c r="I12" i="3" s="1"/>
  <c r="C12" i="3"/>
  <c r="U11" i="3"/>
  <c r="T11" i="3"/>
  <c r="P11" i="3"/>
  <c r="N11" i="3"/>
  <c r="G11" i="3"/>
  <c r="F11" i="3"/>
  <c r="E11" i="3"/>
  <c r="C11" i="3"/>
  <c r="U10" i="3"/>
  <c r="D123" i="13"/>
  <c r="C121" i="13"/>
  <c r="D100" i="13"/>
  <c r="D96" i="13"/>
  <c r="D60" i="13"/>
  <c r="C107" i="9"/>
  <c r="C106" i="9"/>
  <c r="H96" i="9"/>
  <c r="C91" i="9"/>
  <c r="C89" i="9"/>
  <c r="H82" i="9"/>
  <c r="H66" i="9"/>
  <c r="C61" i="9"/>
  <c r="E59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C52" i="9"/>
  <c r="C51" i="9"/>
  <c r="J50" i="9"/>
  <c r="H50" i="9"/>
  <c r="G50" i="9"/>
  <c r="F50" i="9"/>
  <c r="E50" i="9"/>
  <c r="J49" i="9"/>
  <c r="H49" i="9"/>
  <c r="G49" i="9"/>
  <c r="G104" i="9" s="1"/>
  <c r="F49" i="9"/>
  <c r="J48" i="9"/>
  <c r="H48" i="9"/>
  <c r="H103" i="9" s="1"/>
  <c r="G48" i="9"/>
  <c r="F48" i="9"/>
  <c r="J47" i="9"/>
  <c r="H47" i="9"/>
  <c r="H102" i="9" s="1"/>
  <c r="G47" i="9"/>
  <c r="F47" i="9"/>
  <c r="E47" i="9"/>
  <c r="F102" i="9" s="1"/>
  <c r="J46" i="9"/>
  <c r="H46" i="9"/>
  <c r="G46" i="9"/>
  <c r="F46" i="9"/>
  <c r="E46" i="9"/>
  <c r="J45" i="9"/>
  <c r="H45" i="9"/>
  <c r="G45" i="9"/>
  <c r="G100" i="9" s="1"/>
  <c r="F45" i="9"/>
  <c r="J44" i="9"/>
  <c r="H44" i="9"/>
  <c r="H99" i="9" s="1"/>
  <c r="G44" i="9"/>
  <c r="G99" i="9" s="1"/>
  <c r="F44" i="9"/>
  <c r="J43" i="9"/>
  <c r="H43" i="9"/>
  <c r="H98" i="9" s="1"/>
  <c r="G43" i="9"/>
  <c r="G98" i="9" s="1"/>
  <c r="F43" i="9"/>
  <c r="J42" i="9"/>
  <c r="H42" i="9"/>
  <c r="H97" i="9" s="1"/>
  <c r="G42" i="9"/>
  <c r="F42" i="9"/>
  <c r="E42" i="9"/>
  <c r="F97" i="9" s="1"/>
  <c r="J41" i="9"/>
  <c r="H41" i="9"/>
  <c r="G41" i="9"/>
  <c r="F41" i="9"/>
  <c r="J40" i="9"/>
  <c r="H40" i="9"/>
  <c r="G40" i="9"/>
  <c r="G95" i="9" s="1"/>
  <c r="F40" i="9"/>
  <c r="E40" i="9"/>
  <c r="H39" i="9"/>
  <c r="G39" i="9"/>
  <c r="G94" i="9" s="1"/>
  <c r="F39" i="9"/>
  <c r="E39" i="9"/>
  <c r="J38" i="9"/>
  <c r="H38" i="9"/>
  <c r="H93" i="9" s="1"/>
  <c r="G38" i="9"/>
  <c r="G93" i="9" s="1"/>
  <c r="F38" i="9"/>
  <c r="E38" i="9"/>
  <c r="F93" i="9" s="1"/>
  <c r="J37" i="9"/>
  <c r="H37" i="9"/>
  <c r="H92" i="9" s="1"/>
  <c r="G37" i="9"/>
  <c r="F37" i="9"/>
  <c r="E37" i="9"/>
  <c r="F92" i="9" s="1"/>
  <c r="C36" i="9"/>
  <c r="C34" i="9"/>
  <c r="K33" i="9"/>
  <c r="K88" i="9" s="1"/>
  <c r="J33" i="9"/>
  <c r="I33" i="9"/>
  <c r="H33" i="9"/>
  <c r="G33" i="9"/>
  <c r="G88" i="9" s="1"/>
  <c r="F33" i="9"/>
  <c r="E33" i="9"/>
  <c r="J32" i="9"/>
  <c r="H32" i="9"/>
  <c r="H87" i="9" s="1"/>
  <c r="G32" i="9"/>
  <c r="G87" i="9" s="1"/>
  <c r="F32" i="9"/>
  <c r="E32" i="9"/>
  <c r="F87" i="9" s="1"/>
  <c r="J31" i="9"/>
  <c r="H31" i="9"/>
  <c r="H86" i="9" s="1"/>
  <c r="G31" i="9"/>
  <c r="F31" i="9"/>
  <c r="H30" i="9"/>
  <c r="H85" i="9" s="1"/>
  <c r="G30" i="9"/>
  <c r="G85" i="9" s="1"/>
  <c r="F30" i="9"/>
  <c r="H29" i="9"/>
  <c r="G29" i="9"/>
  <c r="G84" i="9" s="1"/>
  <c r="F29" i="9"/>
  <c r="H28" i="9"/>
  <c r="G28" i="9"/>
  <c r="F28" i="9"/>
  <c r="H27" i="9"/>
  <c r="G27" i="9"/>
  <c r="F27" i="9"/>
  <c r="H26" i="9"/>
  <c r="H81" i="9" s="1"/>
  <c r="G26" i="9"/>
  <c r="G81" i="9" s="1"/>
  <c r="F26" i="9"/>
  <c r="H25" i="9"/>
  <c r="G25" i="9"/>
  <c r="G80" i="9" s="1"/>
  <c r="F25" i="9"/>
  <c r="H24" i="9"/>
  <c r="G24" i="9"/>
  <c r="F24" i="9"/>
  <c r="H23" i="9"/>
  <c r="H78" i="9" s="1"/>
  <c r="G23" i="9"/>
  <c r="F23" i="9"/>
  <c r="H22" i="9"/>
  <c r="H77" i="9" s="1"/>
  <c r="G22" i="9"/>
  <c r="G77" i="9" s="1"/>
  <c r="F22" i="9"/>
  <c r="J21" i="9"/>
  <c r="H21" i="9"/>
  <c r="H76" i="9" s="1"/>
  <c r="G21" i="9"/>
  <c r="G76" i="9" s="1"/>
  <c r="F21" i="9"/>
  <c r="E21" i="9"/>
  <c r="F76" i="9" s="1"/>
  <c r="H20" i="9"/>
  <c r="H75" i="9" s="1"/>
  <c r="G20" i="9"/>
  <c r="G75" i="9" s="1"/>
  <c r="F20" i="9"/>
  <c r="H19" i="9"/>
  <c r="G19" i="9"/>
  <c r="G74" i="9" s="1"/>
  <c r="F19" i="9"/>
  <c r="H18" i="9"/>
  <c r="G18" i="9"/>
  <c r="F18" i="9"/>
  <c r="H17" i="9"/>
  <c r="H72" i="9" s="1"/>
  <c r="G17" i="9"/>
  <c r="F17" i="9"/>
  <c r="H16" i="9"/>
  <c r="H71" i="9" s="1"/>
  <c r="G16" i="9"/>
  <c r="G71" i="9" s="1"/>
  <c r="F16" i="9"/>
  <c r="H15" i="9"/>
  <c r="G15" i="9"/>
  <c r="G70" i="9" s="1"/>
  <c r="F15" i="9"/>
  <c r="AQ14" i="9"/>
  <c r="J14" i="9"/>
  <c r="H14" i="9"/>
  <c r="G14" i="9"/>
  <c r="G69" i="9" s="1"/>
  <c r="F14" i="9"/>
  <c r="F69" i="9" s="1"/>
  <c r="E14" i="9"/>
  <c r="H13" i="9"/>
  <c r="G13" i="9"/>
  <c r="G68" i="9" s="1"/>
  <c r="F13" i="9"/>
  <c r="H12" i="9"/>
  <c r="G12" i="9"/>
  <c r="F12" i="9"/>
  <c r="H11" i="9"/>
  <c r="G11" i="9"/>
  <c r="F11" i="9"/>
  <c r="H10" i="9"/>
  <c r="H65" i="9" s="1"/>
  <c r="G10" i="9"/>
  <c r="G65" i="9" s="1"/>
  <c r="F10" i="9"/>
  <c r="H9" i="9"/>
  <c r="G9" i="9"/>
  <c r="G64" i="9" s="1"/>
  <c r="F9" i="9"/>
  <c r="H8" i="9"/>
  <c r="G8" i="9"/>
  <c r="F8" i="9"/>
  <c r="F34" i="9" s="1"/>
  <c r="H7" i="9"/>
  <c r="H62" i="9" s="1"/>
  <c r="G7" i="9"/>
  <c r="F7" i="9"/>
  <c r="C6" i="9"/>
  <c r="E4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E2" i="9"/>
  <c r="C2" i="9"/>
  <c r="C118" i="8"/>
  <c r="C117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G117" i="8" s="1"/>
  <c r="C102" i="8"/>
  <c r="C100" i="8"/>
  <c r="C99" i="8"/>
  <c r="I97" i="8"/>
  <c r="H97" i="8"/>
  <c r="G97" i="8"/>
  <c r="I96" i="8"/>
  <c r="H96" i="8"/>
  <c r="G96" i="8"/>
  <c r="I95" i="8"/>
  <c r="H95" i="8"/>
  <c r="G95" i="8"/>
  <c r="I94" i="8"/>
  <c r="H94" i="8"/>
  <c r="G94" i="8"/>
  <c r="G99" i="8" s="1"/>
  <c r="I90" i="8"/>
  <c r="C90" i="8"/>
  <c r="I88" i="8"/>
  <c r="H88" i="8"/>
  <c r="G88" i="8"/>
  <c r="I87" i="8"/>
  <c r="H87" i="8"/>
  <c r="G87" i="8"/>
  <c r="I86" i="8"/>
  <c r="H86" i="8"/>
  <c r="G86" i="8"/>
  <c r="I85" i="8"/>
  <c r="H85" i="8"/>
  <c r="G85" i="8"/>
  <c r="I84" i="8"/>
  <c r="H84" i="8"/>
  <c r="G84" i="8"/>
  <c r="I83" i="8"/>
  <c r="H83" i="8"/>
  <c r="G83" i="8"/>
  <c r="I82" i="8"/>
  <c r="H82" i="8"/>
  <c r="G82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G90" i="8" s="1"/>
  <c r="G100" i="8" s="1"/>
  <c r="C66" i="8"/>
  <c r="F64" i="8"/>
  <c r="E64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C58" i="8"/>
  <c r="H57" i="8"/>
  <c r="C57" i="8"/>
  <c r="BF56" i="8"/>
  <c r="BE50" i="9" s="1"/>
  <c r="BE56" i="8"/>
  <c r="BD50" i="9" s="1"/>
  <c r="BD56" i="8"/>
  <c r="BC50" i="9" s="1"/>
  <c r="BC105" i="9" s="1"/>
  <c r="BC56" i="8"/>
  <c r="BB50" i="9" s="1"/>
  <c r="BB56" i="8"/>
  <c r="BA50" i="9" s="1"/>
  <c r="BA56" i="8"/>
  <c r="AZ50" i="9" s="1"/>
  <c r="AZ56" i="8"/>
  <c r="AY50" i="9" s="1"/>
  <c r="AY56" i="8"/>
  <c r="AX50" i="9" s="1"/>
  <c r="AX56" i="8"/>
  <c r="AW50" i="9" s="1"/>
  <c r="AW56" i="8"/>
  <c r="AV50" i="9" s="1"/>
  <c r="AV56" i="8"/>
  <c r="AU50" i="9" s="1"/>
  <c r="AU56" i="8"/>
  <c r="AT50" i="9" s="1"/>
  <c r="AT56" i="8"/>
  <c r="AS50" i="9" s="1"/>
  <c r="AS56" i="8"/>
  <c r="AR50" i="9" s="1"/>
  <c r="AR56" i="8"/>
  <c r="AQ50" i="9" s="1"/>
  <c r="AQ56" i="8"/>
  <c r="AP50" i="9" s="1"/>
  <c r="AP56" i="8"/>
  <c r="AO50" i="9" s="1"/>
  <c r="AO56" i="8"/>
  <c r="AN50" i="9" s="1"/>
  <c r="AN56" i="8"/>
  <c r="AM50" i="9" s="1"/>
  <c r="AM56" i="8"/>
  <c r="AL50" i="9" s="1"/>
  <c r="AL56" i="8"/>
  <c r="AK50" i="9" s="1"/>
  <c r="AK56" i="8"/>
  <c r="AJ50" i="9" s="1"/>
  <c r="AJ56" i="8"/>
  <c r="AI50" i="9" s="1"/>
  <c r="AI56" i="8"/>
  <c r="AH50" i="9" s="1"/>
  <c r="AH56" i="8"/>
  <c r="AG50" i="9" s="1"/>
  <c r="AG56" i="8"/>
  <c r="AF50" i="9" s="1"/>
  <c r="AF56" i="8"/>
  <c r="AE50" i="9" s="1"/>
  <c r="AE56" i="8"/>
  <c r="AD50" i="9" s="1"/>
  <c r="AD56" i="8"/>
  <c r="AC50" i="9" s="1"/>
  <c r="AC56" i="8"/>
  <c r="AB50" i="9" s="1"/>
  <c r="AB56" i="8"/>
  <c r="AA50" i="9" s="1"/>
  <c r="AA56" i="8"/>
  <c r="Z50" i="9" s="1"/>
  <c r="Z56" i="8"/>
  <c r="Y50" i="9" s="1"/>
  <c r="Y56" i="8"/>
  <c r="X50" i="9" s="1"/>
  <c r="X56" i="8"/>
  <c r="W50" i="9" s="1"/>
  <c r="W56" i="8"/>
  <c r="V50" i="9" s="1"/>
  <c r="V56" i="8"/>
  <c r="U50" i="9" s="1"/>
  <c r="U56" i="8"/>
  <c r="T50" i="9" s="1"/>
  <c r="T56" i="8"/>
  <c r="S50" i="9" s="1"/>
  <c r="S56" i="8"/>
  <c r="R50" i="9" s="1"/>
  <c r="R56" i="8"/>
  <c r="Q50" i="9" s="1"/>
  <c r="Q56" i="8"/>
  <c r="P50" i="9" s="1"/>
  <c r="P56" i="8"/>
  <c r="O50" i="9" s="1"/>
  <c r="O105" i="9" s="1"/>
  <c r="O56" i="8"/>
  <c r="N50" i="9" s="1"/>
  <c r="N56" i="8"/>
  <c r="M50" i="9" s="1"/>
  <c r="M56" i="8"/>
  <c r="L50" i="9" s="1"/>
  <c r="L56" i="8"/>
  <c r="K50" i="9" s="1"/>
  <c r="J56" i="8"/>
  <c r="I50" i="9" s="1"/>
  <c r="I105" i="9" s="1"/>
  <c r="E56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J55" i="8"/>
  <c r="E55" i="8"/>
  <c r="F115" i="8" s="1"/>
  <c r="C55" i="8"/>
  <c r="C115" i="8" s="1"/>
  <c r="B55" i="8"/>
  <c r="B115" i="8" s="1"/>
  <c r="AW54" i="8"/>
  <c r="AG54" i="8"/>
  <c r="Q54" i="8"/>
  <c r="C54" i="8"/>
  <c r="C114" i="8" s="1"/>
  <c r="B54" i="8"/>
  <c r="B114" i="8" s="1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J53" i="8"/>
  <c r="E53" i="8"/>
  <c r="F113" i="8" s="1"/>
  <c r="C53" i="8"/>
  <c r="C113" i="8" s="1"/>
  <c r="B53" i="8"/>
  <c r="B113" i="8" s="1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J52" i="8"/>
  <c r="E52" i="8"/>
  <c r="F112" i="8" s="1"/>
  <c r="C52" i="8"/>
  <c r="C112" i="8" s="1"/>
  <c r="B52" i="8"/>
  <c r="B112" i="8" s="1"/>
  <c r="AX51" i="8"/>
  <c r="AH51" i="8"/>
  <c r="R51" i="8"/>
  <c r="C51" i="8"/>
  <c r="C111" i="8" s="1"/>
  <c r="B51" i="8"/>
  <c r="B111" i="8" s="1"/>
  <c r="BF50" i="8"/>
  <c r="BE44" i="9" s="1"/>
  <c r="BE50" i="8"/>
  <c r="BD44" i="9" s="1"/>
  <c r="BD50" i="8"/>
  <c r="BC50" i="8"/>
  <c r="BB50" i="8"/>
  <c r="BA44" i="9" s="1"/>
  <c r="BA50" i="8"/>
  <c r="AZ44" i="9" s="1"/>
  <c r="AZ50" i="8"/>
  <c r="AY50" i="8"/>
  <c r="AX50" i="8"/>
  <c r="AW44" i="9" s="1"/>
  <c r="AW50" i="8"/>
  <c r="AV44" i="9" s="1"/>
  <c r="AV50" i="8"/>
  <c r="AU50" i="8"/>
  <c r="AT50" i="8"/>
  <c r="AS44" i="9" s="1"/>
  <c r="AS50" i="8"/>
  <c r="AR44" i="9" s="1"/>
  <c r="AR50" i="8"/>
  <c r="AQ50" i="8"/>
  <c r="AP50" i="8"/>
  <c r="AO44" i="9" s="1"/>
  <c r="AO50" i="8"/>
  <c r="AN44" i="9" s="1"/>
  <c r="AN50" i="8"/>
  <c r="AM50" i="8"/>
  <c r="AL50" i="8"/>
  <c r="AK44" i="9" s="1"/>
  <c r="AK50" i="8"/>
  <c r="AJ44" i="9" s="1"/>
  <c r="AJ50" i="8"/>
  <c r="AI50" i="8"/>
  <c r="AH50" i="8"/>
  <c r="AG44" i="9" s="1"/>
  <c r="AG50" i="8"/>
  <c r="AF44" i="9" s="1"/>
  <c r="AF50" i="8"/>
  <c r="AE50" i="8"/>
  <c r="AD50" i="8"/>
  <c r="AC44" i="9" s="1"/>
  <c r="AC50" i="8"/>
  <c r="AB44" i="9" s="1"/>
  <c r="AB50" i="8"/>
  <c r="AA50" i="8"/>
  <c r="Z50" i="8"/>
  <c r="Y44" i="9" s="1"/>
  <c r="Y50" i="8"/>
  <c r="X44" i="9" s="1"/>
  <c r="X50" i="8"/>
  <c r="W50" i="8"/>
  <c r="V50" i="8"/>
  <c r="U44" i="9" s="1"/>
  <c r="U50" i="8"/>
  <c r="T44" i="9" s="1"/>
  <c r="T50" i="8"/>
  <c r="S50" i="8"/>
  <c r="R50" i="8"/>
  <c r="Q44" i="9" s="1"/>
  <c r="Q50" i="8"/>
  <c r="P44" i="9" s="1"/>
  <c r="P50" i="8"/>
  <c r="O50" i="8"/>
  <c r="N50" i="8"/>
  <c r="M44" i="9" s="1"/>
  <c r="M50" i="8"/>
  <c r="L44" i="9" s="1"/>
  <c r="L50" i="8"/>
  <c r="J50" i="8"/>
  <c r="I44" i="9" s="1"/>
  <c r="E50" i="8"/>
  <c r="F110" i="8" s="1"/>
  <c r="C50" i="8"/>
  <c r="C110" i="8" s="1"/>
  <c r="B50" i="8"/>
  <c r="B110" i="8" s="1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J49" i="8"/>
  <c r="E49" i="8"/>
  <c r="F109" i="8" s="1"/>
  <c r="C49" i="8"/>
  <c r="C109" i="8" s="1"/>
  <c r="B49" i="8"/>
  <c r="B109" i="8" s="1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J48" i="8"/>
  <c r="E48" i="8"/>
  <c r="F108" i="8" s="1"/>
  <c r="C48" i="8"/>
  <c r="C108" i="8" s="1"/>
  <c r="B48" i="8"/>
  <c r="B108" i="8" s="1"/>
  <c r="AX47" i="8"/>
  <c r="AH47" i="8"/>
  <c r="R47" i="8"/>
  <c r="C47" i="8"/>
  <c r="C107" i="8" s="1"/>
  <c r="B47" i="8"/>
  <c r="B107" i="8" s="1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J46" i="8"/>
  <c r="E46" i="8"/>
  <c r="F106" i="8" s="1"/>
  <c r="C46" i="8"/>
  <c r="C106" i="8" s="1"/>
  <c r="B46" i="8"/>
  <c r="B106" i="8" s="1"/>
  <c r="BF45" i="8"/>
  <c r="BE45" i="8"/>
  <c r="BD39" i="9" s="1"/>
  <c r="BD45" i="8"/>
  <c r="BC39" i="9" s="1"/>
  <c r="BC45" i="8"/>
  <c r="BB45" i="8"/>
  <c r="BA45" i="8"/>
  <c r="AZ39" i="9" s="1"/>
  <c r="AZ45" i="8"/>
  <c r="AY39" i="9" s="1"/>
  <c r="AY45" i="8"/>
  <c r="AX45" i="8"/>
  <c r="AW45" i="8"/>
  <c r="AV39" i="9" s="1"/>
  <c r="AV45" i="8"/>
  <c r="AU39" i="9" s="1"/>
  <c r="AU45" i="8"/>
  <c r="AT45" i="8"/>
  <c r="AS45" i="8"/>
  <c r="AR39" i="9" s="1"/>
  <c r="AR45" i="8"/>
  <c r="AQ39" i="9" s="1"/>
  <c r="AQ45" i="8"/>
  <c r="AP45" i="8"/>
  <c r="AO45" i="8"/>
  <c r="AN39" i="9" s="1"/>
  <c r="AN45" i="8"/>
  <c r="AM39" i="9" s="1"/>
  <c r="AM45" i="8"/>
  <c r="AL45" i="8"/>
  <c r="AK45" i="8"/>
  <c r="AJ39" i="9" s="1"/>
  <c r="AJ45" i="8"/>
  <c r="AI39" i="9" s="1"/>
  <c r="AI45" i="8"/>
  <c r="AH45" i="8"/>
  <c r="AG45" i="8"/>
  <c r="AF39" i="9" s="1"/>
  <c r="AF45" i="8"/>
  <c r="AE39" i="9" s="1"/>
  <c r="AE45" i="8"/>
  <c r="AD45" i="8"/>
  <c r="AC45" i="8"/>
  <c r="AB39" i="9" s="1"/>
  <c r="AB45" i="8"/>
  <c r="AA39" i="9" s="1"/>
  <c r="AA45" i="8"/>
  <c r="Z45" i="8"/>
  <c r="Y45" i="8"/>
  <c r="X39" i="9" s="1"/>
  <c r="X45" i="8"/>
  <c r="W39" i="9" s="1"/>
  <c r="W45" i="8"/>
  <c r="V45" i="8"/>
  <c r="U45" i="8"/>
  <c r="T39" i="9" s="1"/>
  <c r="T45" i="8"/>
  <c r="S39" i="9" s="1"/>
  <c r="S45" i="8"/>
  <c r="R45" i="8"/>
  <c r="Q45" i="8"/>
  <c r="P39" i="9" s="1"/>
  <c r="P45" i="8"/>
  <c r="O39" i="9" s="1"/>
  <c r="O45" i="8"/>
  <c r="N45" i="8"/>
  <c r="M45" i="8"/>
  <c r="L39" i="9" s="1"/>
  <c r="L45" i="8"/>
  <c r="K39" i="9" s="1"/>
  <c r="J39" i="9"/>
  <c r="J45" i="8"/>
  <c r="K105" i="8" s="1"/>
  <c r="E45" i="8"/>
  <c r="F105" i="8" s="1"/>
  <c r="C45" i="8"/>
  <c r="C105" i="8" s="1"/>
  <c r="B45" i="8"/>
  <c r="B105" i="8" s="1"/>
  <c r="BF44" i="8"/>
  <c r="BE44" i="8"/>
  <c r="BD44" i="8"/>
  <c r="BC38" i="9" s="1"/>
  <c r="BC44" i="8"/>
  <c r="BB44" i="8"/>
  <c r="BA44" i="8"/>
  <c r="AZ44" i="8"/>
  <c r="AY38" i="9" s="1"/>
  <c r="AY44" i="8"/>
  <c r="AX44" i="8"/>
  <c r="AW44" i="8"/>
  <c r="AV38" i="9" s="1"/>
  <c r="AV44" i="8"/>
  <c r="AU38" i="9" s="1"/>
  <c r="AU44" i="8"/>
  <c r="AT44" i="8"/>
  <c r="AS44" i="8"/>
  <c r="AR38" i="9" s="1"/>
  <c r="AR44" i="8"/>
  <c r="AQ38" i="9" s="1"/>
  <c r="AQ44" i="8"/>
  <c r="AP44" i="8"/>
  <c r="AO38" i="9" s="1"/>
  <c r="AO44" i="8"/>
  <c r="AN38" i="9" s="1"/>
  <c r="AN44" i="8"/>
  <c r="AM38" i="9" s="1"/>
  <c r="AM93" i="9" s="1"/>
  <c r="AM44" i="8"/>
  <c r="AL38" i="9" s="1"/>
  <c r="AL44" i="8"/>
  <c r="AK38" i="9" s="1"/>
  <c r="AK44" i="8"/>
  <c r="AJ38" i="9" s="1"/>
  <c r="AJ44" i="8"/>
  <c r="AI38" i="9" s="1"/>
  <c r="AI93" i="9" s="1"/>
  <c r="AI44" i="8"/>
  <c r="AH38" i="9" s="1"/>
  <c r="AH44" i="8"/>
  <c r="AG38" i="9" s="1"/>
  <c r="AG44" i="8"/>
  <c r="AF38" i="9" s="1"/>
  <c r="AF44" i="8"/>
  <c r="AE38" i="9" s="1"/>
  <c r="AE93" i="9" s="1"/>
  <c r="AE44" i="8"/>
  <c r="AD38" i="9" s="1"/>
  <c r="AD44" i="8"/>
  <c r="AC38" i="9" s="1"/>
  <c r="AC44" i="8"/>
  <c r="AB38" i="9" s="1"/>
  <c r="AB44" i="8"/>
  <c r="AA38" i="9" s="1"/>
  <c r="AA93" i="9" s="1"/>
  <c r="AA44" i="8"/>
  <c r="Z38" i="9" s="1"/>
  <c r="Z44" i="8"/>
  <c r="Y38" i="9" s="1"/>
  <c r="Y44" i="8"/>
  <c r="X38" i="9" s="1"/>
  <c r="X44" i="8"/>
  <c r="W38" i="9" s="1"/>
  <c r="W93" i="9" s="1"/>
  <c r="W44" i="8"/>
  <c r="V38" i="9" s="1"/>
  <c r="V44" i="8"/>
  <c r="U38" i="9" s="1"/>
  <c r="U44" i="8"/>
  <c r="T38" i="9" s="1"/>
  <c r="T44" i="8"/>
  <c r="S38" i="9" s="1"/>
  <c r="S93" i="9" s="1"/>
  <c r="S44" i="8"/>
  <c r="R38" i="9" s="1"/>
  <c r="R44" i="8"/>
  <c r="Q38" i="9" s="1"/>
  <c r="Q44" i="8"/>
  <c r="P38" i="9" s="1"/>
  <c r="P44" i="8"/>
  <c r="O38" i="9" s="1"/>
  <c r="O93" i="9" s="1"/>
  <c r="O44" i="8"/>
  <c r="N38" i="9" s="1"/>
  <c r="N44" i="8"/>
  <c r="M38" i="9" s="1"/>
  <c r="M44" i="8"/>
  <c r="L38" i="9" s="1"/>
  <c r="L44" i="8"/>
  <c r="K38" i="9" s="1"/>
  <c r="J44" i="8"/>
  <c r="I38" i="9" s="1"/>
  <c r="E44" i="8"/>
  <c r="F104" i="8" s="1"/>
  <c r="C44" i="8"/>
  <c r="C104" i="8" s="1"/>
  <c r="B44" i="8"/>
  <c r="B104" i="8" s="1"/>
  <c r="BF43" i="8"/>
  <c r="BE37" i="9" s="1"/>
  <c r="BE43" i="8"/>
  <c r="BD37" i="9" s="1"/>
  <c r="BD43" i="8"/>
  <c r="BC37" i="9" s="1"/>
  <c r="BC43" i="8"/>
  <c r="BB37" i="9" s="1"/>
  <c r="BB92" i="9" s="1"/>
  <c r="BB43" i="8"/>
  <c r="BA37" i="9" s="1"/>
  <c r="BA43" i="8"/>
  <c r="AZ37" i="9" s="1"/>
  <c r="AZ43" i="8"/>
  <c r="AY37" i="9" s="1"/>
  <c r="AY43" i="8"/>
  <c r="AX37" i="9" s="1"/>
  <c r="AX92" i="9" s="1"/>
  <c r="AX43" i="8"/>
  <c r="AW37" i="9" s="1"/>
  <c r="AW43" i="8"/>
  <c r="AV37" i="9" s="1"/>
  <c r="AV43" i="8"/>
  <c r="AU37" i="9" s="1"/>
  <c r="AU43" i="8"/>
  <c r="AT37" i="9" s="1"/>
  <c r="AT92" i="9" s="1"/>
  <c r="AT43" i="8"/>
  <c r="AS37" i="9" s="1"/>
  <c r="AS43" i="8"/>
  <c r="AR37" i="9" s="1"/>
  <c r="AR43" i="8"/>
  <c r="AQ37" i="9" s="1"/>
  <c r="AQ43" i="8"/>
  <c r="AP37" i="9" s="1"/>
  <c r="AP92" i="9" s="1"/>
  <c r="AP43" i="8"/>
  <c r="AO37" i="9" s="1"/>
  <c r="AO43" i="8"/>
  <c r="AN37" i="9" s="1"/>
  <c r="AN43" i="8"/>
  <c r="AM37" i="9" s="1"/>
  <c r="AM43" i="8"/>
  <c r="AL37" i="9" s="1"/>
  <c r="AL92" i="9" s="1"/>
  <c r="AL43" i="8"/>
  <c r="AK37" i="9" s="1"/>
  <c r="AK43" i="8"/>
  <c r="AJ37" i="9" s="1"/>
  <c r="AJ43" i="8"/>
  <c r="AI37" i="9" s="1"/>
  <c r="AI43" i="8"/>
  <c r="AH37" i="9" s="1"/>
  <c r="AH92" i="9" s="1"/>
  <c r="AH43" i="8"/>
  <c r="AG37" i="9" s="1"/>
  <c r="AG43" i="8"/>
  <c r="AF37" i="9" s="1"/>
  <c r="AF43" i="8"/>
  <c r="AE37" i="9" s="1"/>
  <c r="AE43" i="8"/>
  <c r="AD37" i="9" s="1"/>
  <c r="AD92" i="9" s="1"/>
  <c r="AD43" i="8"/>
  <c r="AC37" i="9" s="1"/>
  <c r="AC43" i="8"/>
  <c r="AB37" i="9" s="1"/>
  <c r="AB43" i="8"/>
  <c r="AA37" i="9" s="1"/>
  <c r="AA43" i="8"/>
  <c r="Z37" i="9" s="1"/>
  <c r="Z92" i="9" s="1"/>
  <c r="Z43" i="8"/>
  <c r="Y37" i="9" s="1"/>
  <c r="Y43" i="8"/>
  <c r="X37" i="9" s="1"/>
  <c r="X43" i="8"/>
  <c r="W37" i="9" s="1"/>
  <c r="W43" i="8"/>
  <c r="V37" i="9" s="1"/>
  <c r="V92" i="9" s="1"/>
  <c r="V43" i="8"/>
  <c r="U37" i="9" s="1"/>
  <c r="U43" i="8"/>
  <c r="T37" i="9" s="1"/>
  <c r="T43" i="8"/>
  <c r="S37" i="9" s="1"/>
  <c r="S43" i="8"/>
  <c r="R37" i="9" s="1"/>
  <c r="R92" i="9" s="1"/>
  <c r="R43" i="8"/>
  <c r="Q37" i="9" s="1"/>
  <c r="Q43" i="8"/>
  <c r="P37" i="9" s="1"/>
  <c r="P43" i="8"/>
  <c r="O37" i="9" s="1"/>
  <c r="O43" i="8"/>
  <c r="N37" i="9" s="1"/>
  <c r="N92" i="9" s="1"/>
  <c r="N43" i="8"/>
  <c r="M37" i="9" s="1"/>
  <c r="M43" i="8"/>
  <c r="L43" i="8"/>
  <c r="K37" i="9" s="1"/>
  <c r="K92" i="9" s="1"/>
  <c r="J43" i="8"/>
  <c r="I37" i="9" s="1"/>
  <c r="I92" i="9" s="1"/>
  <c r="E43" i="8"/>
  <c r="F103" i="8" s="1"/>
  <c r="C43" i="8"/>
  <c r="C103" i="8" s="1"/>
  <c r="B43" i="8"/>
  <c r="B103" i="8" s="1"/>
  <c r="C42" i="8"/>
  <c r="C40" i="8"/>
  <c r="H39" i="8"/>
  <c r="D25" i="19" s="1"/>
  <c r="D33" i="19" s="1"/>
  <c r="C39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J38" i="8"/>
  <c r="E38" i="8"/>
  <c r="BF37" i="8"/>
  <c r="BE37" i="8"/>
  <c r="BD37" i="8"/>
  <c r="BC31" i="9" s="1"/>
  <c r="BC37" i="8"/>
  <c r="BB37" i="8"/>
  <c r="BA37" i="8"/>
  <c r="AZ37" i="8"/>
  <c r="AY31" i="9" s="1"/>
  <c r="AY37" i="8"/>
  <c r="AX37" i="8"/>
  <c r="AW37" i="8"/>
  <c r="AV37" i="8"/>
  <c r="AU31" i="9" s="1"/>
  <c r="AU37" i="8"/>
  <c r="AT37" i="8"/>
  <c r="AS37" i="8"/>
  <c r="AR37" i="8"/>
  <c r="AQ31" i="9" s="1"/>
  <c r="AQ37" i="8"/>
  <c r="AP37" i="8"/>
  <c r="AO37" i="8"/>
  <c r="AN37" i="8"/>
  <c r="AM31" i="9" s="1"/>
  <c r="AM37" i="8"/>
  <c r="AL37" i="8"/>
  <c r="AK37" i="8"/>
  <c r="AJ37" i="8"/>
  <c r="AI31" i="9" s="1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J37" i="8"/>
  <c r="E37" i="8"/>
  <c r="F97" i="8" s="1"/>
  <c r="C37" i="8"/>
  <c r="C97" i="8" s="1"/>
  <c r="B37" i="8"/>
  <c r="B97" i="8" s="1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J36" i="8"/>
  <c r="E36" i="8"/>
  <c r="F96" i="8" s="1"/>
  <c r="C36" i="8"/>
  <c r="C96" i="8" s="1"/>
  <c r="B36" i="8"/>
  <c r="B96" i="8" s="1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W39" i="8" s="1"/>
  <c r="S25" i="19" s="1"/>
  <c r="V35" i="8"/>
  <c r="U35" i="8"/>
  <c r="T35" i="8"/>
  <c r="S35" i="8"/>
  <c r="R35" i="8"/>
  <c r="Q35" i="8"/>
  <c r="P35" i="8"/>
  <c r="O35" i="8"/>
  <c r="N35" i="8"/>
  <c r="M35" i="8"/>
  <c r="L35" i="8"/>
  <c r="J35" i="8"/>
  <c r="E35" i="8"/>
  <c r="F95" i="8" s="1"/>
  <c r="C35" i="8"/>
  <c r="C95" i="8" s="1"/>
  <c r="B35" i="8"/>
  <c r="B95" i="8" s="1"/>
  <c r="BF34" i="8"/>
  <c r="BE34" i="8"/>
  <c r="BD34" i="8"/>
  <c r="BC14" i="9" s="1"/>
  <c r="BC34" i="8"/>
  <c r="BB34" i="8"/>
  <c r="BA34" i="8"/>
  <c r="AZ34" i="8"/>
  <c r="AY14" i="9" s="1"/>
  <c r="AY34" i="8"/>
  <c r="AX34" i="8"/>
  <c r="AW34" i="8"/>
  <c r="AV34" i="8"/>
  <c r="AU14" i="9" s="1"/>
  <c r="AU34" i="8"/>
  <c r="AT34" i="8"/>
  <c r="AS34" i="8"/>
  <c r="AR34" i="8"/>
  <c r="AR94" i="8" s="1"/>
  <c r="AQ34" i="8"/>
  <c r="AP34" i="8"/>
  <c r="AO34" i="8"/>
  <c r="AN34" i="8"/>
  <c r="AM14" i="9" s="1"/>
  <c r="AM34" i="8"/>
  <c r="AL34" i="8"/>
  <c r="AK34" i="8"/>
  <c r="AJ34" i="8"/>
  <c r="AI14" i="9" s="1"/>
  <c r="AI34" i="8"/>
  <c r="AH34" i="8"/>
  <c r="AG34" i="8"/>
  <c r="AF34" i="8"/>
  <c r="AE14" i="9" s="1"/>
  <c r="AE34" i="8"/>
  <c r="AD34" i="8"/>
  <c r="AC34" i="8"/>
  <c r="AB34" i="8"/>
  <c r="AA34" i="8"/>
  <c r="Z34" i="8"/>
  <c r="Y34" i="8"/>
  <c r="X34" i="8"/>
  <c r="W14" i="9" s="1"/>
  <c r="W34" i="8"/>
  <c r="V34" i="8"/>
  <c r="U34" i="8"/>
  <c r="T34" i="8"/>
  <c r="S14" i="9" s="1"/>
  <c r="S34" i="8"/>
  <c r="R34" i="8"/>
  <c r="Q34" i="8"/>
  <c r="P34" i="8"/>
  <c r="O14" i="9" s="1"/>
  <c r="O34" i="8"/>
  <c r="N34" i="8"/>
  <c r="M34" i="8"/>
  <c r="L34" i="8"/>
  <c r="J34" i="8"/>
  <c r="E34" i="8"/>
  <c r="F94" i="8" s="1"/>
  <c r="C34" i="8"/>
  <c r="C94" i="8" s="1"/>
  <c r="B34" i="8"/>
  <c r="B94" i="8" s="1"/>
  <c r="C33" i="8"/>
  <c r="C93" i="8" s="1"/>
  <c r="H30" i="8"/>
  <c r="D23" i="19" s="1"/>
  <c r="D31" i="19" s="1"/>
  <c r="C30" i="8"/>
  <c r="BF29" i="8"/>
  <c r="BE33" i="9" s="1"/>
  <c r="BE29" i="8"/>
  <c r="BD33" i="9" s="1"/>
  <c r="BD29" i="8"/>
  <c r="BC33" i="9" s="1"/>
  <c r="BC88" i="9" s="1"/>
  <c r="BC29" i="8"/>
  <c r="BB33" i="9" s="1"/>
  <c r="BB29" i="8"/>
  <c r="BA33" i="9" s="1"/>
  <c r="BA29" i="8"/>
  <c r="AZ33" i="9" s="1"/>
  <c r="AZ29" i="8"/>
  <c r="AY33" i="9" s="1"/>
  <c r="AY88" i="9" s="1"/>
  <c r="AY29" i="8"/>
  <c r="AX33" i="9" s="1"/>
  <c r="AX29" i="8"/>
  <c r="AW33" i="9" s="1"/>
  <c r="AW29" i="8"/>
  <c r="AV33" i="9" s="1"/>
  <c r="AV29" i="8"/>
  <c r="AU33" i="9" s="1"/>
  <c r="AU88" i="9" s="1"/>
  <c r="AU29" i="8"/>
  <c r="AT33" i="9" s="1"/>
  <c r="AT29" i="8"/>
  <c r="AS33" i="9" s="1"/>
  <c r="AS29" i="8"/>
  <c r="AR33" i="9" s="1"/>
  <c r="AR29" i="8"/>
  <c r="AQ33" i="9" s="1"/>
  <c r="AQ88" i="9" s="1"/>
  <c r="AQ29" i="8"/>
  <c r="AP33" i="9" s="1"/>
  <c r="AP29" i="8"/>
  <c r="AO33" i="9" s="1"/>
  <c r="AO29" i="8"/>
  <c r="AN33" i="9" s="1"/>
  <c r="AN29" i="8"/>
  <c r="AM33" i="9" s="1"/>
  <c r="AM88" i="9" s="1"/>
  <c r="AM29" i="8"/>
  <c r="AL33" i="9" s="1"/>
  <c r="AL29" i="8"/>
  <c r="AK33" i="9" s="1"/>
  <c r="AK29" i="8"/>
  <c r="AJ33" i="9" s="1"/>
  <c r="AJ29" i="8"/>
  <c r="AI33" i="9" s="1"/>
  <c r="AI88" i="9" s="1"/>
  <c r="AI29" i="8"/>
  <c r="AH33" i="9" s="1"/>
  <c r="AH29" i="8"/>
  <c r="AG33" i="9" s="1"/>
  <c r="AG29" i="8"/>
  <c r="AF33" i="9" s="1"/>
  <c r="AF29" i="8"/>
  <c r="AE33" i="9" s="1"/>
  <c r="AE88" i="9" s="1"/>
  <c r="AE29" i="8"/>
  <c r="AD33" i="9" s="1"/>
  <c r="AD29" i="8"/>
  <c r="AC33" i="9" s="1"/>
  <c r="AC29" i="8"/>
  <c r="AB33" i="9" s="1"/>
  <c r="AB29" i="8"/>
  <c r="AA33" i="9" s="1"/>
  <c r="AA88" i="9" s="1"/>
  <c r="AA29" i="8"/>
  <c r="Z33" i="9" s="1"/>
  <c r="Z29" i="8"/>
  <c r="Y33" i="9" s="1"/>
  <c r="Y29" i="8"/>
  <c r="X33" i="9" s="1"/>
  <c r="X29" i="8"/>
  <c r="W33" i="9" s="1"/>
  <c r="W88" i="9" s="1"/>
  <c r="W29" i="8"/>
  <c r="V33" i="9" s="1"/>
  <c r="V29" i="8"/>
  <c r="U33" i="9" s="1"/>
  <c r="U29" i="8"/>
  <c r="T33" i="9" s="1"/>
  <c r="T29" i="8"/>
  <c r="S33" i="9" s="1"/>
  <c r="S88" i="9" s="1"/>
  <c r="S29" i="8"/>
  <c r="R33" i="9" s="1"/>
  <c r="R29" i="8"/>
  <c r="Q33" i="9" s="1"/>
  <c r="P33" i="9"/>
  <c r="O33" i="9"/>
  <c r="N33" i="9"/>
  <c r="M33" i="9"/>
  <c r="L33" i="9"/>
  <c r="E29" i="8"/>
  <c r="C28" i="8"/>
  <c r="C88" i="8" s="1"/>
  <c r="B28" i="8"/>
  <c r="B88" i="8" s="1"/>
  <c r="C27" i="8"/>
  <c r="C87" i="8" s="1"/>
  <c r="B27" i="8"/>
  <c r="B87" i="8" s="1"/>
  <c r="C26" i="8"/>
  <c r="C86" i="8" s="1"/>
  <c r="B26" i="8"/>
  <c r="B86" i="8" s="1"/>
  <c r="C25" i="8"/>
  <c r="C85" i="8" s="1"/>
  <c r="B25" i="8"/>
  <c r="B85" i="8" s="1"/>
  <c r="C24" i="8"/>
  <c r="C84" i="8" s="1"/>
  <c r="B24" i="8"/>
  <c r="B84" i="8" s="1"/>
  <c r="C23" i="8"/>
  <c r="C83" i="8" s="1"/>
  <c r="B23" i="8"/>
  <c r="B83" i="8" s="1"/>
  <c r="C22" i="8"/>
  <c r="C82" i="8" s="1"/>
  <c r="B22" i="8"/>
  <c r="B82" i="8" s="1"/>
  <c r="C21" i="8"/>
  <c r="C81" i="8" s="1"/>
  <c r="B21" i="8"/>
  <c r="B81" i="8" s="1"/>
  <c r="C19" i="8"/>
  <c r="C80" i="8" s="1"/>
  <c r="B19" i="8"/>
  <c r="B80" i="8" s="1"/>
  <c r="C20" i="8"/>
  <c r="C79" i="8" s="1"/>
  <c r="B20" i="8"/>
  <c r="B79" i="8" s="1"/>
  <c r="C18" i="8"/>
  <c r="C78" i="8" s="1"/>
  <c r="B18" i="8"/>
  <c r="B78" i="8" s="1"/>
  <c r="C17" i="8"/>
  <c r="C77" i="8" s="1"/>
  <c r="B17" i="8"/>
  <c r="B77" i="8" s="1"/>
  <c r="C16" i="8"/>
  <c r="C76" i="8" s="1"/>
  <c r="B16" i="8"/>
  <c r="B76" i="8" s="1"/>
  <c r="C15" i="8"/>
  <c r="C75" i="8" s="1"/>
  <c r="B15" i="8"/>
  <c r="B75" i="8" s="1"/>
  <c r="C14" i="8"/>
  <c r="C74" i="8" s="1"/>
  <c r="B14" i="8"/>
  <c r="B74" i="8" s="1"/>
  <c r="C13" i="8"/>
  <c r="C73" i="8" s="1"/>
  <c r="B13" i="8"/>
  <c r="B73" i="8" s="1"/>
  <c r="C12" i="8"/>
  <c r="C72" i="8" s="1"/>
  <c r="B12" i="8"/>
  <c r="B72" i="8" s="1"/>
  <c r="C11" i="8"/>
  <c r="C71" i="8" s="1"/>
  <c r="B11" i="8"/>
  <c r="B71" i="8" s="1"/>
  <c r="C10" i="8"/>
  <c r="C70" i="8" s="1"/>
  <c r="B10" i="8"/>
  <c r="B70" i="8" s="1"/>
  <c r="C9" i="8"/>
  <c r="C69" i="8" s="1"/>
  <c r="B9" i="8"/>
  <c r="B69" i="8" s="1"/>
  <c r="C8" i="8"/>
  <c r="C68" i="8" s="1"/>
  <c r="B8" i="8"/>
  <c r="B68" i="8" s="1"/>
  <c r="C7" i="8"/>
  <c r="C67" i="8" s="1"/>
  <c r="B7" i="8"/>
  <c r="B67" i="8" s="1"/>
  <c r="C6" i="8"/>
  <c r="G4" i="8"/>
  <c r="E4" i="8"/>
  <c r="E2" i="8"/>
  <c r="C2" i="8"/>
  <c r="BF1" i="8"/>
  <c r="C51" i="6"/>
  <c r="E49" i="6"/>
  <c r="C49" i="6"/>
  <c r="G45" i="6"/>
  <c r="F45" i="6" s="1"/>
  <c r="G44" i="6"/>
  <c r="F44" i="6" s="1"/>
  <c r="G41" i="6"/>
  <c r="F41" i="6" s="1"/>
  <c r="G40" i="6"/>
  <c r="F40" i="6" s="1"/>
  <c r="G38" i="6"/>
  <c r="F38" i="6" s="1"/>
  <c r="G36" i="6"/>
  <c r="F36" i="6" s="1"/>
  <c r="G35" i="6"/>
  <c r="F35" i="6" s="1"/>
  <c r="C32" i="6"/>
  <c r="G30" i="6"/>
  <c r="F30" i="6"/>
  <c r="E30" i="6"/>
  <c r="E29" i="6"/>
  <c r="E28" i="6"/>
  <c r="E27" i="6"/>
  <c r="E26" i="6"/>
  <c r="E25" i="6"/>
  <c r="E24" i="6"/>
  <c r="E23" i="6"/>
  <c r="E22" i="6"/>
  <c r="E21" i="6"/>
  <c r="E20" i="6"/>
  <c r="G19" i="6"/>
  <c r="F19" i="6" s="1"/>
  <c r="E19" i="6"/>
  <c r="E18" i="6"/>
  <c r="E17" i="6"/>
  <c r="E16" i="6"/>
  <c r="E15" i="6"/>
  <c r="E14" i="6"/>
  <c r="E13" i="6"/>
  <c r="G12" i="6"/>
  <c r="F12" i="6"/>
  <c r="E12" i="6"/>
  <c r="E11" i="6"/>
  <c r="E10" i="6"/>
  <c r="E9" i="6"/>
  <c r="E8" i="6"/>
  <c r="E7" i="6"/>
  <c r="E6" i="6"/>
  <c r="E5" i="6"/>
  <c r="H4" i="6"/>
  <c r="C4" i="6"/>
  <c r="I3" i="6"/>
  <c r="G3" i="6"/>
  <c r="F3" i="6"/>
  <c r="E3" i="6"/>
  <c r="C3" i="6"/>
  <c r="H2" i="6"/>
  <c r="G2" i="6"/>
  <c r="F2" i="6"/>
  <c r="E2" i="6"/>
  <c r="C2" i="6"/>
  <c r="C1" i="6"/>
  <c r="C67" i="11"/>
  <c r="C66" i="11"/>
  <c r="F64" i="11"/>
  <c r="E64" i="11" s="1"/>
  <c r="C64" i="11"/>
  <c r="C63" i="11"/>
  <c r="F62" i="11"/>
  <c r="E62" i="11" s="1"/>
  <c r="C62" i="11"/>
  <c r="F61" i="11"/>
  <c r="E61" i="11" s="1"/>
  <c r="C61" i="11"/>
  <c r="C60" i="11"/>
  <c r="F59" i="11"/>
  <c r="E59" i="11" s="1"/>
  <c r="C59" i="11"/>
  <c r="F58" i="11"/>
  <c r="E58" i="11"/>
  <c r="F57" i="11"/>
  <c r="E57" i="11" s="1"/>
  <c r="C56" i="11"/>
  <c r="F55" i="11"/>
  <c r="E55" i="11"/>
  <c r="C55" i="11"/>
  <c r="F54" i="11"/>
  <c r="E54" i="11" s="1"/>
  <c r="C54" i="11"/>
  <c r="F53" i="11"/>
  <c r="E53" i="11" s="1"/>
  <c r="C53" i="11"/>
  <c r="F52" i="11"/>
  <c r="E52" i="11"/>
  <c r="C52" i="11"/>
  <c r="C51" i="11"/>
  <c r="C49" i="11"/>
  <c r="C48" i="11"/>
  <c r="F46" i="11"/>
  <c r="E46" i="11" s="1"/>
  <c r="C46" i="11"/>
  <c r="F45" i="11"/>
  <c r="E45" i="11"/>
  <c r="C45" i="11"/>
  <c r="F44" i="11"/>
  <c r="F48" i="11" s="1"/>
  <c r="C44" i="11"/>
  <c r="E43" i="11"/>
  <c r="C43" i="11"/>
  <c r="C42" i="11"/>
  <c r="D38" i="11"/>
  <c r="C38" i="11"/>
  <c r="D37" i="11"/>
  <c r="C37" i="11"/>
  <c r="D36" i="11"/>
  <c r="C36" i="11"/>
  <c r="D34" i="11"/>
  <c r="C34" i="11"/>
  <c r="D33" i="11"/>
  <c r="C33" i="11"/>
  <c r="D32" i="11"/>
  <c r="C32" i="11"/>
  <c r="C29" i="11"/>
  <c r="C27" i="11"/>
  <c r="C26" i="11"/>
  <c r="C25" i="11"/>
  <c r="C24" i="11"/>
  <c r="C23" i="11"/>
  <c r="C22" i="11"/>
  <c r="C21" i="11"/>
  <c r="C20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D5" i="11"/>
  <c r="C5" i="11"/>
  <c r="C4" i="11"/>
  <c r="I3" i="11"/>
  <c r="F3" i="11"/>
  <c r="E3" i="11"/>
  <c r="D3" i="11"/>
  <c r="C3" i="11"/>
  <c r="H2" i="11"/>
  <c r="F2" i="11"/>
  <c r="E2" i="11"/>
  <c r="D2" i="11"/>
  <c r="C2" i="11"/>
  <c r="C1" i="11"/>
  <c r="I66" i="7"/>
  <c r="G52" i="7"/>
  <c r="D52" i="7"/>
  <c r="I50" i="7"/>
  <c r="G45" i="7"/>
  <c r="D45" i="7"/>
  <c r="I43" i="7"/>
  <c r="H43" i="7"/>
  <c r="G43" i="7"/>
  <c r="E43" i="7"/>
  <c r="D19" i="7"/>
  <c r="C10" i="3" s="1"/>
  <c r="H18" i="7"/>
  <c r="D18" i="7"/>
  <c r="M17" i="7"/>
  <c r="D7" i="3" s="1"/>
  <c r="I17" i="7"/>
  <c r="H17" i="7"/>
  <c r="G17" i="7"/>
  <c r="F17" i="7"/>
  <c r="E17" i="7"/>
  <c r="N7" i="3" s="1"/>
  <c r="D17" i="7"/>
  <c r="C4" i="3" s="1"/>
  <c r="C17" i="7"/>
  <c r="B17" i="7"/>
  <c r="V15" i="7"/>
  <c r="U15" i="7"/>
  <c r="H15" i="7" s="1"/>
  <c r="T15" i="7"/>
  <c r="G15" i="7" s="1"/>
  <c r="S15" i="7"/>
  <c r="F15" i="7" s="1"/>
  <c r="R15" i="7"/>
  <c r="Q15" i="7"/>
  <c r="D15" i="7" s="1"/>
  <c r="B15" i="7" s="1"/>
  <c r="P15" i="7"/>
  <c r="C15" i="7" s="1"/>
  <c r="B13" i="7" s="1"/>
  <c r="I15" i="7"/>
  <c r="E15" i="7"/>
  <c r="C13" i="7"/>
  <c r="G10" i="7"/>
  <c r="C4" i="7"/>
  <c r="E5" i="3" s="1"/>
  <c r="C3" i="7"/>
  <c r="C6" i="7" s="1"/>
  <c r="C22" i="15"/>
  <c r="C18" i="15"/>
  <c r="C13" i="15"/>
  <c r="O88" i="9" l="1"/>
  <c r="BE47" i="8"/>
  <c r="BA47" i="8"/>
  <c r="AW47" i="8"/>
  <c r="AS47" i="8"/>
  <c r="AO47" i="8"/>
  <c r="AK47" i="8"/>
  <c r="AG47" i="8"/>
  <c r="AC47" i="8"/>
  <c r="Y47" i="8"/>
  <c r="U47" i="8"/>
  <c r="Q47" i="8"/>
  <c r="M47" i="8"/>
  <c r="BD47" i="8"/>
  <c r="AZ47" i="8"/>
  <c r="AV47" i="8"/>
  <c r="AR47" i="8"/>
  <c r="AN47" i="8"/>
  <c r="AJ47" i="8"/>
  <c r="AF47" i="8"/>
  <c r="AB47" i="8"/>
  <c r="X47" i="8"/>
  <c r="T47" i="8"/>
  <c r="P47" i="8"/>
  <c r="L47" i="8"/>
  <c r="BC47" i="8"/>
  <c r="AY47" i="8"/>
  <c r="AU47" i="8"/>
  <c r="AQ47" i="8"/>
  <c r="AM47" i="8"/>
  <c r="AI47" i="8"/>
  <c r="AE47" i="8"/>
  <c r="AA47" i="8"/>
  <c r="W47" i="8"/>
  <c r="S47" i="8"/>
  <c r="O47" i="8"/>
  <c r="J47" i="8"/>
  <c r="BE51" i="8"/>
  <c r="BA51" i="8"/>
  <c r="AW51" i="8"/>
  <c r="AS51" i="8"/>
  <c r="AO51" i="8"/>
  <c r="AK51" i="8"/>
  <c r="AG51" i="8"/>
  <c r="AC51" i="8"/>
  <c r="Y51" i="8"/>
  <c r="U51" i="8"/>
  <c r="Q51" i="8"/>
  <c r="M51" i="8"/>
  <c r="BD51" i="8"/>
  <c r="AZ51" i="8"/>
  <c r="AV51" i="8"/>
  <c r="AR51" i="8"/>
  <c r="AN51" i="8"/>
  <c r="AJ51" i="8"/>
  <c r="AF51" i="8"/>
  <c r="AB51" i="8"/>
  <c r="X51" i="8"/>
  <c r="T51" i="8"/>
  <c r="P51" i="8"/>
  <c r="L51" i="8"/>
  <c r="V49" i="3"/>
  <c r="BC51" i="8"/>
  <c r="AY51" i="8"/>
  <c r="AU51" i="8"/>
  <c r="AQ51" i="8"/>
  <c r="AM51" i="8"/>
  <c r="AI51" i="8"/>
  <c r="AE51" i="8"/>
  <c r="AA51" i="8"/>
  <c r="W51" i="8"/>
  <c r="S51" i="8"/>
  <c r="O51" i="8"/>
  <c r="J51" i="8"/>
  <c r="V52" i="3"/>
  <c r="BD54" i="8"/>
  <c r="AZ54" i="8"/>
  <c r="AV54" i="8"/>
  <c r="AR54" i="8"/>
  <c r="AN54" i="8"/>
  <c r="AJ54" i="8"/>
  <c r="AF54" i="8"/>
  <c r="AB54" i="8"/>
  <c r="X54" i="8"/>
  <c r="T54" i="8"/>
  <c r="P54" i="8"/>
  <c r="L54" i="8"/>
  <c r="BC54" i="8"/>
  <c r="AY54" i="8"/>
  <c r="AU54" i="8"/>
  <c r="AQ54" i="8"/>
  <c r="AM54" i="8"/>
  <c r="AI54" i="8"/>
  <c r="AE54" i="8"/>
  <c r="AA54" i="8"/>
  <c r="W54" i="8"/>
  <c r="S54" i="8"/>
  <c r="O54" i="8"/>
  <c r="J54" i="8"/>
  <c r="BF54" i="8"/>
  <c r="BB54" i="8"/>
  <c r="AX54" i="8"/>
  <c r="AT54" i="8"/>
  <c r="AP54" i="8"/>
  <c r="AL54" i="8"/>
  <c r="AH54" i="8"/>
  <c r="AD54" i="8"/>
  <c r="Z54" i="8"/>
  <c r="V54" i="8"/>
  <c r="R54" i="8"/>
  <c r="N54" i="8"/>
  <c r="E54" i="8"/>
  <c r="F114" i="8" s="1"/>
  <c r="E44" i="11"/>
  <c r="E48" i="11" s="1"/>
  <c r="F60" i="11"/>
  <c r="E60" i="11" s="1"/>
  <c r="F63" i="11"/>
  <c r="E63" i="11" s="1"/>
  <c r="V47" i="8"/>
  <c r="AL47" i="8"/>
  <c r="BB47" i="8"/>
  <c r="V51" i="8"/>
  <c r="AL51" i="8"/>
  <c r="BB51" i="8"/>
  <c r="BB111" i="8" s="1"/>
  <c r="U54" i="8"/>
  <c r="AK54" i="8"/>
  <c r="BA54" i="8"/>
  <c r="V45" i="3"/>
  <c r="F56" i="11"/>
  <c r="E56" i="11" s="1"/>
  <c r="G47" i="6"/>
  <c r="F47" i="6" s="1"/>
  <c r="K14" i="9"/>
  <c r="L94" i="8"/>
  <c r="AA14" i="9"/>
  <c r="AB94" i="8"/>
  <c r="E47" i="8"/>
  <c r="F107" i="8" s="1"/>
  <c r="Z47" i="8"/>
  <c r="AP47" i="8"/>
  <c r="BF47" i="8"/>
  <c r="E51" i="8"/>
  <c r="F111" i="8" s="1"/>
  <c r="Z51" i="8"/>
  <c r="AP51" i="8"/>
  <c r="BF51" i="8"/>
  <c r="Y54" i="8"/>
  <c r="AO54" i="8"/>
  <c r="AN48" i="9" s="1"/>
  <c r="BE54" i="8"/>
  <c r="N88" i="9"/>
  <c r="R88" i="9"/>
  <c r="V88" i="9"/>
  <c r="Z88" i="9"/>
  <c r="AD88" i="9"/>
  <c r="AH88" i="9"/>
  <c r="AL88" i="9"/>
  <c r="AP88" i="9"/>
  <c r="AT88" i="9"/>
  <c r="AX88" i="9"/>
  <c r="BB88" i="9"/>
  <c r="O92" i="9"/>
  <c r="S92" i="9"/>
  <c r="W92" i="9"/>
  <c r="N47" i="8"/>
  <c r="AD47" i="8"/>
  <c r="AT47" i="8"/>
  <c r="N51" i="8"/>
  <c r="AD51" i="8"/>
  <c r="AT51" i="8"/>
  <c r="M54" i="8"/>
  <c r="AC54" i="8"/>
  <c r="AS54" i="8"/>
  <c r="AA92" i="9"/>
  <c r="AE92" i="9"/>
  <c r="AI92" i="9"/>
  <c r="AM92" i="9"/>
  <c r="AQ92" i="9"/>
  <c r="AU92" i="9"/>
  <c r="AY92" i="9"/>
  <c r="BC92" i="9"/>
  <c r="L93" i="9"/>
  <c r="P93" i="9"/>
  <c r="T93" i="9"/>
  <c r="X93" i="9"/>
  <c r="AB93" i="9"/>
  <c r="AF93" i="9"/>
  <c r="AJ93" i="9"/>
  <c r="AN93" i="9"/>
  <c r="AR93" i="9"/>
  <c r="AV93" i="9"/>
  <c r="M99" i="9"/>
  <c r="Q99" i="9"/>
  <c r="U99" i="9"/>
  <c r="Y99" i="9"/>
  <c r="AC99" i="9"/>
  <c r="AG99" i="9"/>
  <c r="AK99" i="9"/>
  <c r="AO99" i="9"/>
  <c r="AS99" i="9"/>
  <c r="AW99" i="9"/>
  <c r="BA99" i="9"/>
  <c r="BE99" i="9"/>
  <c r="M105" i="9"/>
  <c r="Q105" i="9"/>
  <c r="U105" i="9"/>
  <c r="Y105" i="9"/>
  <c r="AC105" i="9"/>
  <c r="AG105" i="9"/>
  <c r="AK105" i="9"/>
  <c r="AO105" i="9"/>
  <c r="AS105" i="9"/>
  <c r="AW105" i="9"/>
  <c r="BA105" i="9"/>
  <c r="BE105" i="9"/>
  <c r="F88" i="9"/>
  <c r="F105" i="9"/>
  <c r="V105" i="9"/>
  <c r="R43" i="3"/>
  <c r="AL105" i="9"/>
  <c r="AM105" i="9"/>
  <c r="W105" i="9"/>
  <c r="Y14" i="9"/>
  <c r="Z94" i="8"/>
  <c r="AO14" i="9"/>
  <c r="AP94" i="8"/>
  <c r="P88" i="9"/>
  <c r="AB88" i="9"/>
  <c r="AN88" i="9"/>
  <c r="R14" i="9"/>
  <c r="S69" i="9" s="1"/>
  <c r="S94" i="8"/>
  <c r="AL14" i="9"/>
  <c r="AM94" i="8"/>
  <c r="BB14" i="9"/>
  <c r="BC94" i="8"/>
  <c r="P92" i="9"/>
  <c r="AF92" i="9"/>
  <c r="AV92" i="9"/>
  <c r="AC93" i="9"/>
  <c r="AO93" i="9"/>
  <c r="I99" i="9"/>
  <c r="N105" i="9"/>
  <c r="R105" i="9"/>
  <c r="Z105" i="9"/>
  <c r="AD105" i="9"/>
  <c r="AH105" i="9"/>
  <c r="AP105" i="9"/>
  <c r="AT105" i="9"/>
  <c r="AX105" i="9"/>
  <c r="G118" i="8"/>
  <c r="P94" i="8"/>
  <c r="AF94" i="8"/>
  <c r="AV94" i="8"/>
  <c r="H117" i="8"/>
  <c r="H94" i="9"/>
  <c r="H100" i="9"/>
  <c r="H74" i="9"/>
  <c r="Q14" i="9"/>
  <c r="R94" i="8"/>
  <c r="AC14" i="9"/>
  <c r="AD94" i="8"/>
  <c r="AK14" i="9"/>
  <c r="AL94" i="8"/>
  <c r="AW14" i="9"/>
  <c r="AX94" i="8"/>
  <c r="BE14" i="9"/>
  <c r="BF94" i="8"/>
  <c r="T88" i="9"/>
  <c r="AJ88" i="9"/>
  <c r="AV88" i="9"/>
  <c r="AZ88" i="9"/>
  <c r="K94" i="8"/>
  <c r="I14" i="9"/>
  <c r="J94" i="8"/>
  <c r="Z14" i="9"/>
  <c r="Z69" i="9" s="1"/>
  <c r="AA94" i="8"/>
  <c r="AH14" i="9"/>
  <c r="AI94" i="8"/>
  <c r="AT14" i="9"/>
  <c r="AU69" i="9" s="1"/>
  <c r="AU94" i="8"/>
  <c r="T92" i="9"/>
  <c r="AB92" i="9"/>
  <c r="AN92" i="9"/>
  <c r="AZ92" i="9"/>
  <c r="M93" i="9"/>
  <c r="U93" i="9"/>
  <c r="AK93" i="9"/>
  <c r="M88" i="9"/>
  <c r="Q88" i="9"/>
  <c r="U88" i="9"/>
  <c r="Y88" i="9"/>
  <c r="AC88" i="9"/>
  <c r="AG88" i="9"/>
  <c r="AK88" i="9"/>
  <c r="AO88" i="9"/>
  <c r="AS88" i="9"/>
  <c r="AW88" i="9"/>
  <c r="BA88" i="9"/>
  <c r="BE88" i="9"/>
  <c r="M39" i="8"/>
  <c r="I25" i="19" s="1"/>
  <c r="U39" i="8"/>
  <c r="Q25" i="19" s="1"/>
  <c r="Y39" i="8"/>
  <c r="U25" i="19" s="1"/>
  <c r="Z39" i="8"/>
  <c r="V25" i="19" s="1"/>
  <c r="AH39" i="8"/>
  <c r="AD25" i="19" s="1"/>
  <c r="AP39" i="8"/>
  <c r="AL25" i="19" s="1"/>
  <c r="AX39" i="8"/>
  <c r="AT25" i="19" s="1"/>
  <c r="BF39" i="8"/>
  <c r="BB25" i="19" s="1"/>
  <c r="O39" i="8"/>
  <c r="K25" i="19" s="1"/>
  <c r="H40" i="8"/>
  <c r="I93" i="9"/>
  <c r="S105" i="9"/>
  <c r="AA105" i="9"/>
  <c r="AE105" i="9"/>
  <c r="AI105" i="9"/>
  <c r="AQ105" i="9"/>
  <c r="AU105" i="9"/>
  <c r="AY105" i="9"/>
  <c r="D8" i="17"/>
  <c r="D63" i="17" s="1"/>
  <c r="D27" i="19"/>
  <c r="D35" i="19" s="1"/>
  <c r="H90" i="8"/>
  <c r="H100" i="8" s="1"/>
  <c r="H118" i="8" s="1"/>
  <c r="H99" i="8"/>
  <c r="T94" i="8"/>
  <c r="AJ94" i="8"/>
  <c r="AZ94" i="8"/>
  <c r="I117" i="8"/>
  <c r="H64" i="9"/>
  <c r="H68" i="9"/>
  <c r="H70" i="9"/>
  <c r="H80" i="9"/>
  <c r="H84" i="9"/>
  <c r="H104" i="9"/>
  <c r="M14" i="9"/>
  <c r="N94" i="8"/>
  <c r="U14" i="9"/>
  <c r="V94" i="8"/>
  <c r="AG14" i="9"/>
  <c r="AH94" i="8"/>
  <c r="AS14" i="9"/>
  <c r="AT94" i="8"/>
  <c r="BA14" i="9"/>
  <c r="BB94" i="8"/>
  <c r="H7" i="17"/>
  <c r="E62" i="17"/>
  <c r="X88" i="9"/>
  <c r="AF88" i="9"/>
  <c r="AR88" i="9"/>
  <c r="BD88" i="9"/>
  <c r="N14" i="9"/>
  <c r="N69" i="9" s="1"/>
  <c r="O94" i="8"/>
  <c r="V14" i="9"/>
  <c r="V69" i="9" s="1"/>
  <c r="W94" i="8"/>
  <c r="AD14" i="9"/>
  <c r="AD69" i="9" s="1"/>
  <c r="AE94" i="8"/>
  <c r="AP14" i="9"/>
  <c r="AQ94" i="8"/>
  <c r="AX14" i="9"/>
  <c r="AX69" i="9" s="1"/>
  <c r="AY94" i="8"/>
  <c r="X92" i="9"/>
  <c r="AJ92" i="9"/>
  <c r="AR92" i="9"/>
  <c r="BD92" i="9"/>
  <c r="Q93" i="9"/>
  <c r="Y93" i="9"/>
  <c r="AG93" i="9"/>
  <c r="L14" i="9"/>
  <c r="L69" i="9" s="1"/>
  <c r="M94" i="8"/>
  <c r="P14" i="9"/>
  <c r="P69" i="9" s="1"/>
  <c r="Q94" i="8"/>
  <c r="T14" i="9"/>
  <c r="T69" i="9" s="1"/>
  <c r="U94" i="8"/>
  <c r="X14" i="9"/>
  <c r="X69" i="9" s="1"/>
  <c r="Y94" i="8"/>
  <c r="AB14" i="9"/>
  <c r="AB69" i="9" s="1"/>
  <c r="AC94" i="8"/>
  <c r="AF14" i="9"/>
  <c r="AF69" i="9" s="1"/>
  <c r="AG94" i="8"/>
  <c r="AJ14" i="9"/>
  <c r="AJ69" i="9" s="1"/>
  <c r="AK94" i="8"/>
  <c r="AN14" i="9"/>
  <c r="AN69" i="9" s="1"/>
  <c r="AO94" i="8"/>
  <c r="AR14" i="9"/>
  <c r="AR69" i="9" s="1"/>
  <c r="AS94" i="8"/>
  <c r="AV14" i="9"/>
  <c r="AV69" i="9" s="1"/>
  <c r="AW94" i="8"/>
  <c r="AZ14" i="9"/>
  <c r="AZ69" i="9" s="1"/>
  <c r="BA94" i="8"/>
  <c r="BD14" i="9"/>
  <c r="BD69" i="9" s="1"/>
  <c r="BE94" i="8"/>
  <c r="L105" i="9"/>
  <c r="P105" i="9"/>
  <c r="T105" i="9"/>
  <c r="X105" i="9"/>
  <c r="AB105" i="9"/>
  <c r="AF105" i="9"/>
  <c r="AJ105" i="9"/>
  <c r="AN105" i="9"/>
  <c r="AR105" i="9"/>
  <c r="AV105" i="9"/>
  <c r="AZ105" i="9"/>
  <c r="BD105" i="9"/>
  <c r="I99" i="8"/>
  <c r="I100" i="8" s="1"/>
  <c r="I118" i="8" s="1"/>
  <c r="X94" i="8"/>
  <c r="AN94" i="8"/>
  <c r="BD94" i="8"/>
  <c r="G34" i="9"/>
  <c r="J105" i="9"/>
  <c r="BB105" i="9"/>
  <c r="E33" i="19"/>
  <c r="D64" i="17"/>
  <c r="G63" i="9"/>
  <c r="G67" i="9"/>
  <c r="H69" i="9"/>
  <c r="G73" i="9"/>
  <c r="G79" i="9"/>
  <c r="G83" i="9"/>
  <c r="H88" i="9"/>
  <c r="F51" i="9"/>
  <c r="F52" i="9" s="1"/>
  <c r="H95" i="9"/>
  <c r="G96" i="9"/>
  <c r="G101" i="9"/>
  <c r="G105" i="9"/>
  <c r="G62" i="9"/>
  <c r="H63" i="9"/>
  <c r="H89" i="9" s="1"/>
  <c r="H107" i="9" s="1"/>
  <c r="G66" i="9"/>
  <c r="H67" i="9"/>
  <c r="G72" i="9"/>
  <c r="H73" i="9"/>
  <c r="G78" i="9"/>
  <c r="H79" i="9"/>
  <c r="G82" i="9"/>
  <c r="H83" i="9"/>
  <c r="G86" i="9"/>
  <c r="H34" i="9"/>
  <c r="G92" i="9"/>
  <c r="G51" i="9"/>
  <c r="F94" i="9"/>
  <c r="F95" i="9"/>
  <c r="G97" i="9"/>
  <c r="G106" i="9" s="1"/>
  <c r="H101" i="9"/>
  <c r="G102" i="9"/>
  <c r="H105" i="9"/>
  <c r="H106" i="9" s="1"/>
  <c r="H51" i="9"/>
  <c r="F101" i="9"/>
  <c r="G103" i="9"/>
  <c r="E31" i="19"/>
  <c r="E35" i="19"/>
  <c r="E9" i="17"/>
  <c r="C62" i="17"/>
  <c r="V33" i="19"/>
  <c r="K7" i="3"/>
  <c r="G7" i="3"/>
  <c r="F7" i="3"/>
  <c r="J7" i="3"/>
  <c r="F99" i="8"/>
  <c r="M21" i="9"/>
  <c r="N95" i="8"/>
  <c r="Q21" i="9"/>
  <c r="R95" i="8"/>
  <c r="U21" i="9"/>
  <c r="V95" i="8"/>
  <c r="Y21" i="9"/>
  <c r="Z95" i="8"/>
  <c r="AC21" i="9"/>
  <c r="AD95" i="8"/>
  <c r="AG21" i="9"/>
  <c r="AH95" i="8"/>
  <c r="AK21" i="9"/>
  <c r="AL95" i="8"/>
  <c r="AO21" i="9"/>
  <c r="AP95" i="8"/>
  <c r="AS21" i="9"/>
  <c r="AT95" i="8"/>
  <c r="AW21" i="9"/>
  <c r="AX95" i="8"/>
  <c r="BA21" i="9"/>
  <c r="BB95" i="8"/>
  <c r="BE21" i="9"/>
  <c r="BF95" i="8"/>
  <c r="I32" i="9"/>
  <c r="I87" i="9" s="1"/>
  <c r="K96" i="8"/>
  <c r="J96" i="8"/>
  <c r="N32" i="9"/>
  <c r="O96" i="8"/>
  <c r="R32" i="9"/>
  <c r="S96" i="8"/>
  <c r="V32" i="9"/>
  <c r="W96" i="8"/>
  <c r="Z32" i="9"/>
  <c r="AA96" i="8"/>
  <c r="AD32" i="9"/>
  <c r="AE96" i="8"/>
  <c r="AH32" i="9"/>
  <c r="AI96" i="8"/>
  <c r="AL32" i="9"/>
  <c r="AM96" i="8"/>
  <c r="AP32" i="9"/>
  <c r="AQ96" i="8"/>
  <c r="AT32" i="9"/>
  <c r="AU96" i="8"/>
  <c r="AX32" i="9"/>
  <c r="AY96" i="8"/>
  <c r="BB32" i="9"/>
  <c r="BC96" i="8"/>
  <c r="K31" i="9"/>
  <c r="K86" i="9" s="1"/>
  <c r="L97" i="8"/>
  <c r="O31" i="9"/>
  <c r="P97" i="8"/>
  <c r="S31" i="9"/>
  <c r="T97" i="8"/>
  <c r="W31" i="9"/>
  <c r="X97" i="8"/>
  <c r="AA31" i="9"/>
  <c r="AB97" i="8"/>
  <c r="AE31" i="9"/>
  <c r="AF97" i="8"/>
  <c r="R39" i="8"/>
  <c r="N25" i="19" s="1"/>
  <c r="AD39" i="8"/>
  <c r="Z25" i="19" s="1"/>
  <c r="AL39" i="8"/>
  <c r="AH25" i="19" s="1"/>
  <c r="AT39" i="8"/>
  <c r="AP25" i="19" s="1"/>
  <c r="BB39" i="8"/>
  <c r="AX25" i="19" s="1"/>
  <c r="E7" i="3"/>
  <c r="I7" i="3"/>
  <c r="F66" i="11"/>
  <c r="I21" i="9"/>
  <c r="I76" i="9" s="1"/>
  <c r="K95" i="8"/>
  <c r="J95" i="8"/>
  <c r="N21" i="9"/>
  <c r="N76" i="9" s="1"/>
  <c r="O95" i="8"/>
  <c r="R21" i="9"/>
  <c r="R76" i="9" s="1"/>
  <c r="S95" i="8"/>
  <c r="V21" i="9"/>
  <c r="V76" i="9" s="1"/>
  <c r="W95" i="8"/>
  <c r="Z21" i="9"/>
  <c r="Z76" i="9" s="1"/>
  <c r="AA95" i="8"/>
  <c r="AD21" i="9"/>
  <c r="AD76" i="9" s="1"/>
  <c r="AE95" i="8"/>
  <c r="AH21" i="9"/>
  <c r="AH76" i="9" s="1"/>
  <c r="AI95" i="8"/>
  <c r="AL21" i="9"/>
  <c r="AL76" i="9" s="1"/>
  <c r="AM95" i="8"/>
  <c r="AP21" i="9"/>
  <c r="AP76" i="9" s="1"/>
  <c r="AQ95" i="8"/>
  <c r="AT21" i="9"/>
  <c r="AT76" i="9" s="1"/>
  <c r="AU95" i="8"/>
  <c r="AX21" i="9"/>
  <c r="AX76" i="9" s="1"/>
  <c r="AY95" i="8"/>
  <c r="BB21" i="9"/>
  <c r="BB76" i="9" s="1"/>
  <c r="BC95" i="8"/>
  <c r="K32" i="9"/>
  <c r="L96" i="8"/>
  <c r="O32" i="9"/>
  <c r="P96" i="8"/>
  <c r="S32" i="9"/>
  <c r="S87" i="9" s="1"/>
  <c r="T96" i="8"/>
  <c r="W32" i="9"/>
  <c r="X96" i="8"/>
  <c r="AA32" i="9"/>
  <c r="AA87" i="9" s="1"/>
  <c r="AB96" i="8"/>
  <c r="AE32" i="9"/>
  <c r="AF96" i="8"/>
  <c r="AI32" i="9"/>
  <c r="AI87" i="9" s="1"/>
  <c r="AJ96" i="8"/>
  <c r="AM32" i="9"/>
  <c r="AN96" i="8"/>
  <c r="AQ32" i="9"/>
  <c r="AQ87" i="9" s="1"/>
  <c r="AR96" i="8"/>
  <c r="AU32" i="9"/>
  <c r="AV96" i="8"/>
  <c r="AY32" i="9"/>
  <c r="AY87" i="9" s="1"/>
  <c r="AZ96" i="8"/>
  <c r="BC32" i="9"/>
  <c r="BD96" i="8"/>
  <c r="L31" i="9"/>
  <c r="L86" i="9" s="1"/>
  <c r="M97" i="8"/>
  <c r="P31" i="9"/>
  <c r="Q97" i="8"/>
  <c r="T31" i="9"/>
  <c r="T86" i="9" s="1"/>
  <c r="U97" i="8"/>
  <c r="X31" i="9"/>
  <c r="Y97" i="8"/>
  <c r="AB31" i="9"/>
  <c r="AB86" i="9" s="1"/>
  <c r="AC97" i="8"/>
  <c r="AF31" i="9"/>
  <c r="AG97" i="8"/>
  <c r="AJ31" i="9"/>
  <c r="AJ86" i="9" s="1"/>
  <c r="AK97" i="8"/>
  <c r="AN31" i="9"/>
  <c r="AN86" i="9" s="1"/>
  <c r="AO97" i="8"/>
  <c r="AR31" i="9"/>
  <c r="AR86" i="9" s="1"/>
  <c r="AS97" i="8"/>
  <c r="AV31" i="9"/>
  <c r="AV86" i="9" s="1"/>
  <c r="AW97" i="8"/>
  <c r="AZ31" i="9"/>
  <c r="AZ86" i="9" s="1"/>
  <c r="BA97" i="8"/>
  <c r="BD31" i="9"/>
  <c r="BD86" i="9" s="1"/>
  <c r="BE97" i="8"/>
  <c r="E39" i="8"/>
  <c r="N39" i="8"/>
  <c r="J25" i="19" s="1"/>
  <c r="J33" i="19" s="1"/>
  <c r="S39" i="8"/>
  <c r="O25" i="19" s="1"/>
  <c r="O33" i="19" s="1"/>
  <c r="AE39" i="8"/>
  <c r="AA25" i="19" s="1"/>
  <c r="AA33" i="19" s="1"/>
  <c r="AM39" i="8"/>
  <c r="AI25" i="19" s="1"/>
  <c r="AU39" i="8"/>
  <c r="AQ25" i="19" s="1"/>
  <c r="AQ33" i="19" s="1"/>
  <c r="BC39" i="8"/>
  <c r="AY25" i="19" s="1"/>
  <c r="AY33" i="19" s="1"/>
  <c r="K21" i="9"/>
  <c r="K76" i="9" s="1"/>
  <c r="L95" i="8"/>
  <c r="L39" i="8"/>
  <c r="H25" i="19" s="1"/>
  <c r="I33" i="19" s="1"/>
  <c r="O21" i="9"/>
  <c r="O76" i="9" s="1"/>
  <c r="P95" i="8"/>
  <c r="P99" i="8" s="1"/>
  <c r="P39" i="8"/>
  <c r="L25" i="19" s="1"/>
  <c r="L33" i="19" s="1"/>
  <c r="S21" i="9"/>
  <c r="S76" i="9" s="1"/>
  <c r="T95" i="8"/>
  <c r="T39" i="8"/>
  <c r="P25" i="19" s="1"/>
  <c r="W21" i="9"/>
  <c r="W76" i="9" s="1"/>
  <c r="X95" i="8"/>
  <c r="X99" i="8" s="1"/>
  <c r="X39" i="8"/>
  <c r="T25" i="19" s="1"/>
  <c r="T33" i="19" s="1"/>
  <c r="AA21" i="9"/>
  <c r="AA76" i="9" s="1"/>
  <c r="AB95" i="8"/>
  <c r="AB39" i="8"/>
  <c r="X25" i="19" s="1"/>
  <c r="AE21" i="9"/>
  <c r="AE76" i="9" s="1"/>
  <c r="AF95" i="8"/>
  <c r="AF99" i="8" s="1"/>
  <c r="AF39" i="8"/>
  <c r="AB25" i="19" s="1"/>
  <c r="AB33" i="19" s="1"/>
  <c r="AI21" i="9"/>
  <c r="AI76" i="9" s="1"/>
  <c r="AJ95" i="8"/>
  <c r="AJ39" i="8"/>
  <c r="AF25" i="19" s="1"/>
  <c r="AM21" i="9"/>
  <c r="AM76" i="9" s="1"/>
  <c r="AN95" i="8"/>
  <c r="AN39" i="8"/>
  <c r="AJ25" i="19" s="1"/>
  <c r="AJ33" i="19" s="1"/>
  <c r="AQ21" i="9"/>
  <c r="AQ76" i="9" s="1"/>
  <c r="AR95" i="8"/>
  <c r="AR39" i="8"/>
  <c r="AN25" i="19" s="1"/>
  <c r="AU21" i="9"/>
  <c r="AU76" i="9" s="1"/>
  <c r="AV95" i="8"/>
  <c r="AV39" i="8"/>
  <c r="AR25" i="19" s="1"/>
  <c r="AY21" i="9"/>
  <c r="AY76" i="9" s="1"/>
  <c r="AZ95" i="8"/>
  <c r="AZ39" i="8"/>
  <c r="AV25" i="19" s="1"/>
  <c r="BC21" i="9"/>
  <c r="BC76" i="9" s="1"/>
  <c r="BD95" i="8"/>
  <c r="BD39" i="8"/>
  <c r="AZ25" i="19" s="1"/>
  <c r="AZ33" i="19" s="1"/>
  <c r="L32" i="9"/>
  <c r="L87" i="9" s="1"/>
  <c r="M96" i="8"/>
  <c r="P32" i="9"/>
  <c r="P87" i="9" s="1"/>
  <c r="Q96" i="8"/>
  <c r="T32" i="9"/>
  <c r="T87" i="9" s="1"/>
  <c r="U96" i="8"/>
  <c r="X32" i="9"/>
  <c r="X87" i="9" s="1"/>
  <c r="Y96" i="8"/>
  <c r="AB32" i="9"/>
  <c r="AB87" i="9" s="1"/>
  <c r="AC96" i="8"/>
  <c r="AF32" i="9"/>
  <c r="AF87" i="9" s="1"/>
  <c r="AG96" i="8"/>
  <c r="AJ32" i="9"/>
  <c r="AJ87" i="9" s="1"/>
  <c r="AK96" i="8"/>
  <c r="AN32" i="9"/>
  <c r="AN87" i="9" s="1"/>
  <c r="AO96" i="8"/>
  <c r="AR32" i="9"/>
  <c r="AR87" i="9" s="1"/>
  <c r="AS96" i="8"/>
  <c r="AV32" i="9"/>
  <c r="AV87" i="9" s="1"/>
  <c r="AW96" i="8"/>
  <c r="AZ32" i="9"/>
  <c r="AZ87" i="9" s="1"/>
  <c r="BA96" i="8"/>
  <c r="BD32" i="9"/>
  <c r="BD87" i="9" s="1"/>
  <c r="BE96" i="8"/>
  <c r="M31" i="9"/>
  <c r="M86" i="9" s="1"/>
  <c r="N97" i="8"/>
  <c r="Q31" i="9"/>
  <c r="Q86" i="9" s="1"/>
  <c r="R97" i="8"/>
  <c r="U31" i="9"/>
  <c r="U86" i="9" s="1"/>
  <c r="V97" i="8"/>
  <c r="Y31" i="9"/>
  <c r="Y86" i="9" s="1"/>
  <c r="Z97" i="8"/>
  <c r="AC31" i="9"/>
  <c r="AC86" i="9" s="1"/>
  <c r="AD97" i="8"/>
  <c r="AG31" i="9"/>
  <c r="AG86" i="9" s="1"/>
  <c r="AH97" i="8"/>
  <c r="AK31" i="9"/>
  <c r="AK86" i="9" s="1"/>
  <c r="AL97" i="8"/>
  <c r="AO31" i="9"/>
  <c r="AO86" i="9" s="1"/>
  <c r="AP97" i="8"/>
  <c r="AS31" i="9"/>
  <c r="AS86" i="9" s="1"/>
  <c r="AT97" i="8"/>
  <c r="AW31" i="9"/>
  <c r="AW86" i="9" s="1"/>
  <c r="AX97" i="8"/>
  <c r="BA31" i="9"/>
  <c r="BA86" i="9" s="1"/>
  <c r="BB97" i="8"/>
  <c r="BE31" i="9"/>
  <c r="BE86" i="9" s="1"/>
  <c r="BF97" i="8"/>
  <c r="L21" i="9"/>
  <c r="L76" i="9" s="1"/>
  <c r="M95" i="8"/>
  <c r="P21" i="9"/>
  <c r="P76" i="9" s="1"/>
  <c r="Q95" i="8"/>
  <c r="Q99" i="8" s="1"/>
  <c r="T21" i="9"/>
  <c r="U95" i="8"/>
  <c r="X21" i="9"/>
  <c r="X76" i="9" s="1"/>
  <c r="Y95" i="8"/>
  <c r="Y99" i="8" s="1"/>
  <c r="AB21" i="9"/>
  <c r="AB76" i="9" s="1"/>
  <c r="AC95" i="8"/>
  <c r="AC39" i="8"/>
  <c r="Y25" i="19" s="1"/>
  <c r="Y33" i="19" s="1"/>
  <c r="AF21" i="9"/>
  <c r="AF76" i="9" s="1"/>
  <c r="AG95" i="8"/>
  <c r="AG39" i="8"/>
  <c r="AC25" i="19" s="1"/>
  <c r="AC33" i="19" s="1"/>
  <c r="AJ21" i="9"/>
  <c r="AJ76" i="9" s="1"/>
  <c r="AK95" i="8"/>
  <c r="AK39" i="8"/>
  <c r="AG25" i="19" s="1"/>
  <c r="AG33" i="19" s="1"/>
  <c r="AN21" i="9"/>
  <c r="AN76" i="9" s="1"/>
  <c r="AO95" i="8"/>
  <c r="AO99" i="8" s="1"/>
  <c r="AO39" i="8"/>
  <c r="AK25" i="19" s="1"/>
  <c r="AK33" i="19" s="1"/>
  <c r="AR21" i="9"/>
  <c r="AR76" i="9" s="1"/>
  <c r="AS95" i="8"/>
  <c r="AS39" i="8"/>
  <c r="AO25" i="19" s="1"/>
  <c r="AO33" i="19" s="1"/>
  <c r="AV21" i="9"/>
  <c r="AV76" i="9" s="1"/>
  <c r="AW95" i="8"/>
  <c r="AW39" i="8"/>
  <c r="AS25" i="19" s="1"/>
  <c r="AS33" i="19" s="1"/>
  <c r="AZ21" i="9"/>
  <c r="AZ76" i="9" s="1"/>
  <c r="BA95" i="8"/>
  <c r="BA39" i="8"/>
  <c r="AW25" i="19" s="1"/>
  <c r="AW33" i="19" s="1"/>
  <c r="BD21" i="9"/>
  <c r="BD76" i="9" s="1"/>
  <c r="BE95" i="8"/>
  <c r="BE99" i="8" s="1"/>
  <c r="BE39" i="8"/>
  <c r="BA25" i="19" s="1"/>
  <c r="BA33" i="19" s="1"/>
  <c r="M32" i="9"/>
  <c r="M87" i="9" s="1"/>
  <c r="N96" i="8"/>
  <c r="Q32" i="9"/>
  <c r="Q87" i="9" s="1"/>
  <c r="R96" i="8"/>
  <c r="U32" i="9"/>
  <c r="U87" i="9" s="1"/>
  <c r="V96" i="8"/>
  <c r="Y32" i="9"/>
  <c r="Y87" i="9" s="1"/>
  <c r="Z96" i="8"/>
  <c r="AC32" i="9"/>
  <c r="AC87" i="9" s="1"/>
  <c r="AD96" i="8"/>
  <c r="AG32" i="9"/>
  <c r="AG87" i="9" s="1"/>
  <c r="AH96" i="8"/>
  <c r="AK32" i="9"/>
  <c r="AK87" i="9" s="1"/>
  <c r="AL96" i="8"/>
  <c r="AO32" i="9"/>
  <c r="AO87" i="9" s="1"/>
  <c r="AP96" i="8"/>
  <c r="AS32" i="9"/>
  <c r="AS87" i="9" s="1"/>
  <c r="AT96" i="8"/>
  <c r="AW32" i="9"/>
  <c r="AW87" i="9" s="1"/>
  <c r="AX96" i="8"/>
  <c r="BA32" i="9"/>
  <c r="BA87" i="9" s="1"/>
  <c r="BB96" i="8"/>
  <c r="BE32" i="9"/>
  <c r="BE87" i="9" s="1"/>
  <c r="BF96" i="8"/>
  <c r="I31" i="9"/>
  <c r="I86" i="9" s="1"/>
  <c r="J97" i="8"/>
  <c r="K97" i="8"/>
  <c r="K99" i="8" s="1"/>
  <c r="N31" i="9"/>
  <c r="N86" i="9" s="1"/>
  <c r="O97" i="8"/>
  <c r="R31" i="9"/>
  <c r="S97" i="8"/>
  <c r="V31" i="9"/>
  <c r="V86" i="9" s="1"/>
  <c r="W97" i="8"/>
  <c r="Z31" i="9"/>
  <c r="AA97" i="8"/>
  <c r="AD31" i="9"/>
  <c r="AD86" i="9" s="1"/>
  <c r="AE97" i="8"/>
  <c r="AH31" i="9"/>
  <c r="AI97" i="8"/>
  <c r="AL31" i="9"/>
  <c r="AL86" i="9" s="1"/>
  <c r="AM97" i="8"/>
  <c r="AP31" i="9"/>
  <c r="AQ97" i="8"/>
  <c r="AT31" i="9"/>
  <c r="AT86" i="9" s="1"/>
  <c r="AU97" i="8"/>
  <c r="AX31" i="9"/>
  <c r="AY97" i="8"/>
  <c r="BB31" i="9"/>
  <c r="BB86" i="9" s="1"/>
  <c r="BC97" i="8"/>
  <c r="J39" i="8"/>
  <c r="F25" i="19" s="1"/>
  <c r="Q39" i="8"/>
  <c r="M25" i="19" s="1"/>
  <c r="M33" i="19" s="1"/>
  <c r="V39" i="8"/>
  <c r="R25" i="19" s="1"/>
  <c r="AA39" i="8"/>
  <c r="W25" i="19" s="1"/>
  <c r="W33" i="19" s="1"/>
  <c r="AI39" i="8"/>
  <c r="AE25" i="19" s="1"/>
  <c r="AE33" i="19" s="1"/>
  <c r="AQ39" i="8"/>
  <c r="AM25" i="19" s="1"/>
  <c r="AM33" i="19" s="1"/>
  <c r="AY39" i="8"/>
  <c r="AU25" i="19" s="1"/>
  <c r="AU33" i="19" s="1"/>
  <c r="L37" i="9"/>
  <c r="L92" i="9" s="1"/>
  <c r="M103" i="8"/>
  <c r="L40" i="9"/>
  <c r="M106" i="8"/>
  <c r="P40" i="9"/>
  <c r="Q106" i="8"/>
  <c r="T40" i="9"/>
  <c r="U106" i="8"/>
  <c r="X40" i="9"/>
  <c r="Y106" i="8"/>
  <c r="AB40" i="9"/>
  <c r="AC106" i="8"/>
  <c r="AF40" i="9"/>
  <c r="AG106" i="8"/>
  <c r="AJ40" i="9"/>
  <c r="AK106" i="8"/>
  <c r="AN40" i="9"/>
  <c r="AO106" i="8"/>
  <c r="AR40" i="9"/>
  <c r="AS106" i="8"/>
  <c r="AV40" i="9"/>
  <c r="AW106" i="8"/>
  <c r="AZ40" i="9"/>
  <c r="BA106" i="8"/>
  <c r="BD40" i="9"/>
  <c r="BE106" i="8"/>
  <c r="M41" i="9"/>
  <c r="Q41" i="9"/>
  <c r="R107" i="8"/>
  <c r="U41" i="9"/>
  <c r="V107" i="8"/>
  <c r="AC41" i="9"/>
  <c r="AG41" i="9"/>
  <c r="AH107" i="8"/>
  <c r="AK41" i="9"/>
  <c r="AO41" i="9"/>
  <c r="AP107" i="8"/>
  <c r="AS41" i="9"/>
  <c r="AW41" i="9"/>
  <c r="AX107" i="8"/>
  <c r="BA41" i="9"/>
  <c r="BB107" i="8"/>
  <c r="BE41" i="9"/>
  <c r="BF107" i="8"/>
  <c r="I42" i="9"/>
  <c r="K108" i="8"/>
  <c r="J108" i="8"/>
  <c r="N42" i="9"/>
  <c r="O108" i="8"/>
  <c r="R42" i="9"/>
  <c r="S108" i="8"/>
  <c r="V42" i="9"/>
  <c r="W108" i="8"/>
  <c r="Z42" i="9"/>
  <c r="AA108" i="8"/>
  <c r="AD42" i="9"/>
  <c r="AE108" i="8"/>
  <c r="AH42" i="9"/>
  <c r="AI108" i="8"/>
  <c r="AL42" i="9"/>
  <c r="AM108" i="8"/>
  <c r="AP42" i="9"/>
  <c r="AQ108" i="8"/>
  <c r="AT42" i="9"/>
  <c r="AU108" i="8"/>
  <c r="AX42" i="9"/>
  <c r="AY108" i="8"/>
  <c r="BB42" i="9"/>
  <c r="BC108" i="8"/>
  <c r="K43" i="9"/>
  <c r="K98" i="9" s="1"/>
  <c r="L109" i="8"/>
  <c r="O43" i="9"/>
  <c r="P109" i="8"/>
  <c r="S43" i="9"/>
  <c r="T109" i="8"/>
  <c r="W43" i="9"/>
  <c r="X109" i="8"/>
  <c r="AA43" i="9"/>
  <c r="AB109" i="8"/>
  <c r="AE43" i="9"/>
  <c r="AF109" i="8"/>
  <c r="AI43" i="9"/>
  <c r="AJ109" i="8"/>
  <c r="AM43" i="9"/>
  <c r="AN109" i="8"/>
  <c r="AQ43" i="9"/>
  <c r="AR109" i="8"/>
  <c r="AU43" i="9"/>
  <c r="AV109" i="8"/>
  <c r="AY43" i="9"/>
  <c r="AZ109" i="8"/>
  <c r="BC43" i="9"/>
  <c r="BD109" i="8"/>
  <c r="K44" i="9"/>
  <c r="K99" i="9" s="1"/>
  <c r="L110" i="8"/>
  <c r="O44" i="9"/>
  <c r="P110" i="8"/>
  <c r="S44" i="9"/>
  <c r="T110" i="8"/>
  <c r="W44" i="9"/>
  <c r="X110" i="8"/>
  <c r="AA44" i="9"/>
  <c r="AB110" i="8"/>
  <c r="AE44" i="9"/>
  <c r="AF110" i="8"/>
  <c r="AI44" i="9"/>
  <c r="AJ110" i="8"/>
  <c r="AM44" i="9"/>
  <c r="AN110" i="8"/>
  <c r="AQ44" i="9"/>
  <c r="AR110" i="8"/>
  <c r="AU44" i="9"/>
  <c r="AV110" i="8"/>
  <c r="AY44" i="9"/>
  <c r="AZ110" i="8"/>
  <c r="BC44" i="9"/>
  <c r="BD110" i="8"/>
  <c r="P45" i="9"/>
  <c r="Q111" i="8"/>
  <c r="T45" i="9"/>
  <c r="U111" i="8"/>
  <c r="X45" i="9"/>
  <c r="Y111" i="8"/>
  <c r="AF45" i="9"/>
  <c r="AG111" i="8"/>
  <c r="AJ45" i="9"/>
  <c r="AK111" i="8"/>
  <c r="AN45" i="9"/>
  <c r="AO111" i="8"/>
  <c r="AV45" i="9"/>
  <c r="AW111" i="8"/>
  <c r="AZ45" i="9"/>
  <c r="BA111" i="8"/>
  <c r="BD45" i="9"/>
  <c r="BE111" i="8"/>
  <c r="M46" i="9"/>
  <c r="N112" i="8"/>
  <c r="Q46" i="9"/>
  <c r="R112" i="8"/>
  <c r="U46" i="9"/>
  <c r="V112" i="8"/>
  <c r="Y46" i="9"/>
  <c r="Z112" i="8"/>
  <c r="AC46" i="9"/>
  <c r="AD112" i="8"/>
  <c r="AG46" i="9"/>
  <c r="AH112" i="8"/>
  <c r="AK46" i="9"/>
  <c r="AL112" i="8"/>
  <c r="AO46" i="9"/>
  <c r="AP112" i="8"/>
  <c r="AS46" i="9"/>
  <c r="AT112" i="8"/>
  <c r="AW46" i="9"/>
  <c r="AX112" i="8"/>
  <c r="BA46" i="9"/>
  <c r="BB112" i="8"/>
  <c r="BE46" i="9"/>
  <c r="BF112" i="8"/>
  <c r="I47" i="9"/>
  <c r="I102" i="9" s="1"/>
  <c r="K113" i="8"/>
  <c r="J113" i="8"/>
  <c r="N47" i="9"/>
  <c r="O113" i="8"/>
  <c r="R47" i="9"/>
  <c r="S113" i="8"/>
  <c r="V47" i="9"/>
  <c r="W113" i="8"/>
  <c r="Z47" i="9"/>
  <c r="AA113" i="8"/>
  <c r="AD47" i="9"/>
  <c r="AE113" i="8"/>
  <c r="AH47" i="9"/>
  <c r="AI113" i="8"/>
  <c r="AL47" i="9"/>
  <c r="AM113" i="8"/>
  <c r="AP47" i="9"/>
  <c r="AQ113" i="8"/>
  <c r="AT47" i="9"/>
  <c r="AU113" i="8"/>
  <c r="AX47" i="9"/>
  <c r="AY113" i="8"/>
  <c r="BB47" i="9"/>
  <c r="BC113" i="8"/>
  <c r="K48" i="9"/>
  <c r="L114" i="8"/>
  <c r="O48" i="9"/>
  <c r="P114" i="8"/>
  <c r="W48" i="9"/>
  <c r="X114" i="8"/>
  <c r="AA48" i="9"/>
  <c r="AB114" i="8"/>
  <c r="AE48" i="9"/>
  <c r="AF114" i="8"/>
  <c r="AM48" i="9"/>
  <c r="AN114" i="8"/>
  <c r="AQ48" i="9"/>
  <c r="AR114" i="8"/>
  <c r="AU48" i="9"/>
  <c r="AV114" i="8"/>
  <c r="BC48" i="9"/>
  <c r="BD114" i="8"/>
  <c r="L49" i="9"/>
  <c r="M115" i="8"/>
  <c r="P49" i="9"/>
  <c r="P51" i="9" s="1"/>
  <c r="Q115" i="8"/>
  <c r="T49" i="9"/>
  <c r="U115" i="8"/>
  <c r="X49" i="9"/>
  <c r="X51" i="9" s="1"/>
  <c r="Y115" i="8"/>
  <c r="AB49" i="9"/>
  <c r="AC115" i="8"/>
  <c r="AF49" i="9"/>
  <c r="AF51" i="9" s="1"/>
  <c r="AG115" i="8"/>
  <c r="AJ49" i="9"/>
  <c r="AK115" i="8"/>
  <c r="AN49" i="9"/>
  <c r="AO115" i="8"/>
  <c r="AR49" i="9"/>
  <c r="AS115" i="8"/>
  <c r="AV49" i="9"/>
  <c r="AV51" i="9" s="1"/>
  <c r="AW115" i="8"/>
  <c r="AZ49" i="9"/>
  <c r="BA115" i="8"/>
  <c r="BD49" i="9"/>
  <c r="BD51" i="9" s="1"/>
  <c r="BE115" i="8"/>
  <c r="L103" i="8"/>
  <c r="P103" i="8"/>
  <c r="T103" i="8"/>
  <c r="X103" i="8"/>
  <c r="AB103" i="8"/>
  <c r="AF103" i="8"/>
  <c r="AJ103" i="8"/>
  <c r="AN103" i="8"/>
  <c r="AR103" i="8"/>
  <c r="AV103" i="8"/>
  <c r="AZ103" i="8"/>
  <c r="BD103" i="8"/>
  <c r="M104" i="8"/>
  <c r="Q104" i="8"/>
  <c r="U104" i="8"/>
  <c r="Y104" i="8"/>
  <c r="AC104" i="8"/>
  <c r="AG104" i="8"/>
  <c r="AK104" i="8"/>
  <c r="AO104" i="8"/>
  <c r="AV104" i="8"/>
  <c r="AZ38" i="9"/>
  <c r="AZ93" i="9" s="1"/>
  <c r="BA104" i="8"/>
  <c r="BD38" i="9"/>
  <c r="BD93" i="9" s="1"/>
  <c r="BE104" i="8"/>
  <c r="M40" i="9"/>
  <c r="N106" i="8"/>
  <c r="Q40" i="9"/>
  <c r="Q95" i="9" s="1"/>
  <c r="R106" i="8"/>
  <c r="U40" i="9"/>
  <c r="V106" i="8"/>
  <c r="Y40" i="9"/>
  <c r="Y95" i="9" s="1"/>
  <c r="Z106" i="8"/>
  <c r="AC40" i="9"/>
  <c r="AD106" i="8"/>
  <c r="AG40" i="9"/>
  <c r="AG95" i="9" s="1"/>
  <c r="AH106" i="8"/>
  <c r="AK40" i="9"/>
  <c r="AL106" i="8"/>
  <c r="AO40" i="9"/>
  <c r="AO95" i="9" s="1"/>
  <c r="AP106" i="8"/>
  <c r="AS40" i="9"/>
  <c r="AT106" i="8"/>
  <c r="AW40" i="9"/>
  <c r="AW95" i="9" s="1"/>
  <c r="AX106" i="8"/>
  <c r="BA40" i="9"/>
  <c r="BB106" i="8"/>
  <c r="BE40" i="9"/>
  <c r="BE95" i="9" s="1"/>
  <c r="BF106" i="8"/>
  <c r="K107" i="8"/>
  <c r="N41" i="9"/>
  <c r="R41" i="9"/>
  <c r="R96" i="9" s="1"/>
  <c r="S107" i="8"/>
  <c r="V41" i="9"/>
  <c r="W107" i="8"/>
  <c r="Z41" i="9"/>
  <c r="AD41" i="9"/>
  <c r="AE107" i="8"/>
  <c r="AH41" i="9"/>
  <c r="AH96" i="9" s="1"/>
  <c r="AI107" i="8"/>
  <c r="AL41" i="9"/>
  <c r="AP41" i="9"/>
  <c r="AP96" i="9" s="1"/>
  <c r="AT41" i="9"/>
  <c r="AU107" i="8"/>
  <c r="AX41" i="9"/>
  <c r="AX96" i="9" s="1"/>
  <c r="AY107" i="8"/>
  <c r="BB41" i="9"/>
  <c r="BC107" i="8"/>
  <c r="K42" i="9"/>
  <c r="K97" i="9" s="1"/>
  <c r="L108" i="8"/>
  <c r="O42" i="9"/>
  <c r="O97" i="9" s="1"/>
  <c r="P108" i="8"/>
  <c r="S42" i="9"/>
  <c r="S97" i="9" s="1"/>
  <c r="T108" i="8"/>
  <c r="W42" i="9"/>
  <c r="W97" i="9" s="1"/>
  <c r="X108" i="8"/>
  <c r="AA42" i="9"/>
  <c r="AA97" i="9" s="1"/>
  <c r="AB108" i="8"/>
  <c r="AE42" i="9"/>
  <c r="AE97" i="9" s="1"/>
  <c r="AF108" i="8"/>
  <c r="AI42" i="9"/>
  <c r="AI97" i="9" s="1"/>
  <c r="AJ108" i="8"/>
  <c r="AM42" i="9"/>
  <c r="AM97" i="9" s="1"/>
  <c r="AN108" i="8"/>
  <c r="AQ42" i="9"/>
  <c r="AQ97" i="9" s="1"/>
  <c r="AR108" i="8"/>
  <c r="AU42" i="9"/>
  <c r="AU97" i="9" s="1"/>
  <c r="AV108" i="8"/>
  <c r="AY42" i="9"/>
  <c r="AY97" i="9" s="1"/>
  <c r="AZ108" i="8"/>
  <c r="BC42" i="9"/>
  <c r="BC97" i="9" s="1"/>
  <c r="BD108" i="8"/>
  <c r="L43" i="9"/>
  <c r="L98" i="9" s="1"/>
  <c r="M109" i="8"/>
  <c r="P43" i="9"/>
  <c r="P98" i="9" s="1"/>
  <c r="Q109" i="8"/>
  <c r="T43" i="9"/>
  <c r="T98" i="9" s="1"/>
  <c r="U109" i="8"/>
  <c r="X43" i="9"/>
  <c r="X98" i="9" s="1"/>
  <c r="Y109" i="8"/>
  <c r="AB43" i="9"/>
  <c r="AB98" i="9" s="1"/>
  <c r="AC109" i="8"/>
  <c r="AF43" i="9"/>
  <c r="AF98" i="9" s="1"/>
  <c r="AG109" i="8"/>
  <c r="AJ43" i="9"/>
  <c r="AJ98" i="9" s="1"/>
  <c r="AK109" i="8"/>
  <c r="AN43" i="9"/>
  <c r="AN98" i="9" s="1"/>
  <c r="AO109" i="8"/>
  <c r="AR43" i="9"/>
  <c r="AR98" i="9" s="1"/>
  <c r="AS109" i="8"/>
  <c r="AV43" i="9"/>
  <c r="AV98" i="9" s="1"/>
  <c r="AW109" i="8"/>
  <c r="AZ43" i="9"/>
  <c r="AZ98" i="9" s="1"/>
  <c r="BA109" i="8"/>
  <c r="BD43" i="9"/>
  <c r="BD98" i="9" s="1"/>
  <c r="BE109" i="8"/>
  <c r="M45" i="9"/>
  <c r="Q45" i="9"/>
  <c r="Q100" i="9" s="1"/>
  <c r="R111" i="8"/>
  <c r="U45" i="9"/>
  <c r="U100" i="9" s="1"/>
  <c r="V111" i="8"/>
  <c r="AC45" i="9"/>
  <c r="AG45" i="9"/>
  <c r="AG100" i="9" s="1"/>
  <c r="AH111" i="8"/>
  <c r="AK45" i="9"/>
  <c r="AK100" i="9" s="1"/>
  <c r="AL111" i="8"/>
  <c r="AO45" i="9"/>
  <c r="AO100" i="9" s="1"/>
  <c r="AP111" i="8"/>
  <c r="AS45" i="9"/>
  <c r="AW45" i="9"/>
  <c r="AW100" i="9" s="1"/>
  <c r="AX111" i="8"/>
  <c r="BA45" i="9"/>
  <c r="BA100" i="9" s="1"/>
  <c r="BE45" i="9"/>
  <c r="BE100" i="9" s="1"/>
  <c r="BF111" i="8"/>
  <c r="I46" i="9"/>
  <c r="I101" i="9" s="1"/>
  <c r="K112" i="8"/>
  <c r="J112" i="8"/>
  <c r="N46" i="9"/>
  <c r="N101" i="9" s="1"/>
  <c r="O112" i="8"/>
  <c r="R46" i="9"/>
  <c r="R101" i="9" s="1"/>
  <c r="S112" i="8"/>
  <c r="V46" i="9"/>
  <c r="V101" i="9" s="1"/>
  <c r="W112" i="8"/>
  <c r="Z46" i="9"/>
  <c r="Z101" i="9" s="1"/>
  <c r="AA112" i="8"/>
  <c r="AD46" i="9"/>
  <c r="AD101" i="9" s="1"/>
  <c r="AE112" i="8"/>
  <c r="AH46" i="9"/>
  <c r="AH101" i="9" s="1"/>
  <c r="AI112" i="8"/>
  <c r="AL46" i="9"/>
  <c r="AL101" i="9" s="1"/>
  <c r="AM112" i="8"/>
  <c r="AP46" i="9"/>
  <c r="AP101" i="9" s="1"/>
  <c r="AQ112" i="8"/>
  <c r="AT46" i="9"/>
  <c r="AT101" i="9" s="1"/>
  <c r="AU112" i="8"/>
  <c r="AX46" i="9"/>
  <c r="AX101" i="9" s="1"/>
  <c r="AY112" i="8"/>
  <c r="BB46" i="9"/>
  <c r="BB101" i="9" s="1"/>
  <c r="BC112" i="8"/>
  <c r="K47" i="9"/>
  <c r="K102" i="9" s="1"/>
  <c r="L113" i="8"/>
  <c r="O47" i="9"/>
  <c r="P113" i="8"/>
  <c r="S47" i="9"/>
  <c r="S102" i="9" s="1"/>
  <c r="T113" i="8"/>
  <c r="W47" i="9"/>
  <c r="X113" i="8"/>
  <c r="AA47" i="9"/>
  <c r="AA102" i="9" s="1"/>
  <c r="AB113" i="8"/>
  <c r="AE47" i="9"/>
  <c r="AF113" i="8"/>
  <c r="AI47" i="9"/>
  <c r="AI102" i="9" s="1"/>
  <c r="AJ113" i="8"/>
  <c r="AM47" i="9"/>
  <c r="AN113" i="8"/>
  <c r="AQ47" i="9"/>
  <c r="AQ102" i="9" s="1"/>
  <c r="AR113" i="8"/>
  <c r="AU47" i="9"/>
  <c r="AV113" i="8"/>
  <c r="AY47" i="9"/>
  <c r="AY102" i="9" s="1"/>
  <c r="AZ113" i="8"/>
  <c r="BC47" i="9"/>
  <c r="BD113" i="8"/>
  <c r="L48" i="9"/>
  <c r="L103" i="9" s="1"/>
  <c r="M114" i="8"/>
  <c r="P48" i="9"/>
  <c r="Q114" i="8"/>
  <c r="T48" i="9"/>
  <c r="X48" i="9"/>
  <c r="Y114" i="8"/>
  <c r="AB48" i="9"/>
  <c r="AB103" i="9" s="1"/>
  <c r="AC114" i="8"/>
  <c r="AF48" i="9"/>
  <c r="AG114" i="8"/>
  <c r="AJ48" i="9"/>
  <c r="AO114" i="8"/>
  <c r="AV48" i="9"/>
  <c r="AW114" i="8"/>
  <c r="AZ48" i="9"/>
  <c r="BD48" i="9"/>
  <c r="BE114" i="8"/>
  <c r="M49" i="9"/>
  <c r="M104" i="9" s="1"/>
  <c r="N115" i="8"/>
  <c r="Q49" i="9"/>
  <c r="R115" i="8"/>
  <c r="U49" i="9"/>
  <c r="U104" i="9" s="1"/>
  <c r="V115" i="8"/>
  <c r="Y49" i="9"/>
  <c r="Z115" i="8"/>
  <c r="AC49" i="9"/>
  <c r="AC104" i="9" s="1"/>
  <c r="AD115" i="8"/>
  <c r="AG49" i="9"/>
  <c r="AH115" i="8"/>
  <c r="AK49" i="9"/>
  <c r="AK104" i="9" s="1"/>
  <c r="AL115" i="8"/>
  <c r="AO49" i="9"/>
  <c r="AP115" i="8"/>
  <c r="AS49" i="9"/>
  <c r="AS104" i="9" s="1"/>
  <c r="AT115" i="8"/>
  <c r="AW49" i="9"/>
  <c r="AX115" i="8"/>
  <c r="BA49" i="9"/>
  <c r="BA104" i="9" s="1"/>
  <c r="BB115" i="8"/>
  <c r="BE49" i="9"/>
  <c r="BF115" i="8"/>
  <c r="AJ97" i="8"/>
  <c r="AN97" i="8"/>
  <c r="AR97" i="8"/>
  <c r="AV97" i="8"/>
  <c r="AZ97" i="8"/>
  <c r="BD97" i="8"/>
  <c r="Q103" i="8"/>
  <c r="U103" i="8"/>
  <c r="Y103" i="8"/>
  <c r="AC103" i="8"/>
  <c r="AG103" i="8"/>
  <c r="AK103" i="8"/>
  <c r="AO103" i="8"/>
  <c r="AS103" i="8"/>
  <c r="AW103" i="8"/>
  <c r="BA103" i="8"/>
  <c r="BE103" i="8"/>
  <c r="J104" i="8"/>
  <c r="N104" i="8"/>
  <c r="R104" i="8"/>
  <c r="V104" i="8"/>
  <c r="Z104" i="8"/>
  <c r="AD104" i="8"/>
  <c r="AH104" i="8"/>
  <c r="AL104" i="8"/>
  <c r="AP104" i="8"/>
  <c r="AW104" i="8"/>
  <c r="AS38" i="9"/>
  <c r="AS93" i="9" s="1"/>
  <c r="AT104" i="8"/>
  <c r="AW38" i="9"/>
  <c r="AW93" i="9" s="1"/>
  <c r="AX104" i="8"/>
  <c r="BA38" i="9"/>
  <c r="BA93" i="9" s="1"/>
  <c r="BB104" i="8"/>
  <c r="BE38" i="9"/>
  <c r="BE93" i="9" s="1"/>
  <c r="BF104" i="8"/>
  <c r="J105" i="8"/>
  <c r="I39" i="9"/>
  <c r="N105" i="8"/>
  <c r="M39" i="9"/>
  <c r="R105" i="8"/>
  <c r="Q39" i="9"/>
  <c r="V105" i="8"/>
  <c r="U39" i="9"/>
  <c r="V94" i="9" s="1"/>
  <c r="Z105" i="8"/>
  <c r="Y39" i="9"/>
  <c r="AD105" i="8"/>
  <c r="AC39" i="9"/>
  <c r="AH105" i="8"/>
  <c r="AG39" i="9"/>
  <c r="AL105" i="8"/>
  <c r="AK39" i="9"/>
  <c r="AP105" i="8"/>
  <c r="AO39" i="9"/>
  <c r="AT105" i="8"/>
  <c r="AS39" i="9"/>
  <c r="AX105" i="8"/>
  <c r="AW39" i="9"/>
  <c r="BB105" i="8"/>
  <c r="BA39" i="9"/>
  <c r="BF105" i="8"/>
  <c r="BE39" i="9"/>
  <c r="I40" i="9"/>
  <c r="I95" i="9" s="1"/>
  <c r="K106" i="8"/>
  <c r="J106" i="8"/>
  <c r="N40" i="9"/>
  <c r="N95" i="9" s="1"/>
  <c r="O106" i="8"/>
  <c r="R40" i="9"/>
  <c r="R95" i="9" s="1"/>
  <c r="S106" i="8"/>
  <c r="V40" i="9"/>
  <c r="V95" i="9" s="1"/>
  <c r="W106" i="8"/>
  <c r="Z40" i="9"/>
  <c r="Z95" i="9" s="1"/>
  <c r="AA106" i="8"/>
  <c r="AD40" i="9"/>
  <c r="AD95" i="9" s="1"/>
  <c r="AE106" i="8"/>
  <c r="AH40" i="9"/>
  <c r="AH95" i="9" s="1"/>
  <c r="AI106" i="8"/>
  <c r="AL40" i="9"/>
  <c r="AL95" i="9" s="1"/>
  <c r="AM106" i="8"/>
  <c r="AP40" i="9"/>
  <c r="AP95" i="9" s="1"/>
  <c r="AQ106" i="8"/>
  <c r="AT40" i="9"/>
  <c r="AT95" i="9" s="1"/>
  <c r="AU106" i="8"/>
  <c r="AX40" i="9"/>
  <c r="AX95" i="9" s="1"/>
  <c r="AY106" i="8"/>
  <c r="BB40" i="9"/>
  <c r="BB95" i="9" s="1"/>
  <c r="BC106" i="8"/>
  <c r="K41" i="9"/>
  <c r="O41" i="9"/>
  <c r="O96" i="9" s="1"/>
  <c r="P107" i="8"/>
  <c r="S41" i="9"/>
  <c r="T107" i="8"/>
  <c r="W41" i="9"/>
  <c r="W96" i="9" s="1"/>
  <c r="X107" i="8"/>
  <c r="AA41" i="9"/>
  <c r="AA96" i="9" s="1"/>
  <c r="AE41" i="9"/>
  <c r="AE96" i="9" s="1"/>
  <c r="AF107" i="8"/>
  <c r="AI41" i="9"/>
  <c r="AI96" i="9" s="1"/>
  <c r="AJ107" i="8"/>
  <c r="AM41" i="9"/>
  <c r="AM96" i="9" s="1"/>
  <c r="AN107" i="8"/>
  <c r="AQ41" i="9"/>
  <c r="AQ96" i="9" s="1"/>
  <c r="AU41" i="9"/>
  <c r="AU96" i="9" s="1"/>
  <c r="AV107" i="8"/>
  <c r="AY41" i="9"/>
  <c r="AY96" i="9" s="1"/>
  <c r="AZ107" i="8"/>
  <c r="BC41" i="9"/>
  <c r="BC96" i="9" s="1"/>
  <c r="BD107" i="8"/>
  <c r="L42" i="9"/>
  <c r="L97" i="9" s="1"/>
  <c r="M108" i="8"/>
  <c r="P42" i="9"/>
  <c r="P97" i="9" s="1"/>
  <c r="Q108" i="8"/>
  <c r="T42" i="9"/>
  <c r="T97" i="9" s="1"/>
  <c r="U108" i="8"/>
  <c r="X42" i="9"/>
  <c r="X97" i="9" s="1"/>
  <c r="Y108" i="8"/>
  <c r="AB42" i="9"/>
  <c r="AB97" i="9" s="1"/>
  <c r="AC108" i="8"/>
  <c r="AF42" i="9"/>
  <c r="AF97" i="9" s="1"/>
  <c r="AG108" i="8"/>
  <c r="AJ42" i="9"/>
  <c r="AJ97" i="9" s="1"/>
  <c r="AK108" i="8"/>
  <c r="AN42" i="9"/>
  <c r="AN97" i="9" s="1"/>
  <c r="AO108" i="8"/>
  <c r="AR42" i="9"/>
  <c r="AR97" i="9" s="1"/>
  <c r="AS108" i="8"/>
  <c r="AV42" i="9"/>
  <c r="AV97" i="9" s="1"/>
  <c r="AW108" i="8"/>
  <c r="AZ42" i="9"/>
  <c r="AZ97" i="9" s="1"/>
  <c r="BA108" i="8"/>
  <c r="BD42" i="9"/>
  <c r="BD97" i="9" s="1"/>
  <c r="BE108" i="8"/>
  <c r="M43" i="9"/>
  <c r="M98" i="9" s="1"/>
  <c r="N109" i="8"/>
  <c r="Q43" i="9"/>
  <c r="Q98" i="9" s="1"/>
  <c r="R109" i="8"/>
  <c r="U43" i="9"/>
  <c r="U98" i="9" s="1"/>
  <c r="V109" i="8"/>
  <c r="Y43" i="9"/>
  <c r="Y98" i="9" s="1"/>
  <c r="Z109" i="8"/>
  <c r="AC43" i="9"/>
  <c r="AC98" i="9" s="1"/>
  <c r="AD109" i="8"/>
  <c r="AG43" i="9"/>
  <c r="AG98" i="9" s="1"/>
  <c r="AH109" i="8"/>
  <c r="AK43" i="9"/>
  <c r="AK98" i="9" s="1"/>
  <c r="AL109" i="8"/>
  <c r="AO43" i="9"/>
  <c r="AO98" i="9" s="1"/>
  <c r="AP109" i="8"/>
  <c r="AS43" i="9"/>
  <c r="AS98" i="9" s="1"/>
  <c r="AT109" i="8"/>
  <c r="AW43" i="9"/>
  <c r="AW98" i="9" s="1"/>
  <c r="AX109" i="8"/>
  <c r="BA43" i="9"/>
  <c r="BA98" i="9" s="1"/>
  <c r="BB109" i="8"/>
  <c r="BE43" i="9"/>
  <c r="BE98" i="9" s="1"/>
  <c r="BF109" i="8"/>
  <c r="I45" i="9"/>
  <c r="J111" i="8"/>
  <c r="K111" i="8"/>
  <c r="O111" i="8"/>
  <c r="R45" i="9"/>
  <c r="R100" i="9" s="1"/>
  <c r="S111" i="8"/>
  <c r="V45" i="9"/>
  <c r="W111" i="8"/>
  <c r="Z45" i="9"/>
  <c r="AE111" i="8"/>
  <c r="AH45" i="9"/>
  <c r="AH100" i="9" s="1"/>
  <c r="AI111" i="8"/>
  <c r="AL45" i="9"/>
  <c r="AM111" i="8"/>
  <c r="AP45" i="9"/>
  <c r="AP100" i="9" s="1"/>
  <c r="AQ111" i="8"/>
  <c r="AU111" i="8"/>
  <c r="AX45" i="9"/>
  <c r="AX100" i="9" s="1"/>
  <c r="AY111" i="8"/>
  <c r="BB45" i="9"/>
  <c r="BC111" i="8"/>
  <c r="K46" i="9"/>
  <c r="L112" i="8"/>
  <c r="O46" i="9"/>
  <c r="O101" i="9" s="1"/>
  <c r="P112" i="8"/>
  <c r="S46" i="9"/>
  <c r="S101" i="9" s="1"/>
  <c r="T112" i="8"/>
  <c r="W46" i="9"/>
  <c r="W101" i="9" s="1"/>
  <c r="X112" i="8"/>
  <c r="AA46" i="9"/>
  <c r="AA101" i="9" s="1"/>
  <c r="AB112" i="8"/>
  <c r="AE46" i="9"/>
  <c r="AE101" i="9" s="1"/>
  <c r="AF112" i="8"/>
  <c r="AI46" i="9"/>
  <c r="AI101" i="9" s="1"/>
  <c r="AJ112" i="8"/>
  <c r="AM46" i="9"/>
  <c r="AM101" i="9" s="1"/>
  <c r="AN112" i="8"/>
  <c r="AQ46" i="9"/>
  <c r="AQ101" i="9" s="1"/>
  <c r="AR112" i="8"/>
  <c r="AU46" i="9"/>
  <c r="AU101" i="9" s="1"/>
  <c r="AV112" i="8"/>
  <c r="AY46" i="9"/>
  <c r="AY101" i="9" s="1"/>
  <c r="AZ112" i="8"/>
  <c r="BC46" i="9"/>
  <c r="BC101" i="9" s="1"/>
  <c r="BD112" i="8"/>
  <c r="L47" i="9"/>
  <c r="L102" i="9" s="1"/>
  <c r="M113" i="8"/>
  <c r="P47" i="9"/>
  <c r="P102" i="9" s="1"/>
  <c r="Q113" i="8"/>
  <c r="T47" i="9"/>
  <c r="T102" i="9" s="1"/>
  <c r="U113" i="8"/>
  <c r="X47" i="9"/>
  <c r="X102" i="9" s="1"/>
  <c r="Y113" i="8"/>
  <c r="AB47" i="9"/>
  <c r="AB102" i="9" s="1"/>
  <c r="AC113" i="8"/>
  <c r="AF47" i="9"/>
  <c r="AF102" i="9" s="1"/>
  <c r="AG113" i="8"/>
  <c r="AJ47" i="9"/>
  <c r="AJ102" i="9" s="1"/>
  <c r="AK113" i="8"/>
  <c r="AN47" i="9"/>
  <c r="AN102" i="9" s="1"/>
  <c r="AO113" i="8"/>
  <c r="AR47" i="9"/>
  <c r="AR102" i="9" s="1"/>
  <c r="AS113" i="8"/>
  <c r="AV47" i="9"/>
  <c r="AV102" i="9" s="1"/>
  <c r="AW113" i="8"/>
  <c r="AZ47" i="9"/>
  <c r="AZ102" i="9" s="1"/>
  <c r="BA113" i="8"/>
  <c r="BD47" i="9"/>
  <c r="BD102" i="9" s="1"/>
  <c r="BE113" i="8"/>
  <c r="M48" i="9"/>
  <c r="M103" i="9" s="1"/>
  <c r="N114" i="8"/>
  <c r="Q48" i="9"/>
  <c r="Q103" i="9" s="1"/>
  <c r="R114" i="8"/>
  <c r="Y48" i="9"/>
  <c r="Y103" i="9" s="1"/>
  <c r="Z114" i="8"/>
  <c r="AC48" i="9"/>
  <c r="AC103" i="9" s="1"/>
  <c r="AD114" i="8"/>
  <c r="AG48" i="9"/>
  <c r="AG103" i="9" s="1"/>
  <c r="AH114" i="8"/>
  <c r="AO48" i="9"/>
  <c r="AP114" i="8"/>
  <c r="AS48" i="9"/>
  <c r="AW48" i="9"/>
  <c r="AW103" i="9" s="1"/>
  <c r="AX114" i="8"/>
  <c r="BE48" i="9"/>
  <c r="BE103" i="9" s="1"/>
  <c r="BF114" i="8"/>
  <c r="I49" i="9"/>
  <c r="I104" i="9" s="1"/>
  <c r="J115" i="8"/>
  <c r="K115" i="8"/>
  <c r="N49" i="9"/>
  <c r="N104" i="9" s="1"/>
  <c r="O115" i="8"/>
  <c r="R49" i="9"/>
  <c r="R104" i="9" s="1"/>
  <c r="S115" i="8"/>
  <c r="V49" i="9"/>
  <c r="V104" i="9" s="1"/>
  <c r="W115" i="8"/>
  <c r="Z49" i="9"/>
  <c r="Z104" i="9" s="1"/>
  <c r="AA115" i="8"/>
  <c r="AD49" i="9"/>
  <c r="AD104" i="9" s="1"/>
  <c r="AE115" i="8"/>
  <c r="AH49" i="9"/>
  <c r="AH104" i="9" s="1"/>
  <c r="AI115" i="8"/>
  <c r="AL49" i="9"/>
  <c r="AL104" i="9" s="1"/>
  <c r="AM115" i="8"/>
  <c r="AP49" i="9"/>
  <c r="AP104" i="9" s="1"/>
  <c r="AQ115" i="8"/>
  <c r="AT49" i="9"/>
  <c r="AT104" i="9" s="1"/>
  <c r="AU115" i="8"/>
  <c r="AX49" i="9"/>
  <c r="AX104" i="9" s="1"/>
  <c r="AY115" i="8"/>
  <c r="BB49" i="9"/>
  <c r="BB104" i="9" s="1"/>
  <c r="BC115" i="8"/>
  <c r="J103" i="8"/>
  <c r="N103" i="8"/>
  <c r="R103" i="8"/>
  <c r="V103" i="8"/>
  <c r="Z103" i="8"/>
  <c r="AD103" i="8"/>
  <c r="AH103" i="8"/>
  <c r="AL103" i="8"/>
  <c r="AP103" i="8"/>
  <c r="AT103" i="8"/>
  <c r="AX103" i="8"/>
  <c r="BB103" i="8"/>
  <c r="BF103" i="8"/>
  <c r="K104" i="8"/>
  <c r="O104" i="8"/>
  <c r="S104" i="8"/>
  <c r="W104" i="8"/>
  <c r="AA104" i="8"/>
  <c r="AE104" i="8"/>
  <c r="AI104" i="8"/>
  <c r="AM104" i="8"/>
  <c r="AR104" i="8"/>
  <c r="AZ104" i="8"/>
  <c r="AI86" i="9"/>
  <c r="AM86" i="9"/>
  <c r="AQ86" i="9"/>
  <c r="AU86" i="9"/>
  <c r="AY86" i="9"/>
  <c r="BC86" i="9"/>
  <c r="M92" i="9"/>
  <c r="Q92" i="9"/>
  <c r="U92" i="9"/>
  <c r="Y92" i="9"/>
  <c r="AC92" i="9"/>
  <c r="AG92" i="9"/>
  <c r="AK92" i="9"/>
  <c r="AO92" i="9"/>
  <c r="AS92" i="9"/>
  <c r="AW92" i="9"/>
  <c r="BA92" i="9"/>
  <c r="BE92" i="9"/>
  <c r="N93" i="9"/>
  <c r="R93" i="9"/>
  <c r="V93" i="9"/>
  <c r="Z93" i="9"/>
  <c r="AD93" i="9"/>
  <c r="AH93" i="9"/>
  <c r="AL93" i="9"/>
  <c r="AP38" i="9"/>
  <c r="AP93" i="9" s="1"/>
  <c r="AQ104" i="8"/>
  <c r="AT38" i="9"/>
  <c r="AT93" i="9" s="1"/>
  <c r="AU104" i="8"/>
  <c r="AX38" i="9"/>
  <c r="AX93" i="9" s="1"/>
  <c r="AY104" i="8"/>
  <c r="BB38" i="9"/>
  <c r="BB93" i="9" s="1"/>
  <c r="BC104" i="8"/>
  <c r="N39" i="9"/>
  <c r="O105" i="8"/>
  <c r="R39" i="9"/>
  <c r="S105" i="8"/>
  <c r="V39" i="9"/>
  <c r="W105" i="8"/>
  <c r="Z39" i="9"/>
  <c r="AA105" i="8"/>
  <c r="AD39" i="9"/>
  <c r="AE105" i="8"/>
  <c r="AE117" i="8" s="1"/>
  <c r="AH39" i="9"/>
  <c r="AI105" i="8"/>
  <c r="AL39" i="9"/>
  <c r="AM105" i="8"/>
  <c r="AP39" i="9"/>
  <c r="AQ105" i="8"/>
  <c r="AT39" i="9"/>
  <c r="AU105" i="8"/>
  <c r="AX39" i="9"/>
  <c r="AY105" i="8"/>
  <c r="BB39" i="9"/>
  <c r="BC105" i="8"/>
  <c r="K40" i="9"/>
  <c r="L106" i="8"/>
  <c r="O40" i="9"/>
  <c r="O95" i="9" s="1"/>
  <c r="P106" i="8"/>
  <c r="S40" i="9"/>
  <c r="T106" i="8"/>
  <c r="W40" i="9"/>
  <c r="W95" i="9" s="1"/>
  <c r="X106" i="8"/>
  <c r="AA40" i="9"/>
  <c r="AB106" i="8"/>
  <c r="AE40" i="9"/>
  <c r="AE95" i="9" s="1"/>
  <c r="AF106" i="8"/>
  <c r="AI40" i="9"/>
  <c r="AJ106" i="8"/>
  <c r="AM40" i="9"/>
  <c r="AM95" i="9" s="1"/>
  <c r="AN106" i="8"/>
  <c r="AQ40" i="9"/>
  <c r="AR106" i="8"/>
  <c r="AU40" i="9"/>
  <c r="AU95" i="9" s="1"/>
  <c r="AV106" i="8"/>
  <c r="AY40" i="9"/>
  <c r="AZ106" i="8"/>
  <c r="BC40" i="9"/>
  <c r="BC95" i="9" s="1"/>
  <c r="BD106" i="8"/>
  <c r="P41" i="9"/>
  <c r="P96" i="9" s="1"/>
  <c r="Q107" i="8"/>
  <c r="T41" i="9"/>
  <c r="U107" i="8"/>
  <c r="X41" i="9"/>
  <c r="X96" i="9" s="1"/>
  <c r="Y107" i="8"/>
  <c r="AF41" i="9"/>
  <c r="AF96" i="9" s="1"/>
  <c r="AG107" i="8"/>
  <c r="AJ41" i="9"/>
  <c r="AK107" i="8"/>
  <c r="AN41" i="9"/>
  <c r="AN96" i="9" s="1"/>
  <c r="AO107" i="8"/>
  <c r="AV41" i="9"/>
  <c r="AV96" i="9" s="1"/>
  <c r="AW107" i="8"/>
  <c r="AZ41" i="9"/>
  <c r="BA107" i="8"/>
  <c r="BD41" i="9"/>
  <c r="BD96" i="9" s="1"/>
  <c r="BE107" i="8"/>
  <c r="M42" i="9"/>
  <c r="N108" i="8"/>
  <c r="Q42" i="9"/>
  <c r="Q97" i="9" s="1"/>
  <c r="R108" i="8"/>
  <c r="U42" i="9"/>
  <c r="V108" i="8"/>
  <c r="Y42" i="9"/>
  <c r="Y97" i="9" s="1"/>
  <c r="Z108" i="8"/>
  <c r="AC42" i="9"/>
  <c r="AD108" i="8"/>
  <c r="AG42" i="9"/>
  <c r="AG97" i="9" s="1"/>
  <c r="AH108" i="8"/>
  <c r="AK42" i="9"/>
  <c r="AL108" i="8"/>
  <c r="AO42" i="9"/>
  <c r="AO97" i="9" s="1"/>
  <c r="AP108" i="8"/>
  <c r="AS42" i="9"/>
  <c r="AT108" i="8"/>
  <c r="AW42" i="9"/>
  <c r="AW97" i="9" s="1"/>
  <c r="AX108" i="8"/>
  <c r="BA42" i="9"/>
  <c r="BB108" i="8"/>
  <c r="BE42" i="9"/>
  <c r="BE97" i="9" s="1"/>
  <c r="BF108" i="8"/>
  <c r="I43" i="9"/>
  <c r="I98" i="9" s="1"/>
  <c r="J109" i="8"/>
  <c r="K109" i="8"/>
  <c r="N43" i="9"/>
  <c r="O109" i="8"/>
  <c r="R43" i="9"/>
  <c r="R98" i="9" s="1"/>
  <c r="S109" i="8"/>
  <c r="V43" i="9"/>
  <c r="W109" i="8"/>
  <c r="Z43" i="9"/>
  <c r="Z98" i="9" s="1"/>
  <c r="AA109" i="8"/>
  <c r="AD43" i="9"/>
  <c r="AE109" i="8"/>
  <c r="AH43" i="9"/>
  <c r="AH98" i="9" s="1"/>
  <c r="AI109" i="8"/>
  <c r="AL43" i="9"/>
  <c r="AM109" i="8"/>
  <c r="AP43" i="9"/>
  <c r="AP98" i="9" s="1"/>
  <c r="AQ109" i="8"/>
  <c r="AT43" i="9"/>
  <c r="AU109" i="8"/>
  <c r="AX43" i="9"/>
  <c r="AX98" i="9" s="1"/>
  <c r="AY109" i="8"/>
  <c r="BB43" i="9"/>
  <c r="BC109" i="8"/>
  <c r="K110" i="8"/>
  <c r="O110" i="8"/>
  <c r="N44" i="9"/>
  <c r="S110" i="8"/>
  <c r="R44" i="9"/>
  <c r="W110" i="8"/>
  <c r="V44" i="9"/>
  <c r="V99" i="9" s="1"/>
  <c r="AA110" i="8"/>
  <c r="Z44" i="9"/>
  <c r="AE110" i="8"/>
  <c r="AD44" i="9"/>
  <c r="AD99" i="9" s="1"/>
  <c r="AI110" i="8"/>
  <c r="AH44" i="9"/>
  <c r="AM110" i="8"/>
  <c r="AL44" i="9"/>
  <c r="AL99" i="9" s="1"/>
  <c r="AQ110" i="8"/>
  <c r="AP44" i="9"/>
  <c r="AU110" i="8"/>
  <c r="AT44" i="9"/>
  <c r="AT99" i="9" s="1"/>
  <c r="AY110" i="8"/>
  <c r="AX44" i="9"/>
  <c r="BC110" i="8"/>
  <c r="BB44" i="9"/>
  <c r="BB99" i="9" s="1"/>
  <c r="O45" i="9"/>
  <c r="P111" i="8"/>
  <c r="S45" i="9"/>
  <c r="S100" i="9" s="1"/>
  <c r="T111" i="8"/>
  <c r="W45" i="9"/>
  <c r="W100" i="9" s="1"/>
  <c r="X111" i="8"/>
  <c r="AE45" i="9"/>
  <c r="AF111" i="8"/>
  <c r="AI45" i="9"/>
  <c r="AI100" i="9" s="1"/>
  <c r="AJ111" i="8"/>
  <c r="AM45" i="9"/>
  <c r="AM100" i="9" s="1"/>
  <c r="AN111" i="8"/>
  <c r="AU45" i="9"/>
  <c r="AV111" i="8"/>
  <c r="AY45" i="9"/>
  <c r="AY100" i="9" s="1"/>
  <c r="AZ111" i="8"/>
  <c r="BC45" i="9"/>
  <c r="BC100" i="9" s="1"/>
  <c r="BD111" i="8"/>
  <c r="L46" i="9"/>
  <c r="L101" i="9" s="1"/>
  <c r="M112" i="8"/>
  <c r="P46" i="9"/>
  <c r="P101" i="9" s="1"/>
  <c r="Q112" i="8"/>
  <c r="T46" i="9"/>
  <c r="T101" i="9" s="1"/>
  <c r="U112" i="8"/>
  <c r="X46" i="9"/>
  <c r="X101" i="9" s="1"/>
  <c r="Y112" i="8"/>
  <c r="AB46" i="9"/>
  <c r="AB101" i="9" s="1"/>
  <c r="AC112" i="8"/>
  <c r="AF46" i="9"/>
  <c r="AF101" i="9" s="1"/>
  <c r="AG112" i="8"/>
  <c r="AJ46" i="9"/>
  <c r="AJ101" i="9" s="1"/>
  <c r="AK112" i="8"/>
  <c r="AN46" i="9"/>
  <c r="AN101" i="9" s="1"/>
  <c r="AO112" i="8"/>
  <c r="AR46" i="9"/>
  <c r="AR101" i="9" s="1"/>
  <c r="AS112" i="8"/>
  <c r="AV46" i="9"/>
  <c r="AV101" i="9" s="1"/>
  <c r="AW112" i="8"/>
  <c r="AZ46" i="9"/>
  <c r="AZ101" i="9" s="1"/>
  <c r="BA112" i="8"/>
  <c r="BD46" i="9"/>
  <c r="BD101" i="9" s="1"/>
  <c r="BE112" i="8"/>
  <c r="M47" i="9"/>
  <c r="M102" i="9" s="1"/>
  <c r="N113" i="8"/>
  <c r="Q47" i="9"/>
  <c r="Q102" i="9" s="1"/>
  <c r="R113" i="8"/>
  <c r="U47" i="9"/>
  <c r="U102" i="9" s="1"/>
  <c r="V113" i="8"/>
  <c r="Y47" i="9"/>
  <c r="Y102" i="9" s="1"/>
  <c r="Z113" i="8"/>
  <c r="AC47" i="9"/>
  <c r="AC102" i="9" s="1"/>
  <c r="AD113" i="8"/>
  <c r="AG47" i="9"/>
  <c r="AG102" i="9" s="1"/>
  <c r="AH113" i="8"/>
  <c r="AK47" i="9"/>
  <c r="AK102" i="9" s="1"/>
  <c r="AL113" i="8"/>
  <c r="AO47" i="9"/>
  <c r="AO102" i="9" s="1"/>
  <c r="AP113" i="8"/>
  <c r="AS47" i="9"/>
  <c r="AS102" i="9" s="1"/>
  <c r="AT113" i="8"/>
  <c r="AW47" i="9"/>
  <c r="AW102" i="9" s="1"/>
  <c r="AX113" i="8"/>
  <c r="BA47" i="9"/>
  <c r="BA102" i="9" s="1"/>
  <c r="BB113" i="8"/>
  <c r="BE47" i="9"/>
  <c r="BE102" i="9" s="1"/>
  <c r="BF113" i="8"/>
  <c r="I48" i="9"/>
  <c r="I103" i="9" s="1"/>
  <c r="K114" i="8"/>
  <c r="J114" i="8"/>
  <c r="N48" i="9"/>
  <c r="N103" i="9" s="1"/>
  <c r="O114" i="8"/>
  <c r="V48" i="9"/>
  <c r="Z48" i="9"/>
  <c r="Z103" i="9" s="1"/>
  <c r="AA114" i="8"/>
  <c r="AD48" i="9"/>
  <c r="AD103" i="9" s="1"/>
  <c r="AE114" i="8"/>
  <c r="AL48" i="9"/>
  <c r="AP48" i="9"/>
  <c r="AP103" i="9" s="1"/>
  <c r="AQ114" i="8"/>
  <c r="AT48" i="9"/>
  <c r="AT103" i="9" s="1"/>
  <c r="AU114" i="8"/>
  <c r="BB48" i="9"/>
  <c r="K49" i="9"/>
  <c r="K104" i="9" s="1"/>
  <c r="L115" i="8"/>
  <c r="O49" i="9"/>
  <c r="O104" i="9" s="1"/>
  <c r="P115" i="8"/>
  <c r="S49" i="9"/>
  <c r="S104" i="9" s="1"/>
  <c r="T115" i="8"/>
  <c r="W49" i="9"/>
  <c r="W104" i="9" s="1"/>
  <c r="X115" i="8"/>
  <c r="AA49" i="9"/>
  <c r="AA104" i="9" s="1"/>
  <c r="AB115" i="8"/>
  <c r="AE49" i="9"/>
  <c r="AE104" i="9" s="1"/>
  <c r="AF115" i="8"/>
  <c r="AI49" i="9"/>
  <c r="AI104" i="9" s="1"/>
  <c r="AJ115" i="8"/>
  <c r="AM49" i="9"/>
  <c r="AM104" i="9" s="1"/>
  <c r="AN115" i="8"/>
  <c r="AQ49" i="9"/>
  <c r="AQ104" i="9" s="1"/>
  <c r="AR115" i="8"/>
  <c r="AU49" i="9"/>
  <c r="AU104" i="9" s="1"/>
  <c r="AV115" i="8"/>
  <c r="AY49" i="9"/>
  <c r="AY104" i="9" s="1"/>
  <c r="AZ115" i="8"/>
  <c r="BC49" i="9"/>
  <c r="BC104" i="9" s="1"/>
  <c r="BD115" i="8"/>
  <c r="K103" i="8"/>
  <c r="O103" i="8"/>
  <c r="S103" i="8"/>
  <c r="W103" i="8"/>
  <c r="AA103" i="8"/>
  <c r="AE103" i="8"/>
  <c r="AI103" i="8"/>
  <c r="AM103" i="8"/>
  <c r="AQ103" i="8"/>
  <c r="AU103" i="8"/>
  <c r="AY103" i="8"/>
  <c r="BC103" i="8"/>
  <c r="L104" i="8"/>
  <c r="P104" i="8"/>
  <c r="T104" i="8"/>
  <c r="X104" i="8"/>
  <c r="AB104" i="8"/>
  <c r="AF104" i="8"/>
  <c r="AJ104" i="8"/>
  <c r="AN104" i="8"/>
  <c r="AS104" i="8"/>
  <c r="BD104" i="8"/>
  <c r="J87" i="9"/>
  <c r="J76" i="9"/>
  <c r="J86" i="9"/>
  <c r="J92" i="9"/>
  <c r="J93" i="9"/>
  <c r="J98" i="9"/>
  <c r="J95" i="9"/>
  <c r="J101" i="9"/>
  <c r="J102" i="9"/>
  <c r="J104" i="9"/>
  <c r="V35" i="3"/>
  <c r="H33" i="19"/>
  <c r="L88" i="9"/>
  <c r="H3" i="6"/>
  <c r="E32" i="6"/>
  <c r="E51" i="6" s="1"/>
  <c r="J88" i="9"/>
  <c r="K69" i="9"/>
  <c r="K87" i="9"/>
  <c r="K93" i="9"/>
  <c r="K95" i="9"/>
  <c r="K101" i="9"/>
  <c r="K103" i="9"/>
  <c r="K105" i="9"/>
  <c r="J99" i="9"/>
  <c r="Z99" i="9"/>
  <c r="AP99" i="9"/>
  <c r="L99" i="9"/>
  <c r="P99" i="9"/>
  <c r="T99" i="9"/>
  <c r="X99" i="9"/>
  <c r="AB99" i="9"/>
  <c r="AF99" i="9"/>
  <c r="AJ99" i="9"/>
  <c r="AN99" i="9"/>
  <c r="AR99" i="9"/>
  <c r="AV99" i="9"/>
  <c r="AZ99" i="9"/>
  <c r="BD99" i="9"/>
  <c r="N99" i="9"/>
  <c r="E44" i="9"/>
  <c r="F99" i="9" s="1"/>
  <c r="G42" i="6"/>
  <c r="F42" i="6" s="1"/>
  <c r="R99" i="9"/>
  <c r="AH99" i="9"/>
  <c r="AX99" i="9"/>
  <c r="F117" i="8"/>
  <c r="E66" i="11"/>
  <c r="W57" i="8"/>
  <c r="S27" i="19" s="1"/>
  <c r="AM57" i="8"/>
  <c r="BC57" i="8"/>
  <c r="AY27" i="19" s="1"/>
  <c r="M110" i="8"/>
  <c r="Q110" i="8"/>
  <c r="U110" i="8"/>
  <c r="Y110" i="8"/>
  <c r="AC110" i="8"/>
  <c r="AG110" i="8"/>
  <c r="AK110" i="8"/>
  <c r="AO110" i="8"/>
  <c r="AS110" i="8"/>
  <c r="AW110" i="8"/>
  <c r="BA110" i="8"/>
  <c r="BE110" i="8"/>
  <c r="R61" i="3"/>
  <c r="K117" i="8"/>
  <c r="D11" i="17"/>
  <c r="J110" i="8"/>
  <c r="N110" i="8"/>
  <c r="R110" i="8"/>
  <c r="V110" i="8"/>
  <c r="Z110" i="8"/>
  <c r="AD110" i="8"/>
  <c r="AH110" i="8"/>
  <c r="AL110" i="8"/>
  <c r="AP110" i="8"/>
  <c r="AT110" i="8"/>
  <c r="AX110" i="8"/>
  <c r="BB110" i="8"/>
  <c r="BF110" i="8"/>
  <c r="L94" i="9"/>
  <c r="X94" i="9"/>
  <c r="AJ94" i="9"/>
  <c r="AJ51" i="9"/>
  <c r="AZ94" i="9"/>
  <c r="T94" i="9"/>
  <c r="T51" i="9"/>
  <c r="AF94" i="9"/>
  <c r="AR94" i="9"/>
  <c r="BD94" i="9"/>
  <c r="J94" i="9"/>
  <c r="J51" i="9"/>
  <c r="R94" i="9"/>
  <c r="Z94" i="9"/>
  <c r="Z51" i="9"/>
  <c r="AH94" i="9"/>
  <c r="AP94" i="9"/>
  <c r="AP51" i="9"/>
  <c r="AX94" i="9"/>
  <c r="F37" i="6"/>
  <c r="P94" i="9"/>
  <c r="AB94" i="9"/>
  <c r="AN94" i="9"/>
  <c r="AV94" i="9"/>
  <c r="K94" i="9"/>
  <c r="O94" i="9"/>
  <c r="S94" i="9"/>
  <c r="W94" i="9"/>
  <c r="AA94" i="9"/>
  <c r="AE94" i="9"/>
  <c r="AI94" i="9"/>
  <c r="AM94" i="9"/>
  <c r="AQ94" i="9"/>
  <c r="AU94" i="9"/>
  <c r="AY94" i="9"/>
  <c r="BC94" i="9"/>
  <c r="G27" i="19"/>
  <c r="Q94" i="9"/>
  <c r="Q51" i="9"/>
  <c r="AC51" i="9"/>
  <c r="AS94" i="9"/>
  <c r="E57" i="8"/>
  <c r="P57" i="8"/>
  <c r="T57" i="8"/>
  <c r="X57" i="8"/>
  <c r="AF57" i="8"/>
  <c r="AJ57" i="8"/>
  <c r="AN57" i="8"/>
  <c r="AV57" i="8"/>
  <c r="AZ57" i="8"/>
  <c r="BD57" i="8"/>
  <c r="L105" i="8"/>
  <c r="P105" i="8"/>
  <c r="P117" i="8" s="1"/>
  <c r="T105" i="8"/>
  <c r="X105" i="8"/>
  <c r="AB105" i="8"/>
  <c r="AF105" i="8"/>
  <c r="AF117" i="8" s="1"/>
  <c r="AJ105" i="8"/>
  <c r="AN105" i="8"/>
  <c r="AR105" i="8"/>
  <c r="AV105" i="8"/>
  <c r="AV117" i="8" s="1"/>
  <c r="AZ105" i="8"/>
  <c r="BD105" i="8"/>
  <c r="AI27" i="19"/>
  <c r="D39" i="17"/>
  <c r="I94" i="9"/>
  <c r="U94" i="9"/>
  <c r="AG94" i="9"/>
  <c r="AG51" i="9"/>
  <c r="AO94" i="9"/>
  <c r="AO51" i="9"/>
  <c r="BE94" i="9"/>
  <c r="BE51" i="9"/>
  <c r="V55" i="3"/>
  <c r="M57" i="8"/>
  <c r="Q57" i="8"/>
  <c r="U57" i="8"/>
  <c r="Y57" i="8"/>
  <c r="AC57" i="8"/>
  <c r="AG57" i="8"/>
  <c r="AK57" i="8"/>
  <c r="AO57" i="8"/>
  <c r="AS57" i="8"/>
  <c r="AW57" i="8"/>
  <c r="BA57" i="8"/>
  <c r="BE57" i="8"/>
  <c r="M105" i="8"/>
  <c r="Q105" i="8"/>
  <c r="U105" i="8"/>
  <c r="Y105" i="8"/>
  <c r="AC105" i="8"/>
  <c r="AG105" i="8"/>
  <c r="AK105" i="8"/>
  <c r="AO105" i="8"/>
  <c r="AS105" i="8"/>
  <c r="AW105" i="8"/>
  <c r="BA105" i="8"/>
  <c r="BE105" i="8"/>
  <c r="M94" i="9"/>
  <c r="Y94" i="9"/>
  <c r="AK94" i="9"/>
  <c r="AW94" i="9"/>
  <c r="AW51" i="9"/>
  <c r="J57" i="8"/>
  <c r="R57" i="8"/>
  <c r="V57" i="8"/>
  <c r="Z57" i="8"/>
  <c r="AH57" i="8"/>
  <c r="AL57" i="8"/>
  <c r="AP57" i="8"/>
  <c r="AT57" i="8"/>
  <c r="AX57" i="8"/>
  <c r="BB57" i="8"/>
  <c r="BF57" i="8"/>
  <c r="H3" i="11"/>
  <c r="D40" i="11"/>
  <c r="I88" i="9"/>
  <c r="M32" i="3"/>
  <c r="O32" i="3" s="1"/>
  <c r="Q32" i="3" s="1"/>
  <c r="R32" i="3" s="1"/>
  <c r="M31" i="3"/>
  <c r="O31" i="3" s="1"/>
  <c r="Q31" i="3" s="1"/>
  <c r="R31" i="3" s="1"/>
  <c r="F26" i="11" s="1"/>
  <c r="E26" i="11" s="1"/>
  <c r="M30" i="3"/>
  <c r="O30" i="3" s="1"/>
  <c r="Q30" i="3" s="1"/>
  <c r="R30" i="3" s="1"/>
  <c r="M29" i="3"/>
  <c r="O29" i="3" s="1"/>
  <c r="Q29" i="3" s="1"/>
  <c r="R29" i="3" s="1"/>
  <c r="AK25" i="8" s="1"/>
  <c r="AJ16" i="9" s="1"/>
  <c r="M28" i="3"/>
  <c r="O28" i="3" s="1"/>
  <c r="Q28" i="3" s="1"/>
  <c r="R28" i="3" s="1"/>
  <c r="M27" i="3"/>
  <c r="O27" i="3" s="1"/>
  <c r="Q27" i="3" s="1"/>
  <c r="R27" i="3" s="1"/>
  <c r="E23" i="8" s="1"/>
  <c r="F83" i="8" s="1"/>
  <c r="M26" i="3"/>
  <c r="O26" i="3" s="1"/>
  <c r="Q26" i="3" s="1"/>
  <c r="R26" i="3" s="1"/>
  <c r="M25" i="3"/>
  <c r="O25" i="3" s="1"/>
  <c r="Q25" i="3" s="1"/>
  <c r="R25" i="3" s="1"/>
  <c r="M24" i="3"/>
  <c r="O24" i="3" s="1"/>
  <c r="Q24" i="3" s="1"/>
  <c r="R24" i="3" s="1"/>
  <c r="M21" i="3"/>
  <c r="O21" i="3" s="1"/>
  <c r="Q21" i="3" s="1"/>
  <c r="R21" i="3" s="1"/>
  <c r="F34" i="3"/>
  <c r="M19" i="3"/>
  <c r="O19" i="3" s="1"/>
  <c r="Q19" i="3" s="1"/>
  <c r="R19" i="3" s="1"/>
  <c r="M17" i="3"/>
  <c r="O17" i="3" s="1"/>
  <c r="Q17" i="3" s="1"/>
  <c r="R17" i="3" s="1"/>
  <c r="E13" i="8" s="1"/>
  <c r="F73" i="8" s="1"/>
  <c r="M15" i="3"/>
  <c r="O15" i="3" s="1"/>
  <c r="Q15" i="3" s="1"/>
  <c r="R15" i="3" s="1"/>
  <c r="AN11" i="8" s="1"/>
  <c r="AM13" i="9" s="1"/>
  <c r="M13" i="3"/>
  <c r="O13" i="3" s="1"/>
  <c r="Q13" i="3" s="1"/>
  <c r="R13" i="3" s="1"/>
  <c r="F8" i="11" s="1"/>
  <c r="E8" i="11" s="1"/>
  <c r="J11" i="3"/>
  <c r="E34" i="3"/>
  <c r="I11" i="3"/>
  <c r="G34" i="3"/>
  <c r="K11" i="3"/>
  <c r="M12" i="3"/>
  <c r="O12" i="3" s="1"/>
  <c r="Q12" i="3" s="1"/>
  <c r="R12" i="3" s="1"/>
  <c r="M14" i="3"/>
  <c r="O14" i="3" s="1"/>
  <c r="Q14" i="3" s="1"/>
  <c r="R14" i="3" s="1"/>
  <c r="M16" i="3"/>
  <c r="O16" i="3" s="1"/>
  <c r="Q16" i="3" s="1"/>
  <c r="R16" i="3" s="1"/>
  <c r="M18" i="3"/>
  <c r="O18" i="3" s="1"/>
  <c r="Q18" i="3" s="1"/>
  <c r="R18" i="3" s="1"/>
  <c r="M20" i="3"/>
  <c r="O20" i="3" s="1"/>
  <c r="Q20" i="3" s="1"/>
  <c r="R20" i="3" s="1"/>
  <c r="M22" i="3"/>
  <c r="O22" i="3" s="1"/>
  <c r="Q22" i="3" s="1"/>
  <c r="R22" i="3" s="1"/>
  <c r="M23" i="3"/>
  <c r="O23" i="3" s="1"/>
  <c r="Q23" i="3" s="1"/>
  <c r="R23" i="3" s="1"/>
  <c r="G11" i="7"/>
  <c r="C5" i="7"/>
  <c r="C7" i="7"/>
  <c r="H4" i="8"/>
  <c r="G64" i="8"/>
  <c r="BA27" i="8" l="1"/>
  <c r="AZ18" i="9" s="1"/>
  <c r="AK27" i="8"/>
  <c r="AJ18" i="9" s="1"/>
  <c r="AC27" i="8"/>
  <c r="AB18" i="9" s="1"/>
  <c r="BE117" i="8"/>
  <c r="AO117" i="8"/>
  <c r="Y117" i="8"/>
  <c r="D55" i="17"/>
  <c r="AU117" i="8"/>
  <c r="V103" i="9"/>
  <c r="BB98" i="9"/>
  <c r="BB51" i="9"/>
  <c r="AT98" i="9"/>
  <c r="AL98" i="9"/>
  <c r="AL51" i="9"/>
  <c r="AD98" i="9"/>
  <c r="AD51" i="9"/>
  <c r="V98" i="9"/>
  <c r="V51" i="9"/>
  <c r="N98" i="9"/>
  <c r="N51" i="9"/>
  <c r="S96" i="9"/>
  <c r="S51" i="9"/>
  <c r="BC51" i="9"/>
  <c r="AE51" i="9"/>
  <c r="W51" i="9"/>
  <c r="I97" i="9"/>
  <c r="I106" i="9" s="1"/>
  <c r="J97" i="9"/>
  <c r="I69" i="9"/>
  <c r="J69" i="9"/>
  <c r="AR48" i="9"/>
  <c r="AR103" i="9" s="1"/>
  <c r="AS114" i="8"/>
  <c r="AT114" i="8"/>
  <c r="AD111" i="8"/>
  <c r="AD57" i="8"/>
  <c r="N107" i="8"/>
  <c r="N57" i="8"/>
  <c r="O107" i="8"/>
  <c r="AN103" i="9"/>
  <c r="AN51" i="9"/>
  <c r="Y45" i="9"/>
  <c r="Y100" i="9" s="1"/>
  <c r="AA111" i="8"/>
  <c r="Z111" i="8"/>
  <c r="Y41" i="9"/>
  <c r="Z107" i="8"/>
  <c r="E41" i="9"/>
  <c r="G39" i="6"/>
  <c r="F39" i="6" s="1"/>
  <c r="AL107" i="8"/>
  <c r="AM107" i="8"/>
  <c r="AM117" i="8" s="1"/>
  <c r="U48" i="9"/>
  <c r="W114" i="8"/>
  <c r="W117" i="8" s="1"/>
  <c r="V114" i="8"/>
  <c r="AK48" i="9"/>
  <c r="AK103" i="9" s="1"/>
  <c r="AM114" i="8"/>
  <c r="AL114" i="8"/>
  <c r="AL117" i="8" s="1"/>
  <c r="BA48" i="9"/>
  <c r="BC114" i="8"/>
  <c r="BB114" i="8"/>
  <c r="S57" i="8"/>
  <c r="R48" i="9"/>
  <c r="S114" i="8"/>
  <c r="S117" i="8" s="1"/>
  <c r="AI57" i="8"/>
  <c r="AH48" i="9"/>
  <c r="AI114" i="8"/>
  <c r="AI117" i="8" s="1"/>
  <c r="AX48" i="9"/>
  <c r="AY57" i="8"/>
  <c r="AY114" i="8"/>
  <c r="S48" i="9"/>
  <c r="U114" i="8"/>
  <c r="T114" i="8"/>
  <c r="AI48" i="9"/>
  <c r="AI51" i="9" s="1"/>
  <c r="AK114" i="8"/>
  <c r="AJ114" i="8"/>
  <c r="AJ117" i="8" s="1"/>
  <c r="AY48" i="9"/>
  <c r="AY51" i="9" s="1"/>
  <c r="BA114" i="8"/>
  <c r="AZ114" i="8"/>
  <c r="O57" i="8"/>
  <c r="K27" i="19" s="1"/>
  <c r="N45" i="9"/>
  <c r="N100" i="9" s="1"/>
  <c r="AE57" i="8"/>
  <c r="AD45" i="9"/>
  <c r="AD100" i="9" s="1"/>
  <c r="AT45" i="9"/>
  <c r="AT100" i="9" s="1"/>
  <c r="AU57" i="8"/>
  <c r="K45" i="9"/>
  <c r="K100" i="9" s="1"/>
  <c r="L111" i="8"/>
  <c r="AA45" i="9"/>
  <c r="AB111" i="8"/>
  <c r="AQ45" i="9"/>
  <c r="AR111" i="8"/>
  <c r="L45" i="9"/>
  <c r="N111" i="8"/>
  <c r="M111" i="8"/>
  <c r="AB45" i="9"/>
  <c r="AC111" i="8"/>
  <c r="AR45" i="9"/>
  <c r="AT111" i="8"/>
  <c r="AT117" i="8" s="1"/>
  <c r="AS111" i="8"/>
  <c r="J107" i="8"/>
  <c r="J117" i="8" s="1"/>
  <c r="I41" i="9"/>
  <c r="AA107" i="8"/>
  <c r="AA117" i="8" s="1"/>
  <c r="AA57" i="8"/>
  <c r="AQ107" i="8"/>
  <c r="AQ57" i="8"/>
  <c r="L107" i="8"/>
  <c r="L117" i="8" s="1"/>
  <c r="L57" i="8"/>
  <c r="AB107" i="8"/>
  <c r="AB57" i="8"/>
  <c r="AR107" i="8"/>
  <c r="AR117" i="8" s="1"/>
  <c r="AR57" i="8"/>
  <c r="L41" i="9"/>
  <c r="M96" i="9" s="1"/>
  <c r="M107" i="8"/>
  <c r="AD107" i="8"/>
  <c r="AB41" i="9"/>
  <c r="AB96" i="9" s="1"/>
  <c r="AC107" i="8"/>
  <c r="AC117" i="8" s="1"/>
  <c r="AT107" i="8"/>
  <c r="AR41" i="9"/>
  <c r="AS96" i="9" s="1"/>
  <c r="AS107" i="8"/>
  <c r="AZ117" i="8"/>
  <c r="T117" i="8"/>
  <c r="AD117" i="8"/>
  <c r="N117" i="8"/>
  <c r="AC100" i="9"/>
  <c r="BB103" i="9"/>
  <c r="BC117" i="8"/>
  <c r="AY117" i="8"/>
  <c r="I100" i="9"/>
  <c r="J100" i="9"/>
  <c r="J106" i="9" s="1"/>
  <c r="AS100" i="9"/>
  <c r="M100" i="9"/>
  <c r="AU51" i="9"/>
  <c r="AM51" i="9"/>
  <c r="O51" i="9"/>
  <c r="AZ51" i="9"/>
  <c r="AB51" i="9"/>
  <c r="AS117" i="8"/>
  <c r="M117" i="8"/>
  <c r="K96" i="9"/>
  <c r="BB94" i="9"/>
  <c r="BA94" i="9"/>
  <c r="AT94" i="9"/>
  <c r="AS51" i="9"/>
  <c r="AL94" i="9"/>
  <c r="AD94" i="9"/>
  <c r="AC94" i="9"/>
  <c r="N94" i="9"/>
  <c r="M51" i="9"/>
  <c r="Z96" i="9"/>
  <c r="U27" i="8"/>
  <c r="T18" i="9" s="1"/>
  <c r="BA117" i="8"/>
  <c r="AK117" i="8"/>
  <c r="U117" i="8"/>
  <c r="AB117" i="8"/>
  <c r="BF117" i="8"/>
  <c r="AP117" i="8"/>
  <c r="Z117" i="8"/>
  <c r="AE100" i="9"/>
  <c r="O100" i="9"/>
  <c r="AO103" i="9"/>
  <c r="BB100" i="9"/>
  <c r="AL100" i="9"/>
  <c r="V100" i="9"/>
  <c r="BE104" i="9"/>
  <c r="AW104" i="9"/>
  <c r="AO104" i="9"/>
  <c r="AG104" i="9"/>
  <c r="Y104" i="9"/>
  <c r="Q104" i="9"/>
  <c r="BD103" i="9"/>
  <c r="AV103" i="9"/>
  <c r="AF103" i="9"/>
  <c r="X103" i="9"/>
  <c r="P103" i="9"/>
  <c r="BC102" i="9"/>
  <c r="AU102" i="9"/>
  <c r="AM102" i="9"/>
  <c r="AE102" i="9"/>
  <c r="W102" i="9"/>
  <c r="O102" i="9"/>
  <c r="BA95" i="9"/>
  <c r="AS95" i="9"/>
  <c r="AK95" i="9"/>
  <c r="AC95" i="9"/>
  <c r="U95" i="9"/>
  <c r="M95" i="9"/>
  <c r="AX86" i="9"/>
  <c r="AP86" i="9"/>
  <c r="AH86" i="9"/>
  <c r="Z86" i="9"/>
  <c r="R86" i="9"/>
  <c r="AS99" i="8"/>
  <c r="AC99" i="8"/>
  <c r="U99" i="8"/>
  <c r="M99" i="8"/>
  <c r="AR33" i="19"/>
  <c r="AB99" i="8"/>
  <c r="L99" i="8"/>
  <c r="AI33" i="19"/>
  <c r="AW117" i="8"/>
  <c r="AG117" i="8"/>
  <c r="Q117" i="8"/>
  <c r="BD117" i="8"/>
  <c r="AN117" i="8"/>
  <c r="X117" i="8"/>
  <c r="BB117" i="8"/>
  <c r="V117" i="8"/>
  <c r="BB96" i="9"/>
  <c r="AT96" i="9"/>
  <c r="AL96" i="9"/>
  <c r="AD96" i="9"/>
  <c r="V96" i="9"/>
  <c r="N96" i="9"/>
  <c r="AW99" i="8"/>
  <c r="AG99" i="8"/>
  <c r="T76" i="9"/>
  <c r="P33" i="19"/>
  <c r="E48" i="9"/>
  <c r="F103" i="9" s="1"/>
  <c r="G46" i="6"/>
  <c r="F46" i="6" s="1"/>
  <c r="AX117" i="8"/>
  <c r="AH117" i="8"/>
  <c r="R117" i="8"/>
  <c r="O117" i="8"/>
  <c r="BA97" i="9"/>
  <c r="AS97" i="9"/>
  <c r="AK97" i="9"/>
  <c r="AC97" i="9"/>
  <c r="U97" i="9"/>
  <c r="M97" i="9"/>
  <c r="AZ96" i="9"/>
  <c r="AJ96" i="9"/>
  <c r="T96" i="9"/>
  <c r="AY95" i="9"/>
  <c r="AQ95" i="9"/>
  <c r="AI95" i="9"/>
  <c r="AA95" i="9"/>
  <c r="S95" i="9"/>
  <c r="Z100" i="9"/>
  <c r="AZ103" i="9"/>
  <c r="AJ103" i="9"/>
  <c r="T103" i="9"/>
  <c r="R33" i="19"/>
  <c r="BA99" i="8"/>
  <c r="AK99" i="8"/>
  <c r="T99" i="8"/>
  <c r="AF86" i="9"/>
  <c r="X86" i="9"/>
  <c r="P86" i="9"/>
  <c r="BC87" i="9"/>
  <c r="AU87" i="9"/>
  <c r="AM87" i="9"/>
  <c r="AE87" i="9"/>
  <c r="W87" i="9"/>
  <c r="O87" i="9"/>
  <c r="AP69" i="9"/>
  <c r="E45" i="9"/>
  <c r="F100" i="9" s="1"/>
  <c r="F106" i="9" s="1"/>
  <c r="G43" i="6"/>
  <c r="F43" i="6" s="1"/>
  <c r="G52" i="9"/>
  <c r="AQ69" i="9"/>
  <c r="AS69" i="9"/>
  <c r="U69" i="9"/>
  <c r="AW69" i="9"/>
  <c r="AC69" i="9"/>
  <c r="AL69" i="9"/>
  <c r="AO69" i="9"/>
  <c r="AQ117" i="8"/>
  <c r="D26" i="19"/>
  <c r="H58" i="8"/>
  <c r="D28" i="19" s="1"/>
  <c r="C8" i="17"/>
  <c r="AH69" i="9"/>
  <c r="AY69" i="9"/>
  <c r="K106" i="9"/>
  <c r="G89" i="9"/>
  <c r="G107" i="9" s="1"/>
  <c r="BA69" i="9"/>
  <c r="AG69" i="9"/>
  <c r="M69" i="9"/>
  <c r="BE69" i="9"/>
  <c r="AK69" i="9"/>
  <c r="Q69" i="9"/>
  <c r="BB69" i="9"/>
  <c r="R69" i="9"/>
  <c r="AA69" i="9"/>
  <c r="Y69" i="9"/>
  <c r="AI69" i="9"/>
  <c r="AM69" i="9"/>
  <c r="O69" i="9"/>
  <c r="H52" i="9"/>
  <c r="I7" i="17"/>
  <c r="AT69" i="9"/>
  <c r="W69" i="9"/>
  <c r="AE69" i="9"/>
  <c r="BC69" i="9"/>
  <c r="E31" i="9"/>
  <c r="F86" i="9" s="1"/>
  <c r="G29" i="6"/>
  <c r="F29" i="6" s="1"/>
  <c r="BA101" i="9"/>
  <c r="AS101" i="9"/>
  <c r="AK101" i="9"/>
  <c r="AC101" i="9"/>
  <c r="AC106" i="9" s="1"/>
  <c r="U101" i="9"/>
  <c r="M101" i="9"/>
  <c r="M106" i="9" s="1"/>
  <c r="AZ100" i="9"/>
  <c r="AR100" i="9"/>
  <c r="AJ100" i="9"/>
  <c r="AB100" i="9"/>
  <c r="T100" i="9"/>
  <c r="L100" i="9"/>
  <c r="AY99" i="9"/>
  <c r="AQ99" i="9"/>
  <c r="AI99" i="9"/>
  <c r="AA99" i="9"/>
  <c r="S99" i="9"/>
  <c r="AY98" i="9"/>
  <c r="AQ98" i="9"/>
  <c r="AI98" i="9"/>
  <c r="AA98" i="9"/>
  <c r="S98" i="9"/>
  <c r="AX97" i="9"/>
  <c r="AP97" i="9"/>
  <c r="AH97" i="9"/>
  <c r="Z97" i="9"/>
  <c r="R97" i="9"/>
  <c r="AU93" i="9"/>
  <c r="AZ99" i="8"/>
  <c r="AJ99" i="8"/>
  <c r="AP33" i="19"/>
  <c r="BA76" i="9"/>
  <c r="AS76" i="9"/>
  <c r="AK76" i="9"/>
  <c r="AC76" i="9"/>
  <c r="U76" i="9"/>
  <c r="M76" i="9"/>
  <c r="K33" i="19"/>
  <c r="AD33" i="19"/>
  <c r="BD104" i="9"/>
  <c r="AV104" i="9"/>
  <c r="AN104" i="9"/>
  <c r="AF104" i="9"/>
  <c r="X104" i="9"/>
  <c r="P104" i="9"/>
  <c r="BC103" i="9"/>
  <c r="AU103" i="9"/>
  <c r="AM103" i="9"/>
  <c r="AE103" i="9"/>
  <c r="W103" i="9"/>
  <c r="O103" i="9"/>
  <c r="BB102" i="9"/>
  <c r="AT102" i="9"/>
  <c r="AL102" i="9"/>
  <c r="AD102" i="9"/>
  <c r="V102" i="9"/>
  <c r="N102" i="9"/>
  <c r="BA96" i="9"/>
  <c r="AK96" i="9"/>
  <c r="AC96" i="9"/>
  <c r="U96" i="9"/>
  <c r="AZ95" i="9"/>
  <c r="AR95" i="9"/>
  <c r="AJ95" i="9"/>
  <c r="AB95" i="9"/>
  <c r="T95" i="9"/>
  <c r="L95" i="9"/>
  <c r="AQ93" i="9"/>
  <c r="BD99" i="8"/>
  <c r="AN33" i="19"/>
  <c r="AN99" i="8"/>
  <c r="X33" i="19"/>
  <c r="AY99" i="8"/>
  <c r="AQ99" i="8"/>
  <c r="AI99" i="8"/>
  <c r="AA99" i="8"/>
  <c r="S99" i="8"/>
  <c r="J99" i="8"/>
  <c r="AH33" i="19"/>
  <c r="AE86" i="9"/>
  <c r="W86" i="9"/>
  <c r="O86" i="9"/>
  <c r="BB87" i="9"/>
  <c r="AT87" i="9"/>
  <c r="AL87" i="9"/>
  <c r="AD87" i="9"/>
  <c r="V87" i="9"/>
  <c r="N87" i="9"/>
  <c r="BF99" i="8"/>
  <c r="AX99" i="8"/>
  <c r="AP99" i="8"/>
  <c r="AH99" i="8"/>
  <c r="Z99" i="8"/>
  <c r="R99" i="8"/>
  <c r="BB33" i="19"/>
  <c r="AS27" i="8"/>
  <c r="AR18" i="9" s="1"/>
  <c r="L18" i="9"/>
  <c r="D15" i="17"/>
  <c r="J103" i="9"/>
  <c r="BE101" i="9"/>
  <c r="AW101" i="9"/>
  <c r="AW106" i="9" s="1"/>
  <c r="AO101" i="9"/>
  <c r="AG101" i="9"/>
  <c r="AG106" i="9" s="1"/>
  <c r="Y101" i="9"/>
  <c r="Q101" i="9"/>
  <c r="Q106" i="9" s="1"/>
  <c r="BD100" i="9"/>
  <c r="AV100" i="9"/>
  <c r="AV106" i="9" s="1"/>
  <c r="AN100" i="9"/>
  <c r="AF100" i="9"/>
  <c r="AF106" i="9" s="1"/>
  <c r="X100" i="9"/>
  <c r="P100" i="9"/>
  <c r="P106" i="9" s="1"/>
  <c r="BC99" i="9"/>
  <c r="AU99" i="9"/>
  <c r="AM99" i="9"/>
  <c r="AE99" i="9"/>
  <c r="W99" i="9"/>
  <c r="O99" i="9"/>
  <c r="BC98" i="9"/>
  <c r="AU98" i="9"/>
  <c r="AM98" i="9"/>
  <c r="AE98" i="9"/>
  <c r="W98" i="9"/>
  <c r="O98" i="9"/>
  <c r="BB97" i="9"/>
  <c r="AT97" i="9"/>
  <c r="AT106" i="9" s="1"/>
  <c r="AL97" i="9"/>
  <c r="AD97" i="9"/>
  <c r="AD106" i="9" s="1"/>
  <c r="V97" i="9"/>
  <c r="N97" i="9"/>
  <c r="N106" i="9" s="1"/>
  <c r="BC93" i="9"/>
  <c r="F33" i="19"/>
  <c r="G33" i="19"/>
  <c r="AR99" i="8"/>
  <c r="Z33" i="19"/>
  <c r="BE76" i="9"/>
  <c r="AW76" i="9"/>
  <c r="AO76" i="9"/>
  <c r="AG76" i="9"/>
  <c r="Y76" i="9"/>
  <c r="Q76" i="9"/>
  <c r="S33" i="19"/>
  <c r="AT33" i="19"/>
  <c r="U33" i="19"/>
  <c r="AZ104" i="9"/>
  <c r="AR104" i="9"/>
  <c r="AR106" i="9" s="1"/>
  <c r="AJ104" i="9"/>
  <c r="AB104" i="9"/>
  <c r="AB106" i="9" s="1"/>
  <c r="T104" i="9"/>
  <c r="T106" i="9" s="1"/>
  <c r="L104" i="9"/>
  <c r="L106" i="9" s="1"/>
  <c r="AY103" i="9"/>
  <c r="AQ103" i="9"/>
  <c r="AI103" i="9"/>
  <c r="AA103" i="9"/>
  <c r="S103" i="9"/>
  <c r="AX102" i="9"/>
  <c r="AP102" i="9"/>
  <c r="AH102" i="9"/>
  <c r="Z102" i="9"/>
  <c r="R102" i="9"/>
  <c r="BE96" i="9"/>
  <c r="AW96" i="9"/>
  <c r="AO96" i="9"/>
  <c r="AG96" i="9"/>
  <c r="Y96" i="9"/>
  <c r="Q96" i="9"/>
  <c r="BD95" i="9"/>
  <c r="AV95" i="9"/>
  <c r="AN95" i="9"/>
  <c r="AF95" i="9"/>
  <c r="X95" i="9"/>
  <c r="P95" i="9"/>
  <c r="AY93" i="9"/>
  <c r="AV33" i="19"/>
  <c r="AV99" i="8"/>
  <c r="AF33" i="19"/>
  <c r="BC99" i="8"/>
  <c r="AU99" i="8"/>
  <c r="AM99" i="8"/>
  <c r="AE99" i="8"/>
  <c r="W99" i="8"/>
  <c r="O99" i="8"/>
  <c r="AX33" i="19"/>
  <c r="N33" i="19"/>
  <c r="AA86" i="9"/>
  <c r="S86" i="9"/>
  <c r="AX87" i="9"/>
  <c r="AP87" i="9"/>
  <c r="AH87" i="9"/>
  <c r="Z87" i="9"/>
  <c r="R87" i="9"/>
  <c r="BB99" i="8"/>
  <c r="AT99" i="8"/>
  <c r="AL99" i="8"/>
  <c r="AD99" i="8"/>
  <c r="V99" i="8"/>
  <c r="N99" i="8"/>
  <c r="Q33" i="19"/>
  <c r="AL33" i="19"/>
  <c r="AM13" i="8"/>
  <c r="AL15" i="9" s="1"/>
  <c r="AE13" i="8"/>
  <c r="AD15" i="9" s="1"/>
  <c r="BC13" i="8"/>
  <c r="BB15" i="9" s="1"/>
  <c r="W13" i="8"/>
  <c r="V15" i="9" s="1"/>
  <c r="AU13" i="8"/>
  <c r="AT15" i="9" s="1"/>
  <c r="N15" i="9"/>
  <c r="AO9" i="8"/>
  <c r="AN30" i="9" s="1"/>
  <c r="AG9" i="8"/>
  <c r="AF30" i="9" s="1"/>
  <c r="Y9" i="8"/>
  <c r="X30" i="9" s="1"/>
  <c r="BE9" i="8"/>
  <c r="BD30" i="9" s="1"/>
  <c r="AW9" i="8"/>
  <c r="AV30" i="9" s="1"/>
  <c r="P30" i="9"/>
  <c r="BE27" i="8"/>
  <c r="BD18" i="9" s="1"/>
  <c r="AW27" i="8"/>
  <c r="AV18" i="9" s="1"/>
  <c r="AO27" i="8"/>
  <c r="AN18" i="9" s="1"/>
  <c r="AG27" i="8"/>
  <c r="AF18" i="9" s="1"/>
  <c r="Y27" i="8"/>
  <c r="X18" i="9" s="1"/>
  <c r="P18" i="9"/>
  <c r="E27" i="8"/>
  <c r="F87" i="8" s="1"/>
  <c r="BC27" i="8"/>
  <c r="BB18" i="9" s="1"/>
  <c r="AY27" i="8"/>
  <c r="AX18" i="9" s="1"/>
  <c r="AU27" i="8"/>
  <c r="AT18" i="9" s="1"/>
  <c r="AQ27" i="8"/>
  <c r="AP18" i="9" s="1"/>
  <c r="AM27" i="8"/>
  <c r="AL18" i="9" s="1"/>
  <c r="AI27" i="8"/>
  <c r="AH18" i="9" s="1"/>
  <c r="AE27" i="8"/>
  <c r="AD18" i="9" s="1"/>
  <c r="AA27" i="8"/>
  <c r="Z18" i="9" s="1"/>
  <c r="W27" i="8"/>
  <c r="V18" i="9" s="1"/>
  <c r="S27" i="8"/>
  <c r="R18" i="9" s="1"/>
  <c r="N18" i="9"/>
  <c r="J18" i="9"/>
  <c r="BA25" i="8"/>
  <c r="AZ16" i="9" s="1"/>
  <c r="U25" i="8"/>
  <c r="T16" i="9" s="1"/>
  <c r="AS25" i="8"/>
  <c r="AR16" i="9" s="1"/>
  <c r="AC25" i="8"/>
  <c r="AB16" i="9" s="1"/>
  <c r="L16" i="9"/>
  <c r="BE25" i="8"/>
  <c r="BD16" i="9" s="1"/>
  <c r="AW25" i="8"/>
  <c r="AV16" i="9" s="1"/>
  <c r="AO25" i="8"/>
  <c r="AN16" i="9" s="1"/>
  <c r="AG25" i="8"/>
  <c r="AF16" i="9" s="1"/>
  <c r="Y25" i="8"/>
  <c r="X16" i="9" s="1"/>
  <c r="P16" i="9"/>
  <c r="E25" i="8"/>
  <c r="F85" i="8" s="1"/>
  <c r="AM23" i="8"/>
  <c r="AL7" i="9" s="1"/>
  <c r="BC23" i="8"/>
  <c r="BB7" i="9" s="1"/>
  <c r="W23" i="8"/>
  <c r="V7" i="9" s="1"/>
  <c r="BD11" i="8"/>
  <c r="BC13" i="9" s="1"/>
  <c r="BA9" i="8"/>
  <c r="AZ30" i="9" s="1"/>
  <c r="AS9" i="8"/>
  <c r="AR30" i="9" s="1"/>
  <c r="AK9" i="8"/>
  <c r="AJ30" i="9" s="1"/>
  <c r="AC9" i="8"/>
  <c r="AB30" i="9" s="1"/>
  <c r="U9" i="8"/>
  <c r="T30" i="9" s="1"/>
  <c r="L30" i="9"/>
  <c r="BC9" i="8"/>
  <c r="BB30" i="9" s="1"/>
  <c r="AY9" i="8"/>
  <c r="AX30" i="9" s="1"/>
  <c r="AU9" i="8"/>
  <c r="AT30" i="9" s="1"/>
  <c r="AQ9" i="8"/>
  <c r="AP30" i="9" s="1"/>
  <c r="AM9" i="8"/>
  <c r="AL30" i="9" s="1"/>
  <c r="AI9" i="8"/>
  <c r="AH30" i="9" s="1"/>
  <c r="AE9" i="8"/>
  <c r="AD30" i="9" s="1"/>
  <c r="AA9" i="8"/>
  <c r="Z30" i="9" s="1"/>
  <c r="W9" i="8"/>
  <c r="V30" i="9" s="1"/>
  <c r="S9" i="8"/>
  <c r="R30" i="9" s="1"/>
  <c r="N30" i="9"/>
  <c r="E9" i="8"/>
  <c r="F69" i="8" s="1"/>
  <c r="J30" i="9"/>
  <c r="AU23" i="8"/>
  <c r="AT7" i="9" s="1"/>
  <c r="AE23" i="8"/>
  <c r="AD7" i="9" s="1"/>
  <c r="N7" i="9"/>
  <c r="D23" i="17"/>
  <c r="G49" i="6"/>
  <c r="D38" i="17"/>
  <c r="AH27" i="19"/>
  <c r="AI35" i="19" s="1"/>
  <c r="D57" i="17"/>
  <c r="BA27" i="19"/>
  <c r="D24" i="17"/>
  <c r="D79" i="17" s="1"/>
  <c r="T27" i="19"/>
  <c r="T35" i="19" s="1"/>
  <c r="D50" i="17"/>
  <c r="AT27" i="19"/>
  <c r="D34" i="17"/>
  <c r="AD27" i="19"/>
  <c r="D18" i="17"/>
  <c r="N27" i="19"/>
  <c r="D53" i="17"/>
  <c r="AW27" i="19"/>
  <c r="D37" i="17"/>
  <c r="AG27" i="19"/>
  <c r="AG35" i="19" s="1"/>
  <c r="D21" i="17"/>
  <c r="Q27" i="19"/>
  <c r="D94" i="17"/>
  <c r="AV27" i="19"/>
  <c r="D52" i="17"/>
  <c r="AF27" i="19"/>
  <c r="D36" i="17"/>
  <c r="P27" i="19"/>
  <c r="D20" i="17"/>
  <c r="D22" i="17"/>
  <c r="R27" i="19"/>
  <c r="R35" i="19" s="1"/>
  <c r="D41" i="17"/>
  <c r="AK27" i="19"/>
  <c r="D56" i="17"/>
  <c r="D111" i="17" s="1"/>
  <c r="AZ27" i="19"/>
  <c r="AZ35" i="19" s="1"/>
  <c r="D46" i="17"/>
  <c r="AP27" i="19"/>
  <c r="D30" i="17"/>
  <c r="Z27" i="19"/>
  <c r="D14" i="17"/>
  <c r="J27" i="19"/>
  <c r="D49" i="17"/>
  <c r="AS27" i="19"/>
  <c r="D33" i="17"/>
  <c r="AC27" i="19"/>
  <c r="D17" i="17"/>
  <c r="M27" i="19"/>
  <c r="K35" i="19"/>
  <c r="AR27" i="19"/>
  <c r="D48" i="17"/>
  <c r="AB27" i="19"/>
  <c r="D32" i="17"/>
  <c r="L27" i="19"/>
  <c r="L35" i="19" s="1"/>
  <c r="D16" i="17"/>
  <c r="D71" i="17" s="1"/>
  <c r="D54" i="17"/>
  <c r="D110" i="17" s="1"/>
  <c r="AX27" i="19"/>
  <c r="AX35" i="19" s="1"/>
  <c r="D25" i="17"/>
  <c r="D80" i="17" s="1"/>
  <c r="U27" i="19"/>
  <c r="D40" i="17"/>
  <c r="D95" i="17" s="1"/>
  <c r="AJ27" i="19"/>
  <c r="AJ35" i="19" s="1"/>
  <c r="D58" i="17"/>
  <c r="D113" i="17" s="1"/>
  <c r="BB27" i="19"/>
  <c r="D42" i="17"/>
  <c r="D97" i="17" s="1"/>
  <c r="AL27" i="19"/>
  <c r="AL35" i="19" s="1"/>
  <c r="D26" i="17"/>
  <c r="V27" i="19"/>
  <c r="V35" i="19" s="1"/>
  <c r="D10" i="17"/>
  <c r="D65" i="17" s="1"/>
  <c r="F27" i="19"/>
  <c r="F35" i="19" s="1"/>
  <c r="D45" i="17"/>
  <c r="AO27" i="19"/>
  <c r="D29" i="17"/>
  <c r="Y27" i="19"/>
  <c r="D13" i="17"/>
  <c r="I27" i="19"/>
  <c r="AN27" i="19"/>
  <c r="D44" i="17"/>
  <c r="D28" i="17"/>
  <c r="X27" i="19"/>
  <c r="D12" i="17"/>
  <c r="D67" i="17" s="1"/>
  <c r="H27" i="19"/>
  <c r="H35" i="19" s="1"/>
  <c r="AY35" i="19"/>
  <c r="X11" i="8"/>
  <c r="W13" i="9" s="1"/>
  <c r="AV11" i="8"/>
  <c r="AU13" i="9" s="1"/>
  <c r="AF11" i="8"/>
  <c r="AE13" i="9" s="1"/>
  <c r="O13" i="9"/>
  <c r="AZ11" i="8"/>
  <c r="AY13" i="9" s="1"/>
  <c r="AR11" i="8"/>
  <c r="AQ13" i="9" s="1"/>
  <c r="AJ11" i="8"/>
  <c r="AI13" i="9" s="1"/>
  <c r="AB11" i="8"/>
  <c r="AA13" i="9" s="1"/>
  <c r="T11" i="8"/>
  <c r="S13" i="9" s="1"/>
  <c r="K13" i="9"/>
  <c r="V15" i="3"/>
  <c r="BF28" i="8"/>
  <c r="BD28" i="8"/>
  <c r="BB28" i="8"/>
  <c r="AZ28" i="8"/>
  <c r="AX28" i="8"/>
  <c r="AV28" i="8"/>
  <c r="AT28" i="8"/>
  <c r="AR28" i="8"/>
  <c r="AP28" i="8"/>
  <c r="AN28" i="8"/>
  <c r="AL28" i="8"/>
  <c r="AJ28" i="8"/>
  <c r="AH28" i="8"/>
  <c r="AF28" i="8"/>
  <c r="AD28" i="8"/>
  <c r="AB28" i="8"/>
  <c r="Z28" i="8"/>
  <c r="X28" i="8"/>
  <c r="V28" i="8"/>
  <c r="T28" i="8"/>
  <c r="R28" i="8"/>
  <c r="BE28" i="8"/>
  <c r="BC28" i="8"/>
  <c r="BA28" i="8"/>
  <c r="AY28" i="8"/>
  <c r="AW28" i="8"/>
  <c r="AU28" i="8"/>
  <c r="AS28" i="8"/>
  <c r="AQ28" i="8"/>
  <c r="AO28" i="8"/>
  <c r="AM28" i="8"/>
  <c r="AK28" i="8"/>
  <c r="AI28" i="8"/>
  <c r="AG28" i="8"/>
  <c r="AE28" i="8"/>
  <c r="AC28" i="8"/>
  <c r="AA28" i="8"/>
  <c r="Y28" i="8"/>
  <c r="W28" i="8"/>
  <c r="U28" i="8"/>
  <c r="S28" i="8"/>
  <c r="E28" i="8"/>
  <c r="F88" i="8" s="1"/>
  <c r="F27" i="11"/>
  <c r="E27" i="11" s="1"/>
  <c r="V22" i="3"/>
  <c r="BF27" i="8"/>
  <c r="BB27" i="8"/>
  <c r="AX27" i="8"/>
  <c r="AT27" i="8"/>
  <c r="AP27" i="8"/>
  <c r="AL27" i="8"/>
  <c r="AL87" i="8" s="1"/>
  <c r="AH27" i="8"/>
  <c r="AD27" i="8"/>
  <c r="Z27" i="8"/>
  <c r="V27" i="8"/>
  <c r="V87" i="8" s="1"/>
  <c r="R27" i="8"/>
  <c r="BD27" i="8"/>
  <c r="AZ27" i="8"/>
  <c r="AV27" i="8"/>
  <c r="AR27" i="8"/>
  <c r="AN27" i="8"/>
  <c r="AJ27" i="8"/>
  <c r="AF27" i="8"/>
  <c r="AB27" i="8"/>
  <c r="X27" i="8"/>
  <c r="T27" i="8"/>
  <c r="M87" i="8"/>
  <c r="V33" i="3"/>
  <c r="BF26" i="8"/>
  <c r="BD26" i="8"/>
  <c r="BB26" i="8"/>
  <c r="AZ26" i="8"/>
  <c r="AX26" i="8"/>
  <c r="AV26" i="8"/>
  <c r="AT26" i="8"/>
  <c r="AR26" i="8"/>
  <c r="AP26" i="8"/>
  <c r="AN26" i="8"/>
  <c r="AL26" i="8"/>
  <c r="AJ26" i="8"/>
  <c r="AH26" i="8"/>
  <c r="AF26" i="8"/>
  <c r="AD26" i="8"/>
  <c r="AB26" i="8"/>
  <c r="Z26" i="8"/>
  <c r="X26" i="8"/>
  <c r="V26" i="8"/>
  <c r="T26" i="8"/>
  <c r="R26" i="8"/>
  <c r="F25" i="11"/>
  <c r="E25" i="11" s="1"/>
  <c r="BE26" i="8"/>
  <c r="BC26" i="8"/>
  <c r="BA26" i="8"/>
  <c r="AY26" i="8"/>
  <c r="AW26" i="8"/>
  <c r="AU26" i="8"/>
  <c r="AS26" i="8"/>
  <c r="AQ26" i="8"/>
  <c r="AO26" i="8"/>
  <c r="AM26" i="8"/>
  <c r="AK26" i="8"/>
  <c r="AI26" i="8"/>
  <c r="AG26" i="8"/>
  <c r="AE26" i="8"/>
  <c r="AC26" i="8"/>
  <c r="AA26" i="8"/>
  <c r="Y26" i="8"/>
  <c r="W26" i="8"/>
  <c r="U26" i="8"/>
  <c r="S26" i="8"/>
  <c r="E26" i="8"/>
  <c r="F86" i="8" s="1"/>
  <c r="J16" i="9"/>
  <c r="K85" i="8"/>
  <c r="BC25" i="8"/>
  <c r="AY25" i="8"/>
  <c r="AU25" i="8"/>
  <c r="AQ25" i="8"/>
  <c r="AM25" i="8"/>
  <c r="AI25" i="8"/>
  <c r="AE25" i="8"/>
  <c r="AA25" i="8"/>
  <c r="W25" i="8"/>
  <c r="S25" i="8"/>
  <c r="V20" i="3"/>
  <c r="BD25" i="8"/>
  <c r="AZ25" i="8"/>
  <c r="AV25" i="8"/>
  <c r="AR25" i="8"/>
  <c r="AN25" i="8"/>
  <c r="AJ25" i="8"/>
  <c r="AF25" i="8"/>
  <c r="AB25" i="8"/>
  <c r="X25" i="8"/>
  <c r="T25" i="8"/>
  <c r="P85" i="8"/>
  <c r="BF25" i="8"/>
  <c r="BB25" i="8"/>
  <c r="AX25" i="8"/>
  <c r="AT25" i="8"/>
  <c r="AP25" i="8"/>
  <c r="AL25" i="8"/>
  <c r="AH25" i="8"/>
  <c r="AD25" i="8"/>
  <c r="Z25" i="8"/>
  <c r="V25" i="8"/>
  <c r="R25" i="8"/>
  <c r="F24" i="11"/>
  <c r="V31" i="3"/>
  <c r="BF24" i="8"/>
  <c r="BD24" i="8"/>
  <c r="BB24" i="8"/>
  <c r="AZ24" i="8"/>
  <c r="AX24" i="8"/>
  <c r="AV24" i="8"/>
  <c r="AT24" i="8"/>
  <c r="AR24" i="8"/>
  <c r="AP24" i="8"/>
  <c r="AN24" i="8"/>
  <c r="AL24" i="8"/>
  <c r="AJ24" i="8"/>
  <c r="AH24" i="8"/>
  <c r="AF24" i="8"/>
  <c r="AD24" i="8"/>
  <c r="AB24" i="8"/>
  <c r="Z24" i="8"/>
  <c r="X24" i="8"/>
  <c r="V24" i="8"/>
  <c r="T24" i="8"/>
  <c r="R24" i="8"/>
  <c r="BE24" i="8"/>
  <c r="BC24" i="8"/>
  <c r="BA24" i="8"/>
  <c r="AY24" i="8"/>
  <c r="AW24" i="8"/>
  <c r="AU24" i="8"/>
  <c r="AS24" i="8"/>
  <c r="AQ24" i="8"/>
  <c r="AO24" i="8"/>
  <c r="AM24" i="8"/>
  <c r="AK24" i="8"/>
  <c r="AI24" i="8"/>
  <c r="AG24" i="8"/>
  <c r="AE24" i="8"/>
  <c r="AC24" i="8"/>
  <c r="AA24" i="8"/>
  <c r="Y24" i="8"/>
  <c r="W24" i="8"/>
  <c r="U24" i="8"/>
  <c r="S24" i="8"/>
  <c r="E24" i="8"/>
  <c r="F84" i="8" s="1"/>
  <c r="F23" i="11"/>
  <c r="BE23" i="8"/>
  <c r="BD7" i="9" s="1"/>
  <c r="AY23" i="8"/>
  <c r="AX7" i="9" s="1"/>
  <c r="AQ23" i="8"/>
  <c r="AP7" i="9" s="1"/>
  <c r="AI23" i="8"/>
  <c r="AH7" i="9" s="1"/>
  <c r="AA23" i="8"/>
  <c r="Z7" i="9" s="1"/>
  <c r="S23" i="8"/>
  <c r="R7" i="9" s="1"/>
  <c r="J7" i="9"/>
  <c r="BA23" i="8"/>
  <c r="AW23" i="8"/>
  <c r="AS23" i="8"/>
  <c r="AO23" i="8"/>
  <c r="AK23" i="8"/>
  <c r="AG23" i="8"/>
  <c r="AC23" i="8"/>
  <c r="Y23" i="8"/>
  <c r="U23" i="8"/>
  <c r="V11" i="3"/>
  <c r="BF23" i="8"/>
  <c r="BE7" i="9" s="1"/>
  <c r="BB23" i="8"/>
  <c r="AX23" i="8"/>
  <c r="AT23" i="8"/>
  <c r="AP23" i="8"/>
  <c r="AL23" i="8"/>
  <c r="AH23" i="8"/>
  <c r="AD23" i="8"/>
  <c r="Z23" i="8"/>
  <c r="V23" i="8"/>
  <c r="R23" i="8"/>
  <c r="BD23" i="8"/>
  <c r="AZ23" i="8"/>
  <c r="AV23" i="8"/>
  <c r="AR23" i="8"/>
  <c r="AN23" i="8"/>
  <c r="AJ23" i="8"/>
  <c r="AF23" i="8"/>
  <c r="AB23" i="8"/>
  <c r="X23" i="8"/>
  <c r="T23" i="8"/>
  <c r="F22" i="11"/>
  <c r="E22" i="11" s="1"/>
  <c r="V30" i="3"/>
  <c r="BF22" i="8"/>
  <c r="BD22" i="8"/>
  <c r="BB22" i="8"/>
  <c r="AZ22" i="8"/>
  <c r="AX22" i="8"/>
  <c r="AV22" i="8"/>
  <c r="AT22" i="8"/>
  <c r="AR22" i="8"/>
  <c r="AP22" i="8"/>
  <c r="AN22" i="8"/>
  <c r="AL22" i="8"/>
  <c r="AJ22" i="8"/>
  <c r="AH22" i="8"/>
  <c r="AF22" i="8"/>
  <c r="AD22" i="8"/>
  <c r="AB22" i="8"/>
  <c r="Z22" i="8"/>
  <c r="X22" i="8"/>
  <c r="V22" i="8"/>
  <c r="T22" i="8"/>
  <c r="R22" i="8"/>
  <c r="BE22" i="8"/>
  <c r="BC22" i="8"/>
  <c r="BA22" i="8"/>
  <c r="AY22" i="8"/>
  <c r="AW22" i="8"/>
  <c r="AU22" i="8"/>
  <c r="AS22" i="8"/>
  <c r="AQ22" i="8"/>
  <c r="AO22" i="8"/>
  <c r="AM22" i="8"/>
  <c r="AK22" i="8"/>
  <c r="AI22" i="8"/>
  <c r="AG22" i="8"/>
  <c r="AE22" i="8"/>
  <c r="AC22" i="8"/>
  <c r="AA22" i="8"/>
  <c r="Y22" i="8"/>
  <c r="W22" i="8"/>
  <c r="U22" i="8"/>
  <c r="S22" i="8"/>
  <c r="E22" i="8"/>
  <c r="F82" i="8" s="1"/>
  <c r="F21" i="11"/>
  <c r="V32" i="3"/>
  <c r="BE21" i="8"/>
  <c r="BC21" i="8"/>
  <c r="BA21" i="8"/>
  <c r="AY21" i="8"/>
  <c r="AW21" i="8"/>
  <c r="AU21" i="8"/>
  <c r="AS21" i="8"/>
  <c r="AQ21" i="8"/>
  <c r="AO21" i="8"/>
  <c r="AM21" i="8"/>
  <c r="AK21" i="8"/>
  <c r="AI21" i="8"/>
  <c r="AG21" i="8"/>
  <c r="AE21" i="8"/>
  <c r="AC21" i="8"/>
  <c r="AA21" i="8"/>
  <c r="Y21" i="8"/>
  <c r="W21" i="8"/>
  <c r="U21" i="8"/>
  <c r="S21" i="8"/>
  <c r="E21" i="8"/>
  <c r="F81" i="8" s="1"/>
  <c r="F20" i="11"/>
  <c r="E20" i="11" s="1"/>
  <c r="BF21" i="8"/>
  <c r="BD21" i="8"/>
  <c r="BB21" i="8"/>
  <c r="AZ21" i="8"/>
  <c r="AX21" i="8"/>
  <c r="AV21" i="8"/>
  <c r="AT21" i="8"/>
  <c r="AR21" i="8"/>
  <c r="AP21" i="8"/>
  <c r="AN21" i="8"/>
  <c r="AL21" i="8"/>
  <c r="AJ21" i="8"/>
  <c r="AH21" i="8"/>
  <c r="AF21" i="8"/>
  <c r="AD21" i="8"/>
  <c r="AB21" i="8"/>
  <c r="Z21" i="8"/>
  <c r="X21" i="8"/>
  <c r="V21" i="8"/>
  <c r="T21" i="8"/>
  <c r="R21" i="8"/>
  <c r="V13" i="3"/>
  <c r="BE20" i="8"/>
  <c r="BC20" i="8"/>
  <c r="BA20" i="8"/>
  <c r="AY20" i="8"/>
  <c r="AW20" i="8"/>
  <c r="AU20" i="8"/>
  <c r="AS20" i="8"/>
  <c r="AQ20" i="8"/>
  <c r="AO20" i="8"/>
  <c r="AM20" i="8"/>
  <c r="AK20" i="8"/>
  <c r="AI20" i="8"/>
  <c r="AG20" i="8"/>
  <c r="AE20" i="8"/>
  <c r="AC20" i="8"/>
  <c r="AA20" i="8"/>
  <c r="Y20" i="8"/>
  <c r="W20" i="8"/>
  <c r="U20" i="8"/>
  <c r="S20" i="8"/>
  <c r="E20" i="8"/>
  <c r="F79" i="8" s="1"/>
  <c r="F18" i="11"/>
  <c r="E18" i="11" s="1"/>
  <c r="BF20" i="8"/>
  <c r="BD20" i="8"/>
  <c r="BB20" i="8"/>
  <c r="AZ20" i="8"/>
  <c r="AX20" i="8"/>
  <c r="AV20" i="8"/>
  <c r="AT20" i="8"/>
  <c r="AR20" i="8"/>
  <c r="AP20" i="8"/>
  <c r="AN20" i="8"/>
  <c r="AL20" i="8"/>
  <c r="AJ20" i="8"/>
  <c r="AH20" i="8"/>
  <c r="AF20" i="8"/>
  <c r="AD20" i="8"/>
  <c r="AB20" i="8"/>
  <c r="Z20" i="8"/>
  <c r="X20" i="8"/>
  <c r="V20" i="8"/>
  <c r="T20" i="8"/>
  <c r="R20" i="8"/>
  <c r="V24" i="3"/>
  <c r="BF17" i="8"/>
  <c r="BD17" i="8"/>
  <c r="BB17" i="8"/>
  <c r="AZ17" i="8"/>
  <c r="AX17" i="8"/>
  <c r="AV17" i="8"/>
  <c r="AT17" i="8"/>
  <c r="AR17" i="8"/>
  <c r="AP17" i="8"/>
  <c r="AN17" i="8"/>
  <c r="AL17" i="8"/>
  <c r="AJ17" i="8"/>
  <c r="AH17" i="8"/>
  <c r="AF17" i="8"/>
  <c r="AD17" i="8"/>
  <c r="AB17" i="8"/>
  <c r="Z17" i="8"/>
  <c r="X17" i="8"/>
  <c r="V17" i="8"/>
  <c r="T17" i="8"/>
  <c r="R17" i="8"/>
  <c r="F16" i="11"/>
  <c r="E16" i="11" s="1"/>
  <c r="BE17" i="8"/>
  <c r="BC17" i="8"/>
  <c r="BA17" i="8"/>
  <c r="AY17" i="8"/>
  <c r="AW17" i="8"/>
  <c r="AU17" i="8"/>
  <c r="AS17" i="8"/>
  <c r="AQ17" i="8"/>
  <c r="AO17" i="8"/>
  <c r="AM17" i="8"/>
  <c r="AK17" i="8"/>
  <c r="AI17" i="8"/>
  <c r="AG17" i="8"/>
  <c r="AE17" i="8"/>
  <c r="AC17" i="8"/>
  <c r="AA17" i="8"/>
  <c r="Y17" i="8"/>
  <c r="W17" i="8"/>
  <c r="U17" i="8"/>
  <c r="S17" i="8"/>
  <c r="E17" i="8"/>
  <c r="F77" i="8" s="1"/>
  <c r="V29" i="3"/>
  <c r="BF15" i="8"/>
  <c r="BD15" i="8"/>
  <c r="BB15" i="8"/>
  <c r="AZ15" i="8"/>
  <c r="AX15" i="8"/>
  <c r="AV15" i="8"/>
  <c r="AT15" i="8"/>
  <c r="AR15" i="8"/>
  <c r="AP15" i="8"/>
  <c r="AN15" i="8"/>
  <c r="AL15" i="8"/>
  <c r="AJ15" i="8"/>
  <c r="AH15" i="8"/>
  <c r="AF15" i="8"/>
  <c r="AD15" i="8"/>
  <c r="AB15" i="8"/>
  <c r="Z15" i="8"/>
  <c r="X15" i="8"/>
  <c r="V15" i="8"/>
  <c r="T15" i="8"/>
  <c r="R15" i="8"/>
  <c r="BE15" i="8"/>
  <c r="BC15" i="8"/>
  <c r="BA15" i="8"/>
  <c r="AY15" i="8"/>
  <c r="AW15" i="8"/>
  <c r="AU15" i="8"/>
  <c r="AS15" i="8"/>
  <c r="AQ15" i="8"/>
  <c r="AO15" i="8"/>
  <c r="AM15" i="8"/>
  <c r="AK15" i="8"/>
  <c r="AI15" i="8"/>
  <c r="AG15" i="8"/>
  <c r="AE15" i="8"/>
  <c r="AC15" i="8"/>
  <c r="AA15" i="8"/>
  <c r="Y15" i="8"/>
  <c r="W15" i="8"/>
  <c r="U15" i="8"/>
  <c r="S15" i="8"/>
  <c r="E15" i="8"/>
  <c r="F75" i="8" s="1"/>
  <c r="F14" i="11"/>
  <c r="AY13" i="8"/>
  <c r="AX15" i="9" s="1"/>
  <c r="AQ13" i="8"/>
  <c r="AP15" i="9" s="1"/>
  <c r="AI13" i="8"/>
  <c r="AH15" i="9" s="1"/>
  <c r="AA13" i="8"/>
  <c r="Z15" i="9" s="1"/>
  <c r="S13" i="8"/>
  <c r="R15" i="9" s="1"/>
  <c r="J15" i="9"/>
  <c r="BE13" i="8"/>
  <c r="BD15" i="9" s="1"/>
  <c r="BA13" i="8"/>
  <c r="AW13" i="8"/>
  <c r="AS13" i="8"/>
  <c r="AO13" i="8"/>
  <c r="AK13" i="8"/>
  <c r="AG13" i="8"/>
  <c r="AC13" i="8"/>
  <c r="Y13" i="8"/>
  <c r="U13" i="8"/>
  <c r="V19" i="3"/>
  <c r="BF13" i="8"/>
  <c r="BB13" i="8"/>
  <c r="AX13" i="8"/>
  <c r="AT13" i="8"/>
  <c r="AP13" i="8"/>
  <c r="AL13" i="8"/>
  <c r="AH13" i="8"/>
  <c r="AD13" i="8"/>
  <c r="Z13" i="8"/>
  <c r="V13" i="8"/>
  <c r="R13" i="8"/>
  <c r="F12" i="11"/>
  <c r="BD13" i="8"/>
  <c r="AZ13" i="8"/>
  <c r="AV13" i="8"/>
  <c r="AR13" i="8"/>
  <c r="AN13" i="8"/>
  <c r="AJ13" i="8"/>
  <c r="AF13" i="8"/>
  <c r="AB13" i="8"/>
  <c r="X13" i="8"/>
  <c r="T13" i="8"/>
  <c r="I13" i="9"/>
  <c r="I68" i="9" s="1"/>
  <c r="J71" i="8"/>
  <c r="BF11" i="8"/>
  <c r="BE13" i="9" s="1"/>
  <c r="BB11" i="8"/>
  <c r="BA13" i="9" s="1"/>
  <c r="AX11" i="8"/>
  <c r="AW13" i="9" s="1"/>
  <c r="AT11" i="8"/>
  <c r="AS13" i="9" s="1"/>
  <c r="AP11" i="8"/>
  <c r="AO13" i="9" s="1"/>
  <c r="AL11" i="8"/>
  <c r="AK13" i="9" s="1"/>
  <c r="AH11" i="8"/>
  <c r="AG13" i="9" s="1"/>
  <c r="AD11" i="8"/>
  <c r="AC13" i="9" s="1"/>
  <c r="Z11" i="8"/>
  <c r="Y13" i="9" s="1"/>
  <c r="V11" i="8"/>
  <c r="U13" i="9" s="1"/>
  <c r="R11" i="8"/>
  <c r="Q13" i="9" s="1"/>
  <c r="M13" i="9"/>
  <c r="V17" i="3"/>
  <c r="BC11" i="8"/>
  <c r="AY11" i="8"/>
  <c r="AY71" i="8" s="1"/>
  <c r="AU11" i="8"/>
  <c r="AQ11" i="8"/>
  <c r="AM11" i="8"/>
  <c r="AI11" i="8"/>
  <c r="AE11" i="8"/>
  <c r="AA11" i="8"/>
  <c r="W11" i="8"/>
  <c r="S11" i="8"/>
  <c r="S71" i="8" s="1"/>
  <c r="BE11" i="8"/>
  <c r="BA11" i="8"/>
  <c r="AW11" i="8"/>
  <c r="AS11" i="8"/>
  <c r="AO11" i="8"/>
  <c r="AK11" i="8"/>
  <c r="AG11" i="8"/>
  <c r="AC11" i="8"/>
  <c r="Y11" i="8"/>
  <c r="U11" i="8"/>
  <c r="E11" i="8"/>
  <c r="F71" i="8" s="1"/>
  <c r="F10" i="11"/>
  <c r="E10" i="11" s="1"/>
  <c r="V34" i="3"/>
  <c r="BF9" i="8"/>
  <c r="BB9" i="8"/>
  <c r="AX9" i="8"/>
  <c r="AY69" i="8" s="1"/>
  <c r="AT9" i="8"/>
  <c r="AP9" i="8"/>
  <c r="AQ69" i="8" s="1"/>
  <c r="AL9" i="8"/>
  <c r="AH9" i="8"/>
  <c r="AI69" i="8" s="1"/>
  <c r="AD9" i="8"/>
  <c r="Z9" i="8"/>
  <c r="AA69" i="8" s="1"/>
  <c r="V9" i="8"/>
  <c r="R9" i="8"/>
  <c r="S69" i="8" s="1"/>
  <c r="BD9" i="8"/>
  <c r="AZ9" i="8"/>
  <c r="AV9" i="8"/>
  <c r="AR9" i="8"/>
  <c r="AN9" i="8"/>
  <c r="AJ9" i="8"/>
  <c r="AF9" i="8"/>
  <c r="AB9" i="8"/>
  <c r="X9" i="8"/>
  <c r="T9" i="8"/>
  <c r="K69" i="8"/>
  <c r="V12" i="3"/>
  <c r="BE18" i="8"/>
  <c r="BC18" i="8"/>
  <c r="BA18" i="8"/>
  <c r="AY18" i="8"/>
  <c r="AW18" i="8"/>
  <c r="AU18" i="8"/>
  <c r="AS18" i="8"/>
  <c r="AQ18" i="8"/>
  <c r="AO18" i="8"/>
  <c r="AM18" i="8"/>
  <c r="AK18" i="8"/>
  <c r="AI18" i="8"/>
  <c r="AG18" i="8"/>
  <c r="AE18" i="8"/>
  <c r="AC18" i="8"/>
  <c r="AA18" i="8"/>
  <c r="Y18" i="8"/>
  <c r="W18" i="8"/>
  <c r="U18" i="8"/>
  <c r="S18" i="8"/>
  <c r="E18" i="8"/>
  <c r="F78" i="8" s="1"/>
  <c r="BD18" i="8"/>
  <c r="AZ18" i="8"/>
  <c r="AV18" i="8"/>
  <c r="AR18" i="8"/>
  <c r="AN18" i="8"/>
  <c r="AJ18" i="8"/>
  <c r="AF18" i="8"/>
  <c r="AB18" i="8"/>
  <c r="X18" i="8"/>
  <c r="T18" i="8"/>
  <c r="BF18" i="8"/>
  <c r="BB18" i="8"/>
  <c r="AX18" i="8"/>
  <c r="AT18" i="8"/>
  <c r="AP18" i="8"/>
  <c r="AL18" i="8"/>
  <c r="AH18" i="8"/>
  <c r="AD18" i="8"/>
  <c r="Z18" i="8"/>
  <c r="V18" i="8"/>
  <c r="R18" i="8"/>
  <c r="F17" i="11"/>
  <c r="E17" i="11" s="1"/>
  <c r="V14" i="3"/>
  <c r="BE10" i="8"/>
  <c r="BC10" i="8"/>
  <c r="BA10" i="8"/>
  <c r="AY10" i="8"/>
  <c r="AW10" i="8"/>
  <c r="AU10" i="8"/>
  <c r="AS10" i="8"/>
  <c r="AQ10" i="8"/>
  <c r="AO10" i="8"/>
  <c r="AM10" i="8"/>
  <c r="AK10" i="8"/>
  <c r="AI10" i="8"/>
  <c r="AG10" i="8"/>
  <c r="AE10" i="8"/>
  <c r="AC10" i="8"/>
  <c r="AA10" i="8"/>
  <c r="Y10" i="8"/>
  <c r="W10" i="8"/>
  <c r="U10" i="8"/>
  <c r="S10" i="8"/>
  <c r="E10" i="8"/>
  <c r="F70" i="8" s="1"/>
  <c r="BD10" i="8"/>
  <c r="AZ10" i="8"/>
  <c r="AV10" i="8"/>
  <c r="AR10" i="8"/>
  <c r="AN10" i="8"/>
  <c r="AJ10" i="8"/>
  <c r="AF10" i="8"/>
  <c r="AB10" i="8"/>
  <c r="X10" i="8"/>
  <c r="T10" i="8"/>
  <c r="BF10" i="8"/>
  <c r="BB10" i="8"/>
  <c r="AX10" i="8"/>
  <c r="AT10" i="8"/>
  <c r="AP10" i="8"/>
  <c r="AL10" i="8"/>
  <c r="AH10" i="8"/>
  <c r="AD10" i="8"/>
  <c r="Z10" i="8"/>
  <c r="V10" i="8"/>
  <c r="R10" i="8"/>
  <c r="F9" i="11"/>
  <c r="E9" i="11" s="1"/>
  <c r="M11" i="3"/>
  <c r="O11" i="3" s="1"/>
  <c r="Q11" i="3" s="1"/>
  <c r="R11" i="3" s="1"/>
  <c r="V21" i="3"/>
  <c r="BE19" i="8"/>
  <c r="BC19" i="8"/>
  <c r="BA19" i="8"/>
  <c r="AY19" i="8"/>
  <c r="AW19" i="8"/>
  <c r="AU19" i="8"/>
  <c r="AS19" i="8"/>
  <c r="AQ19" i="8"/>
  <c r="AO19" i="8"/>
  <c r="AM19" i="8"/>
  <c r="AK19" i="8"/>
  <c r="AI19" i="8"/>
  <c r="AG19" i="8"/>
  <c r="AE19" i="8"/>
  <c r="AC19" i="8"/>
  <c r="AA19" i="8"/>
  <c r="Y19" i="8"/>
  <c r="W19" i="8"/>
  <c r="U19" i="8"/>
  <c r="S19" i="8"/>
  <c r="E19" i="8"/>
  <c r="F80" i="8" s="1"/>
  <c r="BF19" i="8"/>
  <c r="BB19" i="8"/>
  <c r="AX19" i="8"/>
  <c r="AT19" i="8"/>
  <c r="AP19" i="8"/>
  <c r="AL19" i="8"/>
  <c r="AH19" i="8"/>
  <c r="AD19" i="8"/>
  <c r="Z19" i="8"/>
  <c r="V19" i="8"/>
  <c r="R19" i="8"/>
  <c r="BD19" i="8"/>
  <c r="AZ19" i="8"/>
  <c r="AV19" i="8"/>
  <c r="AR19" i="8"/>
  <c r="AN19" i="8"/>
  <c r="AJ19" i="8"/>
  <c r="AF19" i="8"/>
  <c r="AB19" i="8"/>
  <c r="X19" i="8"/>
  <c r="T19" i="8"/>
  <c r="F19" i="11"/>
  <c r="E19" i="11" s="1"/>
  <c r="V16" i="3"/>
  <c r="BE16" i="8"/>
  <c r="BC16" i="8"/>
  <c r="BA16" i="8"/>
  <c r="AY16" i="8"/>
  <c r="AW16" i="8"/>
  <c r="AU16" i="8"/>
  <c r="AS16" i="8"/>
  <c r="AQ16" i="8"/>
  <c r="AO16" i="8"/>
  <c r="AM16" i="8"/>
  <c r="AK16" i="8"/>
  <c r="AI16" i="8"/>
  <c r="AG16" i="8"/>
  <c r="AE16" i="8"/>
  <c r="AC16" i="8"/>
  <c r="AA16" i="8"/>
  <c r="Y16" i="8"/>
  <c r="W16" i="8"/>
  <c r="U16" i="8"/>
  <c r="S16" i="8"/>
  <c r="E16" i="8"/>
  <c r="F76" i="8" s="1"/>
  <c r="BF16" i="8"/>
  <c r="BB16" i="8"/>
  <c r="AX16" i="8"/>
  <c r="AT16" i="8"/>
  <c r="AP16" i="8"/>
  <c r="AL16" i="8"/>
  <c r="AH16" i="8"/>
  <c r="AD16" i="8"/>
  <c r="Z16" i="8"/>
  <c r="V16" i="8"/>
  <c r="R16" i="8"/>
  <c r="BD16" i="8"/>
  <c r="AZ16" i="8"/>
  <c r="AV16" i="8"/>
  <c r="AR16" i="8"/>
  <c r="AN16" i="8"/>
  <c r="AJ16" i="8"/>
  <c r="AF16" i="8"/>
  <c r="AB16" i="8"/>
  <c r="X16" i="8"/>
  <c r="T16" i="8"/>
  <c r="F15" i="11"/>
  <c r="E15" i="11" s="1"/>
  <c r="V23" i="3"/>
  <c r="BE12" i="8"/>
  <c r="BC12" i="8"/>
  <c r="BA12" i="8"/>
  <c r="AY12" i="8"/>
  <c r="AW12" i="8"/>
  <c r="AU12" i="8"/>
  <c r="AS12" i="8"/>
  <c r="AQ12" i="8"/>
  <c r="AO12" i="8"/>
  <c r="AM12" i="8"/>
  <c r="AK12" i="8"/>
  <c r="AI12" i="8"/>
  <c r="AG12" i="8"/>
  <c r="AE12" i="8"/>
  <c r="AC12" i="8"/>
  <c r="AA12" i="8"/>
  <c r="Y12" i="8"/>
  <c r="W12" i="8"/>
  <c r="U12" i="8"/>
  <c r="S12" i="8"/>
  <c r="E12" i="8"/>
  <c r="F72" i="8" s="1"/>
  <c r="BF12" i="8"/>
  <c r="BB12" i="8"/>
  <c r="AX12" i="8"/>
  <c r="AT12" i="8"/>
  <c r="AP12" i="8"/>
  <c r="AL12" i="8"/>
  <c r="AH12" i="8"/>
  <c r="AD12" i="8"/>
  <c r="Z12" i="8"/>
  <c r="V12" i="8"/>
  <c r="R12" i="8"/>
  <c r="BD12" i="8"/>
  <c r="AZ12" i="8"/>
  <c r="AV12" i="8"/>
  <c r="AR12" i="8"/>
  <c r="AN12" i="8"/>
  <c r="AJ12" i="8"/>
  <c r="AF12" i="8"/>
  <c r="AB12" i="8"/>
  <c r="X12" i="8"/>
  <c r="T12" i="8"/>
  <c r="F11" i="11"/>
  <c r="E11" i="11" s="1"/>
  <c r="V26" i="3"/>
  <c r="BE8" i="8"/>
  <c r="BC8" i="8"/>
  <c r="BA8" i="8"/>
  <c r="AY8" i="8"/>
  <c r="AW8" i="8"/>
  <c r="AU8" i="8"/>
  <c r="AS8" i="8"/>
  <c r="AQ8" i="8"/>
  <c r="AO8" i="8"/>
  <c r="AM8" i="8"/>
  <c r="AK8" i="8"/>
  <c r="AI8" i="8"/>
  <c r="AG8" i="8"/>
  <c r="AE8" i="8"/>
  <c r="AC8" i="8"/>
  <c r="AA8" i="8"/>
  <c r="Y8" i="8"/>
  <c r="W8" i="8"/>
  <c r="U8" i="8"/>
  <c r="S8" i="8"/>
  <c r="E8" i="8"/>
  <c r="F68" i="8" s="1"/>
  <c r="BF8" i="8"/>
  <c r="BB8" i="8"/>
  <c r="AX8" i="8"/>
  <c r="AP8" i="8"/>
  <c r="AH8" i="8"/>
  <c r="Z8" i="8"/>
  <c r="R8" i="8"/>
  <c r="BD8" i="8"/>
  <c r="AZ8" i="8"/>
  <c r="AV8" i="8"/>
  <c r="AR8" i="8"/>
  <c r="AN8" i="8"/>
  <c r="AJ8" i="8"/>
  <c r="AF8" i="8"/>
  <c r="AB8" i="8"/>
  <c r="X8" i="8"/>
  <c r="T8" i="8"/>
  <c r="F7" i="11"/>
  <c r="E7" i="11" s="1"/>
  <c r="AT8" i="8"/>
  <c r="AL8" i="8"/>
  <c r="AD8" i="8"/>
  <c r="V8" i="8"/>
  <c r="V27" i="3"/>
  <c r="BE14" i="8"/>
  <c r="BC14" i="8"/>
  <c r="BA14" i="8"/>
  <c r="AY14" i="8"/>
  <c r="AW14" i="8"/>
  <c r="AU14" i="8"/>
  <c r="AS14" i="8"/>
  <c r="AQ14" i="8"/>
  <c r="AO14" i="8"/>
  <c r="AM14" i="8"/>
  <c r="AK14" i="8"/>
  <c r="AI14" i="8"/>
  <c r="AG14" i="8"/>
  <c r="AE14" i="8"/>
  <c r="AC14" i="8"/>
  <c r="AA14" i="8"/>
  <c r="Y14" i="8"/>
  <c r="W14" i="8"/>
  <c r="U14" i="8"/>
  <c r="S14" i="8"/>
  <c r="E14" i="8"/>
  <c r="F74" i="8" s="1"/>
  <c r="BD14" i="8"/>
  <c r="AZ14" i="8"/>
  <c r="AV14" i="8"/>
  <c r="AR14" i="8"/>
  <c r="AN14" i="8"/>
  <c r="AJ14" i="8"/>
  <c r="AF14" i="8"/>
  <c r="AB14" i="8"/>
  <c r="X14" i="8"/>
  <c r="T14" i="8"/>
  <c r="BF14" i="8"/>
  <c r="BB14" i="8"/>
  <c r="AX14" i="8"/>
  <c r="AT14" i="8"/>
  <c r="AP14" i="8"/>
  <c r="AL14" i="8"/>
  <c r="AH14" i="8"/>
  <c r="AD14" i="8"/>
  <c r="Z14" i="8"/>
  <c r="V14" i="8"/>
  <c r="R14" i="8"/>
  <c r="F13" i="11"/>
  <c r="C6" i="19"/>
  <c r="G4" i="6"/>
  <c r="F4" i="11"/>
  <c r="R8" i="3"/>
  <c r="U8" i="3" s="1"/>
  <c r="E5" i="9"/>
  <c r="F4" i="9"/>
  <c r="E5" i="8"/>
  <c r="F4" i="6"/>
  <c r="E4" i="11"/>
  <c r="C8" i="7"/>
  <c r="H64" i="8"/>
  <c r="I4" i="8"/>
  <c r="AK87" i="8" l="1"/>
  <c r="AS87" i="8"/>
  <c r="X85" i="8"/>
  <c r="AF85" i="8"/>
  <c r="AN85" i="8"/>
  <c r="AV85" i="8"/>
  <c r="BD85" i="8"/>
  <c r="BA87" i="8"/>
  <c r="AF71" i="8"/>
  <c r="BB87" i="8"/>
  <c r="AC87" i="8"/>
  <c r="Q87" i="8"/>
  <c r="V83" i="8"/>
  <c r="P69" i="8"/>
  <c r="U87" i="8"/>
  <c r="AG87" i="8"/>
  <c r="AW87" i="8"/>
  <c r="AR35" i="19"/>
  <c r="D77" i="17"/>
  <c r="V106" i="9"/>
  <c r="BB106" i="9"/>
  <c r="AN106" i="9"/>
  <c r="Y106" i="9"/>
  <c r="BE106" i="9"/>
  <c r="AK106" i="9"/>
  <c r="AU100" i="9"/>
  <c r="AU106" i="9" s="1"/>
  <c r="K51" i="9"/>
  <c r="D43" i="17"/>
  <c r="AM27" i="19"/>
  <c r="I96" i="9"/>
  <c r="J96" i="9"/>
  <c r="I51" i="9"/>
  <c r="AQ27" i="19"/>
  <c r="D47" i="17"/>
  <c r="D102" i="17" s="1"/>
  <c r="AU27" i="19"/>
  <c r="AU35" i="19" s="1"/>
  <c r="D51" i="17"/>
  <c r="D106" i="17" s="1"/>
  <c r="D35" i="17"/>
  <c r="AE27" i="19"/>
  <c r="AF35" i="19" s="1"/>
  <c r="U103" i="9"/>
  <c r="U51" i="9"/>
  <c r="E51" i="9"/>
  <c r="F96" i="9"/>
  <c r="D87" i="17"/>
  <c r="D107" i="17"/>
  <c r="R106" i="9"/>
  <c r="L96" i="9"/>
  <c r="L51" i="9"/>
  <c r="AA100" i="9"/>
  <c r="AA51" i="9"/>
  <c r="AX103" i="9"/>
  <c r="AX51" i="9"/>
  <c r="AT51" i="9"/>
  <c r="D99" i="17"/>
  <c r="AO35" i="19"/>
  <c r="D70" i="17"/>
  <c r="P35" i="19"/>
  <c r="AV35" i="19"/>
  <c r="D90" i="17"/>
  <c r="Z106" i="9"/>
  <c r="AJ106" i="9"/>
  <c r="AM106" i="9"/>
  <c r="X106" i="9"/>
  <c r="BD106" i="9"/>
  <c r="AO106" i="9"/>
  <c r="U106" i="9"/>
  <c r="AS103" i="9"/>
  <c r="AS106" i="9" s="1"/>
  <c r="AK51" i="9"/>
  <c r="AL103" i="9"/>
  <c r="AL106" i="9" s="1"/>
  <c r="W27" i="19"/>
  <c r="X35" i="19" s="1"/>
  <c r="D27" i="17"/>
  <c r="D82" i="17" s="1"/>
  <c r="R103" i="9"/>
  <c r="R51" i="9"/>
  <c r="BA103" i="9"/>
  <c r="BA106" i="9" s="1"/>
  <c r="BA51" i="9"/>
  <c r="Y51" i="9"/>
  <c r="AN35" i="19"/>
  <c r="D91" i="17"/>
  <c r="AR96" i="9"/>
  <c r="AR51" i="9"/>
  <c r="AQ100" i="9"/>
  <c r="AQ106" i="9" s="1"/>
  <c r="AQ51" i="9"/>
  <c r="AA27" i="19"/>
  <c r="AB35" i="19" s="1"/>
  <c r="D31" i="17"/>
  <c r="D86" i="17" s="1"/>
  <c r="AH103" i="9"/>
  <c r="AH106" i="9" s="1"/>
  <c r="AH51" i="9"/>
  <c r="D19" i="17"/>
  <c r="D74" i="17" s="1"/>
  <c r="O27" i="19"/>
  <c r="O35" i="19" s="1"/>
  <c r="F49" i="6"/>
  <c r="AP106" i="9"/>
  <c r="E8" i="17"/>
  <c r="C63" i="17"/>
  <c r="C64" i="17"/>
  <c r="AX106" i="9"/>
  <c r="AZ106" i="9"/>
  <c r="D36" i="19"/>
  <c r="E36" i="19"/>
  <c r="AC35" i="19"/>
  <c r="O106" i="9"/>
  <c r="D34" i="19"/>
  <c r="E34" i="19"/>
  <c r="I62" i="17"/>
  <c r="F62" i="17" s="1"/>
  <c r="F7" i="17"/>
  <c r="D78" i="17"/>
  <c r="W106" i="9"/>
  <c r="BC106" i="9"/>
  <c r="S35" i="19"/>
  <c r="AE106" i="9"/>
  <c r="S106" i="9"/>
  <c r="AY106" i="9"/>
  <c r="AA106" i="9"/>
  <c r="AI106" i="9"/>
  <c r="BB83" i="8"/>
  <c r="W69" i="8"/>
  <c r="AM69" i="8"/>
  <c r="BC69" i="8"/>
  <c r="X69" i="8"/>
  <c r="AN69" i="8"/>
  <c r="BD69" i="8"/>
  <c r="AV69" i="8"/>
  <c r="O69" i="8"/>
  <c r="AE69" i="8"/>
  <c r="AU69" i="8"/>
  <c r="AF69" i="8"/>
  <c r="Y87" i="8"/>
  <c r="AO87" i="8"/>
  <c r="BE87" i="8"/>
  <c r="K87" i="8"/>
  <c r="AA87" i="8"/>
  <c r="AQ87" i="8"/>
  <c r="AL83" i="8"/>
  <c r="BF83" i="8"/>
  <c r="R83" i="8"/>
  <c r="Z83" i="8"/>
  <c r="AH83" i="8"/>
  <c r="AP83" i="8"/>
  <c r="AX83" i="8"/>
  <c r="BE62" i="9"/>
  <c r="N83" i="8"/>
  <c r="AD83" i="8"/>
  <c r="P71" i="8"/>
  <c r="AV71" i="8"/>
  <c r="AT83" i="8"/>
  <c r="D73" i="17"/>
  <c r="D105" i="17"/>
  <c r="BA35" i="19"/>
  <c r="U35" i="19"/>
  <c r="Z35" i="19"/>
  <c r="D66" i="17"/>
  <c r="D76" i="17"/>
  <c r="D108" i="17"/>
  <c r="D68" i="17"/>
  <c r="D100" i="17"/>
  <c r="D88" i="17"/>
  <c r="D98" i="17"/>
  <c r="D85" i="17"/>
  <c r="D96" i="17"/>
  <c r="G35" i="19"/>
  <c r="AA35" i="19"/>
  <c r="AD35" i="19"/>
  <c r="D112" i="17"/>
  <c r="I35" i="19"/>
  <c r="Y35" i="19"/>
  <c r="BB35" i="19"/>
  <c r="W35" i="19"/>
  <c r="M35" i="19"/>
  <c r="AS35" i="19"/>
  <c r="J35" i="19"/>
  <c r="AP35" i="19"/>
  <c r="D92" i="17"/>
  <c r="D89" i="17"/>
  <c r="AH35" i="19"/>
  <c r="AK35" i="19"/>
  <c r="D84" i="17"/>
  <c r="AM35" i="19"/>
  <c r="D81" i="17"/>
  <c r="D109" i="17"/>
  <c r="D72" i="17"/>
  <c r="D104" i="17"/>
  <c r="D69" i="17"/>
  <c r="D101" i="17"/>
  <c r="AQ35" i="19"/>
  <c r="Q35" i="19"/>
  <c r="AW35" i="19"/>
  <c r="N35" i="19"/>
  <c r="AT35" i="19"/>
  <c r="D93" i="17"/>
  <c r="AL71" i="8"/>
  <c r="V71" i="8"/>
  <c r="BB71" i="8"/>
  <c r="J11" i="9"/>
  <c r="K88" i="8"/>
  <c r="N11" i="9"/>
  <c r="O88" i="8"/>
  <c r="R11" i="9"/>
  <c r="S88" i="8"/>
  <c r="V11" i="9"/>
  <c r="W88" i="8"/>
  <c r="Z11" i="9"/>
  <c r="AA88" i="8"/>
  <c r="AD11" i="9"/>
  <c r="AE88" i="8"/>
  <c r="AH11" i="9"/>
  <c r="AI88" i="8"/>
  <c r="AL11" i="9"/>
  <c r="AM88" i="8"/>
  <c r="AP11" i="9"/>
  <c r="AQ88" i="8"/>
  <c r="AT11" i="9"/>
  <c r="AU88" i="8"/>
  <c r="AX11" i="9"/>
  <c r="AY88" i="8"/>
  <c r="BB11" i="9"/>
  <c r="BC88" i="8"/>
  <c r="J88" i="8"/>
  <c r="I11" i="9"/>
  <c r="I66" i="9" s="1"/>
  <c r="N88" i="8"/>
  <c r="M11" i="9"/>
  <c r="R88" i="8"/>
  <c r="Q11" i="9"/>
  <c r="V88" i="8"/>
  <c r="U11" i="9"/>
  <c r="Z88" i="8"/>
  <c r="Y11" i="9"/>
  <c r="AD88" i="8"/>
  <c r="AC11" i="9"/>
  <c r="AH88" i="8"/>
  <c r="AG11" i="9"/>
  <c r="AL88" i="8"/>
  <c r="AK11" i="9"/>
  <c r="AP88" i="8"/>
  <c r="AO11" i="9"/>
  <c r="AT88" i="8"/>
  <c r="AS11" i="9"/>
  <c r="AX88" i="8"/>
  <c r="AW11" i="9"/>
  <c r="BB88" i="8"/>
  <c r="BA11" i="9"/>
  <c r="BF88" i="8"/>
  <c r="BE11" i="9"/>
  <c r="L11" i="9"/>
  <c r="M88" i="8"/>
  <c r="P11" i="9"/>
  <c r="Q88" i="8"/>
  <c r="T11" i="9"/>
  <c r="U88" i="8"/>
  <c r="X11" i="9"/>
  <c r="Y88" i="8"/>
  <c r="AB11" i="9"/>
  <c r="AC88" i="8"/>
  <c r="AF11" i="9"/>
  <c r="AG88" i="8"/>
  <c r="AJ11" i="9"/>
  <c r="AK88" i="8"/>
  <c r="AN11" i="9"/>
  <c r="AO88" i="8"/>
  <c r="AR11" i="9"/>
  <c r="AS88" i="8"/>
  <c r="AV11" i="9"/>
  <c r="AW88" i="8"/>
  <c r="AZ11" i="9"/>
  <c r="BA88" i="8"/>
  <c r="BD11" i="9"/>
  <c r="BE88" i="8"/>
  <c r="L88" i="8"/>
  <c r="K11" i="9"/>
  <c r="P88" i="8"/>
  <c r="O11" i="9"/>
  <c r="T88" i="8"/>
  <c r="S11" i="9"/>
  <c r="X88" i="8"/>
  <c r="W11" i="9"/>
  <c r="AB88" i="8"/>
  <c r="AA11" i="9"/>
  <c r="AF88" i="8"/>
  <c r="AE11" i="9"/>
  <c r="AJ88" i="8"/>
  <c r="AI11" i="9"/>
  <c r="AN88" i="8"/>
  <c r="AM11" i="9"/>
  <c r="AR88" i="8"/>
  <c r="AQ11" i="9"/>
  <c r="AV88" i="8"/>
  <c r="AU11" i="9"/>
  <c r="AZ88" i="8"/>
  <c r="AY11" i="9"/>
  <c r="BD88" i="8"/>
  <c r="BC11" i="9"/>
  <c r="G9" i="6"/>
  <c r="F9" i="6" s="1"/>
  <c r="E11" i="9"/>
  <c r="F66" i="9" s="1"/>
  <c r="O18" i="9"/>
  <c r="P87" i="8"/>
  <c r="W18" i="9"/>
  <c r="X87" i="8"/>
  <c r="AE18" i="9"/>
  <c r="AF87" i="8"/>
  <c r="AM18" i="9"/>
  <c r="AN87" i="8"/>
  <c r="AU18" i="9"/>
  <c r="AV87" i="8"/>
  <c r="BC18" i="9"/>
  <c r="BD87" i="8"/>
  <c r="M18" i="9"/>
  <c r="O87" i="8"/>
  <c r="U18" i="9"/>
  <c r="W87" i="8"/>
  <c r="AC18" i="9"/>
  <c r="AE87" i="8"/>
  <c r="AK18" i="9"/>
  <c r="AM87" i="8"/>
  <c r="AS18" i="9"/>
  <c r="AU87" i="8"/>
  <c r="BA18" i="9"/>
  <c r="BC87" i="8"/>
  <c r="G16" i="6"/>
  <c r="F16" i="6" s="1"/>
  <c r="E18" i="9"/>
  <c r="F73" i="9" s="1"/>
  <c r="N87" i="8"/>
  <c r="AD87" i="8"/>
  <c r="AT87" i="8"/>
  <c r="K18" i="9"/>
  <c r="L87" i="8"/>
  <c r="S18" i="9"/>
  <c r="T87" i="8"/>
  <c r="AA18" i="9"/>
  <c r="AB87" i="8"/>
  <c r="AI18" i="9"/>
  <c r="AJ87" i="8"/>
  <c r="AQ18" i="9"/>
  <c r="AR87" i="8"/>
  <c r="AY18" i="9"/>
  <c r="AZ87" i="8"/>
  <c r="I18" i="9"/>
  <c r="J87" i="8"/>
  <c r="Q18" i="9"/>
  <c r="R87" i="8"/>
  <c r="Y18" i="9"/>
  <c r="Z87" i="8"/>
  <c r="AG18" i="9"/>
  <c r="AH87" i="8"/>
  <c r="AO18" i="9"/>
  <c r="AP87" i="8"/>
  <c r="AW18" i="9"/>
  <c r="AX87" i="8"/>
  <c r="BE18" i="9"/>
  <c r="BE73" i="9" s="1"/>
  <c r="BF87" i="8"/>
  <c r="S87" i="8"/>
  <c r="AI87" i="8"/>
  <c r="AY87" i="8"/>
  <c r="L29" i="9"/>
  <c r="M86" i="8"/>
  <c r="P29" i="9"/>
  <c r="Q86" i="8"/>
  <c r="T29" i="9"/>
  <c r="U86" i="8"/>
  <c r="X29" i="9"/>
  <c r="Y86" i="8"/>
  <c r="AB29" i="9"/>
  <c r="AC86" i="8"/>
  <c r="AF29" i="9"/>
  <c r="AG86" i="8"/>
  <c r="AJ29" i="9"/>
  <c r="AK86" i="8"/>
  <c r="AN29" i="9"/>
  <c r="AO86" i="8"/>
  <c r="AR29" i="9"/>
  <c r="AS86" i="8"/>
  <c r="AV29" i="9"/>
  <c r="AW86" i="8"/>
  <c r="AZ29" i="9"/>
  <c r="BA86" i="8"/>
  <c r="BD29" i="9"/>
  <c r="BE86" i="8"/>
  <c r="J86" i="8"/>
  <c r="I29" i="9"/>
  <c r="I84" i="9" s="1"/>
  <c r="N86" i="8"/>
  <c r="M29" i="9"/>
  <c r="R86" i="8"/>
  <c r="Q29" i="9"/>
  <c r="V86" i="8"/>
  <c r="U29" i="9"/>
  <c r="Z86" i="8"/>
  <c r="Y29" i="9"/>
  <c r="AD86" i="8"/>
  <c r="AC29" i="9"/>
  <c r="AH86" i="8"/>
  <c r="AG29" i="9"/>
  <c r="AL86" i="8"/>
  <c r="AK29" i="9"/>
  <c r="AP86" i="8"/>
  <c r="AO29" i="9"/>
  <c r="AT86" i="8"/>
  <c r="AS29" i="9"/>
  <c r="AX86" i="8"/>
  <c r="AW29" i="9"/>
  <c r="BB86" i="8"/>
  <c r="BA29" i="9"/>
  <c r="BF86" i="8"/>
  <c r="BE29" i="9"/>
  <c r="J29" i="9"/>
  <c r="K86" i="8"/>
  <c r="N29" i="9"/>
  <c r="O86" i="8"/>
  <c r="R29" i="9"/>
  <c r="S86" i="8"/>
  <c r="V29" i="9"/>
  <c r="W86" i="8"/>
  <c r="Z29" i="9"/>
  <c r="AA86" i="8"/>
  <c r="AD29" i="9"/>
  <c r="AE86" i="8"/>
  <c r="AH29" i="9"/>
  <c r="AI86" i="8"/>
  <c r="AL29" i="9"/>
  <c r="AM86" i="8"/>
  <c r="AP29" i="9"/>
  <c r="AQ86" i="8"/>
  <c r="AT29" i="9"/>
  <c r="AU86" i="8"/>
  <c r="AX29" i="9"/>
  <c r="AY86" i="8"/>
  <c r="BB29" i="9"/>
  <c r="BC86" i="8"/>
  <c r="L86" i="8"/>
  <c r="K29" i="9"/>
  <c r="P86" i="8"/>
  <c r="O29" i="9"/>
  <c r="T86" i="8"/>
  <c r="S29" i="9"/>
  <c r="X86" i="8"/>
  <c r="W29" i="9"/>
  <c r="AB86" i="8"/>
  <c r="AA29" i="9"/>
  <c r="AF86" i="8"/>
  <c r="AE29" i="9"/>
  <c r="AJ86" i="8"/>
  <c r="AI29" i="9"/>
  <c r="AN86" i="8"/>
  <c r="AM29" i="9"/>
  <c r="AR86" i="8"/>
  <c r="AQ29" i="9"/>
  <c r="AV86" i="8"/>
  <c r="AU29" i="9"/>
  <c r="AZ86" i="8"/>
  <c r="AY29" i="9"/>
  <c r="BD86" i="8"/>
  <c r="BC29" i="9"/>
  <c r="E29" i="9"/>
  <c r="F84" i="9" s="1"/>
  <c r="G27" i="6"/>
  <c r="F27" i="6" s="1"/>
  <c r="I16" i="9"/>
  <c r="I71" i="9" s="1"/>
  <c r="J85" i="8"/>
  <c r="Q16" i="9"/>
  <c r="Q71" i="9" s="1"/>
  <c r="R85" i="8"/>
  <c r="Y16" i="9"/>
  <c r="Y71" i="9" s="1"/>
  <c r="Z85" i="8"/>
  <c r="AG16" i="9"/>
  <c r="AG71" i="9" s="1"/>
  <c r="AH85" i="8"/>
  <c r="AO16" i="9"/>
  <c r="AO71" i="9" s="1"/>
  <c r="AP85" i="8"/>
  <c r="AW16" i="9"/>
  <c r="AW71" i="9" s="1"/>
  <c r="AX85" i="8"/>
  <c r="BE16" i="9"/>
  <c r="BE71" i="9" s="1"/>
  <c r="BF85" i="8"/>
  <c r="O16" i="9"/>
  <c r="P71" i="9" s="1"/>
  <c r="Q85" i="8"/>
  <c r="W16" i="9"/>
  <c r="Y85" i="8"/>
  <c r="AE16" i="9"/>
  <c r="AF71" i="9" s="1"/>
  <c r="AG85" i="8"/>
  <c r="AM16" i="9"/>
  <c r="AO85" i="8"/>
  <c r="AU16" i="9"/>
  <c r="AV71" i="9" s="1"/>
  <c r="AW85" i="8"/>
  <c r="BC16" i="9"/>
  <c r="BE85" i="8"/>
  <c r="N16" i="9"/>
  <c r="O85" i="8"/>
  <c r="V16" i="9"/>
  <c r="W85" i="8"/>
  <c r="AD16" i="9"/>
  <c r="AE85" i="8"/>
  <c r="AL16" i="9"/>
  <c r="AM85" i="8"/>
  <c r="AT16" i="9"/>
  <c r="AU85" i="8"/>
  <c r="BB16" i="9"/>
  <c r="BC85" i="8"/>
  <c r="F33" i="11"/>
  <c r="E33" i="11" s="1"/>
  <c r="E24" i="11"/>
  <c r="M16" i="9"/>
  <c r="M71" i="9" s="1"/>
  <c r="N85" i="8"/>
  <c r="U16" i="9"/>
  <c r="U71" i="9" s="1"/>
  <c r="V85" i="8"/>
  <c r="AC16" i="9"/>
  <c r="AC71" i="9" s="1"/>
  <c r="AD85" i="8"/>
  <c r="AK16" i="9"/>
  <c r="AK71" i="9" s="1"/>
  <c r="AL85" i="8"/>
  <c r="AS16" i="9"/>
  <c r="AS71" i="9" s="1"/>
  <c r="AT85" i="8"/>
  <c r="BA16" i="9"/>
  <c r="BA71" i="9" s="1"/>
  <c r="BB85" i="8"/>
  <c r="K16" i="9"/>
  <c r="L85" i="8"/>
  <c r="M85" i="8"/>
  <c r="S16" i="9"/>
  <c r="T71" i="9" s="1"/>
  <c r="T85" i="8"/>
  <c r="U85" i="8"/>
  <c r="AA16" i="9"/>
  <c r="AB71" i="9" s="1"/>
  <c r="AB85" i="8"/>
  <c r="AC85" i="8"/>
  <c r="AI16" i="9"/>
  <c r="AJ85" i="8"/>
  <c r="AK85" i="8"/>
  <c r="AQ16" i="9"/>
  <c r="AR85" i="8"/>
  <c r="AS85" i="8"/>
  <c r="AY16" i="9"/>
  <c r="AZ71" i="9" s="1"/>
  <c r="AZ85" i="8"/>
  <c r="BA85" i="8"/>
  <c r="E16" i="9"/>
  <c r="F71" i="9" s="1"/>
  <c r="G14" i="6"/>
  <c r="F14" i="6" s="1"/>
  <c r="R16" i="9"/>
  <c r="S85" i="8"/>
  <c r="Z16" i="9"/>
  <c r="AA85" i="8"/>
  <c r="AH16" i="9"/>
  <c r="AI85" i="8"/>
  <c r="AP16" i="9"/>
  <c r="AQ85" i="8"/>
  <c r="AX16" i="9"/>
  <c r="AY85" i="8"/>
  <c r="AW27" i="9"/>
  <c r="AX84" i="8"/>
  <c r="F37" i="11"/>
  <c r="E37" i="11" s="1"/>
  <c r="E23" i="11"/>
  <c r="J27" i="9"/>
  <c r="K84" i="8"/>
  <c r="N27" i="9"/>
  <c r="O84" i="8"/>
  <c r="R27" i="9"/>
  <c r="S84" i="8"/>
  <c r="V27" i="9"/>
  <c r="W84" i="8"/>
  <c r="Z27" i="9"/>
  <c r="AA84" i="8"/>
  <c r="AD27" i="9"/>
  <c r="AE84" i="8"/>
  <c r="AH27" i="9"/>
  <c r="AI84" i="8"/>
  <c r="AL27" i="9"/>
  <c r="AM84" i="8"/>
  <c r="AP27" i="9"/>
  <c r="AQ84" i="8"/>
  <c r="AT27" i="9"/>
  <c r="AU84" i="8"/>
  <c r="AX27" i="9"/>
  <c r="AX82" i="9" s="1"/>
  <c r="AY84" i="8"/>
  <c r="BB27" i="9"/>
  <c r="BC84" i="8"/>
  <c r="I27" i="9"/>
  <c r="I82" i="9" s="1"/>
  <c r="J84" i="8"/>
  <c r="M27" i="9"/>
  <c r="N84" i="8"/>
  <c r="Q27" i="9"/>
  <c r="R84" i="8"/>
  <c r="U27" i="9"/>
  <c r="V84" i="8"/>
  <c r="Y27" i="9"/>
  <c r="Z84" i="8"/>
  <c r="AC27" i="9"/>
  <c r="AD84" i="8"/>
  <c r="AG27" i="9"/>
  <c r="AH84" i="8"/>
  <c r="AK27" i="9"/>
  <c r="AL84" i="8"/>
  <c r="AO27" i="9"/>
  <c r="AP84" i="8"/>
  <c r="AS27" i="9"/>
  <c r="AT84" i="8"/>
  <c r="BA27" i="9"/>
  <c r="BB84" i="8"/>
  <c r="BE27" i="9"/>
  <c r="BF84" i="8"/>
  <c r="L27" i="9"/>
  <c r="M84" i="8"/>
  <c r="P27" i="9"/>
  <c r="Q84" i="8"/>
  <c r="T27" i="9"/>
  <c r="U84" i="8"/>
  <c r="X27" i="9"/>
  <c r="Y84" i="8"/>
  <c r="AB27" i="9"/>
  <c r="AC84" i="8"/>
  <c r="AF27" i="9"/>
  <c r="AG84" i="8"/>
  <c r="AJ27" i="9"/>
  <c r="AK84" i="8"/>
  <c r="AN27" i="9"/>
  <c r="AO84" i="8"/>
  <c r="AR27" i="9"/>
  <c r="AS84" i="8"/>
  <c r="AV27" i="9"/>
  <c r="AW84" i="8"/>
  <c r="AZ27" i="9"/>
  <c r="BA84" i="8"/>
  <c r="BD27" i="9"/>
  <c r="BE84" i="8"/>
  <c r="K27" i="9"/>
  <c r="K82" i="9" s="1"/>
  <c r="L84" i="8"/>
  <c r="O27" i="9"/>
  <c r="O82" i="9" s="1"/>
  <c r="P84" i="8"/>
  <c r="S27" i="9"/>
  <c r="S82" i="9" s="1"/>
  <c r="T84" i="8"/>
  <c r="W27" i="9"/>
  <c r="W82" i="9" s="1"/>
  <c r="X84" i="8"/>
  <c r="AA27" i="9"/>
  <c r="AA82" i="9" s="1"/>
  <c r="AB84" i="8"/>
  <c r="AE27" i="9"/>
  <c r="AF84" i="8"/>
  <c r="AI27" i="9"/>
  <c r="AI82" i="9" s="1"/>
  <c r="AJ84" i="8"/>
  <c r="AM27" i="9"/>
  <c r="AM82" i="9" s="1"/>
  <c r="AN84" i="8"/>
  <c r="AQ27" i="9"/>
  <c r="AQ82" i="9" s="1"/>
  <c r="AR84" i="8"/>
  <c r="AU27" i="9"/>
  <c r="AU82" i="9" s="1"/>
  <c r="AV84" i="8"/>
  <c r="AY27" i="9"/>
  <c r="AY82" i="9" s="1"/>
  <c r="AZ84" i="8"/>
  <c r="BC27" i="9"/>
  <c r="BC82" i="9" s="1"/>
  <c r="BD84" i="8"/>
  <c r="E27" i="9"/>
  <c r="F82" i="9" s="1"/>
  <c r="G25" i="6"/>
  <c r="F25" i="6" s="1"/>
  <c r="O7" i="9"/>
  <c r="O62" i="9" s="1"/>
  <c r="P83" i="8"/>
  <c r="W7" i="9"/>
  <c r="W62" i="9" s="1"/>
  <c r="X83" i="8"/>
  <c r="AE7" i="9"/>
  <c r="AE62" i="9" s="1"/>
  <c r="AF83" i="8"/>
  <c r="AM7" i="9"/>
  <c r="AM62" i="9" s="1"/>
  <c r="AN83" i="8"/>
  <c r="AU7" i="9"/>
  <c r="AU62" i="9" s="1"/>
  <c r="AV83" i="8"/>
  <c r="BC7" i="9"/>
  <c r="BD83" i="8"/>
  <c r="BE83" i="8"/>
  <c r="M7" i="9"/>
  <c r="O83" i="8"/>
  <c r="U7" i="9"/>
  <c r="W83" i="8"/>
  <c r="AC7" i="9"/>
  <c r="AE83" i="8"/>
  <c r="AK7" i="9"/>
  <c r="AM83" i="8"/>
  <c r="AS7" i="9"/>
  <c r="AU83" i="8"/>
  <c r="BA7" i="9"/>
  <c r="BC83" i="8"/>
  <c r="E7" i="9"/>
  <c r="F62" i="9" s="1"/>
  <c r="G5" i="6"/>
  <c r="F5" i="6" s="1"/>
  <c r="P7" i="9"/>
  <c r="Q83" i="8"/>
  <c r="X7" i="9"/>
  <c r="Y83" i="8"/>
  <c r="AF7" i="9"/>
  <c r="AG83" i="8"/>
  <c r="AN7" i="9"/>
  <c r="AO83" i="8"/>
  <c r="AV7" i="9"/>
  <c r="AW83" i="8"/>
  <c r="K7" i="9"/>
  <c r="K62" i="9" s="1"/>
  <c r="L83" i="8"/>
  <c r="S7" i="9"/>
  <c r="S62" i="9" s="1"/>
  <c r="T83" i="8"/>
  <c r="AA7" i="9"/>
  <c r="AA62" i="9" s="1"/>
  <c r="AB83" i="8"/>
  <c r="AI7" i="9"/>
  <c r="AI62" i="9" s="1"/>
  <c r="AJ83" i="8"/>
  <c r="AQ7" i="9"/>
  <c r="AQ62" i="9" s="1"/>
  <c r="AR83" i="8"/>
  <c r="AY7" i="9"/>
  <c r="AY62" i="9" s="1"/>
  <c r="AZ83" i="8"/>
  <c r="J83" i="8"/>
  <c r="I7" i="9"/>
  <c r="K83" i="8"/>
  <c r="Q7" i="9"/>
  <c r="S83" i="8"/>
  <c r="Y7" i="9"/>
  <c r="AA83" i="8"/>
  <c r="AG7" i="9"/>
  <c r="AI83" i="8"/>
  <c r="AO7" i="9"/>
  <c r="AQ83" i="8"/>
  <c r="AW7" i="9"/>
  <c r="AY83" i="8"/>
  <c r="L7" i="9"/>
  <c r="M83" i="8"/>
  <c r="T7" i="9"/>
  <c r="U83" i="8"/>
  <c r="AB7" i="9"/>
  <c r="AC83" i="8"/>
  <c r="AJ7" i="9"/>
  <c r="AK83" i="8"/>
  <c r="AR7" i="9"/>
  <c r="AS83" i="8"/>
  <c r="AZ7" i="9"/>
  <c r="BA83" i="8"/>
  <c r="L26" i="9"/>
  <c r="M82" i="8"/>
  <c r="P26" i="9"/>
  <c r="Q82" i="8"/>
  <c r="T26" i="9"/>
  <c r="U82" i="8"/>
  <c r="X26" i="9"/>
  <c r="Y82" i="8"/>
  <c r="AB26" i="9"/>
  <c r="AC82" i="8"/>
  <c r="AF26" i="9"/>
  <c r="AG82" i="8"/>
  <c r="AJ26" i="9"/>
  <c r="AK82" i="8"/>
  <c r="AN26" i="9"/>
  <c r="AO82" i="8"/>
  <c r="AR26" i="9"/>
  <c r="AS82" i="8"/>
  <c r="AV26" i="9"/>
  <c r="AW82" i="8"/>
  <c r="AZ26" i="9"/>
  <c r="BA82" i="8"/>
  <c r="BD26" i="9"/>
  <c r="BE82" i="8"/>
  <c r="K26" i="9"/>
  <c r="L82" i="8"/>
  <c r="P82" i="8"/>
  <c r="O26" i="9"/>
  <c r="S26" i="9"/>
  <c r="T82" i="8"/>
  <c r="W26" i="9"/>
  <c r="X82" i="8"/>
  <c r="AA26" i="9"/>
  <c r="AB82" i="8"/>
  <c r="AF82" i="8"/>
  <c r="AE26" i="9"/>
  <c r="AI26" i="9"/>
  <c r="AJ82" i="8"/>
  <c r="AN82" i="8"/>
  <c r="AM26" i="9"/>
  <c r="AQ26" i="9"/>
  <c r="AR82" i="8"/>
  <c r="AU26" i="9"/>
  <c r="AV82" i="8"/>
  <c r="AY26" i="9"/>
  <c r="AZ82" i="8"/>
  <c r="BC26" i="9"/>
  <c r="BD82" i="8"/>
  <c r="E26" i="9"/>
  <c r="F81" i="9" s="1"/>
  <c r="G24" i="6"/>
  <c r="F24" i="6" s="1"/>
  <c r="F36" i="11"/>
  <c r="E36" i="11" s="1"/>
  <c r="E21" i="11"/>
  <c r="J26" i="9"/>
  <c r="K82" i="8"/>
  <c r="N26" i="9"/>
  <c r="O82" i="8"/>
  <c r="R26" i="9"/>
  <c r="S82" i="8"/>
  <c r="V26" i="9"/>
  <c r="W82" i="8"/>
  <c r="Z26" i="9"/>
  <c r="AA82" i="8"/>
  <c r="AD26" i="9"/>
  <c r="AE82" i="8"/>
  <c r="AH26" i="9"/>
  <c r="AI82" i="8"/>
  <c r="AL26" i="9"/>
  <c r="AM82" i="8"/>
  <c r="AP26" i="9"/>
  <c r="AQ82" i="8"/>
  <c r="AT26" i="9"/>
  <c r="AU82" i="8"/>
  <c r="AX26" i="9"/>
  <c r="AY82" i="8"/>
  <c r="BB26" i="9"/>
  <c r="BC82" i="8"/>
  <c r="I26" i="9"/>
  <c r="I81" i="9" s="1"/>
  <c r="J82" i="8"/>
  <c r="M26" i="9"/>
  <c r="N82" i="8"/>
  <c r="Q26" i="9"/>
  <c r="Q81" i="9" s="1"/>
  <c r="R82" i="8"/>
  <c r="U26" i="9"/>
  <c r="V82" i="8"/>
  <c r="Y26" i="9"/>
  <c r="Y81" i="9" s="1"/>
  <c r="Z82" i="8"/>
  <c r="AC26" i="9"/>
  <c r="AD82" i="8"/>
  <c r="AG26" i="9"/>
  <c r="AG81" i="9" s="1"/>
  <c r="AH82" i="8"/>
  <c r="AK26" i="9"/>
  <c r="AL82" i="8"/>
  <c r="AO26" i="9"/>
  <c r="AO81" i="9" s="1"/>
  <c r="AP82" i="8"/>
  <c r="AS26" i="9"/>
  <c r="AT82" i="8"/>
  <c r="AW26" i="9"/>
  <c r="AW81" i="9" s="1"/>
  <c r="AX82" i="8"/>
  <c r="BA26" i="9"/>
  <c r="BB82" i="8"/>
  <c r="BE26" i="9"/>
  <c r="BE81" i="9" s="1"/>
  <c r="BF82" i="8"/>
  <c r="I28" i="9"/>
  <c r="I83" i="9" s="1"/>
  <c r="J81" i="8"/>
  <c r="M28" i="9"/>
  <c r="N81" i="8"/>
  <c r="Q28" i="9"/>
  <c r="R81" i="8"/>
  <c r="U28" i="9"/>
  <c r="V81" i="8"/>
  <c r="Y28" i="9"/>
  <c r="Z81" i="8"/>
  <c r="AC28" i="9"/>
  <c r="AD81" i="8"/>
  <c r="AG28" i="9"/>
  <c r="AH81" i="8"/>
  <c r="AK28" i="9"/>
  <c r="AL81" i="8"/>
  <c r="AO28" i="9"/>
  <c r="AP81" i="8"/>
  <c r="AS28" i="9"/>
  <c r="AT81" i="8"/>
  <c r="AW28" i="9"/>
  <c r="AX81" i="8"/>
  <c r="BA28" i="9"/>
  <c r="BB81" i="8"/>
  <c r="BE28" i="9"/>
  <c r="BF81" i="8"/>
  <c r="L28" i="9"/>
  <c r="M81" i="8"/>
  <c r="P28" i="9"/>
  <c r="Q81" i="8"/>
  <c r="T28" i="9"/>
  <c r="U81" i="8"/>
  <c r="X28" i="9"/>
  <c r="Y81" i="8"/>
  <c r="AB28" i="9"/>
  <c r="AC81" i="8"/>
  <c r="AF28" i="9"/>
  <c r="AG81" i="8"/>
  <c r="AJ28" i="9"/>
  <c r="AK81" i="8"/>
  <c r="AN28" i="9"/>
  <c r="AO81" i="8"/>
  <c r="AR28" i="9"/>
  <c r="AS81" i="8"/>
  <c r="AV28" i="9"/>
  <c r="AW81" i="8"/>
  <c r="AZ28" i="9"/>
  <c r="BA81" i="8"/>
  <c r="BD28" i="9"/>
  <c r="BE81" i="8"/>
  <c r="K28" i="9"/>
  <c r="L81" i="8"/>
  <c r="O28" i="9"/>
  <c r="P81" i="8"/>
  <c r="S28" i="9"/>
  <c r="T81" i="8"/>
  <c r="W28" i="9"/>
  <c r="X81" i="8"/>
  <c r="AA28" i="9"/>
  <c r="AB81" i="8"/>
  <c r="AE28" i="9"/>
  <c r="AF81" i="8"/>
  <c r="AI28" i="9"/>
  <c r="AJ81" i="8"/>
  <c r="AM28" i="9"/>
  <c r="AN81" i="8"/>
  <c r="AQ28" i="9"/>
  <c r="AR81" i="8"/>
  <c r="AU28" i="9"/>
  <c r="AV81" i="8"/>
  <c r="AY28" i="9"/>
  <c r="AZ81" i="8"/>
  <c r="BC28" i="9"/>
  <c r="BD81" i="8"/>
  <c r="J28" i="9"/>
  <c r="J83" i="9" s="1"/>
  <c r="K81" i="8"/>
  <c r="N28" i="9"/>
  <c r="O81" i="8"/>
  <c r="R28" i="9"/>
  <c r="R83" i="9" s="1"/>
  <c r="S81" i="8"/>
  <c r="V28" i="9"/>
  <c r="W81" i="8"/>
  <c r="Z28" i="9"/>
  <c r="Z83" i="9" s="1"/>
  <c r="AA81" i="8"/>
  <c r="AD28" i="9"/>
  <c r="AE81" i="8"/>
  <c r="AH28" i="9"/>
  <c r="AH83" i="9" s="1"/>
  <c r="AI81" i="8"/>
  <c r="AL28" i="9"/>
  <c r="AM81" i="8"/>
  <c r="AP28" i="9"/>
  <c r="AP83" i="9" s="1"/>
  <c r="AQ81" i="8"/>
  <c r="AT28" i="9"/>
  <c r="AU81" i="8"/>
  <c r="AX28" i="9"/>
  <c r="AX83" i="9" s="1"/>
  <c r="AY81" i="8"/>
  <c r="BB28" i="9"/>
  <c r="BC81" i="8"/>
  <c r="E28" i="9"/>
  <c r="F83" i="9" s="1"/>
  <c r="G26" i="6"/>
  <c r="F26" i="6" s="1"/>
  <c r="I9" i="9"/>
  <c r="I64" i="9" s="1"/>
  <c r="J79" i="8"/>
  <c r="M9" i="9"/>
  <c r="N79" i="8"/>
  <c r="Q9" i="9"/>
  <c r="R79" i="8"/>
  <c r="U9" i="9"/>
  <c r="V79" i="8"/>
  <c r="Y9" i="9"/>
  <c r="Z79" i="8"/>
  <c r="AC9" i="9"/>
  <c r="AD79" i="8"/>
  <c r="AG9" i="9"/>
  <c r="AH79" i="8"/>
  <c r="AK9" i="9"/>
  <c r="AL79" i="8"/>
  <c r="AO9" i="9"/>
  <c r="AP79" i="8"/>
  <c r="AS9" i="9"/>
  <c r="AT79" i="8"/>
  <c r="AW9" i="9"/>
  <c r="AX79" i="8"/>
  <c r="BA9" i="9"/>
  <c r="BB79" i="8"/>
  <c r="BE9" i="9"/>
  <c r="BF79" i="8"/>
  <c r="L9" i="9"/>
  <c r="M79" i="8"/>
  <c r="P9" i="9"/>
  <c r="Q79" i="8"/>
  <c r="T9" i="9"/>
  <c r="U79" i="8"/>
  <c r="X9" i="9"/>
  <c r="Y79" i="8"/>
  <c r="AB9" i="9"/>
  <c r="AC79" i="8"/>
  <c r="AF9" i="9"/>
  <c r="AG79" i="8"/>
  <c r="AJ9" i="9"/>
  <c r="AK79" i="8"/>
  <c r="AN9" i="9"/>
  <c r="AO79" i="8"/>
  <c r="AR9" i="9"/>
  <c r="AS79" i="8"/>
  <c r="AV9" i="9"/>
  <c r="AW79" i="8"/>
  <c r="AZ9" i="9"/>
  <c r="BA79" i="8"/>
  <c r="BD9" i="9"/>
  <c r="BE79" i="8"/>
  <c r="K9" i="9"/>
  <c r="L79" i="8"/>
  <c r="O9" i="9"/>
  <c r="P79" i="8"/>
  <c r="S9" i="9"/>
  <c r="T79" i="8"/>
  <c r="W9" i="9"/>
  <c r="X79" i="8"/>
  <c r="AA9" i="9"/>
  <c r="AB79" i="8"/>
  <c r="AE9" i="9"/>
  <c r="AF79" i="8"/>
  <c r="AI9" i="9"/>
  <c r="AJ79" i="8"/>
  <c r="AM9" i="9"/>
  <c r="AN79" i="8"/>
  <c r="AQ9" i="9"/>
  <c r="AR79" i="8"/>
  <c r="AU9" i="9"/>
  <c r="AV79" i="8"/>
  <c r="AY9" i="9"/>
  <c r="AZ79" i="8"/>
  <c r="BC9" i="9"/>
  <c r="BD79" i="8"/>
  <c r="K79" i="8"/>
  <c r="J9" i="9"/>
  <c r="N9" i="9"/>
  <c r="O79" i="8"/>
  <c r="R9" i="9"/>
  <c r="S79" i="8"/>
  <c r="V9" i="9"/>
  <c r="W79" i="8"/>
  <c r="AA79" i="8"/>
  <c r="Z9" i="9"/>
  <c r="AD9" i="9"/>
  <c r="AE79" i="8"/>
  <c r="AH9" i="9"/>
  <c r="AI79" i="8"/>
  <c r="AL9" i="9"/>
  <c r="AM79" i="8"/>
  <c r="AQ79" i="8"/>
  <c r="AP9" i="9"/>
  <c r="AT9" i="9"/>
  <c r="AU79" i="8"/>
  <c r="AX9" i="9"/>
  <c r="AY79" i="8"/>
  <c r="BB9" i="9"/>
  <c r="BC79" i="8"/>
  <c r="E9" i="9"/>
  <c r="F64" i="9" s="1"/>
  <c r="G7" i="6"/>
  <c r="F7" i="6" s="1"/>
  <c r="L19" i="9"/>
  <c r="M77" i="8"/>
  <c r="P19" i="9"/>
  <c r="Q77" i="8"/>
  <c r="T19" i="9"/>
  <c r="U77" i="8"/>
  <c r="X19" i="9"/>
  <c r="Y77" i="8"/>
  <c r="AB19" i="9"/>
  <c r="AC77" i="8"/>
  <c r="AF19" i="9"/>
  <c r="AG77" i="8"/>
  <c r="AJ19" i="9"/>
  <c r="AK77" i="8"/>
  <c r="AN19" i="9"/>
  <c r="AO77" i="8"/>
  <c r="AR19" i="9"/>
  <c r="AS77" i="8"/>
  <c r="AV19" i="9"/>
  <c r="AW77" i="8"/>
  <c r="AZ19" i="9"/>
  <c r="BA77" i="8"/>
  <c r="BD19" i="9"/>
  <c r="BE77" i="8"/>
  <c r="I19" i="9"/>
  <c r="I74" i="9" s="1"/>
  <c r="J77" i="8"/>
  <c r="M19" i="9"/>
  <c r="M74" i="9" s="1"/>
  <c r="N77" i="8"/>
  <c r="Q19" i="9"/>
  <c r="R77" i="8"/>
  <c r="U19" i="9"/>
  <c r="U74" i="9" s="1"/>
  <c r="V77" i="8"/>
  <c r="Y19" i="9"/>
  <c r="Y74" i="9" s="1"/>
  <c r="Z77" i="8"/>
  <c r="AC19" i="9"/>
  <c r="AC74" i="9" s="1"/>
  <c r="AD77" i="8"/>
  <c r="AG19" i="9"/>
  <c r="AG74" i="9" s="1"/>
  <c r="AH77" i="8"/>
  <c r="AK19" i="9"/>
  <c r="AK74" i="9" s="1"/>
  <c r="AL77" i="8"/>
  <c r="AO19" i="9"/>
  <c r="AO74" i="9" s="1"/>
  <c r="AP77" i="8"/>
  <c r="AS19" i="9"/>
  <c r="AS74" i="9" s="1"/>
  <c r="AT77" i="8"/>
  <c r="AW19" i="9"/>
  <c r="AW74" i="9" s="1"/>
  <c r="AX77" i="8"/>
  <c r="BA19" i="9"/>
  <c r="BA74" i="9" s="1"/>
  <c r="BB77" i="8"/>
  <c r="BE19" i="9"/>
  <c r="BE74" i="9" s="1"/>
  <c r="BF77" i="8"/>
  <c r="J19" i="9"/>
  <c r="J74" i="9" s="1"/>
  <c r="K77" i="8"/>
  <c r="N19" i="9"/>
  <c r="N74" i="9" s="1"/>
  <c r="O77" i="8"/>
  <c r="R19" i="9"/>
  <c r="R74" i="9" s="1"/>
  <c r="S77" i="8"/>
  <c r="V19" i="9"/>
  <c r="V74" i="9" s="1"/>
  <c r="W77" i="8"/>
  <c r="Z19" i="9"/>
  <c r="AA77" i="8"/>
  <c r="AD19" i="9"/>
  <c r="AD74" i="9" s="1"/>
  <c r="AE77" i="8"/>
  <c r="AH19" i="9"/>
  <c r="AH74" i="9" s="1"/>
  <c r="AI77" i="8"/>
  <c r="AL19" i="9"/>
  <c r="AL74" i="9" s="1"/>
  <c r="AM77" i="8"/>
  <c r="AP19" i="9"/>
  <c r="AP74" i="9" s="1"/>
  <c r="AQ77" i="8"/>
  <c r="AT19" i="9"/>
  <c r="AT74" i="9" s="1"/>
  <c r="AU77" i="8"/>
  <c r="AX19" i="9"/>
  <c r="AX74" i="9" s="1"/>
  <c r="AY77" i="8"/>
  <c r="BB19" i="9"/>
  <c r="BB74" i="9" s="1"/>
  <c r="BC77" i="8"/>
  <c r="K19" i="9"/>
  <c r="K74" i="9" s="1"/>
  <c r="L77" i="8"/>
  <c r="O19" i="9"/>
  <c r="O74" i="9" s="1"/>
  <c r="P77" i="8"/>
  <c r="S19" i="9"/>
  <c r="S74" i="9" s="1"/>
  <c r="T77" i="8"/>
  <c r="W19" i="9"/>
  <c r="W74" i="9" s="1"/>
  <c r="X77" i="8"/>
  <c r="AA19" i="9"/>
  <c r="AA74" i="9" s="1"/>
  <c r="AB77" i="8"/>
  <c r="AE19" i="9"/>
  <c r="AE74" i="9" s="1"/>
  <c r="AF77" i="8"/>
  <c r="AI19" i="9"/>
  <c r="AI74" i="9" s="1"/>
  <c r="AJ77" i="8"/>
  <c r="AM19" i="9"/>
  <c r="AM74" i="9" s="1"/>
  <c r="AN77" i="8"/>
  <c r="AQ19" i="9"/>
  <c r="AQ74" i="9" s="1"/>
  <c r="AR77" i="8"/>
  <c r="AU19" i="9"/>
  <c r="AU74" i="9" s="1"/>
  <c r="AV77" i="8"/>
  <c r="AY19" i="9"/>
  <c r="AY74" i="9" s="1"/>
  <c r="AZ77" i="8"/>
  <c r="BC19" i="9"/>
  <c r="BC74" i="9" s="1"/>
  <c r="BD77" i="8"/>
  <c r="E19" i="9"/>
  <c r="F74" i="9" s="1"/>
  <c r="G17" i="6"/>
  <c r="F17" i="6" s="1"/>
  <c r="F38" i="11"/>
  <c r="E38" i="11" s="1"/>
  <c r="E14" i="11"/>
  <c r="J25" i="9"/>
  <c r="K75" i="8"/>
  <c r="N25" i="9"/>
  <c r="O75" i="8"/>
  <c r="R25" i="9"/>
  <c r="S75" i="8"/>
  <c r="V25" i="9"/>
  <c r="W75" i="8"/>
  <c r="Z25" i="9"/>
  <c r="AA75" i="8"/>
  <c r="AD25" i="9"/>
  <c r="AE75" i="8"/>
  <c r="AH25" i="9"/>
  <c r="AI75" i="8"/>
  <c r="AL25" i="9"/>
  <c r="AM75" i="8"/>
  <c r="AP25" i="9"/>
  <c r="AQ75" i="8"/>
  <c r="AT25" i="9"/>
  <c r="AU75" i="8"/>
  <c r="AX25" i="9"/>
  <c r="AY75" i="8"/>
  <c r="BB25" i="9"/>
  <c r="BC75" i="8"/>
  <c r="I25" i="9"/>
  <c r="I80" i="9" s="1"/>
  <c r="J75" i="8"/>
  <c r="M25" i="9"/>
  <c r="N75" i="8"/>
  <c r="Q25" i="9"/>
  <c r="R75" i="8"/>
  <c r="U25" i="9"/>
  <c r="V75" i="8"/>
  <c r="Y25" i="9"/>
  <c r="Z75" i="8"/>
  <c r="AC25" i="9"/>
  <c r="AD75" i="8"/>
  <c r="AG25" i="9"/>
  <c r="AH75" i="8"/>
  <c r="AK25" i="9"/>
  <c r="AL75" i="8"/>
  <c r="AO25" i="9"/>
  <c r="AP75" i="8"/>
  <c r="AS25" i="9"/>
  <c r="AT75" i="8"/>
  <c r="AW25" i="9"/>
  <c r="AX75" i="8"/>
  <c r="BA25" i="9"/>
  <c r="BB75" i="8"/>
  <c r="BE25" i="9"/>
  <c r="BF75" i="8"/>
  <c r="L25" i="9"/>
  <c r="M75" i="8"/>
  <c r="P25" i="9"/>
  <c r="Q75" i="8"/>
  <c r="T25" i="9"/>
  <c r="U75" i="8"/>
  <c r="X25" i="9"/>
  <c r="Y75" i="8"/>
  <c r="AC75" i="8"/>
  <c r="AB25" i="9"/>
  <c r="AF25" i="9"/>
  <c r="AG75" i="8"/>
  <c r="AJ25" i="9"/>
  <c r="AK75" i="8"/>
  <c r="AN25" i="9"/>
  <c r="AO75" i="8"/>
  <c r="AR25" i="9"/>
  <c r="AS75" i="8"/>
  <c r="AV25" i="9"/>
  <c r="AW75" i="8"/>
  <c r="AZ25" i="9"/>
  <c r="BA75" i="8"/>
  <c r="BD25" i="9"/>
  <c r="BE75" i="8"/>
  <c r="K25" i="9"/>
  <c r="L75" i="8"/>
  <c r="O25" i="9"/>
  <c r="O80" i="9" s="1"/>
  <c r="P75" i="8"/>
  <c r="S25" i="9"/>
  <c r="T75" i="8"/>
  <c r="W25" i="9"/>
  <c r="W80" i="9" s="1"/>
  <c r="X75" i="8"/>
  <c r="AA25" i="9"/>
  <c r="AB75" i="8"/>
  <c r="AE25" i="9"/>
  <c r="AE80" i="9" s="1"/>
  <c r="AF75" i="8"/>
  <c r="AI25" i="9"/>
  <c r="AJ75" i="8"/>
  <c r="AM25" i="9"/>
  <c r="AM80" i="9" s="1"/>
  <c r="AN75" i="8"/>
  <c r="AQ25" i="9"/>
  <c r="AR75" i="8"/>
  <c r="AU25" i="9"/>
  <c r="AU80" i="9" s="1"/>
  <c r="AV75" i="8"/>
  <c r="AY25" i="9"/>
  <c r="AZ75" i="8"/>
  <c r="BC25" i="9"/>
  <c r="BC80" i="9" s="1"/>
  <c r="BD75" i="8"/>
  <c r="E25" i="9"/>
  <c r="F80" i="9" s="1"/>
  <c r="G23" i="6"/>
  <c r="F23" i="6" s="1"/>
  <c r="AQ15" i="9"/>
  <c r="AQ70" i="9" s="1"/>
  <c r="AR73" i="8"/>
  <c r="BE73" i="8"/>
  <c r="O15" i="9"/>
  <c r="O70" i="9" s="1"/>
  <c r="P73" i="8"/>
  <c r="W15" i="9"/>
  <c r="W70" i="9" s="1"/>
  <c r="X73" i="8"/>
  <c r="AE15" i="9"/>
  <c r="AE70" i="9" s="1"/>
  <c r="AF73" i="8"/>
  <c r="AM15" i="9"/>
  <c r="AM70" i="9" s="1"/>
  <c r="AN73" i="8"/>
  <c r="AU15" i="9"/>
  <c r="AU70" i="9" s="1"/>
  <c r="AV73" i="8"/>
  <c r="BC15" i="9"/>
  <c r="BC70" i="9" s="1"/>
  <c r="BD73" i="8"/>
  <c r="I15" i="9"/>
  <c r="J73" i="8"/>
  <c r="K73" i="8"/>
  <c r="Q15" i="9"/>
  <c r="R70" i="9" s="1"/>
  <c r="R73" i="8"/>
  <c r="S73" i="8"/>
  <c r="Y15" i="9"/>
  <c r="Z70" i="9" s="1"/>
  <c r="Z73" i="8"/>
  <c r="AA73" i="8"/>
  <c r="AG15" i="9"/>
  <c r="AH70" i="9" s="1"/>
  <c r="AH73" i="8"/>
  <c r="AI73" i="8"/>
  <c r="AO15" i="9"/>
  <c r="AP70" i="9" s="1"/>
  <c r="AP73" i="8"/>
  <c r="AQ73" i="8"/>
  <c r="AW15" i="9"/>
  <c r="AX70" i="9" s="1"/>
  <c r="AX73" i="8"/>
  <c r="AY73" i="8"/>
  <c r="BE15" i="9"/>
  <c r="BF73" i="8"/>
  <c r="L15" i="9"/>
  <c r="M73" i="8"/>
  <c r="T15" i="9"/>
  <c r="U73" i="8"/>
  <c r="AB15" i="9"/>
  <c r="AC73" i="8"/>
  <c r="AJ15" i="9"/>
  <c r="AK73" i="8"/>
  <c r="AR15" i="9"/>
  <c r="AS73" i="8"/>
  <c r="AZ15" i="9"/>
  <c r="BA73" i="8"/>
  <c r="K15" i="9"/>
  <c r="K70" i="9" s="1"/>
  <c r="L73" i="8"/>
  <c r="S15" i="9"/>
  <c r="S70" i="9" s="1"/>
  <c r="T73" i="8"/>
  <c r="AA15" i="9"/>
  <c r="AA70" i="9" s="1"/>
  <c r="AB73" i="8"/>
  <c r="AI15" i="9"/>
  <c r="AI70" i="9" s="1"/>
  <c r="AJ73" i="8"/>
  <c r="AY15" i="9"/>
  <c r="AY70" i="9" s="1"/>
  <c r="AZ73" i="8"/>
  <c r="F32" i="11"/>
  <c r="E32" i="11" s="1"/>
  <c r="E12" i="11"/>
  <c r="M15" i="9"/>
  <c r="N73" i="8"/>
  <c r="O73" i="8"/>
  <c r="U15" i="9"/>
  <c r="V73" i="8"/>
  <c r="W73" i="8"/>
  <c r="AC15" i="9"/>
  <c r="AD73" i="8"/>
  <c r="AE73" i="8"/>
  <c r="AK15" i="9"/>
  <c r="AL73" i="8"/>
  <c r="AM73" i="8"/>
  <c r="AS15" i="9"/>
  <c r="AT73" i="8"/>
  <c r="AU73" i="8"/>
  <c r="BA15" i="9"/>
  <c r="BB73" i="8"/>
  <c r="BC73" i="8"/>
  <c r="E15" i="9"/>
  <c r="F70" i="9" s="1"/>
  <c r="G13" i="6"/>
  <c r="F13" i="6" s="1"/>
  <c r="P15" i="9"/>
  <c r="Q73" i="8"/>
  <c r="X15" i="9"/>
  <c r="Y73" i="8"/>
  <c r="AF15" i="9"/>
  <c r="AG73" i="8"/>
  <c r="AN15" i="9"/>
  <c r="AO73" i="8"/>
  <c r="AV15" i="9"/>
  <c r="AW73" i="8"/>
  <c r="BE70" i="9"/>
  <c r="AI71" i="8"/>
  <c r="M71" i="8"/>
  <c r="L13" i="9"/>
  <c r="T13" i="9"/>
  <c r="U71" i="8"/>
  <c r="AC71" i="8"/>
  <c r="AB13" i="9"/>
  <c r="AJ13" i="9"/>
  <c r="AK71" i="8"/>
  <c r="AS71" i="8"/>
  <c r="AR13" i="9"/>
  <c r="AZ13" i="9"/>
  <c r="BA71" i="8"/>
  <c r="J13" i="9"/>
  <c r="L71" i="8"/>
  <c r="R13" i="9"/>
  <c r="T71" i="8"/>
  <c r="Z13" i="9"/>
  <c r="AB71" i="8"/>
  <c r="AH13" i="9"/>
  <c r="AJ71" i="8"/>
  <c r="AP13" i="9"/>
  <c r="AR71" i="8"/>
  <c r="AX13" i="9"/>
  <c r="AZ71" i="8"/>
  <c r="E13" i="9"/>
  <c r="F68" i="9" s="1"/>
  <c r="G11" i="6"/>
  <c r="F11" i="6" s="1"/>
  <c r="N71" i="8"/>
  <c r="AD71" i="8"/>
  <c r="AT71" i="8"/>
  <c r="K71" i="8"/>
  <c r="AA71" i="8"/>
  <c r="AQ71" i="8"/>
  <c r="Q71" i="8"/>
  <c r="P13" i="9"/>
  <c r="R71" i="8"/>
  <c r="Y71" i="8"/>
  <c r="X13" i="9"/>
  <c r="Z71" i="8"/>
  <c r="AG71" i="8"/>
  <c r="AH71" i="8"/>
  <c r="AF13" i="9"/>
  <c r="AO71" i="8"/>
  <c r="AN13" i="9"/>
  <c r="AP71" i="8"/>
  <c r="AW71" i="8"/>
  <c r="AV13" i="9"/>
  <c r="AX71" i="8"/>
  <c r="BE71" i="8"/>
  <c r="BD13" i="9"/>
  <c r="BF71" i="8"/>
  <c r="N13" i="9"/>
  <c r="O71" i="8"/>
  <c r="V13" i="9"/>
  <c r="W71" i="8"/>
  <c r="AD13" i="9"/>
  <c r="AE71" i="8"/>
  <c r="AL13" i="9"/>
  <c r="AM71" i="8"/>
  <c r="AT13" i="9"/>
  <c r="AU71" i="8"/>
  <c r="BB13" i="9"/>
  <c r="BC71" i="8"/>
  <c r="X71" i="8"/>
  <c r="AN71" i="8"/>
  <c r="BD71" i="8"/>
  <c r="K30" i="9"/>
  <c r="L69" i="8"/>
  <c r="M69" i="8"/>
  <c r="S30" i="9"/>
  <c r="T69" i="8"/>
  <c r="U69" i="8"/>
  <c r="AA30" i="9"/>
  <c r="AB69" i="8"/>
  <c r="AC69" i="8"/>
  <c r="AI30" i="9"/>
  <c r="AJ69" i="8"/>
  <c r="AK69" i="8"/>
  <c r="AQ30" i="9"/>
  <c r="AR69" i="8"/>
  <c r="AS69" i="8"/>
  <c r="AY30" i="9"/>
  <c r="AZ69" i="8"/>
  <c r="BA69" i="8"/>
  <c r="I30" i="9"/>
  <c r="J69" i="8"/>
  <c r="Q30" i="9"/>
  <c r="R69" i="8"/>
  <c r="Y30" i="9"/>
  <c r="Z69" i="8"/>
  <c r="AG30" i="9"/>
  <c r="AH69" i="8"/>
  <c r="AO30" i="9"/>
  <c r="AP69" i="8"/>
  <c r="AW30" i="9"/>
  <c r="AX69" i="8"/>
  <c r="BE30" i="9"/>
  <c r="BE85" i="9" s="1"/>
  <c r="BF69" i="8"/>
  <c r="O30" i="9"/>
  <c r="Q69" i="8"/>
  <c r="W30" i="9"/>
  <c r="Y69" i="8"/>
  <c r="AE30" i="9"/>
  <c r="AG69" i="8"/>
  <c r="AM30" i="9"/>
  <c r="AO69" i="8"/>
  <c r="AU30" i="9"/>
  <c r="AW69" i="8"/>
  <c r="BC30" i="9"/>
  <c r="BE69" i="8"/>
  <c r="M30" i="9"/>
  <c r="N69" i="8"/>
  <c r="U30" i="9"/>
  <c r="V69" i="8"/>
  <c r="AC30" i="9"/>
  <c r="AD69" i="8"/>
  <c r="AK30" i="9"/>
  <c r="AL69" i="8"/>
  <c r="AS30" i="9"/>
  <c r="AT69" i="8"/>
  <c r="BA30" i="9"/>
  <c r="BB69" i="8"/>
  <c r="E30" i="9"/>
  <c r="F85" i="9" s="1"/>
  <c r="G28" i="6"/>
  <c r="F28" i="6" s="1"/>
  <c r="I23" i="9"/>
  <c r="I78" i="9" s="1"/>
  <c r="J74" i="8"/>
  <c r="Q23" i="9"/>
  <c r="R74" i="8"/>
  <c r="Y23" i="9"/>
  <c r="Z74" i="8"/>
  <c r="AG23" i="9"/>
  <c r="AH74" i="8"/>
  <c r="AO23" i="9"/>
  <c r="AP74" i="8"/>
  <c r="AW23" i="9"/>
  <c r="AX74" i="8"/>
  <c r="BE23" i="9"/>
  <c r="BF74" i="8"/>
  <c r="O23" i="9"/>
  <c r="P74" i="8"/>
  <c r="W23" i="9"/>
  <c r="X74" i="8"/>
  <c r="AE23" i="9"/>
  <c r="AF74" i="8"/>
  <c r="AM23" i="9"/>
  <c r="AN74" i="8"/>
  <c r="AU23" i="9"/>
  <c r="AV74" i="8"/>
  <c r="BC23" i="9"/>
  <c r="BD74" i="8"/>
  <c r="J23" i="9"/>
  <c r="J78" i="9" s="1"/>
  <c r="K74" i="8"/>
  <c r="O74" i="8"/>
  <c r="N23" i="9"/>
  <c r="R23" i="9"/>
  <c r="R78" i="9" s="1"/>
  <c r="S74" i="8"/>
  <c r="W74" i="8"/>
  <c r="V23" i="9"/>
  <c r="Z23" i="9"/>
  <c r="AA74" i="8"/>
  <c r="AE74" i="8"/>
  <c r="AD23" i="9"/>
  <c r="AH23" i="9"/>
  <c r="AH78" i="9" s="1"/>
  <c r="AI74" i="8"/>
  <c r="AM74" i="8"/>
  <c r="AL23" i="9"/>
  <c r="AP23" i="9"/>
  <c r="AP78" i="9" s="1"/>
  <c r="AQ74" i="8"/>
  <c r="AU74" i="8"/>
  <c r="AT23" i="9"/>
  <c r="AX23" i="9"/>
  <c r="AX78" i="9" s="1"/>
  <c r="AY74" i="8"/>
  <c r="BC74" i="8"/>
  <c r="BB23" i="9"/>
  <c r="E23" i="9"/>
  <c r="F78" i="9" s="1"/>
  <c r="G21" i="6"/>
  <c r="F21" i="6" s="1"/>
  <c r="V68" i="8"/>
  <c r="U22" i="9"/>
  <c r="AL68" i="8"/>
  <c r="AK22" i="9"/>
  <c r="O22" i="9"/>
  <c r="P68" i="8"/>
  <c r="W22" i="9"/>
  <c r="X68" i="8"/>
  <c r="AE22" i="9"/>
  <c r="AF68" i="8"/>
  <c r="AM22" i="9"/>
  <c r="AN68" i="8"/>
  <c r="AU22" i="9"/>
  <c r="AV68" i="8"/>
  <c r="BC22" i="9"/>
  <c r="BD68" i="8"/>
  <c r="R68" i="8"/>
  <c r="Q22" i="9"/>
  <c r="AH68" i="8"/>
  <c r="AG22" i="9"/>
  <c r="AX68" i="8"/>
  <c r="AW22" i="9"/>
  <c r="BF68" i="8"/>
  <c r="BE22" i="9"/>
  <c r="J22" i="9"/>
  <c r="K68" i="8"/>
  <c r="N22" i="9"/>
  <c r="O68" i="8"/>
  <c r="R22" i="9"/>
  <c r="S68" i="8"/>
  <c r="V22" i="9"/>
  <c r="W68" i="8"/>
  <c r="Z22" i="9"/>
  <c r="AA68" i="8"/>
  <c r="AD22" i="9"/>
  <c r="AE68" i="8"/>
  <c r="AH22" i="9"/>
  <c r="AI68" i="8"/>
  <c r="AL22" i="9"/>
  <c r="AM68" i="8"/>
  <c r="AP22" i="9"/>
  <c r="AQ68" i="8"/>
  <c r="AT22" i="9"/>
  <c r="AU68" i="8"/>
  <c r="AX22" i="9"/>
  <c r="AY68" i="8"/>
  <c r="BB22" i="9"/>
  <c r="BC68" i="8"/>
  <c r="E22" i="9"/>
  <c r="F77" i="9" s="1"/>
  <c r="G20" i="6"/>
  <c r="F20" i="6" s="1"/>
  <c r="K20" i="9"/>
  <c r="L72" i="8"/>
  <c r="S20" i="9"/>
  <c r="T72" i="8"/>
  <c r="AA20" i="9"/>
  <c r="AB72" i="8"/>
  <c r="AI20" i="9"/>
  <c r="AJ72" i="8"/>
  <c r="AQ20" i="9"/>
  <c r="AR72" i="8"/>
  <c r="AY20" i="9"/>
  <c r="AZ72" i="8"/>
  <c r="J72" i="8"/>
  <c r="I20" i="9"/>
  <c r="I75" i="9" s="1"/>
  <c r="R72" i="8"/>
  <c r="Q20" i="9"/>
  <c r="Z72" i="8"/>
  <c r="Y20" i="9"/>
  <c r="AH72" i="8"/>
  <c r="AG20" i="9"/>
  <c r="AP72" i="8"/>
  <c r="AO20" i="9"/>
  <c r="AX72" i="8"/>
  <c r="AW20" i="9"/>
  <c r="BF72" i="8"/>
  <c r="BE20" i="9"/>
  <c r="J20" i="9"/>
  <c r="K72" i="8"/>
  <c r="N20" i="9"/>
  <c r="O72" i="8"/>
  <c r="R20" i="9"/>
  <c r="S72" i="8"/>
  <c r="V20" i="9"/>
  <c r="W72" i="8"/>
  <c r="Z20" i="9"/>
  <c r="AA72" i="8"/>
  <c r="AD20" i="9"/>
  <c r="AE72" i="8"/>
  <c r="AH20" i="9"/>
  <c r="AI72" i="8"/>
  <c r="AL20" i="9"/>
  <c r="AM72" i="8"/>
  <c r="AP20" i="9"/>
  <c r="AQ72" i="8"/>
  <c r="AT20" i="9"/>
  <c r="AU72" i="8"/>
  <c r="AX20" i="9"/>
  <c r="AY72" i="8"/>
  <c r="BB20" i="9"/>
  <c r="BC72" i="8"/>
  <c r="E20" i="9"/>
  <c r="F75" i="9" s="1"/>
  <c r="G18" i="6"/>
  <c r="F18" i="6" s="1"/>
  <c r="L76" i="8"/>
  <c r="K12" i="9"/>
  <c r="T76" i="8"/>
  <c r="S12" i="9"/>
  <c r="AB76" i="8"/>
  <c r="AA12" i="9"/>
  <c r="AJ76" i="8"/>
  <c r="AI12" i="9"/>
  <c r="AR76" i="8"/>
  <c r="AQ12" i="9"/>
  <c r="AZ76" i="8"/>
  <c r="AY12" i="9"/>
  <c r="I12" i="9"/>
  <c r="I67" i="9" s="1"/>
  <c r="J76" i="8"/>
  <c r="Q12" i="9"/>
  <c r="R76" i="8"/>
  <c r="Y12" i="9"/>
  <c r="Z76" i="8"/>
  <c r="AG12" i="9"/>
  <c r="AH76" i="8"/>
  <c r="AO12" i="9"/>
  <c r="AP76" i="8"/>
  <c r="AW12" i="9"/>
  <c r="AX76" i="8"/>
  <c r="BE12" i="9"/>
  <c r="BF76" i="8"/>
  <c r="J12" i="9"/>
  <c r="K76" i="8"/>
  <c r="N12" i="9"/>
  <c r="O76" i="8"/>
  <c r="R12" i="9"/>
  <c r="R67" i="9" s="1"/>
  <c r="S76" i="8"/>
  <c r="V12" i="9"/>
  <c r="W76" i="8"/>
  <c r="Z12" i="9"/>
  <c r="AA76" i="8"/>
  <c r="AD12" i="9"/>
  <c r="AE76" i="8"/>
  <c r="AH12" i="9"/>
  <c r="AH67" i="9" s="1"/>
  <c r="AI76" i="8"/>
  <c r="AL12" i="9"/>
  <c r="AM76" i="8"/>
  <c r="AP12" i="9"/>
  <c r="AQ76" i="8"/>
  <c r="AT12" i="9"/>
  <c r="AU76" i="8"/>
  <c r="AX12" i="9"/>
  <c r="AX67" i="9" s="1"/>
  <c r="AY76" i="8"/>
  <c r="BB12" i="9"/>
  <c r="BC76" i="8"/>
  <c r="E12" i="9"/>
  <c r="F67" i="9" s="1"/>
  <c r="G10" i="6"/>
  <c r="F10" i="6" s="1"/>
  <c r="K17" i="9"/>
  <c r="L80" i="8"/>
  <c r="S17" i="9"/>
  <c r="T80" i="8"/>
  <c r="AA17" i="9"/>
  <c r="AB80" i="8"/>
  <c r="AI17" i="9"/>
  <c r="AJ80" i="8"/>
  <c r="AQ17" i="9"/>
  <c r="AR80" i="8"/>
  <c r="AY17" i="9"/>
  <c r="AZ80" i="8"/>
  <c r="I17" i="9"/>
  <c r="I72" i="9" s="1"/>
  <c r="J80" i="8"/>
  <c r="Q17" i="9"/>
  <c r="R80" i="8"/>
  <c r="Y17" i="9"/>
  <c r="Z80" i="8"/>
  <c r="AG17" i="9"/>
  <c r="AH80" i="8"/>
  <c r="AO17" i="9"/>
  <c r="AP80" i="8"/>
  <c r="AW17" i="9"/>
  <c r="AX80" i="8"/>
  <c r="BE17" i="9"/>
  <c r="BF80" i="8"/>
  <c r="J17" i="9"/>
  <c r="K80" i="8"/>
  <c r="N17" i="9"/>
  <c r="O80" i="8"/>
  <c r="R17" i="9"/>
  <c r="R72" i="9" s="1"/>
  <c r="S80" i="8"/>
  <c r="V17" i="9"/>
  <c r="W80" i="8"/>
  <c r="Z17" i="9"/>
  <c r="Z72" i="9" s="1"/>
  <c r="AA80" i="8"/>
  <c r="AD17" i="9"/>
  <c r="AE80" i="8"/>
  <c r="AH17" i="9"/>
  <c r="AH72" i="9" s="1"/>
  <c r="AI80" i="8"/>
  <c r="AL17" i="9"/>
  <c r="AM80" i="8"/>
  <c r="AP17" i="9"/>
  <c r="AP72" i="9" s="1"/>
  <c r="AQ80" i="8"/>
  <c r="AT17" i="9"/>
  <c r="AU80" i="8"/>
  <c r="AX17" i="9"/>
  <c r="AX72" i="9" s="1"/>
  <c r="AY80" i="8"/>
  <c r="BB17" i="9"/>
  <c r="BC80" i="8"/>
  <c r="E17" i="9"/>
  <c r="F72" i="9" s="1"/>
  <c r="G15" i="6"/>
  <c r="F15" i="6" s="1"/>
  <c r="N70" i="8"/>
  <c r="M10" i="9"/>
  <c r="V70" i="8"/>
  <c r="U10" i="9"/>
  <c r="AD70" i="8"/>
  <c r="AC10" i="9"/>
  <c r="AL70" i="8"/>
  <c r="AK10" i="9"/>
  <c r="AT70" i="8"/>
  <c r="AS10" i="9"/>
  <c r="BB70" i="8"/>
  <c r="BA10" i="9"/>
  <c r="K10" i="9"/>
  <c r="L70" i="8"/>
  <c r="S10" i="9"/>
  <c r="T70" i="8"/>
  <c r="AA10" i="9"/>
  <c r="AB70" i="8"/>
  <c r="AI10" i="9"/>
  <c r="AJ70" i="8"/>
  <c r="AQ10" i="9"/>
  <c r="AR70" i="8"/>
  <c r="AY10" i="9"/>
  <c r="AZ70" i="8"/>
  <c r="L10" i="9"/>
  <c r="L65" i="9" s="1"/>
  <c r="M70" i="8"/>
  <c r="P10" i="9"/>
  <c r="Q70" i="8"/>
  <c r="T10" i="9"/>
  <c r="U70" i="8"/>
  <c r="X10" i="9"/>
  <c r="Y70" i="8"/>
  <c r="AB10" i="9"/>
  <c r="AB65" i="9" s="1"/>
  <c r="AC70" i="8"/>
  <c r="AF10" i="9"/>
  <c r="AG70" i="8"/>
  <c r="AJ10" i="9"/>
  <c r="AJ65" i="9" s="1"/>
  <c r="AK70" i="8"/>
  <c r="AN10" i="9"/>
  <c r="AO70" i="8"/>
  <c r="AR10" i="9"/>
  <c r="AR65" i="9" s="1"/>
  <c r="AS70" i="8"/>
  <c r="AV10" i="9"/>
  <c r="AW70" i="8"/>
  <c r="AZ10" i="9"/>
  <c r="AZ65" i="9" s="1"/>
  <c r="BA70" i="8"/>
  <c r="BD10" i="9"/>
  <c r="BE70" i="8"/>
  <c r="M8" i="9"/>
  <c r="N78" i="8"/>
  <c r="U8" i="9"/>
  <c r="V78" i="8"/>
  <c r="AC8" i="9"/>
  <c r="AD78" i="8"/>
  <c r="AK8" i="9"/>
  <c r="AL78" i="8"/>
  <c r="AS8" i="9"/>
  <c r="AT78" i="8"/>
  <c r="BA8" i="9"/>
  <c r="BB78" i="8"/>
  <c r="K8" i="9"/>
  <c r="L78" i="8"/>
  <c r="S8" i="9"/>
  <c r="T78" i="8"/>
  <c r="AA8" i="9"/>
  <c r="AB78" i="8"/>
  <c r="AI8" i="9"/>
  <c r="AJ78" i="8"/>
  <c r="AR78" i="8"/>
  <c r="AQ8" i="9"/>
  <c r="AZ78" i="8"/>
  <c r="AY8" i="9"/>
  <c r="L8" i="9"/>
  <c r="M78" i="8"/>
  <c r="P8" i="9"/>
  <c r="Q78" i="8"/>
  <c r="T8" i="9"/>
  <c r="U78" i="8"/>
  <c r="X8" i="9"/>
  <c r="Y78" i="8"/>
  <c r="AB8" i="9"/>
  <c r="AC78" i="8"/>
  <c r="AF8" i="9"/>
  <c r="AG78" i="8"/>
  <c r="AJ8" i="9"/>
  <c r="AK78" i="8"/>
  <c r="AN8" i="9"/>
  <c r="AO78" i="8"/>
  <c r="AR8" i="9"/>
  <c r="AS78" i="8"/>
  <c r="AV8" i="9"/>
  <c r="AW78" i="8"/>
  <c r="AZ8" i="9"/>
  <c r="BA78" i="8"/>
  <c r="BD8" i="9"/>
  <c r="BE78" i="8"/>
  <c r="F34" i="11"/>
  <c r="E13" i="11"/>
  <c r="M23" i="9"/>
  <c r="N74" i="8"/>
  <c r="U23" i="9"/>
  <c r="V74" i="8"/>
  <c r="AC23" i="9"/>
  <c r="AD74" i="8"/>
  <c r="AK23" i="9"/>
  <c r="AL74" i="8"/>
  <c r="AS23" i="9"/>
  <c r="AT74" i="8"/>
  <c r="BA23" i="9"/>
  <c r="BB74" i="8"/>
  <c r="K23" i="9"/>
  <c r="K78" i="9" s="1"/>
  <c r="L74" i="8"/>
  <c r="S23" i="9"/>
  <c r="S78" i="9" s="1"/>
  <c r="T74" i="8"/>
  <c r="AA23" i="9"/>
  <c r="AA78" i="9" s="1"/>
  <c r="AB74" i="8"/>
  <c r="AI23" i="9"/>
  <c r="AI78" i="9" s="1"/>
  <c r="AJ74" i="8"/>
  <c r="AQ23" i="9"/>
  <c r="AQ78" i="9" s="1"/>
  <c r="AR74" i="8"/>
  <c r="AY23" i="9"/>
  <c r="AY78" i="9" s="1"/>
  <c r="AZ74" i="8"/>
  <c r="L23" i="9"/>
  <c r="L78" i="9" s="1"/>
  <c r="M74" i="8"/>
  <c r="P23" i="9"/>
  <c r="P78" i="9" s="1"/>
  <c r="Q74" i="8"/>
  <c r="T23" i="9"/>
  <c r="T78" i="9" s="1"/>
  <c r="U74" i="8"/>
  <c r="X23" i="9"/>
  <c r="X78" i="9" s="1"/>
  <c r="Y74" i="8"/>
  <c r="AB23" i="9"/>
  <c r="AB78" i="9" s="1"/>
  <c r="AC74" i="8"/>
  <c r="AF23" i="9"/>
  <c r="AF78" i="9" s="1"/>
  <c r="AG74" i="8"/>
  <c r="AJ23" i="9"/>
  <c r="AJ78" i="9" s="1"/>
  <c r="AK74" i="8"/>
  <c r="AN23" i="9"/>
  <c r="AN78" i="9" s="1"/>
  <c r="AO74" i="8"/>
  <c r="AR23" i="9"/>
  <c r="AR78" i="9" s="1"/>
  <c r="AS74" i="8"/>
  <c r="AV23" i="9"/>
  <c r="AV78" i="9" s="1"/>
  <c r="AW74" i="8"/>
  <c r="AZ23" i="9"/>
  <c r="AZ78" i="9" s="1"/>
  <c r="BA74" i="8"/>
  <c r="BD23" i="9"/>
  <c r="BD78" i="9" s="1"/>
  <c r="BE74" i="8"/>
  <c r="N68" i="8"/>
  <c r="M22" i="9"/>
  <c r="AD68" i="8"/>
  <c r="AC22" i="9"/>
  <c r="AT68" i="8"/>
  <c r="AS22" i="9"/>
  <c r="K22" i="9"/>
  <c r="K77" i="9" s="1"/>
  <c r="L68" i="8"/>
  <c r="S22" i="9"/>
  <c r="S77" i="9" s="1"/>
  <c r="T68" i="8"/>
  <c r="AA22" i="9"/>
  <c r="AB68" i="8"/>
  <c r="AI22" i="9"/>
  <c r="AI77" i="9" s="1"/>
  <c r="AJ68" i="8"/>
  <c r="AQ22" i="9"/>
  <c r="AR68" i="8"/>
  <c r="AY22" i="9"/>
  <c r="AY77" i="9" s="1"/>
  <c r="AZ68" i="8"/>
  <c r="J68" i="8"/>
  <c r="I22" i="9"/>
  <c r="I77" i="9" s="1"/>
  <c r="Z68" i="8"/>
  <c r="Y22" i="9"/>
  <c r="AP68" i="8"/>
  <c r="AO22" i="9"/>
  <c r="BB68" i="8"/>
  <c r="BA22" i="9"/>
  <c r="L22" i="9"/>
  <c r="L77" i="9" s="1"/>
  <c r="M68" i="8"/>
  <c r="P22" i="9"/>
  <c r="P77" i="9" s="1"/>
  <c r="Q68" i="8"/>
  <c r="T22" i="9"/>
  <c r="U68" i="8"/>
  <c r="X22" i="9"/>
  <c r="X77" i="9" s="1"/>
  <c r="Y68" i="8"/>
  <c r="AB22" i="9"/>
  <c r="AB77" i="9" s="1"/>
  <c r="AC68" i="8"/>
  <c r="AF22" i="9"/>
  <c r="AF77" i="9" s="1"/>
  <c r="AG68" i="8"/>
  <c r="AJ22" i="9"/>
  <c r="AK68" i="8"/>
  <c r="AN22" i="9"/>
  <c r="AN77" i="9" s="1"/>
  <c r="AO68" i="8"/>
  <c r="AR22" i="9"/>
  <c r="AR77" i="9" s="1"/>
  <c r="AS68" i="8"/>
  <c r="AV22" i="9"/>
  <c r="AV77" i="9" s="1"/>
  <c r="AW68" i="8"/>
  <c r="AZ22" i="9"/>
  <c r="BA68" i="8"/>
  <c r="BD22" i="9"/>
  <c r="BD77" i="9" s="1"/>
  <c r="BE68" i="8"/>
  <c r="O20" i="9"/>
  <c r="O75" i="9" s="1"/>
  <c r="P72" i="8"/>
  <c r="W20" i="9"/>
  <c r="X72" i="8"/>
  <c r="AE20" i="9"/>
  <c r="AE75" i="9" s="1"/>
  <c r="AF72" i="8"/>
  <c r="AM20" i="9"/>
  <c r="AN72" i="8"/>
  <c r="AU20" i="9"/>
  <c r="AU75" i="9" s="1"/>
  <c r="AV72" i="8"/>
  <c r="BC20" i="9"/>
  <c r="BD72" i="8"/>
  <c r="N72" i="8"/>
  <c r="M20" i="9"/>
  <c r="V72" i="8"/>
  <c r="U20" i="9"/>
  <c r="AD72" i="8"/>
  <c r="AC20" i="9"/>
  <c r="AL72" i="8"/>
  <c r="AK20" i="9"/>
  <c r="AT72" i="8"/>
  <c r="AS20" i="9"/>
  <c r="BB72" i="8"/>
  <c r="BA20" i="9"/>
  <c r="L20" i="9"/>
  <c r="L75" i="9" s="1"/>
  <c r="M72" i="8"/>
  <c r="P20" i="9"/>
  <c r="Q72" i="8"/>
  <c r="T20" i="9"/>
  <c r="T75" i="9" s="1"/>
  <c r="U72" i="8"/>
  <c r="X20" i="9"/>
  <c r="X75" i="9" s="1"/>
  <c r="Y72" i="8"/>
  <c r="AB20" i="9"/>
  <c r="AB75" i="9" s="1"/>
  <c r="AC72" i="8"/>
  <c r="AF20" i="9"/>
  <c r="AG72" i="8"/>
  <c r="AJ20" i="9"/>
  <c r="AJ75" i="9" s="1"/>
  <c r="AK72" i="8"/>
  <c r="AN20" i="9"/>
  <c r="AN75" i="9" s="1"/>
  <c r="AO72" i="8"/>
  <c r="AR20" i="9"/>
  <c r="AR75" i="9" s="1"/>
  <c r="AS72" i="8"/>
  <c r="AV20" i="9"/>
  <c r="AW72" i="8"/>
  <c r="AZ20" i="9"/>
  <c r="AZ75" i="9" s="1"/>
  <c r="BA72" i="8"/>
  <c r="BD20" i="9"/>
  <c r="BD75" i="9" s="1"/>
  <c r="BE72" i="8"/>
  <c r="P76" i="8"/>
  <c r="O12" i="9"/>
  <c r="X76" i="8"/>
  <c r="W12" i="9"/>
  <c r="AF76" i="8"/>
  <c r="AE12" i="9"/>
  <c r="AN76" i="8"/>
  <c r="AM12" i="9"/>
  <c r="AV76" i="8"/>
  <c r="AU12" i="9"/>
  <c r="BD76" i="8"/>
  <c r="BC12" i="9"/>
  <c r="M12" i="9"/>
  <c r="N76" i="8"/>
  <c r="U12" i="9"/>
  <c r="V76" i="8"/>
  <c r="AC12" i="9"/>
  <c r="AD76" i="8"/>
  <c r="AK12" i="9"/>
  <c r="AL76" i="8"/>
  <c r="AS12" i="9"/>
  <c r="AT76" i="8"/>
  <c r="BA12" i="9"/>
  <c r="BB76" i="8"/>
  <c r="L12" i="9"/>
  <c r="M76" i="8"/>
  <c r="P12" i="9"/>
  <c r="Q76" i="8"/>
  <c r="T12" i="9"/>
  <c r="U76" i="8"/>
  <c r="X12" i="9"/>
  <c r="Y76" i="8"/>
  <c r="AB12" i="9"/>
  <c r="AC76" i="8"/>
  <c r="AF12" i="9"/>
  <c r="AG76" i="8"/>
  <c r="AJ12" i="9"/>
  <c r="AK76" i="8"/>
  <c r="AN12" i="9"/>
  <c r="AO76" i="8"/>
  <c r="AR12" i="9"/>
  <c r="AS76" i="8"/>
  <c r="AV12" i="9"/>
  <c r="AW76" i="8"/>
  <c r="AZ12" i="9"/>
  <c r="BA76" i="8"/>
  <c r="BD12" i="9"/>
  <c r="BE76" i="8"/>
  <c r="O17" i="9"/>
  <c r="O72" i="9" s="1"/>
  <c r="P80" i="8"/>
  <c r="W17" i="9"/>
  <c r="W72" i="9" s="1"/>
  <c r="X80" i="8"/>
  <c r="AE17" i="9"/>
  <c r="AE72" i="9" s="1"/>
  <c r="AF80" i="8"/>
  <c r="AM17" i="9"/>
  <c r="AM72" i="9" s="1"/>
  <c r="AN80" i="8"/>
  <c r="AU17" i="9"/>
  <c r="AU72" i="9" s="1"/>
  <c r="AV80" i="8"/>
  <c r="BC17" i="9"/>
  <c r="BC72" i="9" s="1"/>
  <c r="BD80" i="8"/>
  <c r="M17" i="9"/>
  <c r="N80" i="8"/>
  <c r="U17" i="9"/>
  <c r="V80" i="8"/>
  <c r="AC17" i="9"/>
  <c r="AD80" i="8"/>
  <c r="AK17" i="9"/>
  <c r="AL80" i="8"/>
  <c r="AS17" i="9"/>
  <c r="AT80" i="8"/>
  <c r="BA17" i="9"/>
  <c r="BB80" i="8"/>
  <c r="L17" i="9"/>
  <c r="L72" i="9" s="1"/>
  <c r="M80" i="8"/>
  <c r="P17" i="9"/>
  <c r="P72" i="9" s="1"/>
  <c r="Q80" i="8"/>
  <c r="T17" i="9"/>
  <c r="U80" i="8"/>
  <c r="X17" i="9"/>
  <c r="X72" i="9" s="1"/>
  <c r="Y80" i="8"/>
  <c r="AB17" i="9"/>
  <c r="AB72" i="9" s="1"/>
  <c r="AC80" i="8"/>
  <c r="AF17" i="9"/>
  <c r="AF72" i="9" s="1"/>
  <c r="AG80" i="8"/>
  <c r="AJ17" i="9"/>
  <c r="AK80" i="8"/>
  <c r="AN17" i="9"/>
  <c r="AN72" i="9" s="1"/>
  <c r="AO80" i="8"/>
  <c r="AR17" i="9"/>
  <c r="AR72" i="9" s="1"/>
  <c r="AS80" i="8"/>
  <c r="AV17" i="9"/>
  <c r="AV72" i="9" s="1"/>
  <c r="AW80" i="8"/>
  <c r="AZ17" i="9"/>
  <c r="BA80" i="8"/>
  <c r="BD17" i="9"/>
  <c r="BD72" i="9" s="1"/>
  <c r="BE80" i="8"/>
  <c r="R34" i="3"/>
  <c r="R44" i="3" s="1"/>
  <c r="R62" i="3" s="1"/>
  <c r="V28" i="3"/>
  <c r="V38" i="3" s="1"/>
  <c r="V56" i="3" s="1"/>
  <c r="BE7" i="8"/>
  <c r="BC7" i="8"/>
  <c r="BA7" i="8"/>
  <c r="AY7" i="8"/>
  <c r="AW7" i="8"/>
  <c r="AU7" i="8"/>
  <c r="AS7" i="8"/>
  <c r="AQ7" i="8"/>
  <c r="AO7" i="8"/>
  <c r="AM7" i="8"/>
  <c r="AK7" i="8"/>
  <c r="AI7" i="8"/>
  <c r="AG7" i="8"/>
  <c r="AE7" i="8"/>
  <c r="AC7" i="8"/>
  <c r="AA7" i="8"/>
  <c r="AZ7" i="8"/>
  <c r="AN7" i="8"/>
  <c r="AF7" i="8"/>
  <c r="Y7" i="8"/>
  <c r="S7" i="8"/>
  <c r="BF7" i="8"/>
  <c r="BB7" i="8"/>
  <c r="AX7" i="8"/>
  <c r="AT7" i="8"/>
  <c r="AP7" i="8"/>
  <c r="AL7" i="8"/>
  <c r="AH7" i="8"/>
  <c r="AD7" i="8"/>
  <c r="Z7" i="8"/>
  <c r="X7" i="8"/>
  <c r="V7" i="8"/>
  <c r="T7" i="8"/>
  <c r="R7" i="8"/>
  <c r="BD7" i="8"/>
  <c r="AV7" i="8"/>
  <c r="AR7" i="8"/>
  <c r="AJ7" i="8"/>
  <c r="AB7" i="8"/>
  <c r="W7" i="8"/>
  <c r="U7" i="8"/>
  <c r="E7" i="8"/>
  <c r="F6" i="11"/>
  <c r="J70" i="8"/>
  <c r="I10" i="9"/>
  <c r="I65" i="9" s="1"/>
  <c r="R70" i="8"/>
  <c r="Q10" i="9"/>
  <c r="Z70" i="8"/>
  <c r="Y10" i="9"/>
  <c r="AH70" i="8"/>
  <c r="AG10" i="9"/>
  <c r="AP70" i="8"/>
  <c r="AO10" i="9"/>
  <c r="AX70" i="8"/>
  <c r="AW10" i="9"/>
  <c r="BF70" i="8"/>
  <c r="BE10" i="9"/>
  <c r="O10" i="9"/>
  <c r="P70" i="8"/>
  <c r="W10" i="9"/>
  <c r="X70" i="8"/>
  <c r="AE10" i="9"/>
  <c r="AF70" i="8"/>
  <c r="AM10" i="9"/>
  <c r="AN70" i="8"/>
  <c r="AU10" i="9"/>
  <c r="AV70" i="8"/>
  <c r="BC10" i="9"/>
  <c r="BD70" i="8"/>
  <c r="J10" i="9"/>
  <c r="K70" i="8"/>
  <c r="N10" i="9"/>
  <c r="O70" i="8"/>
  <c r="R10" i="9"/>
  <c r="S70" i="8"/>
  <c r="V10" i="9"/>
  <c r="W70" i="8"/>
  <c r="Z10" i="9"/>
  <c r="AA70" i="8"/>
  <c r="AD10" i="9"/>
  <c r="AE70" i="8"/>
  <c r="AH10" i="9"/>
  <c r="AI70" i="8"/>
  <c r="AL10" i="9"/>
  <c r="AM70" i="8"/>
  <c r="AP10" i="9"/>
  <c r="AQ70" i="8"/>
  <c r="AT10" i="9"/>
  <c r="AU70" i="8"/>
  <c r="AX10" i="9"/>
  <c r="AY70" i="8"/>
  <c r="BB10" i="9"/>
  <c r="BC70" i="8"/>
  <c r="E10" i="9"/>
  <c r="F65" i="9" s="1"/>
  <c r="G8" i="6"/>
  <c r="F8" i="6" s="1"/>
  <c r="I8" i="9"/>
  <c r="J78" i="8"/>
  <c r="Q8" i="9"/>
  <c r="R78" i="8"/>
  <c r="Y8" i="9"/>
  <c r="Z78" i="8"/>
  <c r="AG8" i="9"/>
  <c r="AH78" i="8"/>
  <c r="AO8" i="9"/>
  <c r="AP78" i="8"/>
  <c r="AW8" i="9"/>
  <c r="AX78" i="8"/>
  <c r="BE8" i="9"/>
  <c r="BF78" i="8"/>
  <c r="O8" i="9"/>
  <c r="P78" i="8"/>
  <c r="W8" i="9"/>
  <c r="X78" i="8"/>
  <c r="AE8" i="9"/>
  <c r="AF78" i="8"/>
  <c r="AN78" i="8"/>
  <c r="AM8" i="9"/>
  <c r="AV78" i="8"/>
  <c r="AU8" i="9"/>
  <c r="BD78" i="8"/>
  <c r="BC8" i="9"/>
  <c r="K78" i="8"/>
  <c r="J8" i="9"/>
  <c r="O78" i="8"/>
  <c r="N8" i="9"/>
  <c r="S78" i="8"/>
  <c r="R8" i="9"/>
  <c r="W78" i="8"/>
  <c r="V8" i="9"/>
  <c r="AA78" i="8"/>
  <c r="Z8" i="9"/>
  <c r="AE78" i="8"/>
  <c r="AD8" i="9"/>
  <c r="AI78" i="8"/>
  <c r="AH8" i="9"/>
  <c r="AL8" i="9"/>
  <c r="AM78" i="8"/>
  <c r="AP8" i="9"/>
  <c r="AQ78" i="8"/>
  <c r="AT8" i="9"/>
  <c r="AU78" i="8"/>
  <c r="AX8" i="9"/>
  <c r="AY78" i="8"/>
  <c r="BB8" i="9"/>
  <c r="BC78" i="8"/>
  <c r="E8" i="9"/>
  <c r="G6" i="6"/>
  <c r="E4" i="6"/>
  <c r="D4" i="11"/>
  <c r="G4" i="9"/>
  <c r="F59" i="9"/>
  <c r="C8" i="19"/>
  <c r="D6" i="19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AJ6" i="19" s="1"/>
  <c r="AK6" i="19" s="1"/>
  <c r="AL6" i="19" s="1"/>
  <c r="AM6" i="19" s="1"/>
  <c r="AN6" i="19" s="1"/>
  <c r="AO6" i="19" s="1"/>
  <c r="AP6" i="19" s="1"/>
  <c r="AQ6" i="19" s="1"/>
  <c r="AR6" i="19" s="1"/>
  <c r="AS6" i="19" s="1"/>
  <c r="AT6" i="19" s="1"/>
  <c r="AU6" i="19" s="1"/>
  <c r="AV6" i="19" s="1"/>
  <c r="AW6" i="19" s="1"/>
  <c r="AX6" i="19" s="1"/>
  <c r="AY6" i="19" s="1"/>
  <c r="AZ6" i="19" s="1"/>
  <c r="BA6" i="19" s="1"/>
  <c r="BB6" i="19" s="1"/>
  <c r="J4" i="8"/>
  <c r="I64" i="8"/>
  <c r="AU67" i="9" l="1"/>
  <c r="AE67" i="9"/>
  <c r="O67" i="9"/>
  <c r="Z78" i="9"/>
  <c r="BE65" i="9"/>
  <c r="D75" i="17"/>
  <c r="D103" i="17"/>
  <c r="AE35" i="19"/>
  <c r="D83" i="17"/>
  <c r="E63" i="17"/>
  <c r="H8" i="17"/>
  <c r="E64" i="17"/>
  <c r="AZ72" i="9"/>
  <c r="AJ72" i="9"/>
  <c r="T72" i="9"/>
  <c r="T65" i="9"/>
  <c r="BA81" i="9"/>
  <c r="AS81" i="9"/>
  <c r="AK81" i="9"/>
  <c r="AC81" i="9"/>
  <c r="U81" i="9"/>
  <c r="BB83" i="9"/>
  <c r="AT83" i="9"/>
  <c r="AL83" i="9"/>
  <c r="AD83" i="9"/>
  <c r="V83" i="9"/>
  <c r="N83" i="9"/>
  <c r="Q74" i="9"/>
  <c r="BC67" i="9"/>
  <c r="AM67" i="9"/>
  <c r="W67" i="9"/>
  <c r="AP67" i="9"/>
  <c r="Z67" i="9"/>
  <c r="AY80" i="9"/>
  <c r="AQ80" i="9"/>
  <c r="AI80" i="9"/>
  <c r="AA80" i="9"/>
  <c r="S80" i="9"/>
  <c r="BD70" i="9"/>
  <c r="AV75" i="9"/>
  <c r="AF75" i="9"/>
  <c r="P75" i="9"/>
  <c r="BC75" i="9"/>
  <c r="AM75" i="9"/>
  <c r="W75" i="9"/>
  <c r="AZ77" i="9"/>
  <c r="AJ77" i="9"/>
  <c r="T77" i="9"/>
  <c r="AQ77" i="9"/>
  <c r="AA77" i="9"/>
  <c r="BB64" i="9"/>
  <c r="AT64" i="9"/>
  <c r="AL64" i="9"/>
  <c r="AD64" i="9"/>
  <c r="V64" i="9"/>
  <c r="N64" i="9"/>
  <c r="K80" i="9"/>
  <c r="BC66" i="9"/>
  <c r="AY66" i="9"/>
  <c r="AU66" i="9"/>
  <c r="AQ66" i="9"/>
  <c r="AM66" i="9"/>
  <c r="AI66" i="9"/>
  <c r="AE66" i="9"/>
  <c r="AA66" i="9"/>
  <c r="W66" i="9"/>
  <c r="S66" i="9"/>
  <c r="O66" i="9"/>
  <c r="K66" i="9"/>
  <c r="BE66" i="9"/>
  <c r="BA66" i="9"/>
  <c r="BC84" i="9"/>
  <c r="AY84" i="9"/>
  <c r="AU84" i="9"/>
  <c r="AQ84" i="9"/>
  <c r="AM84" i="9"/>
  <c r="AI84" i="9"/>
  <c r="AE84" i="9"/>
  <c r="AA84" i="9"/>
  <c r="W84" i="9"/>
  <c r="S84" i="9"/>
  <c r="O84" i="9"/>
  <c r="K84" i="9"/>
  <c r="BE84" i="9"/>
  <c r="BA84" i="9"/>
  <c r="AW84" i="9"/>
  <c r="AS84" i="9"/>
  <c r="AO84" i="9"/>
  <c r="AK84" i="9"/>
  <c r="AG84" i="9"/>
  <c r="AC84" i="9"/>
  <c r="Y84" i="9"/>
  <c r="U84" i="9"/>
  <c r="Q84" i="9"/>
  <c r="M84" i="9"/>
  <c r="AE82" i="9"/>
  <c r="AN81" i="9"/>
  <c r="Z74" i="9"/>
  <c r="AW65" i="9"/>
  <c r="AO65" i="9"/>
  <c r="AG65" i="9"/>
  <c r="Y65" i="9"/>
  <c r="Q65" i="9"/>
  <c r="BB65" i="9"/>
  <c r="AT65" i="9"/>
  <c r="AL65" i="9"/>
  <c r="AD65" i="9"/>
  <c r="V65" i="9"/>
  <c r="N65" i="9"/>
  <c r="AF81" i="9"/>
  <c r="P81" i="9"/>
  <c r="BB71" i="9"/>
  <c r="AL71" i="9"/>
  <c r="V71" i="9"/>
  <c r="AV62" i="9"/>
  <c r="AN62" i="9"/>
  <c r="AF62" i="9"/>
  <c r="X62" i="9"/>
  <c r="P62" i="9"/>
  <c r="AW66" i="9"/>
  <c r="AS66" i="9"/>
  <c r="AO66" i="9"/>
  <c r="AK66" i="9"/>
  <c r="AG66" i="9"/>
  <c r="AC66" i="9"/>
  <c r="Y66" i="9"/>
  <c r="J72" i="9"/>
  <c r="J67" i="9"/>
  <c r="J71" i="9"/>
  <c r="AX75" i="9"/>
  <c r="AP75" i="9"/>
  <c r="AH75" i="9"/>
  <c r="Z75" i="9"/>
  <c r="R75" i="9"/>
  <c r="J75" i="9"/>
  <c r="U66" i="9"/>
  <c r="Q66" i="9"/>
  <c r="M66" i="9"/>
  <c r="BD66" i="9"/>
  <c r="AZ66" i="9"/>
  <c r="AV66" i="9"/>
  <c r="AR66" i="9"/>
  <c r="AN66" i="9"/>
  <c r="AJ66" i="9"/>
  <c r="AF66" i="9"/>
  <c r="AB66" i="9"/>
  <c r="X66" i="9"/>
  <c r="T66" i="9"/>
  <c r="P66" i="9"/>
  <c r="L66" i="9"/>
  <c r="BB66" i="9"/>
  <c r="AX66" i="9"/>
  <c r="AT66" i="9"/>
  <c r="AP66" i="9"/>
  <c r="AL66" i="9"/>
  <c r="AH66" i="9"/>
  <c r="AD66" i="9"/>
  <c r="Z66" i="9"/>
  <c r="V66" i="9"/>
  <c r="R66" i="9"/>
  <c r="N66" i="9"/>
  <c r="J66" i="9"/>
  <c r="AX73" i="9"/>
  <c r="AW73" i="9"/>
  <c r="AP73" i="9"/>
  <c r="AO73" i="9"/>
  <c r="AG73" i="9"/>
  <c r="AH73" i="9"/>
  <c r="Z73" i="9"/>
  <c r="Y73" i="9"/>
  <c r="R73" i="9"/>
  <c r="Q73" i="9"/>
  <c r="I73" i="9"/>
  <c r="J73" i="9"/>
  <c r="AZ73" i="9"/>
  <c r="AY73" i="9"/>
  <c r="AR73" i="9"/>
  <c r="AQ73" i="9"/>
  <c r="AJ73" i="9"/>
  <c r="AI73" i="9"/>
  <c r="AB73" i="9"/>
  <c r="AA73" i="9"/>
  <c r="T73" i="9"/>
  <c r="S73" i="9"/>
  <c r="L73" i="9"/>
  <c r="K73" i="9"/>
  <c r="BB73" i="9"/>
  <c r="BA73" i="9"/>
  <c r="AT73" i="9"/>
  <c r="AS73" i="9"/>
  <c r="AL73" i="9"/>
  <c r="AK73" i="9"/>
  <c r="AC73" i="9"/>
  <c r="AD73" i="9"/>
  <c r="V73" i="9"/>
  <c r="U73" i="9"/>
  <c r="N73" i="9"/>
  <c r="M73" i="9"/>
  <c r="BC73" i="9"/>
  <c r="BD73" i="9"/>
  <c r="AU73" i="9"/>
  <c r="AV73" i="9"/>
  <c r="AM73" i="9"/>
  <c r="AN73" i="9"/>
  <c r="AE73" i="9"/>
  <c r="AF73" i="9"/>
  <c r="W73" i="9"/>
  <c r="X73" i="9"/>
  <c r="O73" i="9"/>
  <c r="P73" i="9"/>
  <c r="BB84" i="9"/>
  <c r="AX84" i="9"/>
  <c r="AT84" i="9"/>
  <c r="AP84" i="9"/>
  <c r="AL84" i="9"/>
  <c r="AH84" i="9"/>
  <c r="AD84" i="9"/>
  <c r="Z84" i="9"/>
  <c r="V84" i="9"/>
  <c r="R84" i="9"/>
  <c r="N84" i="9"/>
  <c r="J84" i="9"/>
  <c r="BD84" i="9"/>
  <c r="AZ84" i="9"/>
  <c r="AV84" i="9"/>
  <c r="AR84" i="9"/>
  <c r="AN84" i="9"/>
  <c r="AJ84" i="9"/>
  <c r="AF84" i="9"/>
  <c r="AB84" i="9"/>
  <c r="X84" i="9"/>
  <c r="T84" i="9"/>
  <c r="P84" i="9"/>
  <c r="L84" i="9"/>
  <c r="AY71" i="9"/>
  <c r="AX71" i="9"/>
  <c r="AP71" i="9"/>
  <c r="AH71" i="9"/>
  <c r="AA71" i="9"/>
  <c r="Z71" i="9"/>
  <c r="S71" i="9"/>
  <c r="R71" i="9"/>
  <c r="AR71" i="9"/>
  <c r="AQ71" i="9"/>
  <c r="L71" i="9"/>
  <c r="K71" i="9"/>
  <c r="AJ71" i="9"/>
  <c r="AI71" i="9"/>
  <c r="AU71" i="9"/>
  <c r="AT71" i="9"/>
  <c r="AE71" i="9"/>
  <c r="AD71" i="9"/>
  <c r="O71" i="9"/>
  <c r="N71" i="9"/>
  <c r="BD71" i="9"/>
  <c r="BC71" i="9"/>
  <c r="AN71" i="9"/>
  <c r="AM71" i="9"/>
  <c r="X71" i="9"/>
  <c r="W71" i="9"/>
  <c r="BD82" i="9"/>
  <c r="AZ82" i="9"/>
  <c r="AV82" i="9"/>
  <c r="AR82" i="9"/>
  <c r="AN82" i="9"/>
  <c r="AJ82" i="9"/>
  <c r="AF82" i="9"/>
  <c r="AB82" i="9"/>
  <c r="X82" i="9"/>
  <c r="T82" i="9"/>
  <c r="P82" i="9"/>
  <c r="L82" i="9"/>
  <c r="BE82" i="9"/>
  <c r="BA82" i="9"/>
  <c r="AS82" i="9"/>
  <c r="AO82" i="9"/>
  <c r="AK82" i="9"/>
  <c r="AG82" i="9"/>
  <c r="AC82" i="9"/>
  <c r="Y82" i="9"/>
  <c r="U82" i="9"/>
  <c r="Q82" i="9"/>
  <c r="M82" i="9"/>
  <c r="BB82" i="9"/>
  <c r="AT82" i="9"/>
  <c r="AP82" i="9"/>
  <c r="AL82" i="9"/>
  <c r="AH82" i="9"/>
  <c r="AD82" i="9"/>
  <c r="Z82" i="9"/>
  <c r="V82" i="9"/>
  <c r="R82" i="9"/>
  <c r="N82" i="9"/>
  <c r="J82" i="9"/>
  <c r="AW82" i="9"/>
  <c r="AZ62" i="9"/>
  <c r="AR62" i="9"/>
  <c r="AJ62" i="9"/>
  <c r="AB62" i="9"/>
  <c r="T62" i="9"/>
  <c r="L62" i="9"/>
  <c r="BA62" i="9"/>
  <c r="BB62" i="9"/>
  <c r="AT62" i="9"/>
  <c r="AS62" i="9"/>
  <c r="AK62" i="9"/>
  <c r="AL62" i="9"/>
  <c r="AD62" i="9"/>
  <c r="AC62" i="9"/>
  <c r="U62" i="9"/>
  <c r="V62" i="9"/>
  <c r="N62" i="9"/>
  <c r="M62" i="9"/>
  <c r="AX62" i="9"/>
  <c r="AW62" i="9"/>
  <c r="AP62" i="9"/>
  <c r="AO62" i="9"/>
  <c r="AH62" i="9"/>
  <c r="AG62" i="9"/>
  <c r="Z62" i="9"/>
  <c r="Y62" i="9"/>
  <c r="R62" i="9"/>
  <c r="Q62" i="9"/>
  <c r="J62" i="9"/>
  <c r="I62" i="9"/>
  <c r="BC62" i="9"/>
  <c r="BD62" i="9"/>
  <c r="L81" i="9"/>
  <c r="AM81" i="9"/>
  <c r="AE81" i="9"/>
  <c r="O81" i="9"/>
  <c r="M81" i="9"/>
  <c r="BB81" i="9"/>
  <c r="AX81" i="9"/>
  <c r="AT81" i="9"/>
  <c r="AP81" i="9"/>
  <c r="AL81" i="9"/>
  <c r="AH81" i="9"/>
  <c r="AD81" i="9"/>
  <c r="Z81" i="9"/>
  <c r="V81" i="9"/>
  <c r="R81" i="9"/>
  <c r="N81" i="9"/>
  <c r="J81" i="9"/>
  <c r="BC81" i="9"/>
  <c r="AY81" i="9"/>
  <c r="AU81" i="9"/>
  <c r="AQ81" i="9"/>
  <c r="AI81" i="9"/>
  <c r="AA81" i="9"/>
  <c r="W81" i="9"/>
  <c r="S81" i="9"/>
  <c r="K81" i="9"/>
  <c r="BD81" i="9"/>
  <c r="AZ81" i="9"/>
  <c r="AV81" i="9"/>
  <c r="AR81" i="9"/>
  <c r="AJ81" i="9"/>
  <c r="AB81" i="9"/>
  <c r="X81" i="9"/>
  <c r="T81" i="9"/>
  <c r="BC83" i="9"/>
  <c r="AY83" i="9"/>
  <c r="AU83" i="9"/>
  <c r="AQ83" i="9"/>
  <c r="AM83" i="9"/>
  <c r="AI83" i="9"/>
  <c r="AE83" i="9"/>
  <c r="AA83" i="9"/>
  <c r="W83" i="9"/>
  <c r="S83" i="9"/>
  <c r="O83" i="9"/>
  <c r="K83" i="9"/>
  <c r="BD83" i="9"/>
  <c r="AZ83" i="9"/>
  <c r="AV83" i="9"/>
  <c r="AR83" i="9"/>
  <c r="AN83" i="9"/>
  <c r="AJ83" i="9"/>
  <c r="AF83" i="9"/>
  <c r="AB83" i="9"/>
  <c r="X83" i="9"/>
  <c r="T83" i="9"/>
  <c r="P83" i="9"/>
  <c r="L83" i="9"/>
  <c r="BE83" i="9"/>
  <c r="BA83" i="9"/>
  <c r="AW83" i="9"/>
  <c r="AS83" i="9"/>
  <c r="AO83" i="9"/>
  <c r="AK83" i="9"/>
  <c r="AG83" i="9"/>
  <c r="AC83" i="9"/>
  <c r="Y83" i="9"/>
  <c r="U83" i="9"/>
  <c r="Q83" i="9"/>
  <c r="M83" i="9"/>
  <c r="AQ64" i="9"/>
  <c r="AP64" i="9"/>
  <c r="AA64" i="9"/>
  <c r="Z64" i="9"/>
  <c r="K64" i="9"/>
  <c r="J64" i="9"/>
  <c r="AY64" i="9"/>
  <c r="AX64" i="9"/>
  <c r="AI64" i="9"/>
  <c r="AH64" i="9"/>
  <c r="S64" i="9"/>
  <c r="R64" i="9"/>
  <c r="BC64" i="9"/>
  <c r="AU64" i="9"/>
  <c r="AM64" i="9"/>
  <c r="AE64" i="9"/>
  <c r="W64" i="9"/>
  <c r="O64" i="9"/>
  <c r="BD64" i="9"/>
  <c r="AZ64" i="9"/>
  <c r="AV64" i="9"/>
  <c r="AR64" i="9"/>
  <c r="AN64" i="9"/>
  <c r="AJ64" i="9"/>
  <c r="AF64" i="9"/>
  <c r="AB64" i="9"/>
  <c r="X64" i="9"/>
  <c r="T64" i="9"/>
  <c r="P64" i="9"/>
  <c r="L64" i="9"/>
  <c r="BE64" i="9"/>
  <c r="BA64" i="9"/>
  <c r="AW64" i="9"/>
  <c r="AS64" i="9"/>
  <c r="AO64" i="9"/>
  <c r="AK64" i="9"/>
  <c r="AG64" i="9"/>
  <c r="AC64" i="9"/>
  <c r="Y64" i="9"/>
  <c r="U64" i="9"/>
  <c r="Q64" i="9"/>
  <c r="M64" i="9"/>
  <c r="BD74" i="9"/>
  <c r="AZ74" i="9"/>
  <c r="AV74" i="9"/>
  <c r="AR74" i="9"/>
  <c r="AN74" i="9"/>
  <c r="AJ74" i="9"/>
  <c r="AF74" i="9"/>
  <c r="AB74" i="9"/>
  <c r="X74" i="9"/>
  <c r="T74" i="9"/>
  <c r="P74" i="9"/>
  <c r="L74" i="9"/>
  <c r="BD67" i="9"/>
  <c r="AZ67" i="9"/>
  <c r="AV67" i="9"/>
  <c r="AR67" i="9"/>
  <c r="AN67" i="9"/>
  <c r="AJ67" i="9"/>
  <c r="AF67" i="9"/>
  <c r="AB67" i="9"/>
  <c r="X67" i="9"/>
  <c r="T67" i="9"/>
  <c r="P67" i="9"/>
  <c r="L67" i="9"/>
  <c r="AC80" i="9"/>
  <c r="AB80" i="9"/>
  <c r="BD80" i="9"/>
  <c r="AZ80" i="9"/>
  <c r="AV80" i="9"/>
  <c r="AR80" i="9"/>
  <c r="AN80" i="9"/>
  <c r="AJ80" i="9"/>
  <c r="AF80" i="9"/>
  <c r="X80" i="9"/>
  <c r="T80" i="9"/>
  <c r="P80" i="9"/>
  <c r="L80" i="9"/>
  <c r="BE80" i="9"/>
  <c r="BA80" i="9"/>
  <c r="AW80" i="9"/>
  <c r="AS80" i="9"/>
  <c r="AO80" i="9"/>
  <c r="AK80" i="9"/>
  <c r="AG80" i="9"/>
  <c r="Y80" i="9"/>
  <c r="U80" i="9"/>
  <c r="Q80" i="9"/>
  <c r="M80" i="9"/>
  <c r="BB80" i="9"/>
  <c r="AX80" i="9"/>
  <c r="AT80" i="9"/>
  <c r="AP80" i="9"/>
  <c r="AL80" i="9"/>
  <c r="AH80" i="9"/>
  <c r="AD80" i="9"/>
  <c r="Z80" i="9"/>
  <c r="V80" i="9"/>
  <c r="R80" i="9"/>
  <c r="N80" i="9"/>
  <c r="J80" i="9"/>
  <c r="AW70" i="9"/>
  <c r="AV70" i="9"/>
  <c r="AO70" i="9"/>
  <c r="AN70" i="9"/>
  <c r="AG70" i="9"/>
  <c r="AF70" i="9"/>
  <c r="Y70" i="9"/>
  <c r="X70" i="9"/>
  <c r="Q70" i="9"/>
  <c r="P70" i="9"/>
  <c r="AT70" i="9"/>
  <c r="AS70" i="9"/>
  <c r="AD70" i="9"/>
  <c r="AC70" i="9"/>
  <c r="N70" i="9"/>
  <c r="M70" i="9"/>
  <c r="AZ70" i="9"/>
  <c r="AR70" i="9"/>
  <c r="AJ70" i="9"/>
  <c r="AB70" i="9"/>
  <c r="T70" i="9"/>
  <c r="L70" i="9"/>
  <c r="I70" i="9"/>
  <c r="J70" i="9"/>
  <c r="BB70" i="9"/>
  <c r="BA70" i="9"/>
  <c r="AL70" i="9"/>
  <c r="AK70" i="9"/>
  <c r="V70" i="9"/>
  <c r="U70" i="9"/>
  <c r="AV68" i="9"/>
  <c r="AW68" i="9"/>
  <c r="P68" i="9"/>
  <c r="Q68" i="9"/>
  <c r="AR68" i="9"/>
  <c r="AS68" i="9"/>
  <c r="AB68" i="9"/>
  <c r="AC68" i="9"/>
  <c r="L68" i="9"/>
  <c r="M68" i="9"/>
  <c r="BC68" i="9"/>
  <c r="BB68" i="9"/>
  <c r="AU68" i="9"/>
  <c r="AT68" i="9"/>
  <c r="AM68" i="9"/>
  <c r="AL68" i="9"/>
  <c r="AE68" i="9"/>
  <c r="AD68" i="9"/>
  <c r="W68" i="9"/>
  <c r="V68" i="9"/>
  <c r="O68" i="9"/>
  <c r="N68" i="9"/>
  <c r="BD68" i="9"/>
  <c r="BE68" i="9"/>
  <c r="AN68" i="9"/>
  <c r="AO68" i="9"/>
  <c r="AF68" i="9"/>
  <c r="AG68" i="9"/>
  <c r="X68" i="9"/>
  <c r="Y68" i="9"/>
  <c r="AY68" i="9"/>
  <c r="AX68" i="9"/>
  <c r="AQ68" i="9"/>
  <c r="AP68" i="9"/>
  <c r="AI68" i="9"/>
  <c r="AH68" i="9"/>
  <c r="AA68" i="9"/>
  <c r="Z68" i="9"/>
  <c r="S68" i="9"/>
  <c r="R68" i="9"/>
  <c r="K68" i="9"/>
  <c r="J68" i="9"/>
  <c r="AZ68" i="9"/>
  <c r="BA68" i="9"/>
  <c r="AJ68" i="9"/>
  <c r="AK68" i="9"/>
  <c r="T68" i="9"/>
  <c r="U68" i="9"/>
  <c r="AZ85" i="9"/>
  <c r="AY85" i="9"/>
  <c r="AJ85" i="9"/>
  <c r="AI85" i="9"/>
  <c r="T85" i="9"/>
  <c r="S85" i="9"/>
  <c r="BB85" i="9"/>
  <c r="BA85" i="9"/>
  <c r="AS85" i="9"/>
  <c r="AT85" i="9"/>
  <c r="AK85" i="9"/>
  <c r="AL85" i="9"/>
  <c r="AD85" i="9"/>
  <c r="AC85" i="9"/>
  <c r="V85" i="9"/>
  <c r="U85" i="9"/>
  <c r="M85" i="9"/>
  <c r="N85" i="9"/>
  <c r="BD85" i="9"/>
  <c r="BC85" i="9"/>
  <c r="AV85" i="9"/>
  <c r="AU85" i="9"/>
  <c r="AN85" i="9"/>
  <c r="AM85" i="9"/>
  <c r="AF85" i="9"/>
  <c r="AE85" i="9"/>
  <c r="X85" i="9"/>
  <c r="W85" i="9"/>
  <c r="P85" i="9"/>
  <c r="O85" i="9"/>
  <c r="AW85" i="9"/>
  <c r="AX85" i="9"/>
  <c r="AO85" i="9"/>
  <c r="AP85" i="9"/>
  <c r="AG85" i="9"/>
  <c r="AH85" i="9"/>
  <c r="Y85" i="9"/>
  <c r="Z85" i="9"/>
  <c r="Q85" i="9"/>
  <c r="R85" i="9"/>
  <c r="I85" i="9"/>
  <c r="J85" i="9"/>
  <c r="AR85" i="9"/>
  <c r="AQ85" i="9"/>
  <c r="AB85" i="9"/>
  <c r="AA85" i="9"/>
  <c r="L85" i="9"/>
  <c r="K85" i="9"/>
  <c r="AX77" i="9"/>
  <c r="AL77" i="9"/>
  <c r="AH77" i="9"/>
  <c r="V77" i="9"/>
  <c r="R77" i="9"/>
  <c r="F6" i="6"/>
  <c r="AH63" i="9"/>
  <c r="AD63" i="9"/>
  <c r="Z63" i="9"/>
  <c r="V63" i="9"/>
  <c r="R63" i="9"/>
  <c r="N63" i="9"/>
  <c r="J63" i="9"/>
  <c r="BC63" i="9"/>
  <c r="AU63" i="9"/>
  <c r="AM63" i="9"/>
  <c r="F29" i="11"/>
  <c r="F49" i="11" s="1"/>
  <c r="F67" i="11" s="1"/>
  <c r="E6" i="11"/>
  <c r="E29" i="11" s="1"/>
  <c r="E49" i="11" s="1"/>
  <c r="E67" i="11" s="1"/>
  <c r="L24" i="9"/>
  <c r="L34" i="9" s="1"/>
  <c r="L52" i="9" s="1"/>
  <c r="M67" i="8"/>
  <c r="M90" i="8" s="1"/>
  <c r="M100" i="8" s="1"/>
  <c r="M118" i="8" s="1"/>
  <c r="T24" i="9"/>
  <c r="U67" i="8"/>
  <c r="U90" i="8" s="1"/>
  <c r="U100" i="8" s="1"/>
  <c r="U118" i="8" s="1"/>
  <c r="U30" i="8"/>
  <c r="AA24" i="9"/>
  <c r="AA34" i="9" s="1"/>
  <c r="AA52" i="9" s="1"/>
  <c r="AB67" i="8"/>
  <c r="AB90" i="8" s="1"/>
  <c r="AB100" i="8" s="1"/>
  <c r="AB118" i="8" s="1"/>
  <c r="AB30" i="8"/>
  <c r="AQ24" i="9"/>
  <c r="AQ34" i="9" s="1"/>
  <c r="AQ52" i="9" s="1"/>
  <c r="AR67" i="8"/>
  <c r="AR90" i="8" s="1"/>
  <c r="AR100" i="8" s="1"/>
  <c r="AR118" i="8" s="1"/>
  <c r="AR30" i="8"/>
  <c r="BC24" i="9"/>
  <c r="BC34" i="9" s="1"/>
  <c r="BC52" i="9" s="1"/>
  <c r="BD67" i="8"/>
  <c r="BD90" i="8" s="1"/>
  <c r="BD100" i="8" s="1"/>
  <c r="BD118" i="8" s="1"/>
  <c r="BD30" i="8"/>
  <c r="K24" i="9"/>
  <c r="K34" i="9" s="1"/>
  <c r="K52" i="9" s="1"/>
  <c r="L67" i="8"/>
  <c r="L90" i="8" s="1"/>
  <c r="L100" i="8" s="1"/>
  <c r="L118" i="8" s="1"/>
  <c r="L30" i="8"/>
  <c r="O24" i="9"/>
  <c r="O34" i="9" s="1"/>
  <c r="O52" i="9" s="1"/>
  <c r="P67" i="8"/>
  <c r="P90" i="8" s="1"/>
  <c r="P100" i="8" s="1"/>
  <c r="P118" i="8" s="1"/>
  <c r="P30" i="8"/>
  <c r="S24" i="9"/>
  <c r="S34" i="9" s="1"/>
  <c r="S52" i="9" s="1"/>
  <c r="T67" i="8"/>
  <c r="T90" i="8" s="1"/>
  <c r="T100" i="8" s="1"/>
  <c r="T118" i="8" s="1"/>
  <c r="T30" i="8"/>
  <c r="W24" i="9"/>
  <c r="X67" i="8"/>
  <c r="X90" i="8" s="1"/>
  <c r="X100" i="8" s="1"/>
  <c r="X118" i="8" s="1"/>
  <c r="X30" i="8"/>
  <c r="AD67" i="8"/>
  <c r="AD90" i="8" s="1"/>
  <c r="AD100" i="8" s="1"/>
  <c r="AD118" i="8" s="1"/>
  <c r="AD30" i="8"/>
  <c r="AC24" i="9"/>
  <c r="AC34" i="9" s="1"/>
  <c r="AC52" i="9" s="1"/>
  <c r="AK24" i="9"/>
  <c r="AK34" i="9" s="1"/>
  <c r="AK52" i="9" s="1"/>
  <c r="AL67" i="8"/>
  <c r="AL90" i="8" s="1"/>
  <c r="AL100" i="8" s="1"/>
  <c r="AL118" i="8" s="1"/>
  <c r="AL30" i="8"/>
  <c r="AS24" i="9"/>
  <c r="AS34" i="9" s="1"/>
  <c r="AS52" i="9" s="1"/>
  <c r="AT67" i="8"/>
  <c r="AT90" i="8" s="1"/>
  <c r="AT100" i="8" s="1"/>
  <c r="AT118" i="8" s="1"/>
  <c r="AT30" i="8"/>
  <c r="BA24" i="9"/>
  <c r="BA34" i="9" s="1"/>
  <c r="BA52" i="9" s="1"/>
  <c r="BB67" i="8"/>
  <c r="BB90" i="8" s="1"/>
  <c r="BB100" i="8" s="1"/>
  <c r="BB118" i="8" s="1"/>
  <c r="BB30" i="8"/>
  <c r="J24" i="9"/>
  <c r="K67" i="8"/>
  <c r="K90" i="8" s="1"/>
  <c r="K100" i="8" s="1"/>
  <c r="K118" i="8" s="1"/>
  <c r="R24" i="9"/>
  <c r="R34" i="9" s="1"/>
  <c r="R52" i="9" s="1"/>
  <c r="S67" i="8"/>
  <c r="S90" i="8" s="1"/>
  <c r="S100" i="8" s="1"/>
  <c r="S118" i="8" s="1"/>
  <c r="S30" i="8"/>
  <c r="AE24" i="9"/>
  <c r="AF67" i="8"/>
  <c r="AF90" i="8" s="1"/>
  <c r="AF100" i="8" s="1"/>
  <c r="AF118" i="8" s="1"/>
  <c r="AF30" i="8"/>
  <c r="AY24" i="9"/>
  <c r="AY34" i="9" s="1"/>
  <c r="AY52" i="9" s="1"/>
  <c r="AZ67" i="8"/>
  <c r="AZ90" i="8" s="1"/>
  <c r="AZ100" i="8" s="1"/>
  <c r="AZ118" i="8" s="1"/>
  <c r="AZ30" i="8"/>
  <c r="AB24" i="9"/>
  <c r="AB34" i="9" s="1"/>
  <c r="AB52" i="9" s="1"/>
  <c r="AC67" i="8"/>
  <c r="AC90" i="8" s="1"/>
  <c r="AC100" i="8" s="1"/>
  <c r="AC118" i="8" s="1"/>
  <c r="AC30" i="8"/>
  <c r="AF24" i="9"/>
  <c r="AF34" i="9" s="1"/>
  <c r="AF52" i="9" s="1"/>
  <c r="AG67" i="8"/>
  <c r="AG90" i="8" s="1"/>
  <c r="AG100" i="8" s="1"/>
  <c r="AG118" i="8" s="1"/>
  <c r="AG30" i="8"/>
  <c r="AJ24" i="9"/>
  <c r="AJ34" i="9" s="1"/>
  <c r="AJ52" i="9" s="1"/>
  <c r="AK67" i="8"/>
  <c r="AK90" i="8" s="1"/>
  <c r="AK100" i="8" s="1"/>
  <c r="AK118" i="8" s="1"/>
  <c r="AK30" i="8"/>
  <c r="AN24" i="9"/>
  <c r="AN34" i="9" s="1"/>
  <c r="AN52" i="9" s="1"/>
  <c r="AO67" i="8"/>
  <c r="AO90" i="8" s="1"/>
  <c r="AO100" i="8" s="1"/>
  <c r="AO118" i="8" s="1"/>
  <c r="AO30" i="8"/>
  <c r="AR24" i="9"/>
  <c r="AS67" i="8"/>
  <c r="AS90" i="8" s="1"/>
  <c r="AS100" i="8" s="1"/>
  <c r="AS118" i="8" s="1"/>
  <c r="AS30" i="8"/>
  <c r="AV24" i="9"/>
  <c r="AV34" i="9" s="1"/>
  <c r="AV52" i="9" s="1"/>
  <c r="AW67" i="8"/>
  <c r="AW90" i="8" s="1"/>
  <c r="AW100" i="8" s="1"/>
  <c r="AW118" i="8" s="1"/>
  <c r="AW30" i="8"/>
  <c r="AZ24" i="9"/>
  <c r="AZ34" i="9" s="1"/>
  <c r="AZ52" i="9" s="1"/>
  <c r="BA67" i="8"/>
  <c r="BA90" i="8" s="1"/>
  <c r="BA100" i="8" s="1"/>
  <c r="BA118" i="8" s="1"/>
  <c r="BA30" i="8"/>
  <c r="BD24" i="9"/>
  <c r="BE67" i="8"/>
  <c r="BE90" i="8" s="1"/>
  <c r="BE100" i="8" s="1"/>
  <c r="BE118" i="8" s="1"/>
  <c r="BE30" i="8"/>
  <c r="BA72" i="9"/>
  <c r="AS72" i="9"/>
  <c r="AK72" i="9"/>
  <c r="AC72" i="9"/>
  <c r="U72" i="9"/>
  <c r="M72" i="9"/>
  <c r="BA67" i="9"/>
  <c r="AS67" i="9"/>
  <c r="AK67" i="9"/>
  <c r="AC67" i="9"/>
  <c r="U67" i="9"/>
  <c r="M67" i="9"/>
  <c r="BD63" i="9"/>
  <c r="BD34" i="9"/>
  <c r="BD52" i="9" s="1"/>
  <c r="AZ63" i="9"/>
  <c r="AV63" i="9"/>
  <c r="AR63" i="9"/>
  <c r="AN63" i="9"/>
  <c r="AJ63" i="9"/>
  <c r="AF63" i="9"/>
  <c r="AB63" i="9"/>
  <c r="X63" i="9"/>
  <c r="T63" i="9"/>
  <c r="T34" i="9"/>
  <c r="T52" i="9" s="1"/>
  <c r="P63" i="9"/>
  <c r="L63" i="9"/>
  <c r="AI63" i="9"/>
  <c r="AA63" i="9"/>
  <c r="S63" i="9"/>
  <c r="K63" i="9"/>
  <c r="BA63" i="9"/>
  <c r="AS63" i="9"/>
  <c r="AK63" i="9"/>
  <c r="AC63" i="9"/>
  <c r="U63" i="9"/>
  <c r="M63" i="9"/>
  <c r="BD65" i="9"/>
  <c r="AV65" i="9"/>
  <c r="AN65" i="9"/>
  <c r="AF65" i="9"/>
  <c r="X65" i="9"/>
  <c r="P65" i="9"/>
  <c r="AY65" i="9"/>
  <c r="AQ65" i="9"/>
  <c r="AI65" i="9"/>
  <c r="AA65" i="9"/>
  <c r="S65" i="9"/>
  <c r="K65" i="9"/>
  <c r="BB72" i="9"/>
  <c r="AT72" i="9"/>
  <c r="AL72" i="9"/>
  <c r="AD72" i="9"/>
  <c r="V72" i="9"/>
  <c r="N72" i="9"/>
  <c r="BE72" i="9"/>
  <c r="AW72" i="9"/>
  <c r="AO72" i="9"/>
  <c r="AG72" i="9"/>
  <c r="Y72" i="9"/>
  <c r="Q72" i="9"/>
  <c r="AY72" i="9"/>
  <c r="AQ72" i="9"/>
  <c r="AI72" i="9"/>
  <c r="AA72" i="9"/>
  <c r="S72" i="9"/>
  <c r="K72" i="9"/>
  <c r="BB67" i="9"/>
  <c r="AT67" i="9"/>
  <c r="AL67" i="9"/>
  <c r="AD67" i="9"/>
  <c r="V67" i="9"/>
  <c r="N67" i="9"/>
  <c r="BE67" i="9"/>
  <c r="AW67" i="9"/>
  <c r="AO67" i="9"/>
  <c r="AG67" i="9"/>
  <c r="Y67" i="9"/>
  <c r="Q67" i="9"/>
  <c r="BB75" i="9"/>
  <c r="AT75" i="9"/>
  <c r="AL75" i="9"/>
  <c r="AD75" i="9"/>
  <c r="V75" i="9"/>
  <c r="N75" i="9"/>
  <c r="AY75" i="9"/>
  <c r="AQ75" i="9"/>
  <c r="AI75" i="9"/>
  <c r="AA75" i="9"/>
  <c r="S75" i="9"/>
  <c r="K75" i="9"/>
  <c r="BB77" i="9"/>
  <c r="AT77" i="9"/>
  <c r="AP77" i="9"/>
  <c r="AD77" i="9"/>
  <c r="Z77" i="9"/>
  <c r="N77" i="9"/>
  <c r="J77" i="9"/>
  <c r="BC77" i="9"/>
  <c r="AU77" i="9"/>
  <c r="AM77" i="9"/>
  <c r="AE77" i="9"/>
  <c r="W77" i="9"/>
  <c r="O77" i="9"/>
  <c r="BC78" i="9"/>
  <c r="AU78" i="9"/>
  <c r="AM78" i="9"/>
  <c r="AE78" i="9"/>
  <c r="W78" i="9"/>
  <c r="O78" i="9"/>
  <c r="BE78" i="9"/>
  <c r="AW78" i="9"/>
  <c r="AO78" i="9"/>
  <c r="AG78" i="9"/>
  <c r="Y78" i="9"/>
  <c r="Q78" i="9"/>
  <c r="U71" i="3"/>
  <c r="V71" i="3"/>
  <c r="F63" i="9"/>
  <c r="BB63" i="9"/>
  <c r="AX63" i="9"/>
  <c r="AT63" i="9"/>
  <c r="AP63" i="9"/>
  <c r="AL63" i="9"/>
  <c r="AE63" i="9"/>
  <c r="AE34" i="9"/>
  <c r="AE52" i="9" s="1"/>
  <c r="W63" i="9"/>
  <c r="W34" i="9"/>
  <c r="W52" i="9" s="1"/>
  <c r="O63" i="9"/>
  <c r="BE63" i="9"/>
  <c r="AW63" i="9"/>
  <c r="AO63" i="9"/>
  <c r="AG63" i="9"/>
  <c r="Y63" i="9"/>
  <c r="Q63" i="9"/>
  <c r="I63" i="9"/>
  <c r="AX65" i="9"/>
  <c r="AP65" i="9"/>
  <c r="AH65" i="9"/>
  <c r="Z65" i="9"/>
  <c r="R65" i="9"/>
  <c r="J65" i="9"/>
  <c r="BC65" i="9"/>
  <c r="AU65" i="9"/>
  <c r="AM65" i="9"/>
  <c r="AE65" i="9"/>
  <c r="W65" i="9"/>
  <c r="O65" i="9"/>
  <c r="F67" i="8"/>
  <c r="F90" i="8" s="1"/>
  <c r="F100" i="8" s="1"/>
  <c r="F118" i="8" s="1"/>
  <c r="E30" i="8"/>
  <c r="E40" i="8" s="1"/>
  <c r="E58" i="8" s="1"/>
  <c r="P24" i="9"/>
  <c r="Q67" i="8"/>
  <c r="Q90" i="8" s="1"/>
  <c r="Q100" i="8" s="1"/>
  <c r="Q118" i="8" s="1"/>
  <c r="V24" i="9"/>
  <c r="W67" i="8"/>
  <c r="W90" i="8" s="1"/>
  <c r="W100" i="8" s="1"/>
  <c r="W118" i="8" s="1"/>
  <c r="W30" i="8"/>
  <c r="AI24" i="9"/>
  <c r="AJ67" i="8"/>
  <c r="AJ90" i="8" s="1"/>
  <c r="AJ100" i="8" s="1"/>
  <c r="AJ118" i="8" s="1"/>
  <c r="AJ30" i="8"/>
  <c r="AU24" i="9"/>
  <c r="AV67" i="8"/>
  <c r="AV90" i="8" s="1"/>
  <c r="AV100" i="8" s="1"/>
  <c r="AV118" i="8" s="1"/>
  <c r="AV30" i="8"/>
  <c r="I24" i="9"/>
  <c r="I79" i="9" s="1"/>
  <c r="J67" i="8"/>
  <c r="J90" i="8" s="1"/>
  <c r="J100" i="8" s="1"/>
  <c r="J118" i="8" s="1"/>
  <c r="J30" i="8"/>
  <c r="N67" i="8"/>
  <c r="N90" i="8" s="1"/>
  <c r="N100" i="8" s="1"/>
  <c r="N118" i="8" s="1"/>
  <c r="M24" i="9"/>
  <c r="Q24" i="9"/>
  <c r="R67" i="8"/>
  <c r="R90" i="8" s="1"/>
  <c r="R100" i="8" s="1"/>
  <c r="R118" i="8" s="1"/>
  <c r="R30" i="8"/>
  <c r="V67" i="8"/>
  <c r="V90" i="8" s="1"/>
  <c r="V100" i="8" s="1"/>
  <c r="V118" i="8" s="1"/>
  <c r="V30" i="8"/>
  <c r="U24" i="9"/>
  <c r="Y24" i="9"/>
  <c r="Y34" i="9" s="1"/>
  <c r="Y52" i="9" s="1"/>
  <c r="Z67" i="8"/>
  <c r="Z90" i="8" s="1"/>
  <c r="Z100" i="8" s="1"/>
  <c r="Z118" i="8" s="1"/>
  <c r="Z30" i="8"/>
  <c r="AG24" i="9"/>
  <c r="AH67" i="8"/>
  <c r="AH90" i="8" s="1"/>
  <c r="AH100" i="8" s="1"/>
  <c r="AH118" i="8" s="1"/>
  <c r="AH30" i="8"/>
  <c r="AO24" i="9"/>
  <c r="AP67" i="8"/>
  <c r="AP90" i="8" s="1"/>
  <c r="AP100" i="8" s="1"/>
  <c r="AP118" i="8" s="1"/>
  <c r="AP30" i="8"/>
  <c r="AW24" i="9"/>
  <c r="AX67" i="8"/>
  <c r="AX90" i="8" s="1"/>
  <c r="AX100" i="8" s="1"/>
  <c r="AX118" i="8" s="1"/>
  <c r="AX30" i="8"/>
  <c r="BE24" i="9"/>
  <c r="BF67" i="8"/>
  <c r="BF90" i="8" s="1"/>
  <c r="BF100" i="8" s="1"/>
  <c r="BF118" i="8" s="1"/>
  <c r="BF30" i="8"/>
  <c r="N24" i="9"/>
  <c r="N79" i="9" s="1"/>
  <c r="O67" i="8"/>
  <c r="O90" i="8" s="1"/>
  <c r="O100" i="8" s="1"/>
  <c r="O118" i="8" s="1"/>
  <c r="X24" i="9"/>
  <c r="Y67" i="8"/>
  <c r="Y90" i="8" s="1"/>
  <c r="Y100" i="8" s="1"/>
  <c r="Y118" i="8" s="1"/>
  <c r="Y30" i="8"/>
  <c r="AM24" i="9"/>
  <c r="AN67" i="8"/>
  <c r="AN90" i="8" s="1"/>
  <c r="AN100" i="8" s="1"/>
  <c r="AN118" i="8" s="1"/>
  <c r="AN30" i="8"/>
  <c r="Z24" i="9"/>
  <c r="AA67" i="8"/>
  <c r="AA90" i="8" s="1"/>
  <c r="AA100" i="8" s="1"/>
  <c r="AA118" i="8" s="1"/>
  <c r="AA30" i="8"/>
  <c r="AD24" i="9"/>
  <c r="AE67" i="8"/>
  <c r="AE90" i="8" s="1"/>
  <c r="AE100" i="8" s="1"/>
  <c r="AE118" i="8" s="1"/>
  <c r="AE30" i="8"/>
  <c r="AH24" i="9"/>
  <c r="AI67" i="8"/>
  <c r="AI90" i="8" s="1"/>
  <c r="AI100" i="8" s="1"/>
  <c r="AI118" i="8" s="1"/>
  <c r="AI30" i="8"/>
  <c r="AL24" i="9"/>
  <c r="AM67" i="8"/>
  <c r="AM90" i="8" s="1"/>
  <c r="AM100" i="8" s="1"/>
  <c r="AM118" i="8" s="1"/>
  <c r="AM30" i="8"/>
  <c r="AP24" i="9"/>
  <c r="AQ67" i="8"/>
  <c r="AQ90" i="8" s="1"/>
  <c r="AQ100" i="8" s="1"/>
  <c r="AQ118" i="8" s="1"/>
  <c r="AQ30" i="8"/>
  <c r="AT24" i="9"/>
  <c r="AU67" i="8"/>
  <c r="AU90" i="8" s="1"/>
  <c r="AU100" i="8" s="1"/>
  <c r="AU118" i="8" s="1"/>
  <c r="AU30" i="8"/>
  <c r="AX24" i="9"/>
  <c r="AY67" i="8"/>
  <c r="AY90" i="8" s="1"/>
  <c r="AY100" i="8" s="1"/>
  <c r="AY118" i="8" s="1"/>
  <c r="AY30" i="8"/>
  <c r="BB24" i="9"/>
  <c r="BC67" i="8"/>
  <c r="BC90" i="8" s="1"/>
  <c r="BC100" i="8" s="1"/>
  <c r="BC118" i="8" s="1"/>
  <c r="BC30" i="8"/>
  <c r="E24" i="9"/>
  <c r="F79" i="9" s="1"/>
  <c r="G22" i="6"/>
  <c r="F22" i="6" s="1"/>
  <c r="BA75" i="9"/>
  <c r="AS75" i="9"/>
  <c r="AK75" i="9"/>
  <c r="AC75" i="9"/>
  <c r="U75" i="9"/>
  <c r="M75" i="9"/>
  <c r="BA77" i="9"/>
  <c r="AO77" i="9"/>
  <c r="Y77" i="9"/>
  <c r="AS77" i="9"/>
  <c r="AC77" i="9"/>
  <c r="M77" i="9"/>
  <c r="BA78" i="9"/>
  <c r="AS78" i="9"/>
  <c r="AK78" i="9"/>
  <c r="AC78" i="9"/>
  <c r="U78" i="9"/>
  <c r="M78" i="9"/>
  <c r="E34" i="11"/>
  <c r="E40" i="11" s="1"/>
  <c r="F40" i="11"/>
  <c r="AY63" i="9"/>
  <c r="AQ63" i="9"/>
  <c r="BA65" i="9"/>
  <c r="AS65" i="9"/>
  <c r="AK65" i="9"/>
  <c r="AC65" i="9"/>
  <c r="U65" i="9"/>
  <c r="M65" i="9"/>
  <c r="AY67" i="9"/>
  <c r="AQ67" i="9"/>
  <c r="AI67" i="9"/>
  <c r="AA67" i="9"/>
  <c r="S67" i="9"/>
  <c r="K67" i="9"/>
  <c r="BE75" i="9"/>
  <c r="AW75" i="9"/>
  <c r="AO75" i="9"/>
  <c r="AG75" i="9"/>
  <c r="Y75" i="9"/>
  <c r="Q75" i="9"/>
  <c r="BE77" i="9"/>
  <c r="AW77" i="9"/>
  <c r="AG77" i="9"/>
  <c r="Q77" i="9"/>
  <c r="AK77" i="9"/>
  <c r="U77" i="9"/>
  <c r="BB78" i="9"/>
  <c r="AT78" i="9"/>
  <c r="AL78" i="9"/>
  <c r="AD78" i="9"/>
  <c r="V78" i="9"/>
  <c r="N78" i="9"/>
  <c r="C22" i="19"/>
  <c r="D8" i="19"/>
  <c r="G59" i="9"/>
  <c r="H4" i="9"/>
  <c r="J64" i="8"/>
  <c r="K4" i="8"/>
  <c r="Z79" i="9" l="1"/>
  <c r="AR79" i="9"/>
  <c r="BE79" i="9"/>
  <c r="BE89" i="9" s="1"/>
  <c r="BE107" i="9" s="1"/>
  <c r="AO79" i="9"/>
  <c r="AO89" i="9" s="1"/>
  <c r="AO107" i="9" s="1"/>
  <c r="X79" i="9"/>
  <c r="X89" i="9" s="1"/>
  <c r="X107" i="9" s="1"/>
  <c r="BD79" i="9"/>
  <c r="Q79" i="9"/>
  <c r="Q89" i="9" s="1"/>
  <c r="Q107" i="9" s="1"/>
  <c r="I8" i="17"/>
  <c r="H9" i="17"/>
  <c r="I9" i="17" s="1"/>
  <c r="AP79" i="9"/>
  <c r="AP89" i="9" s="1"/>
  <c r="AP107" i="9" s="1"/>
  <c r="P79" i="9"/>
  <c r="AT79" i="9"/>
  <c r="AT89" i="9" s="1"/>
  <c r="AT107" i="9" s="1"/>
  <c r="AD79" i="9"/>
  <c r="U79" i="9"/>
  <c r="U89" i="9" s="1"/>
  <c r="U107" i="9" s="1"/>
  <c r="AR34" i="9"/>
  <c r="AR52" i="9" s="1"/>
  <c r="AR89" i="9"/>
  <c r="AR107" i="9" s="1"/>
  <c r="AF79" i="9"/>
  <c r="AF89" i="9" s="1"/>
  <c r="AF107" i="9" s="1"/>
  <c r="AX79" i="9"/>
  <c r="AX89" i="9" s="1"/>
  <c r="AX107" i="9" s="1"/>
  <c r="AH79" i="9"/>
  <c r="AH89" i="9" s="1"/>
  <c r="AH107" i="9" s="1"/>
  <c r="BB79" i="9"/>
  <c r="BB89" i="9" s="1"/>
  <c r="BB107" i="9" s="1"/>
  <c r="AL79" i="9"/>
  <c r="AL89" i="9" s="1"/>
  <c r="AL107" i="9" s="1"/>
  <c r="AW79" i="9"/>
  <c r="AW89" i="9" s="1"/>
  <c r="AW107" i="9" s="1"/>
  <c r="AG79" i="9"/>
  <c r="AG89" i="9" s="1"/>
  <c r="AG107" i="9" s="1"/>
  <c r="M79" i="9"/>
  <c r="AZ79" i="9"/>
  <c r="AZ89" i="9" s="1"/>
  <c r="AZ107" i="9" s="1"/>
  <c r="AB79" i="9"/>
  <c r="AB89" i="9" s="1"/>
  <c r="AB107" i="9" s="1"/>
  <c r="AY23" i="19"/>
  <c r="BC40" i="8"/>
  <c r="AQ23" i="19"/>
  <c r="AU40" i="8"/>
  <c r="AI23" i="19"/>
  <c r="AM40" i="8"/>
  <c r="AA23" i="19"/>
  <c r="AE40" i="8"/>
  <c r="AJ23" i="19"/>
  <c r="AN40" i="8"/>
  <c r="AM79" i="9"/>
  <c r="AM89" i="9" s="1"/>
  <c r="AM107" i="9" s="1"/>
  <c r="K23" i="19"/>
  <c r="O40" i="8"/>
  <c r="AT23" i="19"/>
  <c r="AX40" i="8"/>
  <c r="AD23" i="19"/>
  <c r="AH40" i="8"/>
  <c r="AV40" i="8"/>
  <c r="AR23" i="19"/>
  <c r="AU79" i="9"/>
  <c r="AU89" i="9" s="1"/>
  <c r="AU107" i="9" s="1"/>
  <c r="S23" i="19"/>
  <c r="W40" i="8"/>
  <c r="V79" i="9"/>
  <c r="V89" i="9" s="1"/>
  <c r="V107" i="9" s="1"/>
  <c r="I34" i="9"/>
  <c r="I52" i="9" s="1"/>
  <c r="Q34" i="9"/>
  <c r="Q52" i="9" s="1"/>
  <c r="AG34" i="9"/>
  <c r="AG52" i="9" s="1"/>
  <c r="AO34" i="9"/>
  <c r="AO52" i="9" s="1"/>
  <c r="AW34" i="9"/>
  <c r="AW52" i="9" s="1"/>
  <c r="BE34" i="9"/>
  <c r="BE52" i="9" s="1"/>
  <c r="AL34" i="9"/>
  <c r="AL52" i="9" s="1"/>
  <c r="AP34" i="9"/>
  <c r="AP52" i="9" s="1"/>
  <c r="AT34" i="9"/>
  <c r="AT52" i="9" s="1"/>
  <c r="AX34" i="9"/>
  <c r="AX52" i="9" s="1"/>
  <c r="BB34" i="9"/>
  <c r="BB52" i="9" s="1"/>
  <c r="E34" i="9"/>
  <c r="E52" i="9" s="1"/>
  <c r="M89" i="9"/>
  <c r="M107" i="9" s="1"/>
  <c r="P89" i="9"/>
  <c r="P107" i="9" s="1"/>
  <c r="BD89" i="9"/>
  <c r="BD107" i="9" s="1"/>
  <c r="AW23" i="19"/>
  <c r="BA40" i="8"/>
  <c r="AO23" i="19"/>
  <c r="AS40" i="8"/>
  <c r="AG23" i="19"/>
  <c r="AK40" i="8"/>
  <c r="AJ79" i="9"/>
  <c r="AJ89" i="9" s="1"/>
  <c r="AJ107" i="9" s="1"/>
  <c r="Y23" i="19"/>
  <c r="AC40" i="8"/>
  <c r="AB23" i="19"/>
  <c r="AF40" i="8"/>
  <c r="AE79" i="9"/>
  <c r="AE89" i="9" s="1"/>
  <c r="AE107" i="9" s="1"/>
  <c r="G23" i="19"/>
  <c r="J79" i="9"/>
  <c r="AP23" i="19"/>
  <c r="AT40" i="8"/>
  <c r="AS79" i="9"/>
  <c r="AS89" i="9" s="1"/>
  <c r="AS107" i="9" s="1"/>
  <c r="AC79" i="9"/>
  <c r="AC89" i="9" s="1"/>
  <c r="AC107" i="9" s="1"/>
  <c r="P23" i="19"/>
  <c r="T40" i="8"/>
  <c r="S79" i="9"/>
  <c r="S89" i="9" s="1"/>
  <c r="S107" i="9" s="1"/>
  <c r="H23" i="19"/>
  <c r="L40" i="8"/>
  <c r="K79" i="9"/>
  <c r="K89" i="9" s="1"/>
  <c r="K107" i="9" s="1"/>
  <c r="AN23" i="19"/>
  <c r="AR40" i="8"/>
  <c r="AQ79" i="9"/>
  <c r="AQ89" i="9" s="1"/>
  <c r="AQ107" i="9" s="1"/>
  <c r="Q23" i="19"/>
  <c r="U40" i="8"/>
  <c r="T79" i="9"/>
  <c r="T89" i="9" s="1"/>
  <c r="T107" i="9" s="1"/>
  <c r="AM34" i="9"/>
  <c r="AM52" i="9" s="1"/>
  <c r="AU34" i="9"/>
  <c r="AU52" i="9" s="1"/>
  <c r="J34" i="9"/>
  <c r="J52" i="9" s="1"/>
  <c r="N34" i="9"/>
  <c r="N52" i="9" s="1"/>
  <c r="V34" i="9"/>
  <c r="V52" i="9" s="1"/>
  <c r="Z34" i="9"/>
  <c r="Z52" i="9" s="1"/>
  <c r="AD34" i="9"/>
  <c r="AD52" i="9" s="1"/>
  <c r="AH34" i="9"/>
  <c r="AH52" i="9" s="1"/>
  <c r="F32" i="6"/>
  <c r="AU23" i="19"/>
  <c r="AY40" i="8"/>
  <c r="AM23" i="19"/>
  <c r="AQ40" i="8"/>
  <c r="AE23" i="19"/>
  <c r="AI40" i="8"/>
  <c r="W23" i="19"/>
  <c r="AA40" i="8"/>
  <c r="U23" i="19"/>
  <c r="Y40" i="8"/>
  <c r="BB23" i="19"/>
  <c r="BF40" i="8"/>
  <c r="AL23" i="19"/>
  <c r="AP40" i="8"/>
  <c r="V23" i="19"/>
  <c r="Z40" i="8"/>
  <c r="Y79" i="9"/>
  <c r="Y89" i="9" s="1"/>
  <c r="Y107" i="9" s="1"/>
  <c r="R23" i="19"/>
  <c r="V40" i="8"/>
  <c r="N23" i="19"/>
  <c r="R40" i="8"/>
  <c r="J23" i="19"/>
  <c r="N40" i="8"/>
  <c r="F23" i="19"/>
  <c r="F31" i="19" s="1"/>
  <c r="J40" i="8"/>
  <c r="AF23" i="19"/>
  <c r="AJ40" i="8"/>
  <c r="AI79" i="9"/>
  <c r="AI89" i="9" s="1"/>
  <c r="AI107" i="9" s="1"/>
  <c r="M23" i="19"/>
  <c r="Q40" i="8"/>
  <c r="I89" i="9"/>
  <c r="I107" i="9" s="1"/>
  <c r="F89" i="9"/>
  <c r="F107" i="9" s="1"/>
  <c r="M34" i="9"/>
  <c r="M52" i="9" s="1"/>
  <c r="U34" i="9"/>
  <c r="U52" i="9" s="1"/>
  <c r="AI34" i="9"/>
  <c r="AI52" i="9" s="1"/>
  <c r="P34" i="9"/>
  <c r="P52" i="9" s="1"/>
  <c r="X34" i="9"/>
  <c r="X52" i="9" s="1"/>
  <c r="BA23" i="19"/>
  <c r="BE40" i="8"/>
  <c r="AS23" i="19"/>
  <c r="AW40" i="8"/>
  <c r="AV79" i="9"/>
  <c r="AV89" i="9" s="1"/>
  <c r="AV107" i="9" s="1"/>
  <c r="AK23" i="19"/>
  <c r="AO40" i="8"/>
  <c r="AN79" i="9"/>
  <c r="AN89" i="9" s="1"/>
  <c r="AN107" i="9" s="1"/>
  <c r="AC23" i="19"/>
  <c r="AG40" i="8"/>
  <c r="AV23" i="19"/>
  <c r="AZ40" i="8"/>
  <c r="AY79" i="9"/>
  <c r="AY89" i="9" s="1"/>
  <c r="AY107" i="9" s="1"/>
  <c r="O23" i="19"/>
  <c r="S40" i="8"/>
  <c r="R79" i="9"/>
  <c r="R89" i="9" s="1"/>
  <c r="R107" i="9" s="1"/>
  <c r="AX23" i="19"/>
  <c r="BB40" i="8"/>
  <c r="BA79" i="9"/>
  <c r="BA89" i="9" s="1"/>
  <c r="BA107" i="9" s="1"/>
  <c r="AH23" i="19"/>
  <c r="AL40" i="8"/>
  <c r="AK79" i="9"/>
  <c r="AK89" i="9" s="1"/>
  <c r="AK107" i="9" s="1"/>
  <c r="Z23" i="19"/>
  <c r="AD40" i="8"/>
  <c r="T23" i="19"/>
  <c r="X40" i="8"/>
  <c r="W79" i="9"/>
  <c r="W89" i="9" s="1"/>
  <c r="W107" i="9" s="1"/>
  <c r="P40" i="8"/>
  <c r="L23" i="19"/>
  <c r="O79" i="9"/>
  <c r="O89" i="9" s="1"/>
  <c r="O107" i="9" s="1"/>
  <c r="AZ23" i="19"/>
  <c r="BD40" i="8"/>
  <c r="BC79" i="9"/>
  <c r="BC89" i="9" s="1"/>
  <c r="BC107" i="9" s="1"/>
  <c r="X23" i="19"/>
  <c r="AB40" i="8"/>
  <c r="AA79" i="9"/>
  <c r="AA89" i="9" s="1"/>
  <c r="AA107" i="9" s="1"/>
  <c r="I23" i="19"/>
  <c r="M40" i="8"/>
  <c r="L79" i="9"/>
  <c r="L89" i="9" s="1"/>
  <c r="L107" i="9" s="1"/>
  <c r="J89" i="9"/>
  <c r="J107" i="9" s="1"/>
  <c r="N89" i="9"/>
  <c r="N107" i="9" s="1"/>
  <c r="Z89" i="9"/>
  <c r="Z107" i="9" s="1"/>
  <c r="AD89" i="9"/>
  <c r="AD107" i="9" s="1"/>
  <c r="G32" i="6"/>
  <c r="G51" i="6" s="1"/>
  <c r="F51" i="6" s="1"/>
  <c r="H59" i="9"/>
  <c r="I4" i="9"/>
  <c r="D22" i="19"/>
  <c r="E8" i="19"/>
  <c r="L4" i="8"/>
  <c r="K64" i="8"/>
  <c r="Z31" i="19" l="1"/>
  <c r="AC31" i="19"/>
  <c r="F9" i="17"/>
  <c r="I64" i="17"/>
  <c r="F64" i="17" s="1"/>
  <c r="F8" i="17"/>
  <c r="I63" i="17"/>
  <c r="F63" i="17" s="1"/>
  <c r="AJ31" i="19"/>
  <c r="H31" i="19"/>
  <c r="AR31" i="19"/>
  <c r="AZ31" i="19"/>
  <c r="T31" i="19"/>
  <c r="AS31" i="19"/>
  <c r="AV31" i="19"/>
  <c r="R31" i="19"/>
  <c r="AB31" i="19"/>
  <c r="V31" i="19"/>
  <c r="L31" i="19"/>
  <c r="X31" i="19"/>
  <c r="AK31" i="19"/>
  <c r="Q31" i="19"/>
  <c r="I31" i="19"/>
  <c r="AX31" i="19"/>
  <c r="AO31" i="19"/>
  <c r="AH31" i="19"/>
  <c r="O31" i="19"/>
  <c r="AE31" i="19"/>
  <c r="AU31" i="19"/>
  <c r="C28" i="17"/>
  <c r="X26" i="19"/>
  <c r="AB58" i="8"/>
  <c r="X28" i="19" s="1"/>
  <c r="C38" i="17"/>
  <c r="AH26" i="19"/>
  <c r="AL58" i="8"/>
  <c r="AH28" i="19" s="1"/>
  <c r="C19" i="17"/>
  <c r="O26" i="19"/>
  <c r="S58" i="8"/>
  <c r="O28" i="19" s="1"/>
  <c r="C41" i="17"/>
  <c r="AK26" i="19"/>
  <c r="AO58" i="8"/>
  <c r="AK28" i="19" s="1"/>
  <c r="BA31" i="19"/>
  <c r="C31" i="19"/>
  <c r="C17" i="17"/>
  <c r="M26" i="19"/>
  <c r="Q58" i="8"/>
  <c r="M28" i="19" s="1"/>
  <c r="AF31" i="19"/>
  <c r="J31" i="19"/>
  <c r="N31" i="19"/>
  <c r="C26" i="17"/>
  <c r="V26" i="19"/>
  <c r="Z58" i="8"/>
  <c r="V28" i="19" s="1"/>
  <c r="C42" i="17"/>
  <c r="AL26" i="19"/>
  <c r="AP58" i="8"/>
  <c r="AL28" i="19" s="1"/>
  <c r="AL36" i="19" s="1"/>
  <c r="C58" i="17"/>
  <c r="BB26" i="19"/>
  <c r="BF58" i="8"/>
  <c r="BB28" i="19" s="1"/>
  <c r="C25" i="17"/>
  <c r="U26" i="19"/>
  <c r="Y58" i="8"/>
  <c r="U28" i="19" s="1"/>
  <c r="C27" i="17"/>
  <c r="W26" i="19"/>
  <c r="W34" i="19" s="1"/>
  <c r="AA58" i="8"/>
  <c r="W28" i="19" s="1"/>
  <c r="W36" i="19" s="1"/>
  <c r="C35" i="17"/>
  <c r="AE26" i="19"/>
  <c r="AI58" i="8"/>
  <c r="AE28" i="19" s="1"/>
  <c r="C43" i="17"/>
  <c r="AM26" i="19"/>
  <c r="AQ58" i="8"/>
  <c r="AM28" i="19" s="1"/>
  <c r="C51" i="17"/>
  <c r="AU26" i="19"/>
  <c r="AY58" i="8"/>
  <c r="AU28" i="19" s="1"/>
  <c r="C21" i="17"/>
  <c r="Q26" i="19"/>
  <c r="U58" i="8"/>
  <c r="Q28" i="19" s="1"/>
  <c r="AN31" i="19"/>
  <c r="C12" i="17"/>
  <c r="H26" i="19"/>
  <c r="L58" i="8"/>
  <c r="H28" i="19" s="1"/>
  <c r="P31" i="19"/>
  <c r="AP31" i="19"/>
  <c r="C11" i="17"/>
  <c r="G26" i="19"/>
  <c r="G28" i="19"/>
  <c r="Y31" i="19"/>
  <c r="C37" i="17"/>
  <c r="AG26" i="19"/>
  <c r="AK58" i="8"/>
  <c r="AG28" i="19" s="1"/>
  <c r="C45" i="17"/>
  <c r="AO26" i="19"/>
  <c r="AS58" i="8"/>
  <c r="AO28" i="19" s="1"/>
  <c r="C53" i="17"/>
  <c r="AW26" i="19"/>
  <c r="BA58" i="8"/>
  <c r="AW28" i="19" s="1"/>
  <c r="C23" i="17"/>
  <c r="S26" i="19"/>
  <c r="W58" i="8"/>
  <c r="S28" i="19" s="1"/>
  <c r="C48" i="17"/>
  <c r="AR26" i="19"/>
  <c r="AV58" i="8"/>
  <c r="AR28" i="19" s="1"/>
  <c r="AD31" i="19"/>
  <c r="AT31" i="19"/>
  <c r="K31" i="19"/>
  <c r="C40" i="17"/>
  <c r="AJ26" i="19"/>
  <c r="AN58" i="8"/>
  <c r="AJ28" i="19" s="1"/>
  <c r="C31" i="17"/>
  <c r="AA26" i="19"/>
  <c r="AE58" i="8"/>
  <c r="AA28" i="19" s="1"/>
  <c r="C39" i="17"/>
  <c r="AI26" i="19"/>
  <c r="AI34" i="19" s="1"/>
  <c r="AM58" i="8"/>
  <c r="AI28" i="19" s="1"/>
  <c r="C47" i="17"/>
  <c r="AQ26" i="19"/>
  <c r="AU58" i="8"/>
  <c r="AQ28" i="19" s="1"/>
  <c r="C55" i="17"/>
  <c r="AY26" i="19"/>
  <c r="BC58" i="8"/>
  <c r="AY28" i="19" s="1"/>
  <c r="C13" i="17"/>
  <c r="I26" i="19"/>
  <c r="M58" i="8"/>
  <c r="I28" i="19" s="1"/>
  <c r="C56" i="17"/>
  <c r="AZ26" i="19"/>
  <c r="AZ34" i="19" s="1"/>
  <c r="BD58" i="8"/>
  <c r="AZ28" i="19" s="1"/>
  <c r="C16" i="17"/>
  <c r="L26" i="19"/>
  <c r="P58" i="8"/>
  <c r="L28" i="19" s="1"/>
  <c r="C24" i="17"/>
  <c r="T26" i="19"/>
  <c r="X58" i="8"/>
  <c r="T28" i="19" s="1"/>
  <c r="C30" i="17"/>
  <c r="Z26" i="19"/>
  <c r="AD58" i="8"/>
  <c r="Z28" i="19" s="1"/>
  <c r="C54" i="17"/>
  <c r="AX26" i="19"/>
  <c r="AX34" i="19" s="1"/>
  <c r="BB58" i="8"/>
  <c r="AX28" i="19" s="1"/>
  <c r="C52" i="17"/>
  <c r="AV26" i="19"/>
  <c r="AZ58" i="8"/>
  <c r="AV28" i="19" s="1"/>
  <c r="C33" i="17"/>
  <c r="AC26" i="19"/>
  <c r="AG58" i="8"/>
  <c r="AC28" i="19" s="1"/>
  <c r="C49" i="17"/>
  <c r="AS26" i="19"/>
  <c r="AW58" i="8"/>
  <c r="AS28" i="19" s="1"/>
  <c r="C57" i="17"/>
  <c r="BA26" i="19"/>
  <c r="BA34" i="19" s="1"/>
  <c r="BE58" i="8"/>
  <c r="BA28" i="19" s="1"/>
  <c r="BA36" i="19" s="1"/>
  <c r="M31" i="19"/>
  <c r="C36" i="17"/>
  <c r="AF26" i="19"/>
  <c r="AF34" i="19" s="1"/>
  <c r="AJ58" i="8"/>
  <c r="AF28" i="19" s="1"/>
  <c r="C10" i="17"/>
  <c r="F26" i="19"/>
  <c r="F34" i="19" s="1"/>
  <c r="J58" i="8"/>
  <c r="F28" i="19" s="1"/>
  <c r="F36" i="19" s="1"/>
  <c r="C14" i="17"/>
  <c r="J26" i="19"/>
  <c r="N58" i="8"/>
  <c r="J28" i="19" s="1"/>
  <c r="C18" i="17"/>
  <c r="N26" i="19"/>
  <c r="N34" i="19" s="1"/>
  <c r="R58" i="8"/>
  <c r="N28" i="19" s="1"/>
  <c r="N36" i="19" s="1"/>
  <c r="C22" i="17"/>
  <c r="R26" i="19"/>
  <c r="V58" i="8"/>
  <c r="R28" i="19" s="1"/>
  <c r="AL31" i="19"/>
  <c r="BB31" i="19"/>
  <c r="U31" i="19"/>
  <c r="W31" i="19"/>
  <c r="AM31" i="19"/>
  <c r="C44" i="17"/>
  <c r="AN26" i="19"/>
  <c r="AR58" i="8"/>
  <c r="AN28" i="19" s="1"/>
  <c r="C20" i="17"/>
  <c r="P26" i="19"/>
  <c r="P34" i="19" s="1"/>
  <c r="T58" i="8"/>
  <c r="P28" i="19" s="1"/>
  <c r="P36" i="19" s="1"/>
  <c r="C46" i="17"/>
  <c r="AP26" i="19"/>
  <c r="AT58" i="8"/>
  <c r="AP28" i="19" s="1"/>
  <c r="G31" i="19"/>
  <c r="C32" i="17"/>
  <c r="AB26" i="19"/>
  <c r="AF58" i="8"/>
  <c r="AB28" i="19" s="1"/>
  <c r="C29" i="17"/>
  <c r="Y26" i="19"/>
  <c r="AC58" i="8"/>
  <c r="Y28" i="19" s="1"/>
  <c r="AG31" i="19"/>
  <c r="AW31" i="19"/>
  <c r="S31" i="19"/>
  <c r="C34" i="17"/>
  <c r="AD26" i="19"/>
  <c r="AH58" i="8"/>
  <c r="AD28" i="19" s="1"/>
  <c r="C50" i="17"/>
  <c r="AT26" i="19"/>
  <c r="AX58" i="8"/>
  <c r="AT28" i="19" s="1"/>
  <c r="C15" i="17"/>
  <c r="K26" i="19"/>
  <c r="O58" i="8"/>
  <c r="K28" i="19" s="1"/>
  <c r="AA31" i="19"/>
  <c r="AI31" i="19"/>
  <c r="AQ31" i="19"/>
  <c r="AY31" i="19"/>
  <c r="E22" i="19"/>
  <c r="F8" i="19"/>
  <c r="I59" i="9"/>
  <c r="J4" i="9"/>
  <c r="L64" i="8"/>
  <c r="M4" i="8"/>
  <c r="Y34" i="19" l="1"/>
  <c r="AF36" i="19"/>
  <c r="AI36" i="19"/>
  <c r="AX36" i="19"/>
  <c r="AZ36" i="19"/>
  <c r="Y36" i="19"/>
  <c r="I36" i="19"/>
  <c r="AL34" i="19"/>
  <c r="AN34" i="19"/>
  <c r="R34" i="19"/>
  <c r="AV36" i="19"/>
  <c r="AM36" i="19"/>
  <c r="I34" i="19"/>
  <c r="K36" i="19"/>
  <c r="AT34" i="19"/>
  <c r="AD36" i="19"/>
  <c r="AB34" i="19"/>
  <c r="AP34" i="19"/>
  <c r="J34" i="19"/>
  <c r="AS36" i="19"/>
  <c r="T34" i="19"/>
  <c r="AQ36" i="19"/>
  <c r="AR34" i="19"/>
  <c r="S36" i="19"/>
  <c r="AW34" i="19"/>
  <c r="G34" i="19"/>
  <c r="H36" i="19"/>
  <c r="V36" i="19"/>
  <c r="AP36" i="19"/>
  <c r="AN36" i="19"/>
  <c r="R36" i="19"/>
  <c r="C84" i="17"/>
  <c r="E29" i="17"/>
  <c r="C73" i="17"/>
  <c r="E18" i="17"/>
  <c r="C104" i="17"/>
  <c r="E49" i="17"/>
  <c r="C107" i="17"/>
  <c r="E52" i="17"/>
  <c r="C85" i="17"/>
  <c r="E30" i="17"/>
  <c r="K34" i="19"/>
  <c r="AT36" i="19"/>
  <c r="C105" i="17"/>
  <c r="E50" i="17"/>
  <c r="AD34" i="19"/>
  <c r="AB36" i="19"/>
  <c r="C87" i="17"/>
  <c r="E32" i="17"/>
  <c r="C101" i="17"/>
  <c r="E46" i="17"/>
  <c r="C99" i="17"/>
  <c r="E44" i="17"/>
  <c r="C77" i="17"/>
  <c r="E22" i="17"/>
  <c r="J36" i="19"/>
  <c r="C69" i="17"/>
  <c r="E14" i="17"/>
  <c r="C91" i="17"/>
  <c r="E36" i="17"/>
  <c r="C112" i="17"/>
  <c r="E57" i="17"/>
  <c r="AS34" i="19"/>
  <c r="AC36" i="19"/>
  <c r="C88" i="17"/>
  <c r="E33" i="17"/>
  <c r="AV34" i="19"/>
  <c r="C109" i="17"/>
  <c r="E54" i="17"/>
  <c r="Z34" i="19"/>
  <c r="T36" i="19"/>
  <c r="C79" i="17"/>
  <c r="E24" i="17"/>
  <c r="L34" i="19"/>
  <c r="C111" i="17"/>
  <c r="E56" i="17"/>
  <c r="AY36" i="19"/>
  <c r="C110" i="17"/>
  <c r="E55" i="17"/>
  <c r="AQ34" i="19"/>
  <c r="C94" i="17"/>
  <c r="E39" i="17"/>
  <c r="AA34" i="19"/>
  <c r="AJ36" i="19"/>
  <c r="C95" i="17"/>
  <c r="E40" i="17"/>
  <c r="AR36" i="19"/>
  <c r="C103" i="17"/>
  <c r="E48" i="17"/>
  <c r="S34" i="19"/>
  <c r="AW36" i="19"/>
  <c r="C108" i="17"/>
  <c r="E53" i="17"/>
  <c r="AO34" i="19"/>
  <c r="AG36" i="19"/>
  <c r="C92" i="17"/>
  <c r="E37" i="17"/>
  <c r="G36" i="19"/>
  <c r="C66" i="17"/>
  <c r="E11" i="17"/>
  <c r="H34" i="19"/>
  <c r="Q34" i="19"/>
  <c r="AU36" i="19"/>
  <c r="C106" i="17"/>
  <c r="E51" i="17"/>
  <c r="E106" i="17" s="1"/>
  <c r="AM34" i="19"/>
  <c r="AE36" i="19"/>
  <c r="C90" i="17"/>
  <c r="E35" i="17"/>
  <c r="U36" i="19"/>
  <c r="C80" i="17"/>
  <c r="E25" i="17"/>
  <c r="BB34" i="19"/>
  <c r="C97" i="17"/>
  <c r="E42" i="17"/>
  <c r="V34" i="19"/>
  <c r="M34" i="19"/>
  <c r="AK36" i="19"/>
  <c r="C96" i="17"/>
  <c r="E41" i="17"/>
  <c r="O34" i="19"/>
  <c r="AH36" i="19"/>
  <c r="C93" i="17"/>
  <c r="E38" i="17"/>
  <c r="X34" i="19"/>
  <c r="C70" i="17"/>
  <c r="E15" i="17"/>
  <c r="C89" i="17"/>
  <c r="E34" i="17"/>
  <c r="C75" i="17"/>
  <c r="E20" i="17"/>
  <c r="C65" i="17"/>
  <c r="E10" i="17"/>
  <c r="AC34" i="19"/>
  <c r="Z36" i="19"/>
  <c r="L36" i="19"/>
  <c r="C71" i="17"/>
  <c r="E16" i="17"/>
  <c r="C68" i="17"/>
  <c r="E13" i="17"/>
  <c r="AY34" i="19"/>
  <c r="C102" i="17"/>
  <c r="E47" i="17"/>
  <c r="E102" i="17" s="1"/>
  <c r="AA36" i="19"/>
  <c r="C86" i="17"/>
  <c r="E31" i="17"/>
  <c r="AJ34" i="19"/>
  <c r="C78" i="17"/>
  <c r="E23" i="17"/>
  <c r="AO36" i="19"/>
  <c r="C100" i="17"/>
  <c r="E45" i="17"/>
  <c r="AG34" i="19"/>
  <c r="C67" i="17"/>
  <c r="E12" i="17"/>
  <c r="Q36" i="19"/>
  <c r="C76" i="17"/>
  <c r="E21" i="17"/>
  <c r="AU34" i="19"/>
  <c r="C98" i="17"/>
  <c r="E43" i="17"/>
  <c r="AE34" i="19"/>
  <c r="C82" i="17"/>
  <c r="E27" i="17"/>
  <c r="U34" i="19"/>
  <c r="BB36" i="19"/>
  <c r="C113" i="17"/>
  <c r="E58" i="17"/>
  <c r="E113" i="17" s="1"/>
  <c r="C81" i="17"/>
  <c r="E26" i="17"/>
  <c r="M36" i="19"/>
  <c r="C72" i="17"/>
  <c r="E17" i="17"/>
  <c r="AK34" i="19"/>
  <c r="O36" i="19"/>
  <c r="C74" i="17"/>
  <c r="E19" i="17"/>
  <c r="AH34" i="19"/>
  <c r="X36" i="19"/>
  <c r="C83" i="17"/>
  <c r="E28" i="17"/>
  <c r="K4" i="9"/>
  <c r="J59" i="9"/>
  <c r="F22" i="19"/>
  <c r="G8" i="19"/>
  <c r="N4" i="8"/>
  <c r="M64" i="8"/>
  <c r="E96" i="17" l="1"/>
  <c r="E105" i="17"/>
  <c r="E74" i="17"/>
  <c r="E108" i="17"/>
  <c r="E78" i="17"/>
  <c r="E81" i="17"/>
  <c r="E98" i="17"/>
  <c r="E110" i="17"/>
  <c r="E95" i="17"/>
  <c r="E85" i="17"/>
  <c r="E86" i="17"/>
  <c r="E76" i="17"/>
  <c r="E100" i="17"/>
  <c r="E71" i="17"/>
  <c r="E93" i="17"/>
  <c r="E80" i="17"/>
  <c r="E88" i="17"/>
  <c r="E68" i="17"/>
  <c r="E66" i="17"/>
  <c r="E111" i="17"/>
  <c r="E67" i="17"/>
  <c r="E89" i="17"/>
  <c r="E70" i="17"/>
  <c r="E92" i="17"/>
  <c r="E82" i="17"/>
  <c r="E83" i="17"/>
  <c r="E72" i="17"/>
  <c r="E65" i="17"/>
  <c r="H10" i="17"/>
  <c r="E75" i="17"/>
  <c r="E97" i="17"/>
  <c r="E90" i="17"/>
  <c r="E103" i="17"/>
  <c r="E79" i="17"/>
  <c r="E109" i="17"/>
  <c r="E77" i="17"/>
  <c r="E99" i="17"/>
  <c r="E101" i="17"/>
  <c r="E87" i="17"/>
  <c r="E107" i="17"/>
  <c r="E104" i="17"/>
  <c r="E73" i="17"/>
  <c r="E84" i="17"/>
  <c r="E94" i="17"/>
  <c r="E112" i="17"/>
  <c r="E91" i="17"/>
  <c r="E69" i="17"/>
  <c r="K59" i="9"/>
  <c r="L4" i="9"/>
  <c r="G22" i="19"/>
  <c r="H8" i="19"/>
  <c r="N64" i="8"/>
  <c r="O4" i="8"/>
  <c r="I10" i="17" l="1"/>
  <c r="H11" i="17"/>
  <c r="H22" i="19"/>
  <c r="I8" i="19"/>
  <c r="L59" i="9"/>
  <c r="M4" i="9"/>
  <c r="P4" i="8"/>
  <c r="O64" i="8"/>
  <c r="I65" i="17" l="1"/>
  <c r="F65" i="17" s="1"/>
  <c r="F10" i="17"/>
  <c r="I11" i="17"/>
  <c r="H12" i="17"/>
  <c r="M59" i="9"/>
  <c r="N4" i="9"/>
  <c r="I22" i="19"/>
  <c r="J8" i="19"/>
  <c r="P64" i="8"/>
  <c r="Q4" i="8"/>
  <c r="I66" i="17" l="1"/>
  <c r="F66" i="17" s="1"/>
  <c r="F11" i="17"/>
  <c r="I12" i="17"/>
  <c r="H13" i="17"/>
  <c r="J22" i="19"/>
  <c r="K8" i="19"/>
  <c r="O4" i="9"/>
  <c r="N59" i="9"/>
  <c r="R4" i="8"/>
  <c r="Q64" i="8"/>
  <c r="I67" i="17" l="1"/>
  <c r="F67" i="17" s="1"/>
  <c r="F12" i="17"/>
  <c r="I13" i="17"/>
  <c r="H14" i="17"/>
  <c r="K22" i="19"/>
  <c r="L8" i="19"/>
  <c r="O59" i="9"/>
  <c r="P4" i="9"/>
  <c r="R64" i="8"/>
  <c r="S4" i="8"/>
  <c r="I68" i="17" l="1"/>
  <c r="F68" i="17" s="1"/>
  <c r="F13" i="17"/>
  <c r="I14" i="17"/>
  <c r="H15" i="17"/>
  <c r="Q4" i="9"/>
  <c r="P59" i="9"/>
  <c r="L22" i="19"/>
  <c r="M8" i="19"/>
  <c r="T4" i="8"/>
  <c r="S64" i="8"/>
  <c r="I69" i="17" l="1"/>
  <c r="F69" i="17" s="1"/>
  <c r="F14" i="17"/>
  <c r="I15" i="17"/>
  <c r="H16" i="17"/>
  <c r="M22" i="19"/>
  <c r="N8" i="19"/>
  <c r="Q59" i="9"/>
  <c r="R4" i="9"/>
  <c r="T64" i="8"/>
  <c r="U4" i="8"/>
  <c r="I70" i="17" l="1"/>
  <c r="F70" i="17" s="1"/>
  <c r="F15" i="17"/>
  <c r="I16" i="17"/>
  <c r="H17" i="17"/>
  <c r="S4" i="9"/>
  <c r="R59" i="9"/>
  <c r="N22" i="19"/>
  <c r="O8" i="19"/>
  <c r="V4" i="8"/>
  <c r="U64" i="8"/>
  <c r="I71" i="17" l="1"/>
  <c r="F71" i="17" s="1"/>
  <c r="F16" i="17"/>
  <c r="I17" i="17"/>
  <c r="H18" i="17"/>
  <c r="O22" i="19"/>
  <c r="P8" i="19"/>
  <c r="S59" i="9"/>
  <c r="T4" i="9"/>
  <c r="V64" i="8"/>
  <c r="W4" i="8"/>
  <c r="I72" i="17" l="1"/>
  <c r="F72" i="17" s="1"/>
  <c r="F17" i="17"/>
  <c r="I18" i="17"/>
  <c r="H19" i="17"/>
  <c r="U4" i="9"/>
  <c r="T59" i="9"/>
  <c r="P22" i="19"/>
  <c r="Q8" i="19"/>
  <c r="X4" i="8"/>
  <c r="W64" i="8"/>
  <c r="I73" i="17" l="1"/>
  <c r="F73" i="17" s="1"/>
  <c r="F18" i="17"/>
  <c r="I19" i="17"/>
  <c r="H20" i="17"/>
  <c r="Q22" i="19"/>
  <c r="R8" i="19"/>
  <c r="U59" i="9"/>
  <c r="V4" i="9"/>
  <c r="X64" i="8"/>
  <c r="Y4" i="8"/>
  <c r="I74" i="17" l="1"/>
  <c r="F74" i="17" s="1"/>
  <c r="F19" i="17"/>
  <c r="I20" i="17"/>
  <c r="H21" i="17"/>
  <c r="W4" i="9"/>
  <c r="V59" i="9"/>
  <c r="R22" i="19"/>
  <c r="S8" i="19"/>
  <c r="Z4" i="8"/>
  <c r="Y64" i="8"/>
  <c r="I21" i="17" l="1"/>
  <c r="H22" i="17"/>
  <c r="I75" i="17"/>
  <c r="F75" i="17" s="1"/>
  <c r="F20" i="17"/>
  <c r="W59" i="9"/>
  <c r="X4" i="9"/>
  <c r="S22" i="19"/>
  <c r="T8" i="19"/>
  <c r="Z64" i="8"/>
  <c r="AA4" i="8"/>
  <c r="I76" i="17" l="1"/>
  <c r="F76" i="17" s="1"/>
  <c r="F21" i="17"/>
  <c r="I22" i="17"/>
  <c r="H23" i="17"/>
  <c r="T22" i="19"/>
  <c r="U8" i="19"/>
  <c r="Y4" i="9"/>
  <c r="X59" i="9"/>
  <c r="AB4" i="8"/>
  <c r="AA64" i="8"/>
  <c r="I23" i="17" l="1"/>
  <c r="H24" i="17"/>
  <c r="I77" i="17"/>
  <c r="F77" i="17" s="1"/>
  <c r="F22" i="17"/>
  <c r="U22" i="19"/>
  <c r="V8" i="19"/>
  <c r="Y59" i="9"/>
  <c r="Z4" i="9"/>
  <c r="AB64" i="8"/>
  <c r="AC4" i="8"/>
  <c r="I78" i="17" l="1"/>
  <c r="F78" i="17" s="1"/>
  <c r="F23" i="17"/>
  <c r="I24" i="17"/>
  <c r="H25" i="17"/>
  <c r="AA4" i="9"/>
  <c r="Z59" i="9"/>
  <c r="V22" i="19"/>
  <c r="W8" i="19"/>
  <c r="AD4" i="8"/>
  <c r="AC64" i="8"/>
  <c r="I79" i="17" l="1"/>
  <c r="F79" i="17" s="1"/>
  <c r="F24" i="17"/>
  <c r="I25" i="17"/>
  <c r="H26" i="17"/>
  <c r="AA59" i="9"/>
  <c r="AB4" i="9"/>
  <c r="W22" i="19"/>
  <c r="X8" i="19"/>
  <c r="AD64" i="8"/>
  <c r="AE4" i="8"/>
  <c r="I80" i="17" l="1"/>
  <c r="F80" i="17" s="1"/>
  <c r="F25" i="17"/>
  <c r="I26" i="17"/>
  <c r="H27" i="17"/>
  <c r="X22" i="19"/>
  <c r="Y8" i="19"/>
  <c r="AC4" i="9"/>
  <c r="AB59" i="9"/>
  <c r="AF4" i="8"/>
  <c r="AE64" i="8"/>
  <c r="I81" i="17" l="1"/>
  <c r="F81" i="17" s="1"/>
  <c r="F26" i="17"/>
  <c r="I27" i="17"/>
  <c r="H28" i="17"/>
  <c r="AC59" i="9"/>
  <c r="AD4" i="9"/>
  <c r="Y22" i="19"/>
  <c r="Z8" i="19"/>
  <c r="AF64" i="8"/>
  <c r="AG4" i="8"/>
  <c r="I28" i="17" l="1"/>
  <c r="H29" i="17"/>
  <c r="I82" i="17"/>
  <c r="F82" i="17" s="1"/>
  <c r="F27" i="17"/>
  <c r="Z22" i="19"/>
  <c r="AA8" i="19"/>
  <c r="AE4" i="9"/>
  <c r="AD59" i="9"/>
  <c r="AH4" i="8"/>
  <c r="AG64" i="8"/>
  <c r="I83" i="17" l="1"/>
  <c r="F83" i="17" s="1"/>
  <c r="F28" i="17"/>
  <c r="I29" i="17"/>
  <c r="H30" i="17"/>
  <c r="AE59" i="9"/>
  <c r="AF4" i="9"/>
  <c r="AA22" i="19"/>
  <c r="AB8" i="19"/>
  <c r="AH64" i="8"/>
  <c r="AI4" i="8"/>
  <c r="I84" i="17" l="1"/>
  <c r="F84" i="17" s="1"/>
  <c r="F29" i="17"/>
  <c r="I30" i="17"/>
  <c r="H31" i="17"/>
  <c r="AB22" i="19"/>
  <c r="AC8" i="19"/>
  <c r="AG4" i="9"/>
  <c r="AF59" i="9"/>
  <c r="AJ4" i="8"/>
  <c r="AI64" i="8"/>
  <c r="I85" i="17" l="1"/>
  <c r="F85" i="17" s="1"/>
  <c r="F30" i="17"/>
  <c r="I31" i="17"/>
  <c r="H32" i="17"/>
  <c r="AG59" i="9"/>
  <c r="AH4" i="9"/>
  <c r="AC22" i="19"/>
  <c r="AD8" i="19"/>
  <c r="AJ64" i="8"/>
  <c r="AK4" i="8"/>
  <c r="I86" i="17" l="1"/>
  <c r="F86" i="17" s="1"/>
  <c r="F31" i="17"/>
  <c r="I32" i="17"/>
  <c r="H33" i="17"/>
  <c r="AD22" i="19"/>
  <c r="AE8" i="19"/>
  <c r="AI4" i="9"/>
  <c r="AH59" i="9"/>
  <c r="AL4" i="8"/>
  <c r="AK64" i="8"/>
  <c r="I87" i="17" l="1"/>
  <c r="F87" i="17" s="1"/>
  <c r="F32" i="17"/>
  <c r="I33" i="17"/>
  <c r="H34" i="17"/>
  <c r="AI59" i="9"/>
  <c r="AJ4" i="9"/>
  <c r="AE22" i="19"/>
  <c r="AF8" i="19"/>
  <c r="AL64" i="8"/>
  <c r="AM4" i="8"/>
  <c r="I88" i="17" l="1"/>
  <c r="F88" i="17" s="1"/>
  <c r="F33" i="17"/>
  <c r="I34" i="17"/>
  <c r="H35" i="17"/>
  <c r="AF22" i="19"/>
  <c r="AG8" i="19"/>
  <c r="AK4" i="9"/>
  <c r="AJ59" i="9"/>
  <c r="AN4" i="8"/>
  <c r="AM64" i="8"/>
  <c r="I89" i="17" l="1"/>
  <c r="F89" i="17" s="1"/>
  <c r="F34" i="17"/>
  <c r="I35" i="17"/>
  <c r="H36" i="17"/>
  <c r="AG22" i="19"/>
  <c r="AH8" i="19"/>
  <c r="AK59" i="9"/>
  <c r="AL4" i="9"/>
  <c r="AN64" i="8"/>
  <c r="AO4" i="8"/>
  <c r="I90" i="17" l="1"/>
  <c r="F90" i="17" s="1"/>
  <c r="F35" i="17"/>
  <c r="I36" i="17"/>
  <c r="H37" i="17"/>
  <c r="AM4" i="9"/>
  <c r="AL59" i="9"/>
  <c r="AH22" i="19"/>
  <c r="AI8" i="19"/>
  <c r="AP4" i="8"/>
  <c r="AO64" i="8"/>
  <c r="I91" i="17" l="1"/>
  <c r="F91" i="17" s="1"/>
  <c r="F36" i="17"/>
  <c r="I37" i="17"/>
  <c r="H38" i="17"/>
  <c r="AM59" i="9"/>
  <c r="AN4" i="9"/>
  <c r="AI22" i="19"/>
  <c r="AJ8" i="19"/>
  <c r="AP64" i="8"/>
  <c r="AQ4" i="8"/>
  <c r="I92" i="17" l="1"/>
  <c r="F92" i="17" s="1"/>
  <c r="F37" i="17"/>
  <c r="I38" i="17"/>
  <c r="H39" i="17"/>
  <c r="AJ22" i="19"/>
  <c r="AK8" i="19"/>
  <c r="AO4" i="9"/>
  <c r="AN59" i="9"/>
  <c r="AR4" i="8"/>
  <c r="AQ64" i="8"/>
  <c r="I93" i="17" l="1"/>
  <c r="F93" i="17" s="1"/>
  <c r="F38" i="17"/>
  <c r="I39" i="17"/>
  <c r="H40" i="17"/>
  <c r="AO59" i="9"/>
  <c r="AP4" i="9"/>
  <c r="AK22" i="19"/>
  <c r="AL8" i="19"/>
  <c r="AR64" i="8"/>
  <c r="AS4" i="8"/>
  <c r="I94" i="17" l="1"/>
  <c r="F94" i="17" s="1"/>
  <c r="F39" i="17"/>
  <c r="I40" i="17"/>
  <c r="H41" i="17"/>
  <c r="AL22" i="19"/>
  <c r="AM8" i="19"/>
  <c r="AQ4" i="9"/>
  <c r="AP59" i="9"/>
  <c r="AT4" i="8"/>
  <c r="AS64" i="8"/>
  <c r="I95" i="17" l="1"/>
  <c r="F95" i="17" s="1"/>
  <c r="F40" i="17"/>
  <c r="I41" i="17"/>
  <c r="H42" i="17"/>
  <c r="AQ59" i="9"/>
  <c r="AR4" i="9"/>
  <c r="AM22" i="19"/>
  <c r="AN8" i="19"/>
  <c r="AT64" i="8"/>
  <c r="AU4" i="8"/>
  <c r="I96" i="17" l="1"/>
  <c r="F96" i="17" s="1"/>
  <c r="F41" i="17"/>
  <c r="I42" i="17"/>
  <c r="H43" i="17"/>
  <c r="AN22" i="19"/>
  <c r="AO8" i="19"/>
  <c r="AS4" i="9"/>
  <c r="AR59" i="9"/>
  <c r="AV4" i="8"/>
  <c r="AU64" i="8"/>
  <c r="I43" i="17" l="1"/>
  <c r="H44" i="17"/>
  <c r="I97" i="17"/>
  <c r="F97" i="17" s="1"/>
  <c r="F42" i="17"/>
  <c r="AS59" i="9"/>
  <c r="AT4" i="9"/>
  <c r="AO22" i="19"/>
  <c r="AP8" i="19"/>
  <c r="AV64" i="8"/>
  <c r="AW4" i="8"/>
  <c r="I98" i="17" l="1"/>
  <c r="F98" i="17" s="1"/>
  <c r="F43" i="17"/>
  <c r="I44" i="17"/>
  <c r="H45" i="17"/>
  <c r="AP22" i="19"/>
  <c r="AQ8" i="19"/>
  <c r="AU4" i="9"/>
  <c r="AT59" i="9"/>
  <c r="AX4" i="8"/>
  <c r="AW64" i="8"/>
  <c r="I99" i="17" l="1"/>
  <c r="F99" i="17" s="1"/>
  <c r="F44" i="17"/>
  <c r="I45" i="17"/>
  <c r="H46" i="17"/>
  <c r="AQ22" i="19"/>
  <c r="AR8" i="19"/>
  <c r="AU59" i="9"/>
  <c r="AV4" i="9"/>
  <c r="AX64" i="8"/>
  <c r="AY4" i="8"/>
  <c r="I46" i="17" l="1"/>
  <c r="H47" i="17"/>
  <c r="I100" i="17"/>
  <c r="F100" i="17" s="1"/>
  <c r="F45" i="17"/>
  <c r="AW4" i="9"/>
  <c r="AV59" i="9"/>
  <c r="AR22" i="19"/>
  <c r="AS8" i="19"/>
  <c r="AZ4" i="8"/>
  <c r="AY64" i="8"/>
  <c r="I101" i="17" l="1"/>
  <c r="F101" i="17" s="1"/>
  <c r="F46" i="17"/>
  <c r="I47" i="17"/>
  <c r="H48" i="17"/>
  <c r="AS22" i="19"/>
  <c r="AT8" i="19"/>
  <c r="AW59" i="9"/>
  <c r="AX4" i="9"/>
  <c r="AZ64" i="8"/>
  <c r="BA4" i="8"/>
  <c r="I102" i="17" l="1"/>
  <c r="F102" i="17" s="1"/>
  <c r="F47" i="17"/>
  <c r="I48" i="17"/>
  <c r="H49" i="17"/>
  <c r="AY4" i="9"/>
  <c r="AX59" i="9"/>
  <c r="AT22" i="19"/>
  <c r="AU8" i="19"/>
  <c r="BB4" i="8"/>
  <c r="BA64" i="8"/>
  <c r="I49" i="17" l="1"/>
  <c r="H50" i="17"/>
  <c r="I103" i="17"/>
  <c r="F103" i="17" s="1"/>
  <c r="F48" i="17"/>
  <c r="AU22" i="19"/>
  <c r="AV8" i="19"/>
  <c r="AY59" i="9"/>
  <c r="AZ4" i="9"/>
  <c r="BB64" i="8"/>
  <c r="BC4" i="8"/>
  <c r="I104" i="17" l="1"/>
  <c r="F104" i="17" s="1"/>
  <c r="F49" i="17"/>
  <c r="I50" i="17"/>
  <c r="H51" i="17"/>
  <c r="AZ59" i="9"/>
  <c r="BA4" i="9"/>
  <c r="AV22" i="19"/>
  <c r="AW8" i="19"/>
  <c r="BD4" i="8"/>
  <c r="BC64" i="8"/>
  <c r="I51" i="17" l="1"/>
  <c r="H52" i="17"/>
  <c r="I105" i="17"/>
  <c r="F105" i="17" s="1"/>
  <c r="F50" i="17"/>
  <c r="AW22" i="19"/>
  <c r="AX8" i="19"/>
  <c r="BA59" i="9"/>
  <c r="BB4" i="9"/>
  <c r="BD64" i="8"/>
  <c r="BE4" i="8"/>
  <c r="I106" i="17" l="1"/>
  <c r="F106" i="17" s="1"/>
  <c r="F51" i="17"/>
  <c r="I52" i="17"/>
  <c r="H53" i="17"/>
  <c r="BC4" i="9"/>
  <c r="BB59" i="9"/>
  <c r="AX22" i="19"/>
  <c r="AY8" i="19"/>
  <c r="BF4" i="8"/>
  <c r="BF64" i="8" s="1"/>
  <c r="BE64" i="8"/>
  <c r="I107" i="17" l="1"/>
  <c r="F107" i="17" s="1"/>
  <c r="F52" i="17"/>
  <c r="I53" i="17"/>
  <c r="H54" i="17"/>
  <c r="AY22" i="19"/>
  <c r="AZ8" i="19"/>
  <c r="BC59" i="9"/>
  <c r="BD4" i="9"/>
  <c r="I108" i="17" l="1"/>
  <c r="F108" i="17" s="1"/>
  <c r="F53" i="17"/>
  <c r="I54" i="17"/>
  <c r="H55" i="17"/>
  <c r="BD59" i="9"/>
  <c r="BE4" i="9"/>
  <c r="BE59" i="9" s="1"/>
  <c r="AZ22" i="19"/>
  <c r="BA8" i="19"/>
  <c r="I109" i="17" l="1"/>
  <c r="F109" i="17" s="1"/>
  <c r="F54" i="17"/>
  <c r="I55" i="17"/>
  <c r="H56" i="17"/>
  <c r="BA22" i="19"/>
  <c r="BB8" i="19"/>
  <c r="BB22" i="19" s="1"/>
  <c r="I110" i="17" l="1"/>
  <c r="F110" i="17" s="1"/>
  <c r="F55" i="17"/>
  <c r="I56" i="17"/>
  <c r="H57" i="17"/>
  <c r="I111" i="17" l="1"/>
  <c r="F111" i="17" s="1"/>
  <c r="F56" i="17"/>
  <c r="I57" i="17"/>
  <c r="H58" i="17"/>
  <c r="I58" i="17" s="1"/>
  <c r="I112" i="17" l="1"/>
  <c r="F112" i="17" s="1"/>
  <c r="F57" i="17"/>
  <c r="I113" i="17"/>
  <c r="F113" i="17" s="1"/>
  <c r="F58" i="17"/>
</calcChain>
</file>

<file path=xl/comments1.xml><?xml version="1.0" encoding="utf-8"?>
<comments xmlns="http://schemas.openxmlformats.org/spreadsheetml/2006/main">
  <authors>
    <author>media</author>
  </authors>
  <commentList>
    <comment ref="I34" authorId="0" shapeId="0">
      <text>
        <r>
          <rPr>
            <b/>
            <sz val="9"/>
            <color indexed="81"/>
            <rFont val="Tahoma"/>
            <charset val="1"/>
          </rPr>
          <t>media:</t>
        </r>
        <r>
          <rPr>
            <sz val="9"/>
            <color indexed="81"/>
            <rFont val="Tahoma"/>
            <charset val="1"/>
          </rPr>
          <t xml:space="preserve">
+1 (Nadia toegevoegd na rapportage)</t>
        </r>
      </text>
    </comment>
  </commentList>
</comments>
</file>

<file path=xl/sharedStrings.xml><?xml version="1.0" encoding="utf-8"?>
<sst xmlns="http://schemas.openxmlformats.org/spreadsheetml/2006/main" count="643" uniqueCount="333">
  <si>
    <t>nieuw</t>
  </si>
  <si>
    <t>Agneskerk</t>
  </si>
  <si>
    <t>BB Rijswijk</t>
  </si>
  <si>
    <t>Bokkefort</t>
  </si>
  <si>
    <t>CLC (City Life Church)</t>
  </si>
  <si>
    <t>Exoduskerk (EEH)</t>
  </si>
  <si>
    <t>Laak PCI</t>
  </si>
  <si>
    <t>Lukaskerk</t>
  </si>
  <si>
    <t>MOC</t>
  </si>
  <si>
    <t>Moerwijk</t>
  </si>
  <si>
    <t>Morgensterkerk</t>
  </si>
  <si>
    <t>Oase</t>
  </si>
  <si>
    <t>Paardenberg</t>
  </si>
  <si>
    <t>Welzijn Scheveningen</t>
  </si>
  <si>
    <t>Ypenburg</t>
  </si>
  <si>
    <t>Zoutkeet</t>
  </si>
  <si>
    <t>max 45 clienten</t>
  </si>
  <si>
    <t>enkel</t>
  </si>
  <si>
    <t>dubbel</t>
  </si>
  <si>
    <t>3 voudig</t>
  </si>
  <si>
    <t>gewogen totaal</t>
  </si>
  <si>
    <t>herintake</t>
  </si>
  <si>
    <t xml:space="preserve">Westland </t>
  </si>
  <si>
    <t>Alphen a.d. Rijn</t>
  </si>
  <si>
    <t>Alkemade</t>
  </si>
  <si>
    <t>Hillegom</t>
  </si>
  <si>
    <t>Lisse</t>
  </si>
  <si>
    <t>Delft en Omstreken</t>
  </si>
  <si>
    <t>Noordwijk</t>
  </si>
  <si>
    <t>Noordwijkerhout</t>
  </si>
  <si>
    <t>Wassenaar</t>
  </si>
  <si>
    <t>Voorburg-Leidschendam (Buren)</t>
  </si>
  <si>
    <t>Katwijk</t>
  </si>
  <si>
    <t>Voorschoten</t>
  </si>
  <si>
    <t>Leiden-Voedselbank</t>
  </si>
  <si>
    <t>De Rank</t>
  </si>
  <si>
    <t>uitgiftepunt</t>
  </si>
  <si>
    <t>%</t>
  </si>
  <si>
    <t>notitie</t>
  </si>
  <si>
    <t xml:space="preserve"> Oase</t>
  </si>
  <si>
    <t xml:space="preserve"> Lucaskerk</t>
  </si>
  <si>
    <t xml:space="preserve"> M O C</t>
  </si>
  <si>
    <t xml:space="preserve"> City Life Church </t>
  </si>
  <si>
    <t xml:space="preserve"> Zoutkeetsingel</t>
  </si>
  <si>
    <t xml:space="preserve"> PCI / Laak</t>
  </si>
  <si>
    <t xml:space="preserve"> Paardenberg</t>
  </si>
  <si>
    <t xml:space="preserve"> 1 Zoetermeer - Meerzicht</t>
  </si>
  <si>
    <t xml:space="preserve"> 1 Zoetermeer - Vredekerk</t>
  </si>
  <si>
    <t xml:space="preserve"> Moerwijk</t>
  </si>
  <si>
    <t xml:space="preserve"> Ypenburg - De Toevlucht</t>
  </si>
  <si>
    <t xml:space="preserve"> Leidschenveen</t>
  </si>
  <si>
    <t xml:space="preserve"> EEH-Bouwlust</t>
  </si>
  <si>
    <t xml:space="preserve"> Prime</t>
  </si>
  <si>
    <t xml:space="preserve"> Benedictus/Bernadette - Rijkswijk</t>
  </si>
  <si>
    <t>1 Zoetermeer - Het Kompas</t>
  </si>
  <si>
    <t xml:space="preserve"> Agneskerk</t>
  </si>
  <si>
    <t>2 Zoetermeer - Ichthuskerk</t>
  </si>
  <si>
    <t>2 Zoetermeer - Nicolaaskerk</t>
  </si>
  <si>
    <t>2 Zoetermeer - Oosterkerk (perron)</t>
  </si>
  <si>
    <t xml:space="preserve"> De Morgenster                     </t>
  </si>
  <si>
    <t xml:space="preserve"> Welzijn - Scheveningen</t>
  </si>
  <si>
    <t xml:space="preserve"> Bokkefort - Houtwijk</t>
  </si>
  <si>
    <t xml:space="preserve"> Boomaweg</t>
  </si>
  <si>
    <t xml:space="preserve"> Westland</t>
  </si>
  <si>
    <t xml:space="preserve"> Voedselbank Alkemade</t>
  </si>
  <si>
    <t xml:space="preserve"> Voedselbank Leiden</t>
  </si>
  <si>
    <t xml:space="preserve"> Voedselbank Voorschoten</t>
  </si>
  <si>
    <t xml:space="preserve"> Voedselbank Delft &amp; omstreken</t>
  </si>
  <si>
    <t xml:space="preserve"> Voedselbank Alphen a/d Rijn</t>
  </si>
  <si>
    <t xml:space="preserve"> Voedselbank Hillegom</t>
  </si>
  <si>
    <t xml:space="preserve"> Voedselbank Noordwijk</t>
  </si>
  <si>
    <t xml:space="preserve"> Voedselbank Katwijk</t>
  </si>
  <si>
    <t xml:space="preserve"> Lisse</t>
  </si>
  <si>
    <t xml:space="preserve"> Noordwijkerhout</t>
  </si>
  <si>
    <t xml:space="preserve"> Wassenaar</t>
  </si>
  <si>
    <t xml:space="preserve"> Voedselbank Leidschendam/Voorburg</t>
  </si>
  <si>
    <t>in mail dd12092016  is gevraagd om absoluut minus 5 pakketten te egevn)wordt wekelijks doorgegeven / mail in gouden map)</t>
  </si>
  <si>
    <t>correcties UP'n in mail</t>
  </si>
  <si>
    <t>INPUT uit VB.nu</t>
  </si>
  <si>
    <t>Voedselbank Haaglanden</t>
  </si>
  <si>
    <t>VOEDSELBANKEN.NL</t>
  </si>
  <si>
    <t>pakketten</t>
  </si>
  <si>
    <t>verandering</t>
  </si>
  <si>
    <t>vorige week</t>
  </si>
  <si>
    <t>deze week</t>
  </si>
  <si>
    <t>cliënten</t>
  </si>
  <si>
    <t>datum input deze week</t>
  </si>
  <si>
    <t>nummer deze week</t>
  </si>
  <si>
    <t>datum uitrijden deze week</t>
  </si>
  <si>
    <t>nummer vorige week</t>
  </si>
  <si>
    <t>datum input vorige week</t>
  </si>
  <si>
    <t>datum uitrijden vorige week</t>
  </si>
  <si>
    <t>INPUT is geel</t>
  </si>
  <si>
    <t>BEREKENING is groen</t>
  </si>
  <si>
    <t>volgorde VB.nu</t>
  </si>
  <si>
    <t>volgorde uitrijlijst Anne</t>
  </si>
  <si>
    <t>nieuw / reserve</t>
  </si>
  <si>
    <t>prime</t>
  </si>
  <si>
    <t>boomaweg</t>
  </si>
  <si>
    <t>de Rank</t>
  </si>
  <si>
    <t>invuller,
dinsdagmiddag in het gele vlak links weeknummer en datum van invuldag en in het gele vlak hieronder de nieuwe waarden uit VB.nu  voor de nieuwe week invullen; de rest wordt uitgerekend; dan gehele file naar Anne Zwaan en Ruud Mons doorsturen svp</t>
  </si>
  <si>
    <t>input uit VB.nu vermenigvuldigd met aantal pakketten</t>
  </si>
  <si>
    <t>sub totaal</t>
  </si>
  <si>
    <t>TOTAAL</t>
  </si>
  <si>
    <t>VB.nu - volgorde</t>
  </si>
  <si>
    <t>week</t>
  </si>
  <si>
    <t>Genesareth / meerzicht / Zm</t>
  </si>
  <si>
    <t>Nicolaaskerk / Zm</t>
  </si>
  <si>
    <t>Oosterkerk / Zm</t>
  </si>
  <si>
    <t>Vredeskerk / Zm</t>
  </si>
  <si>
    <t>Het Kompas / Zm</t>
  </si>
  <si>
    <t>Ichtuskerk / Zm</t>
  </si>
  <si>
    <t>totaal lokale voedselbanken</t>
  </si>
  <si>
    <t>VB.nu Haaglanden</t>
  </si>
  <si>
    <t>VB.nu Zoetermeer VBH</t>
  </si>
  <si>
    <t>Zoetermeer totaal</t>
  </si>
  <si>
    <t>totaal VB.nu Haaglanden</t>
  </si>
  <si>
    <t>check</t>
  </si>
  <si>
    <t>planning pakkettenlijst VB.nu Ruud Mons</t>
  </si>
  <si>
    <t>planning pakkettenlijst VB.nu Anne Zwaan</t>
  </si>
  <si>
    <r>
      <rPr>
        <sz val="12"/>
        <color theme="1"/>
        <rFont val="Calibri"/>
        <family val="2"/>
        <scheme val="minor"/>
      </rPr>
      <t>Leidschenveen</t>
    </r>
    <r>
      <rPr>
        <sz val="8"/>
        <color theme="1"/>
        <rFont val="Calibri"/>
        <family val="2"/>
        <scheme val="minor"/>
      </rPr>
      <t xml:space="preserve">    (De Leidraad)</t>
    </r>
  </si>
  <si>
    <t>lokale voedselbanken</t>
  </si>
  <si>
    <t>totaal</t>
  </si>
  <si>
    <t>grand totaal</t>
  </si>
  <si>
    <t>Leidschenveen    (De Leidraad)</t>
  </si>
  <si>
    <t>termen is oranje</t>
  </si>
  <si>
    <t>input uit VB.nu</t>
  </si>
  <si>
    <t>jaar</t>
  </si>
  <si>
    <t>initiele term</t>
  </si>
  <si>
    <t>term komt al op andere blz voor</t>
  </si>
  <si>
    <t>worksheet</t>
  </si>
  <si>
    <t>7 berekeningsheet</t>
  </si>
  <si>
    <t>6 Inputsheet termen</t>
  </si>
  <si>
    <t>5 historielijst anne</t>
  </si>
  <si>
    <t>3 output planning pakket anne</t>
  </si>
  <si>
    <t>4 historielijst Vb nu</t>
  </si>
  <si>
    <t>2 output plann pakket Ruud</t>
  </si>
  <si>
    <t>1 inputsheet data uit Vbnu</t>
  </si>
  <si>
    <t>totaal Regionaal Distributiecentrum Haaglanden</t>
  </si>
  <si>
    <t>diversen Haaglanden</t>
  </si>
  <si>
    <t>totaal diversen Haaglanden</t>
  </si>
  <si>
    <t>totaal VB.nu Haaglanden en Zoetermeer plus Diversen</t>
  </si>
  <si>
    <t>VB.nu Haaglanden en Zoetermeer plus Diversen</t>
  </si>
  <si>
    <t>Totaal lokale Voedselbanken</t>
  </si>
  <si>
    <t>totaal VB.nu Zoetermeer VBH</t>
  </si>
  <si>
    <t>uitsluitend input Anne Zwaan</t>
  </si>
  <si>
    <t>totaal voedselbank Haaglanden</t>
  </si>
  <si>
    <t>totaal Vb.nu haaglanden</t>
  </si>
  <si>
    <t>totaal regionaal Distributie Centrum RDC Haaglanden</t>
  </si>
  <si>
    <t>anne</t>
  </si>
  <si>
    <t>vbnu</t>
  </si>
  <si>
    <t>Totaal Voedselbank Haaglanden</t>
  </si>
  <si>
    <t>Historielijst Vb.nu / Ruud Mons</t>
  </si>
  <si>
    <t>Historielijst Anne Zwaan</t>
  </si>
  <si>
    <t xml:space="preserve">neem de file van vorige week met naam </t>
  </si>
  <si>
    <t>in</t>
  </si>
  <si>
    <t>sla deze file op</t>
  </si>
  <si>
    <t xml:space="preserve">naar </t>
  </si>
  <si>
    <t>stap</t>
  </si>
  <si>
    <t>op</t>
  </si>
  <si>
    <t>0 handleiding</t>
  </si>
  <si>
    <t xml:space="preserve">einde handelingen </t>
  </si>
  <si>
    <t>sheet 0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</si>
  <si>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</si>
  <si>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</si>
  <si>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</si>
  <si>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</si>
  <si>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</si>
  <si>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</si>
  <si>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</si>
  <si>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</si>
  <si>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8 standaardlijst</t>
  </si>
  <si>
    <t>nvt</t>
  </si>
  <si>
    <t>totaal Vb.nu Zoetermeer VBH</t>
  </si>
  <si>
    <t>herintake boven norm</t>
  </si>
  <si>
    <t>NB</t>
  </si>
  <si>
    <t>blad / sheet beveiliging</t>
  </si>
  <si>
    <t>wachtwoord: hugo</t>
  </si>
  <si>
    <t>output planning pakkettenlijst anne zwaan</t>
  </si>
  <si>
    <t>output planning pakkettenlijst VB.nu / Ruud Mons</t>
  </si>
  <si>
    <t>vul de gele velden in met de cijfers uit VB.nu</t>
  </si>
  <si>
    <t>en archiveer deze file in de daarvoor bestemde directory bij de Registratie</t>
  </si>
  <si>
    <t>CHECK</t>
  </si>
  <si>
    <t>totaal uit VB.nu</t>
  </si>
  <si>
    <t>Totaal</t>
  </si>
  <si>
    <t>Aantal</t>
  </si>
  <si>
    <t>Resultaat</t>
  </si>
  <si>
    <t>Resultaat verwijzingen</t>
  </si>
  <si>
    <t>24-10-2016 t/m 27-10-2016</t>
  </si>
  <si>
    <t>Periode:</t>
  </si>
  <si>
    <t>Voedselbank:</t>
  </si>
  <si>
    <t>Management informatie</t>
  </si>
  <si>
    <t>Verwezen naar</t>
  </si>
  <si>
    <t>Verwezen door</t>
  </si>
  <si>
    <t>Verwijzer</t>
  </si>
  <si>
    <t>Verwijzing</t>
  </si>
  <si>
    <t>Verhuisd</t>
  </si>
  <si>
    <t>Vakantie</t>
  </si>
  <si>
    <t>Ongepast gedrag</t>
  </si>
  <si>
    <t>Niet op herintake verschenen</t>
  </si>
  <si>
    <t>Meerdere malen niet geweest</t>
  </si>
  <si>
    <t>Fraude</t>
  </si>
  <si>
    <t>Duur gebruik overschreden</t>
  </si>
  <si>
    <t>Cliënt overleden</t>
  </si>
  <si>
    <t>Boven norm</t>
  </si>
  <si>
    <t>Andere reden</t>
  </si>
  <si>
    <t>Onbekend</t>
  </si>
  <si>
    <t>Uitgiftepunt</t>
  </si>
  <si>
    <t>Reden stopzetting</t>
  </si>
  <si>
    <t>Gemiddelde duur
gebruik =&gt; 36 mnd</t>
  </si>
  <si>
    <t>Gemiddelde duur
gebruik =&gt; 24
&lt;36 mnd</t>
  </si>
  <si>
    <t>Gemiddelde duur
gebruik =&gt; 12
&lt;24 mnd</t>
  </si>
  <si>
    <t>Gemiddelde duur
gebruik =&gt; 6
&lt;12 mnd</t>
  </si>
  <si>
    <t>Gemiddelde duur
gebruik =&gt; 3
&lt;6 mnd</t>
  </si>
  <si>
    <t>Gemiddelde duur
gebruik &lt; 3 mnd</t>
  </si>
  <si>
    <t>Gestopte klanten</t>
  </si>
  <si>
    <t>Afgewezen van
herintakes</t>
  </si>
  <si>
    <t>Wachtlijst van
herintakes</t>
  </si>
  <si>
    <t>Aangenomen van
herintakes</t>
  </si>
  <si>
    <t>Herintakes</t>
  </si>
  <si>
    <t>Afgewezen van
nieuwe intakes</t>
  </si>
  <si>
    <t>Wachtlijst van
nieuwe intakes</t>
  </si>
  <si>
    <t>Aangenomen van
nieuwe intakes</t>
  </si>
  <si>
    <t>Nieuwe intakes</t>
  </si>
  <si>
    <t>Intake</t>
  </si>
  <si>
    <t>&gt; 12 Personen</t>
  </si>
  <si>
    <t>11 Personen</t>
  </si>
  <si>
    <t>10 Personen</t>
  </si>
  <si>
    <t>9 Personen</t>
  </si>
  <si>
    <t>8 Personen</t>
  </si>
  <si>
    <t>7 Personen</t>
  </si>
  <si>
    <t>6 Personen</t>
  </si>
  <si>
    <t>5 Personen</t>
  </si>
  <si>
    <t>4 Personen</t>
  </si>
  <si>
    <t>3 Personen</t>
  </si>
  <si>
    <t>2 Personen</t>
  </si>
  <si>
    <t>1 Persoon</t>
  </si>
  <si>
    <t>Personen huishouden per uitgiftepunt</t>
  </si>
  <si>
    <t>Stellen</t>
  </si>
  <si>
    <t>Gezinnen</t>
  </si>
  <si>
    <t>Eenouder gezinnen</t>
  </si>
  <si>
    <t>Alleenstaanden</t>
  </si>
  <si>
    <t>Kinderen &gt;= 18</t>
  </si>
  <si>
    <t>Kinderen &lt; 18</t>
  </si>
  <si>
    <t>Personen</t>
  </si>
  <si>
    <t>Huishoudens</t>
  </si>
  <si>
    <t>Leeftijd aanvrager
&gt; 65</t>
  </si>
  <si>
    <t>Leeftijd aanvrager
=&gt; 50 &lt; 65</t>
  </si>
  <si>
    <t>Leeftijd aanvrager
=&gt; 30 &lt; 50</t>
  </si>
  <si>
    <t>Leeftijd aanvrager
&lt; 30</t>
  </si>
  <si>
    <t>Geslacht aanvrager
Vrouw</t>
  </si>
  <si>
    <t>Geslacht aanvrager
Man</t>
  </si>
  <si>
    <t>Profiel Huidige klanten per uitgiftepunt</t>
  </si>
  <si>
    <t>STAP 9</t>
  </si>
  <si>
    <t>ONGESTOORD LATEN</t>
  </si>
  <si>
    <t>aantal mutaties</t>
  </si>
  <si>
    <t>info over #  mutaties in aantallen clienten gestopt, nieuw, herintake</t>
  </si>
  <si>
    <t>uit sheet 9</t>
  </si>
  <si>
    <t>toe- of afname van aantal clienten</t>
  </si>
  <si>
    <t>peildatum</t>
  </si>
  <si>
    <t>mutaties in totaal voedselbank Haaglanden</t>
  </si>
  <si>
    <t>mutaties in totaal lokale voedselbanken</t>
  </si>
  <si>
    <t>mutaties in totaal</t>
  </si>
  <si>
    <t>RAPPORTAGE KRATTENAANTAL</t>
  </si>
  <si>
    <t>voedselbank Haaglanden</t>
  </si>
  <si>
    <t>Aangenomen van 
nieuwe intakes</t>
  </si>
  <si>
    <t>Wachtlijst van  
nieuwe intakes</t>
  </si>
  <si>
    <t>Afgewezen van 
 nieuwe intakes</t>
  </si>
  <si>
    <t>Aangenomen van 
herintakes</t>
  </si>
  <si>
    <t>Wachtlijst van 
herintakes</t>
  </si>
  <si>
    <t>Afgewezen van 
herintakes</t>
  </si>
  <si>
    <t>toe- of afname clienten</t>
  </si>
  <si>
    <t xml:space="preserve">aantal mutaties </t>
  </si>
  <si>
    <t>2 WEKEN RAPPORTAGE</t>
  </si>
  <si>
    <t>kratten aantallen</t>
  </si>
  <si>
    <t>kratten mutaties in aantallen</t>
  </si>
  <si>
    <t>NB in week 44 zijn de laatste klanten uit database Zoetermeer overgeplaatst naar haaglanden</t>
  </si>
  <si>
    <t>NB is gevolg van combinatie van mutatie in aantal clienten en diverse verschillende mutaties binnen blijvende clienten</t>
  </si>
  <si>
    <r>
      <t>wijzig in sheet 1 in cel I18 het weeknummer "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" in de openstaande nieuwe file</t>
    </r>
  </si>
  <si>
    <r>
      <t>wijzig in sheet 1 in cel E18 de datum "</t>
    </r>
    <r>
      <rPr>
        <b/>
        <sz val="11"/>
        <color theme="1"/>
        <rFont val="Calibri"/>
        <family val="2"/>
        <scheme val="minor"/>
      </rPr>
      <t>dinsdag 30082016</t>
    </r>
    <r>
      <rPr>
        <sz val="11"/>
        <color theme="1"/>
        <rFont val="Calibri"/>
        <family val="2"/>
        <scheme val="minor"/>
      </rPr>
      <t>" in de openstaande nieuwe file</t>
    </r>
  </si>
  <si>
    <t xml:space="preserve">en controleer de totalen (3-voudig pakket / dubbel pakket / enkel pakket met </t>
  </si>
  <si>
    <t>de totalen aan het einde van de productielijst bij de blauwe vakjes CHECK</t>
  </si>
  <si>
    <t>berekening planning pakketten lijst ddmmjjjj week ww</t>
  </si>
  <si>
    <t>berekening planning pakketten lijst dd+7mmjjjj week ww+1</t>
  </si>
  <si>
    <t>"berekening planning pakketten lijst 08092016 week 36"</t>
  </si>
  <si>
    <t>"berekening planning pakketten lijst 01092016 week 35"</t>
  </si>
  <si>
    <t>met plakken speciaal  / waarden</t>
  </si>
  <si>
    <t>Her intakes</t>
  </si>
  <si>
    <t>Aangenomen van
her intakes</t>
  </si>
  <si>
    <t>Afgewezen van
her intakes</t>
  </si>
  <si>
    <t>input alleen op deze worksheet 1 plaatsen, de rest op de andere worksheets gaat automatisch</t>
  </si>
  <si>
    <t xml:space="preserve">sla deze file dan eerst op onder de oude naam </t>
  </si>
  <si>
    <t>ALS JE ZEKER BENT DAT STAP 11 IS UITGEVOERD 
dan sla je deze file vervolgens nog een keer op, maar dan onder de nieuwe naam</t>
  </si>
  <si>
    <r>
      <t xml:space="preserve">kopieer in sheet 4 de cellen 7 t/m 67  in </t>
    </r>
    <r>
      <rPr>
        <b/>
        <sz val="11"/>
        <color theme="1"/>
        <rFont val="Calibri"/>
        <family val="2"/>
        <scheme val="minor"/>
      </rPr>
      <t>de actuele weekkolom  UIT DIT BLOK (dus NIET kolom E) met plakken speciaal  / waarden op dezelfde cellen 7 t/m 66</t>
    </r>
  </si>
  <si>
    <t>soort bericht</t>
  </si>
  <si>
    <t>mail</t>
  </si>
  <si>
    <t>dd</t>
  </si>
  <si>
    <t>afzender</t>
  </si>
  <si>
    <t xml:space="preserve">aan </t>
  </si>
  <si>
    <t>mutatie vanaf dd</t>
  </si>
  <si>
    <t>verwerkt in sheet</t>
  </si>
  <si>
    <t>mutatie vanaf week</t>
  </si>
  <si>
    <t>door</t>
  </si>
  <si>
    <t>anne zwaan</t>
  </si>
  <si>
    <t>Met ingang van week 45 is Alphen van 240 naar 220 cliënten gegaan en vanaf week 46 gaat Delft van 480 naar 425 cliënten.</t>
  </si>
  <si>
    <t>tekst bericht</t>
  </si>
  <si>
    <t>hugo</t>
  </si>
  <si>
    <t xml:space="preserve">registratie </t>
  </si>
  <si>
    <t>R. van Berkel/MOC</t>
  </si>
  <si>
    <t>registratie</t>
  </si>
  <si>
    <t>Ron</t>
  </si>
  <si>
    <t>Kortingspercentage MOC naar 0%</t>
  </si>
  <si>
    <t xml:space="preserve">VG = voortschrijdend gemiddelde </t>
  </si>
  <si>
    <t>mutatie in VG</t>
  </si>
  <si>
    <t xml:space="preserve">hulpkolommen VG </t>
  </si>
  <si>
    <t>telefoon</t>
  </si>
  <si>
    <t>Leo van Rhenen</t>
  </si>
  <si>
    <t>Kortingspercentage Laak naar 0%</t>
  </si>
  <si>
    <t>VG = voortschrijdend gemiddelde van het totaal</t>
  </si>
  <si>
    <t>hanneke doornbos</t>
  </si>
  <si>
    <t>Wegens te weinig kratten +8 kratten</t>
  </si>
  <si>
    <t>w52/2016</t>
  </si>
  <si>
    <t>Uitdeelpunten Zoetermeer</t>
  </si>
  <si>
    <t>Totaal Zoetermer</t>
  </si>
  <si>
    <t>dezelfde cellen 7 t/m 30</t>
  </si>
  <si>
    <t xml:space="preserve">kopieer in sheet 4 de cellen E7 t/m 30 in de actuele weekkolom  </t>
  </si>
  <si>
    <t xml:space="preserve">LET OP: CONTROLEER OF STAP 11 IN DE NET GEOPENDE FILE IS UITGEVOERD, ZONIET DAN EERST DIE STAP 10 ALSNOG UITVOEREN:
kopieer in sheet 4 de cellen 7 t/m 30 in de actuele weekkolom  </t>
  </si>
  <si>
    <t>kopieer in sheet 2 de cellen F6 t/m F28</t>
  </si>
  <si>
    <t>de cellen D6 t/m D28</t>
  </si>
  <si>
    <t xml:space="preserve">verstuur de file naar Anne Zwaan, Ruud Mons, Peter, Registratie en Distributie </t>
  </si>
  <si>
    <t>Marcuskerk</t>
  </si>
  <si>
    <t>vanaf 7-3-2017 2 weken +1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</si>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</sst>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13]d\ mmmm\ yyyy;@"/>
    <numFmt numFmtId="165" formatCode="[$-413]d/mmm;@"/>
    <numFmt numFmtId="166" formatCode="[$-F800]dddd\,\ mmmm\ dd\,\ yyyy"/>
    <numFmt numFmtId="167" formatCode="d/mm/yy;@"/>
    <numFmt numFmtId="168" formatCode="dd/mm/yy;@"/>
    <numFmt numFmtId="169" formatCode="[$-413]d/mmm/yy;@"/>
    <numFmt numFmtId="170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rgb="FF7030A0"/>
      <name val="Arial"/>
      <family val="2"/>
    </font>
    <font>
      <b/>
      <sz val="11"/>
      <color rgb="FF7030A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name val="Arial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25" fillId="0" borderId="0"/>
  </cellStyleXfs>
  <cellXfs count="490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Protection="1">
      <protection locked="0"/>
    </xf>
    <xf numFmtId="9" fontId="0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" fontId="0" fillId="0" borderId="0" xfId="0" applyNumberFormat="1"/>
    <xf numFmtId="16" fontId="0" fillId="0" borderId="0" xfId="0" applyNumberFormat="1"/>
    <xf numFmtId="0" fontId="5" fillId="0" borderId="0" xfId="0" applyFont="1" applyAlignment="1">
      <alignment horizontal="right"/>
    </xf>
    <xf numFmtId="1" fontId="0" fillId="0" borderId="5" xfId="0" applyNumberFormat="1" applyBorder="1"/>
    <xf numFmtId="0" fontId="6" fillId="0" borderId="0" xfId="1" applyFont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4" fillId="0" borderId="0" xfId="0" applyFont="1" applyBorder="1"/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8" fillId="0" borderId="6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2" xfId="1" applyFont="1" applyBorder="1" applyAlignment="1">
      <alignment horizontal="center"/>
    </xf>
    <xf numFmtId="165" fontId="13" fillId="0" borderId="20" xfId="1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165" fontId="13" fillId="0" borderId="18" xfId="1" applyNumberFormat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distributed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10" xfId="0" applyBorder="1"/>
    <xf numFmtId="0" fontId="0" fillId="0" borderId="0" xfId="0" applyBorder="1"/>
    <xf numFmtId="0" fontId="0" fillId="0" borderId="9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15" xfId="0" applyBorder="1"/>
    <xf numFmtId="0" fontId="0" fillId="0" borderId="12" xfId="0" applyBorder="1"/>
    <xf numFmtId="0" fontId="1" fillId="0" borderId="0" xfId="0" applyFont="1" applyAlignment="1">
      <alignment horizontal="center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16" fillId="0" borderId="0" xfId="0" applyFont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Protection="1">
      <protection locked="0"/>
    </xf>
    <xf numFmtId="0" fontId="0" fillId="2" borderId="28" xfId="0" applyFill="1" applyBorder="1" applyAlignment="1">
      <alignment horizontal="center" wrapText="1"/>
    </xf>
    <xf numFmtId="16" fontId="0" fillId="2" borderId="28" xfId="0" applyNumberForma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1" fontId="0" fillId="0" borderId="4" xfId="0" applyNumberFormat="1" applyBorder="1"/>
    <xf numFmtId="1" fontId="10" fillId="0" borderId="15" xfId="1" applyNumberFormat="1" applyFont="1" applyBorder="1" applyAlignment="1">
      <alignment horizontal="center" vertical="distributed" shrinkToFit="1"/>
    </xf>
    <xf numFmtId="1" fontId="10" fillId="0" borderId="28" xfId="1" applyNumberFormat="1" applyFont="1" applyBorder="1" applyAlignment="1">
      <alignment horizontal="center" vertical="distributed" shrinkToFit="1"/>
    </xf>
    <xf numFmtId="49" fontId="10" fillId="0" borderId="28" xfId="1" applyNumberFormat="1" applyFont="1" applyBorder="1" applyAlignment="1">
      <alignment vertical="distributed" shrinkToFit="1"/>
    </xf>
    <xf numFmtId="1" fontId="0" fillId="0" borderId="0" xfId="0" applyNumberFormat="1" applyBorder="1"/>
    <xf numFmtId="165" fontId="13" fillId="0" borderId="0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right" vertical="center"/>
    </xf>
    <xf numFmtId="0" fontId="6" fillId="0" borderId="0" xfId="1" applyFont="1" applyBorder="1" applyAlignment="1">
      <alignment horizontal="left" vertical="center"/>
    </xf>
    <xf numFmtId="0" fontId="19" fillId="0" borderId="0" xfId="0" applyFont="1" applyAlignment="1">
      <alignment wrapText="1"/>
    </xf>
    <xf numFmtId="165" fontId="8" fillId="0" borderId="0" xfId="1" applyNumberFormat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/>
    </xf>
    <xf numFmtId="0" fontId="9" fillId="0" borderId="13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1" xfId="1" applyFont="1" applyBorder="1" applyAlignment="1">
      <alignment horizontal="center" vertical="distributed"/>
    </xf>
    <xf numFmtId="165" fontId="13" fillId="0" borderId="34" xfId="1" applyNumberFormat="1" applyFont="1" applyBorder="1" applyAlignment="1">
      <alignment horizontal="center" vertical="center"/>
    </xf>
    <xf numFmtId="165" fontId="13" fillId="0" borderId="27" xfId="1" applyNumberFormat="1" applyFont="1" applyBorder="1" applyAlignment="1">
      <alignment horizontal="center" vertical="center"/>
    </xf>
    <xf numFmtId="0" fontId="2" fillId="0" borderId="0" xfId="0" applyFont="1" applyAlignment="1" applyProtection="1">
      <protection locked="0"/>
    </xf>
    <xf numFmtId="0" fontId="0" fillId="0" borderId="0" xfId="0" applyAlignment="1"/>
    <xf numFmtId="16" fontId="0" fillId="0" borderId="0" xfId="0" applyNumberFormat="1" applyAlignment="1"/>
    <xf numFmtId="1" fontId="1" fillId="0" borderId="28" xfId="0" applyNumberFormat="1" applyFont="1" applyBorder="1" applyAlignment="1">
      <alignment horizontal="center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0" borderId="35" xfId="0" applyBorder="1"/>
    <xf numFmtId="0" fontId="0" fillId="0" borderId="35" xfId="0" applyBorder="1" applyAlignment="1"/>
    <xf numFmtId="0" fontId="1" fillId="2" borderId="28" xfId="0" applyFont="1" applyFill="1" applyBorder="1" applyAlignment="1">
      <alignment horizontal="center" vertical="center" wrapText="1"/>
    </xf>
    <xf numFmtId="166" fontId="0" fillId="2" borderId="2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" fontId="0" fillId="0" borderId="6" xfId="0" applyNumberFormat="1" applyBorder="1"/>
    <xf numFmtId="0" fontId="17" fillId="0" borderId="0" xfId="0" applyFont="1" applyBorder="1" applyAlignment="1">
      <alignment horizontal="center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4" fillId="0" borderId="9" xfId="0" applyFont="1" applyBorder="1"/>
    <xf numFmtId="1" fontId="0" fillId="0" borderId="21" xfId="0" applyNumberFormat="1" applyBorder="1"/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/>
    <xf numFmtId="167" fontId="0" fillId="0" borderId="0" xfId="0" applyNumberFormat="1"/>
    <xf numFmtId="167" fontId="0" fillId="0" borderId="10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Border="1"/>
    <xf numFmtId="167" fontId="0" fillId="0" borderId="9" xfId="0" applyNumberForma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Border="1" applyAlignment="1"/>
    <xf numFmtId="166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22" fillId="0" borderId="0" xfId="1" applyFont="1" applyBorder="1" applyAlignment="1">
      <alignment horizontal="center"/>
    </xf>
    <xf numFmtId="165" fontId="23" fillId="0" borderId="0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24" fillId="0" borderId="0" xfId="1" quotePrefix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vertical="center" wrapText="1"/>
    </xf>
    <xf numFmtId="1" fontId="24" fillId="0" borderId="0" xfId="1" applyNumberFormat="1" applyFont="1" applyBorder="1" applyAlignment="1">
      <alignment horizontal="center" vertical="distributed" shrinkToFit="1"/>
    </xf>
    <xf numFmtId="49" fontId="24" fillId="0" borderId="0" xfId="1" applyNumberFormat="1" applyFont="1" applyBorder="1" applyAlignment="1">
      <alignment vertical="distributed" shrinkToFit="1"/>
    </xf>
    <xf numFmtId="49" fontId="24" fillId="0" borderId="0" xfId="1" applyNumberFormat="1" applyFont="1" applyBorder="1" applyAlignment="1">
      <alignment horizontal="center" vertical="distributed" shrinkToFit="1"/>
    </xf>
    <xf numFmtId="0" fontId="22" fillId="0" borderId="0" xfId="1" applyFont="1" applyBorder="1" applyAlignment="1">
      <alignment horizontal="center" vertical="center"/>
    </xf>
    <xf numFmtId="165" fontId="6" fillId="0" borderId="0" xfId="1" applyNumberFormat="1" applyFont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9" fontId="0" fillId="4" borderId="30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0" fillId="0" borderId="0" xfId="0" applyFont="1" applyFill="1" applyBorder="1" applyAlignment="1">
      <alignment horizontal="left"/>
    </xf>
    <xf numFmtId="16" fontId="0" fillId="0" borderId="0" xfId="0" applyNumberFormat="1" applyFont="1" applyFill="1" applyBorder="1" applyAlignment="1">
      <alignment horizontal="left" vertical="center"/>
    </xf>
    <xf numFmtId="0" fontId="0" fillId="2" borderId="28" xfId="0" applyFont="1" applyFill="1" applyBorder="1" applyAlignment="1">
      <alignment horizontal="center"/>
    </xf>
    <xf numFmtId="0" fontId="20" fillId="2" borderId="28" xfId="0" applyFont="1" applyFill="1" applyBorder="1" applyProtection="1">
      <protection locked="0"/>
    </xf>
    <xf numFmtId="16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 applyProtection="1">
      <protection locked="0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1" fontId="0" fillId="0" borderId="28" xfId="0" applyNumberFormat="1" applyBorder="1" applyAlignment="1">
      <alignment horizontal="center"/>
    </xf>
    <xf numFmtId="166" fontId="1" fillId="4" borderId="12" xfId="0" applyNumberFormat="1" applyFont="1" applyFill="1" applyBorder="1"/>
    <xf numFmtId="0" fontId="1" fillId="4" borderId="15" xfId="0" applyFont="1" applyFill="1" applyBorder="1"/>
    <xf numFmtId="0" fontId="8" fillId="0" borderId="0" xfId="2" applyFont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167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0" fillId="2" borderId="0" xfId="0" applyFill="1"/>
    <xf numFmtId="0" fontId="8" fillId="0" borderId="0" xfId="1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" fontId="1" fillId="6" borderId="28" xfId="0" applyNumberFormat="1" applyFont="1" applyFill="1" applyBorder="1" applyAlignment="1">
      <alignment horizontal="center"/>
    </xf>
    <xf numFmtId="167" fontId="0" fillId="0" borderId="6" xfId="0" applyNumberForma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left"/>
    </xf>
    <xf numFmtId="167" fontId="1" fillId="0" borderId="6" xfId="0" applyNumberFormat="1" applyFont="1" applyBorder="1"/>
    <xf numFmtId="167" fontId="1" fillId="0" borderId="13" xfId="0" applyNumberFormat="1" applyFont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1" fillId="0" borderId="6" xfId="0" applyFont="1" applyBorder="1"/>
    <xf numFmtId="0" fontId="0" fillId="0" borderId="21" xfId="0" applyBorder="1" applyAlignment="1">
      <alignment horizontal="left"/>
    </xf>
    <xf numFmtId="0" fontId="0" fillId="0" borderId="0" xfId="0" applyBorder="1" applyAlignment="1"/>
    <xf numFmtId="165" fontId="10" fillId="0" borderId="26" xfId="1" quotePrefix="1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8" fillId="0" borderId="2" xfId="1" applyNumberFormat="1" applyFont="1" applyBorder="1" applyAlignment="1">
      <alignment horizontal="center"/>
    </xf>
    <xf numFmtId="1" fontId="9" fillId="0" borderId="15" xfId="1" applyNumberFormat="1" applyFont="1" applyBorder="1" applyAlignment="1">
      <alignment horizontal="center"/>
    </xf>
    <xf numFmtId="1" fontId="9" fillId="0" borderId="12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 applyProtection="1">
      <alignment horizontal="center"/>
      <protection locked="0"/>
    </xf>
    <xf numFmtId="16" fontId="4" fillId="0" borderId="0" xfId="0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Border="1" applyProtection="1"/>
    <xf numFmtId="0" fontId="0" fillId="0" borderId="6" xfId="0" applyBorder="1" applyProtection="1"/>
    <xf numFmtId="0" fontId="0" fillId="0" borderId="13" xfId="0" applyBorder="1" applyProtection="1"/>
    <xf numFmtId="0" fontId="0" fillId="0" borderId="0" xfId="0" applyProtection="1"/>
    <xf numFmtId="0" fontId="0" fillId="0" borderId="10" xfId="0" applyBorder="1" applyProtection="1"/>
    <xf numFmtId="0" fontId="0" fillId="0" borderId="0" xfId="0" applyBorder="1" applyProtection="1"/>
    <xf numFmtId="0" fontId="0" fillId="4" borderId="0" xfId="0" applyFill="1" applyBorder="1" applyProtection="1"/>
    <xf numFmtId="0" fontId="0" fillId="0" borderId="9" xfId="0" applyBorder="1" applyProtection="1"/>
    <xf numFmtId="0" fontId="0" fillId="5" borderId="0" xfId="0" applyFill="1" applyBorder="1" applyProtection="1"/>
    <xf numFmtId="0" fontId="0" fillId="2" borderId="0" xfId="0" applyFill="1" applyBorder="1" applyProtection="1"/>
    <xf numFmtId="0" fontId="0" fillId="0" borderId="14" xfId="0" applyBorder="1" applyProtection="1"/>
    <xf numFmtId="0" fontId="0" fillId="0" borderId="21" xfId="0" applyBorder="1" applyProtection="1"/>
    <xf numFmtId="0" fontId="0" fillId="0" borderId="16" xfId="0" applyBorder="1" applyProtection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4" borderId="14" xfId="0" applyFill="1" applyBorder="1"/>
    <xf numFmtId="0" fontId="0" fillId="4" borderId="21" xfId="0" applyFill="1" applyBorder="1" applyAlignment="1">
      <alignment horizontal="right"/>
    </xf>
    <xf numFmtId="0" fontId="0" fillId="4" borderId="21" xfId="0" applyFill="1" applyBorder="1" applyAlignment="1">
      <alignment horizontal="center"/>
    </xf>
    <xf numFmtId="0" fontId="0" fillId="0" borderId="0" xfId="0" applyFill="1"/>
    <xf numFmtId="9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5" xfId="0" applyBorder="1" applyProtection="1">
      <protection locked="0"/>
    </xf>
    <xf numFmtId="0" fontId="0" fillId="2" borderId="1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12" xfId="0" applyBorder="1" applyProtection="1">
      <protection locked="0"/>
    </xf>
    <xf numFmtId="166" fontId="0" fillId="5" borderId="15" xfId="0" applyNumberFormat="1" applyFill="1" applyBorder="1" applyProtection="1">
      <protection locked="0"/>
    </xf>
    <xf numFmtId="0" fontId="0" fillId="5" borderId="35" xfId="0" applyFill="1" applyBorder="1" applyProtection="1">
      <protection locked="0"/>
    </xf>
    <xf numFmtId="166" fontId="0" fillId="5" borderId="35" xfId="0" applyNumberFormat="1" applyFill="1" applyBorder="1" applyProtection="1">
      <protection locked="0"/>
    </xf>
    <xf numFmtId="166" fontId="0" fillId="5" borderId="12" xfId="0" applyNumberForma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" fontId="0" fillId="2" borderId="28" xfId="0" applyNumberFormat="1" applyFill="1" applyBorder="1" applyAlignment="1" applyProtection="1">
      <alignment horizontal="center" vertical="center" wrapText="1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4" borderId="36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1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15" fillId="4" borderId="37" xfId="0" applyFont="1" applyFill="1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15" fillId="4" borderId="38" xfId="0" applyFont="1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15" fillId="0" borderId="0" xfId="0" applyFont="1" applyFill="1" applyBorder="1" applyProtection="1">
      <protection locked="0"/>
    </xf>
    <xf numFmtId="0" fontId="18" fillId="2" borderId="0" xfId="1" applyFont="1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6" fillId="0" borderId="0" xfId="2" applyFont="1" applyBorder="1" applyAlignment="1" applyProtection="1">
      <alignment vertical="center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0" fontId="7" fillId="0" borderId="0" xfId="2" applyFont="1" applyBorder="1" applyAlignment="1" applyProtection="1">
      <alignment vertical="center"/>
      <protection locked="0"/>
    </xf>
    <xf numFmtId="0" fontId="1" fillId="4" borderId="28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/>
    <xf numFmtId="0" fontId="20" fillId="2" borderId="1" xfId="0" applyFont="1" applyFill="1" applyBorder="1" applyProtection="1">
      <protection locked="0"/>
    </xf>
    <xf numFmtId="0" fontId="0" fillId="5" borderId="15" xfId="0" applyFont="1" applyFill="1" applyBorder="1" applyProtection="1">
      <protection locked="0"/>
    </xf>
    <xf numFmtId="166" fontId="0" fillId="5" borderId="12" xfId="0" applyNumberFormat="1" applyFont="1" applyFill="1" applyBorder="1" applyProtection="1">
      <protection locked="0"/>
    </xf>
    <xf numFmtId="9" fontId="0" fillId="4" borderId="29" xfId="0" applyNumberFormat="1" applyFill="1" applyBorder="1" applyAlignment="1" applyProtection="1">
      <alignment horizontal="center"/>
      <protection locked="0"/>
    </xf>
    <xf numFmtId="9" fontId="0" fillId="4" borderId="30" xfId="0" applyNumberFormat="1" applyFill="1" applyBorder="1" applyAlignment="1" applyProtection="1">
      <alignment horizontal="center"/>
      <protection locked="0"/>
    </xf>
    <xf numFmtId="9" fontId="0" fillId="4" borderId="31" xfId="0" applyNumberFormat="1" applyFill="1" applyBorder="1" applyAlignment="1" applyProtection="1">
      <alignment horizontal="center"/>
      <protection locked="0"/>
    </xf>
    <xf numFmtId="0" fontId="0" fillId="4" borderId="42" xfId="0" applyFill="1" applyBorder="1" applyAlignment="1" applyProtection="1">
      <alignment horizontal="center"/>
      <protection locked="0"/>
    </xf>
    <xf numFmtId="0" fontId="0" fillId="4" borderId="43" xfId="0" applyFill="1" applyBorder="1" applyAlignment="1" applyProtection="1">
      <alignment horizontal="center"/>
      <protection locked="0"/>
    </xf>
    <xf numFmtId="0" fontId="0" fillId="4" borderId="44" xfId="0" applyFill="1" applyBorder="1" applyAlignment="1" applyProtection="1">
      <alignment horizontal="center"/>
      <protection locked="0"/>
    </xf>
    <xf numFmtId="0" fontId="0" fillId="9" borderId="28" xfId="0" applyFill="1" applyBorder="1" applyAlignment="1" applyProtection="1">
      <alignment horizontal="right"/>
      <protection locked="0"/>
    </xf>
    <xf numFmtId="0" fontId="0" fillId="9" borderId="2" xfId="0" applyFill="1" applyBorder="1" applyAlignment="1" applyProtection="1">
      <alignment horizontal="right"/>
      <protection locked="0"/>
    </xf>
    <xf numFmtId="0" fontId="20" fillId="9" borderId="28" xfId="0" applyFont="1" applyFill="1" applyBorder="1" applyAlignment="1" applyProtection="1">
      <alignment horizontal="right"/>
      <protection locked="0"/>
    </xf>
    <xf numFmtId="9" fontId="1" fillId="8" borderId="28" xfId="0" applyNumberFormat="1" applyFont="1" applyFill="1" applyBorder="1" applyAlignment="1" applyProtection="1">
      <alignment horizontal="center"/>
      <protection locked="0"/>
    </xf>
    <xf numFmtId="0" fontId="0" fillId="2" borderId="28" xfId="0" applyFill="1" applyBorder="1"/>
    <xf numFmtId="0" fontId="0" fillId="0" borderId="15" xfId="0" applyFont="1" applyFill="1" applyBorder="1" applyAlignment="1">
      <alignment horizontal="center"/>
    </xf>
    <xf numFmtId="9" fontId="0" fillId="0" borderId="35" xfId="0" applyNumberFormat="1" applyFont="1" applyBorder="1" applyAlignment="1" applyProtection="1">
      <alignment horizontal="left"/>
      <protection locked="0"/>
    </xf>
    <xf numFmtId="0" fontId="4" fillId="0" borderId="35" xfId="0" applyFont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/>
    <xf numFmtId="1" fontId="0" fillId="0" borderId="0" xfId="0" applyNumberFormat="1" applyFill="1" applyBorder="1"/>
    <xf numFmtId="0" fontId="0" fillId="0" borderId="0" xfId="0"/>
    <xf numFmtId="0" fontId="0" fillId="0" borderId="13" xfId="0" applyBorder="1"/>
    <xf numFmtId="0" fontId="0" fillId="0" borderId="10" xfId="0" applyBorder="1"/>
    <xf numFmtId="0" fontId="0" fillId="0" borderId="0" xfId="0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25" fillId="0" borderId="0" xfId="3"/>
    <xf numFmtId="0" fontId="25" fillId="0" borderId="16" xfId="3" applyBorder="1"/>
    <xf numFmtId="0" fontId="25" fillId="0" borderId="21" xfId="3" applyBorder="1"/>
    <xf numFmtId="0" fontId="25" fillId="0" borderId="14" xfId="3" applyBorder="1"/>
    <xf numFmtId="0" fontId="25" fillId="0" borderId="0" xfId="3" applyAlignment="1">
      <alignment wrapText="1"/>
    </xf>
    <xf numFmtId="0" fontId="25" fillId="0" borderId="9" xfId="3" applyBorder="1" applyAlignment="1">
      <alignment wrapText="1"/>
    </xf>
    <xf numFmtId="0" fontId="25" fillId="0" borderId="0" xfId="3" applyBorder="1" applyAlignment="1">
      <alignment wrapText="1"/>
    </xf>
    <xf numFmtId="0" fontId="25" fillId="0" borderId="10" xfId="3" applyBorder="1" applyAlignment="1">
      <alignment wrapText="1"/>
    </xf>
    <xf numFmtId="0" fontId="25" fillId="0" borderId="9" xfId="3" applyBorder="1"/>
    <xf numFmtId="0" fontId="25" fillId="0" borderId="0" xfId="3" applyBorder="1"/>
    <xf numFmtId="0" fontId="25" fillId="0" borderId="10" xfId="3" applyBorder="1"/>
    <xf numFmtId="0" fontId="25" fillId="0" borderId="13" xfId="3" applyBorder="1"/>
    <xf numFmtId="0" fontId="25" fillId="0" borderId="6" xfId="3" applyBorder="1"/>
    <xf numFmtId="0" fontId="25" fillId="0" borderId="11" xfId="3" applyBorder="1"/>
    <xf numFmtId="49" fontId="25" fillId="0" borderId="0" xfId="3" applyNumberFormat="1"/>
    <xf numFmtId="49" fontId="25" fillId="0" borderId="16" xfId="3" applyNumberFormat="1" applyBorder="1"/>
    <xf numFmtId="49" fontId="25" fillId="0" borderId="21" xfId="3" applyNumberFormat="1" applyBorder="1"/>
    <xf numFmtId="49" fontId="25" fillId="0" borderId="14" xfId="3" applyNumberFormat="1" applyBorder="1"/>
    <xf numFmtId="0" fontId="0" fillId="2" borderId="22" xfId="0" applyFill="1" applyBorder="1" applyAlignment="1">
      <alignment horizontal="center" wrapText="1"/>
    </xf>
    <xf numFmtId="0" fontId="0" fillId="4" borderId="4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1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49" fontId="0" fillId="0" borderId="2" xfId="0" applyNumberFormat="1" applyFill="1" applyBorder="1" applyAlignment="1" applyProtection="1">
      <alignment horizontal="center"/>
      <protection locked="0"/>
    </xf>
    <xf numFmtId="49" fontId="0" fillId="0" borderId="21" xfId="0" applyNumberFormat="1" applyFill="1" applyBorder="1" applyAlignment="1" applyProtection="1">
      <alignment horizontal="center"/>
      <protection locked="0"/>
    </xf>
    <xf numFmtId="1" fontId="0" fillId="5" borderId="43" xfId="0" applyNumberFormat="1" applyFill="1" applyBorder="1" applyAlignment="1" applyProtection="1">
      <alignment horizontal="center"/>
      <protection locked="0"/>
    </xf>
    <xf numFmtId="0" fontId="0" fillId="0" borderId="14" xfId="0" applyFill="1" applyBorder="1"/>
    <xf numFmtId="0" fontId="0" fillId="0" borderId="21" xfId="0" applyFill="1" applyBorder="1"/>
    <xf numFmtId="0" fontId="0" fillId="0" borderId="16" xfId="0" applyFill="1" applyBorder="1"/>
    <xf numFmtId="0" fontId="0" fillId="0" borderId="0" xfId="0" applyBorder="1" applyAlignment="1">
      <alignment wrapText="1"/>
    </xf>
    <xf numFmtId="49" fontId="0" fillId="0" borderId="0" xfId="0" applyNumberFormat="1"/>
    <xf numFmtId="1" fontId="0" fillId="5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 wrapText="1"/>
    </xf>
    <xf numFmtId="0" fontId="0" fillId="2" borderId="26" xfId="0" applyFill="1" applyBorder="1" applyAlignment="1" applyProtection="1">
      <alignment horizontal="center" vertical="center" wrapText="1"/>
      <protection locked="0"/>
    </xf>
    <xf numFmtId="0" fontId="0" fillId="2" borderId="26" xfId="0" applyFill="1" applyBorder="1" applyAlignment="1">
      <alignment horizontal="center" vertical="center" wrapText="1"/>
    </xf>
    <xf numFmtId="0" fontId="0" fillId="2" borderId="47" xfId="0" applyFill="1" applyBorder="1" applyAlignment="1" applyProtection="1">
      <alignment horizontal="center" vertical="center" wrapText="1"/>
      <protection locked="0"/>
    </xf>
    <xf numFmtId="0" fontId="0" fillId="2" borderId="33" xfId="0" applyFill="1" applyBorder="1" applyAlignment="1" applyProtection="1">
      <alignment horizontal="center" vertical="center" wrapText="1"/>
      <protection locked="0"/>
    </xf>
    <xf numFmtId="49" fontId="0" fillId="5" borderId="1" xfId="0" applyNumberFormat="1" applyFill="1" applyBorder="1" applyAlignment="1" applyProtection="1">
      <alignment horizontal="center"/>
      <protection locked="0"/>
    </xf>
    <xf numFmtId="168" fontId="0" fillId="0" borderId="0" xfId="0" applyNumberFormat="1"/>
    <xf numFmtId="168" fontId="0" fillId="0" borderId="0" xfId="0" applyNumberForma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1" fontId="0" fillId="2" borderId="0" xfId="0" applyNumberFormat="1" applyFill="1"/>
    <xf numFmtId="1" fontId="0" fillId="2" borderId="28" xfId="0" applyNumberFormat="1" applyFill="1" applyBorder="1"/>
    <xf numFmtId="169" fontId="1" fillId="0" borderId="0" xfId="0" applyNumberFormat="1" applyFont="1"/>
    <xf numFmtId="0" fontId="0" fillId="0" borderId="10" xfId="0" applyBorder="1"/>
    <xf numFmtId="0" fontId="0" fillId="0" borderId="0" xfId="0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1" fontId="0" fillId="5" borderId="0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/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49" fontId="25" fillId="4" borderId="14" xfId="3" applyNumberFormat="1" applyFill="1" applyBorder="1"/>
    <xf numFmtId="1" fontId="0" fillId="0" borderId="0" xfId="0" applyNumberFormat="1" applyAlignment="1">
      <alignment horizontal="right"/>
    </xf>
    <xf numFmtId="49" fontId="6" fillId="0" borderId="21" xfId="3" applyNumberFormat="1" applyFont="1" applyBorder="1"/>
    <xf numFmtId="1" fontId="0" fillId="5" borderId="26" xfId="0" applyNumberFormat="1" applyFill="1" applyBorder="1" applyAlignment="1">
      <alignment horizontal="center"/>
    </xf>
    <xf numFmtId="0" fontId="0" fillId="0" borderId="0" xfId="0"/>
    <xf numFmtId="0" fontId="0" fillId="4" borderId="1" xfId="0" applyFill="1" applyBorder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/>
    <xf numFmtId="170" fontId="0" fillId="0" borderId="0" xfId="0" applyNumberFormat="1"/>
    <xf numFmtId="0" fontId="0" fillId="0" borderId="0" xfId="0"/>
    <xf numFmtId="0" fontId="0" fillId="8" borderId="0" xfId="0" applyFill="1" applyAlignment="1">
      <alignment horizontal="center"/>
    </xf>
    <xf numFmtId="0" fontId="0" fillId="0" borderId="6" xfId="0" applyBorder="1"/>
    <xf numFmtId="0" fontId="0" fillId="0" borderId="0" xfId="0"/>
    <xf numFmtId="0" fontId="0" fillId="0" borderId="9" xfId="0" applyBorder="1"/>
    <xf numFmtId="0" fontId="0" fillId="0" borderId="21" xfId="0" applyBorder="1"/>
    <xf numFmtId="0" fontId="0" fillId="7" borderId="10" xfId="0" applyFill="1" applyBorder="1"/>
    <xf numFmtId="0" fontId="0" fillId="7" borderId="0" xfId="0" applyFill="1" applyBorder="1"/>
    <xf numFmtId="0" fontId="1" fillId="7" borderId="0" xfId="0" applyFont="1" applyFill="1" applyBorder="1"/>
    <xf numFmtId="0" fontId="0" fillId="7" borderId="0" xfId="0" applyFill="1"/>
    <xf numFmtId="0" fontId="6" fillId="7" borderId="0" xfId="1" applyFont="1" applyFill="1" applyBorder="1" applyAlignment="1">
      <alignment horizontal="left" vertical="center"/>
    </xf>
    <xf numFmtId="0" fontId="0" fillId="7" borderId="0" xfId="0" applyFill="1" applyBorder="1" applyAlignment="1" applyProtection="1">
      <protection locked="0"/>
    </xf>
    <xf numFmtId="0" fontId="0" fillId="7" borderId="0" xfId="0" applyFont="1" applyFill="1" applyBorder="1" applyAlignment="1" applyProtection="1">
      <protection locked="0"/>
    </xf>
    <xf numFmtId="0" fontId="18" fillId="0" borderId="1" xfId="1" applyFont="1" applyFill="1" applyBorder="1" applyAlignment="1">
      <alignment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0" fillId="0" borderId="5" xfId="0" applyFill="1" applyBorder="1"/>
    <xf numFmtId="1" fontId="0" fillId="0" borderId="5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1" fontId="10" fillId="0" borderId="15" xfId="1" applyNumberFormat="1" applyFont="1" applyFill="1" applyBorder="1" applyAlignment="1">
      <alignment horizontal="center" vertical="distributed" shrinkToFit="1"/>
    </xf>
    <xf numFmtId="49" fontId="10" fillId="0" borderId="28" xfId="1" applyNumberFormat="1" applyFont="1" applyFill="1" applyBorder="1" applyAlignment="1">
      <alignment vertical="distributed" shrinkToFit="1"/>
    </xf>
    <xf numFmtId="1" fontId="10" fillId="0" borderId="28" xfId="1" applyNumberFormat="1" applyFont="1" applyFill="1" applyBorder="1" applyAlignment="1">
      <alignment horizontal="center" vertical="distributed" shrinkToFit="1"/>
    </xf>
    <xf numFmtId="0" fontId="9" fillId="0" borderId="32" xfId="1" applyFont="1" applyFill="1" applyBorder="1" applyAlignment="1">
      <alignment horizontal="center" vertical="center"/>
    </xf>
    <xf numFmtId="0" fontId="14" fillId="0" borderId="33" xfId="1" applyFont="1" applyFill="1" applyBorder="1" applyAlignment="1">
      <alignment horizontal="center" vertical="center"/>
    </xf>
    <xf numFmtId="169" fontId="0" fillId="0" borderId="0" xfId="0" applyNumberFormat="1" applyAlignment="1">
      <alignment horizontal="left" wrapText="1"/>
    </xf>
    <xf numFmtId="169" fontId="1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0" xfId="0" applyBorder="1"/>
    <xf numFmtId="0" fontId="0" fillId="0" borderId="0" xfId="0"/>
    <xf numFmtId="0" fontId="0" fillId="0" borderId="9" xfId="0" applyBorder="1"/>
    <xf numFmtId="0" fontId="0" fillId="11" borderId="0" xfId="0" applyFill="1" applyBorder="1" applyAlignment="1" applyProtection="1">
      <alignment horizontal="center"/>
    </xf>
    <xf numFmtId="0" fontId="8" fillId="11" borderId="0" xfId="1" applyFont="1" applyFill="1" applyBorder="1" applyAlignment="1" applyProtection="1">
      <alignment horizontal="left" vertical="center"/>
    </xf>
    <xf numFmtId="1" fontId="0" fillId="11" borderId="0" xfId="0" applyNumberFormat="1" applyFill="1" applyBorder="1" applyProtection="1"/>
    <xf numFmtId="0" fontId="6" fillId="11" borderId="0" xfId="1" applyFont="1" applyFill="1" applyBorder="1" applyAlignment="1" applyProtection="1">
      <alignment horizontal="left" vertical="center"/>
    </xf>
    <xf numFmtId="0" fontId="8" fillId="11" borderId="0" xfId="1" applyFont="1" applyFill="1" applyBorder="1" applyAlignment="1" applyProtection="1">
      <alignment horizontal="right" vertical="center"/>
    </xf>
    <xf numFmtId="1" fontId="0" fillId="11" borderId="48" xfId="0" applyNumberFormat="1" applyFill="1" applyBorder="1" applyProtection="1"/>
    <xf numFmtId="0" fontId="0" fillId="0" borderId="11" xfId="0" applyBorder="1" applyAlignment="1" applyProtection="1">
      <alignment horizontal="center" wrapText="1"/>
    </xf>
    <xf numFmtId="0" fontId="0" fillId="0" borderId="6" xfId="0" applyBorder="1"/>
    <xf numFmtId="0" fontId="0" fillId="0" borderId="13" xfId="0" applyBorder="1"/>
    <xf numFmtId="0" fontId="0" fillId="0" borderId="10" xfId="0" applyBorder="1"/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2" xfId="0" applyFont="1" applyBorder="1" applyProtection="1">
      <protection locked="0"/>
    </xf>
    <xf numFmtId="0" fontId="0" fillId="0" borderId="3" xfId="0" applyFont="1" applyBorder="1" applyProtection="1"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64" fontId="0" fillId="2" borderId="2" xfId="0" applyNumberFormat="1" applyFill="1" applyBorder="1" applyAlignment="1" applyProtection="1">
      <alignment horizontal="center"/>
      <protection locked="0"/>
    </xf>
    <xf numFmtId="164" fontId="0" fillId="2" borderId="3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21" xfId="0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166" fontId="1" fillId="4" borderId="1" xfId="0" applyNumberFormat="1" applyFont="1" applyFill="1" applyBorder="1" applyAlignment="1" applyProtection="1">
      <alignment horizontal="center"/>
      <protection locked="0"/>
    </xf>
    <xf numFmtId="166" fontId="1" fillId="4" borderId="2" xfId="0" applyNumberFormat="1" applyFont="1" applyFill="1" applyBorder="1" applyAlignment="1" applyProtection="1">
      <alignment horizontal="center"/>
      <protection locked="0"/>
    </xf>
    <xf numFmtId="166" fontId="1" fillId="4" borderId="3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165" fontId="8" fillId="0" borderId="14" xfId="1" applyNumberFormat="1" applyFont="1" applyBorder="1" applyAlignment="1">
      <alignment horizontal="center" vertical="center" wrapText="1"/>
    </xf>
    <xf numFmtId="165" fontId="8" fillId="0" borderId="21" xfId="1" applyNumberFormat="1" applyFont="1" applyBorder="1" applyAlignment="1">
      <alignment horizontal="center" vertical="center" wrapText="1"/>
    </xf>
    <xf numFmtId="165" fontId="8" fillId="0" borderId="16" xfId="1" applyNumberFormat="1" applyFont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26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" fontId="0" fillId="0" borderId="4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68" fontId="0" fillId="0" borderId="45" xfId="0" applyNumberFormat="1" applyBorder="1" applyAlignment="1">
      <alignment horizontal="center" vertical="center" wrapText="1"/>
    </xf>
    <xf numFmtId="168" fontId="0" fillId="0" borderId="4" xfId="0" applyNumberFormat="1" applyBorder="1" applyAlignment="1">
      <alignment horizontal="center" vertical="center" wrapText="1"/>
    </xf>
    <xf numFmtId="168" fontId="0" fillId="0" borderId="46" xfId="0" applyNumberForma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1" defaultTableStyle="TableStyleMedium2" defaultPivotStyle="PivotStyleLight16">
    <tableStyle name="MySqlDefault" pivot="0" table="0" count="0"/>
  </tableStyles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968320132574196E-2"/>
          <c:y val="1.7943587185044449E-2"/>
          <c:w val="0.82838074549408314"/>
          <c:h val="0.928131724389749"/>
        </c:manualLayout>
      </c:layout>
      <c:lineChart>
        <c:grouping val="standard"/>
        <c:varyColors val="0"/>
        <c:ser>
          <c:idx val="0"/>
          <c:order val="0"/>
          <c:tx>
            <c:strRef>
              <c:f>'rapportage krattenaantal'!$C$6</c:f>
              <c:strCache>
                <c:ptCount val="1"/>
                <c:pt idx="0">
                  <c:v>voedselbank Haaglanden</c:v>
                </c:pt>
              </c:strCache>
            </c:strRef>
          </c:tx>
          <c:cat>
            <c:numRef>
              <c:f>'rapportage krattenaantal'!$B$7:$B$58</c:f>
              <c:numCache>
                <c:formatCode>dd/mm/yy;@</c:formatCode>
                <c:ptCount val="52"/>
                <c:pt idx="0">
                  <c:v>42740</c:v>
                </c:pt>
                <c:pt idx="1">
                  <c:v>42747</c:v>
                </c:pt>
                <c:pt idx="2">
                  <c:v>42754</c:v>
                </c:pt>
                <c:pt idx="3">
                  <c:v>42761</c:v>
                </c:pt>
                <c:pt idx="4">
                  <c:v>42768</c:v>
                </c:pt>
                <c:pt idx="5">
                  <c:v>42775</c:v>
                </c:pt>
                <c:pt idx="6">
                  <c:v>42782</c:v>
                </c:pt>
                <c:pt idx="7">
                  <c:v>42789</c:v>
                </c:pt>
                <c:pt idx="8">
                  <c:v>42796</c:v>
                </c:pt>
                <c:pt idx="9">
                  <c:v>42803</c:v>
                </c:pt>
                <c:pt idx="10">
                  <c:v>42810</c:v>
                </c:pt>
                <c:pt idx="11">
                  <c:v>42817</c:v>
                </c:pt>
                <c:pt idx="12">
                  <c:v>42824</c:v>
                </c:pt>
                <c:pt idx="13">
                  <c:v>42831</c:v>
                </c:pt>
                <c:pt idx="14">
                  <c:v>42838</c:v>
                </c:pt>
                <c:pt idx="15">
                  <c:v>42845</c:v>
                </c:pt>
                <c:pt idx="16">
                  <c:v>42852</c:v>
                </c:pt>
                <c:pt idx="17">
                  <c:v>42859</c:v>
                </c:pt>
                <c:pt idx="18">
                  <c:v>42866</c:v>
                </c:pt>
                <c:pt idx="19">
                  <c:v>42873</c:v>
                </c:pt>
                <c:pt idx="20">
                  <c:v>42880</c:v>
                </c:pt>
                <c:pt idx="21">
                  <c:v>42887</c:v>
                </c:pt>
                <c:pt idx="22">
                  <c:v>42894</c:v>
                </c:pt>
                <c:pt idx="23">
                  <c:v>42901</c:v>
                </c:pt>
                <c:pt idx="24">
                  <c:v>42908</c:v>
                </c:pt>
                <c:pt idx="25">
                  <c:v>42915</c:v>
                </c:pt>
                <c:pt idx="26">
                  <c:v>42922</c:v>
                </c:pt>
                <c:pt idx="27">
                  <c:v>42929</c:v>
                </c:pt>
                <c:pt idx="28">
                  <c:v>42936</c:v>
                </c:pt>
                <c:pt idx="29">
                  <c:v>42943</c:v>
                </c:pt>
                <c:pt idx="30">
                  <c:v>42950</c:v>
                </c:pt>
                <c:pt idx="31">
                  <c:v>42957</c:v>
                </c:pt>
                <c:pt idx="32">
                  <c:v>42964</c:v>
                </c:pt>
                <c:pt idx="33">
                  <c:v>42971</c:v>
                </c:pt>
                <c:pt idx="34">
                  <c:v>42978</c:v>
                </c:pt>
                <c:pt idx="35">
                  <c:v>42985</c:v>
                </c:pt>
                <c:pt idx="36">
                  <c:v>42992</c:v>
                </c:pt>
                <c:pt idx="37">
                  <c:v>42999</c:v>
                </c:pt>
                <c:pt idx="38">
                  <c:v>43006</c:v>
                </c:pt>
                <c:pt idx="39">
                  <c:v>43013</c:v>
                </c:pt>
                <c:pt idx="40">
                  <c:v>43020</c:v>
                </c:pt>
                <c:pt idx="41">
                  <c:v>43027</c:v>
                </c:pt>
                <c:pt idx="42">
                  <c:v>43034</c:v>
                </c:pt>
                <c:pt idx="43">
                  <c:v>43041</c:v>
                </c:pt>
                <c:pt idx="44">
                  <c:v>43048</c:v>
                </c:pt>
                <c:pt idx="45">
                  <c:v>43055</c:v>
                </c:pt>
                <c:pt idx="46">
                  <c:v>43062</c:v>
                </c:pt>
                <c:pt idx="47">
                  <c:v>43069</c:v>
                </c:pt>
                <c:pt idx="48">
                  <c:v>43076</c:v>
                </c:pt>
                <c:pt idx="49">
                  <c:v>43083</c:v>
                </c:pt>
                <c:pt idx="50">
                  <c:v>43090</c:v>
                </c:pt>
                <c:pt idx="51">
                  <c:v>43097</c:v>
                </c:pt>
              </c:numCache>
            </c:numRef>
          </c:cat>
          <c:val>
            <c:numRef>
              <c:f>'rapportage krattenaantal'!$C$7:$C$58</c:f>
              <c:numCache>
                <c:formatCode>0</c:formatCode>
                <c:ptCount val="52"/>
                <c:pt idx="0">
                  <c:v>1893.2900000000002</c:v>
                </c:pt>
                <c:pt idx="1">
                  <c:v>1899.62</c:v>
                </c:pt>
                <c:pt idx="2">
                  <c:v>1869</c:v>
                </c:pt>
                <c:pt idx="3">
                  <c:v>1872.73</c:v>
                </c:pt>
                <c:pt idx="4">
                  <c:v>1881.87</c:v>
                </c:pt>
                <c:pt idx="5">
                  <c:v>1901.47</c:v>
                </c:pt>
                <c:pt idx="6">
                  <c:v>1915.2300000000002</c:v>
                </c:pt>
                <c:pt idx="7">
                  <c:v>1904.25</c:v>
                </c:pt>
                <c:pt idx="8">
                  <c:v>1900.74</c:v>
                </c:pt>
                <c:pt idx="9">
                  <c:v>1924.31</c:v>
                </c:pt>
                <c:pt idx="10">
                  <c:v>1935.7799999999997</c:v>
                </c:pt>
                <c:pt idx="11">
                  <c:v>1935.7799999999997</c:v>
                </c:pt>
                <c:pt idx="12">
                  <c:v>1935.7799999999997</c:v>
                </c:pt>
                <c:pt idx="13">
                  <c:v>1935.7799999999997</c:v>
                </c:pt>
                <c:pt idx="14">
                  <c:v>1935.7799999999997</c:v>
                </c:pt>
                <c:pt idx="15">
                  <c:v>1935.7799999999997</c:v>
                </c:pt>
                <c:pt idx="16">
                  <c:v>1935.7799999999997</c:v>
                </c:pt>
                <c:pt idx="17">
                  <c:v>1935.7799999999997</c:v>
                </c:pt>
                <c:pt idx="18">
                  <c:v>1935.7799999999997</c:v>
                </c:pt>
                <c:pt idx="19">
                  <c:v>1935.7799999999997</c:v>
                </c:pt>
                <c:pt idx="20">
                  <c:v>1935.7799999999997</c:v>
                </c:pt>
                <c:pt idx="21">
                  <c:v>1935.7799999999997</c:v>
                </c:pt>
                <c:pt idx="22">
                  <c:v>1935.7799999999997</c:v>
                </c:pt>
                <c:pt idx="23">
                  <c:v>1935.7799999999997</c:v>
                </c:pt>
                <c:pt idx="24">
                  <c:v>1935.7799999999997</c:v>
                </c:pt>
                <c:pt idx="25">
                  <c:v>1935.7799999999997</c:v>
                </c:pt>
                <c:pt idx="26">
                  <c:v>1935.7799999999997</c:v>
                </c:pt>
                <c:pt idx="27">
                  <c:v>1935.7799999999997</c:v>
                </c:pt>
                <c:pt idx="28">
                  <c:v>1935.7799999999997</c:v>
                </c:pt>
                <c:pt idx="29">
                  <c:v>1935.7799999999997</c:v>
                </c:pt>
                <c:pt idx="30">
                  <c:v>1935.7799999999997</c:v>
                </c:pt>
                <c:pt idx="31">
                  <c:v>1935.7799999999997</c:v>
                </c:pt>
                <c:pt idx="32">
                  <c:v>1935.7799999999997</c:v>
                </c:pt>
                <c:pt idx="33">
                  <c:v>1935.7799999999997</c:v>
                </c:pt>
                <c:pt idx="34">
                  <c:v>1935.7799999999997</c:v>
                </c:pt>
                <c:pt idx="35">
                  <c:v>1935.7799999999997</c:v>
                </c:pt>
                <c:pt idx="36">
                  <c:v>1935.7799999999997</c:v>
                </c:pt>
                <c:pt idx="37">
                  <c:v>1935.7799999999997</c:v>
                </c:pt>
                <c:pt idx="38">
                  <c:v>1935.7799999999997</c:v>
                </c:pt>
                <c:pt idx="39">
                  <c:v>1935.7799999999997</c:v>
                </c:pt>
                <c:pt idx="40">
                  <c:v>1935.7799999999997</c:v>
                </c:pt>
                <c:pt idx="41">
                  <c:v>1935.7799999999997</c:v>
                </c:pt>
                <c:pt idx="42">
                  <c:v>1935.7799999999997</c:v>
                </c:pt>
                <c:pt idx="43">
                  <c:v>1935.7799999999997</c:v>
                </c:pt>
                <c:pt idx="44">
                  <c:v>1935.7799999999997</c:v>
                </c:pt>
                <c:pt idx="45">
                  <c:v>1935.7799999999997</c:v>
                </c:pt>
                <c:pt idx="46">
                  <c:v>1935.7799999999997</c:v>
                </c:pt>
                <c:pt idx="47">
                  <c:v>1935.7799999999997</c:v>
                </c:pt>
                <c:pt idx="48">
                  <c:v>1935.7799999999997</c:v>
                </c:pt>
                <c:pt idx="49">
                  <c:v>1935.7799999999997</c:v>
                </c:pt>
                <c:pt idx="50">
                  <c:v>1935.7799999999997</c:v>
                </c:pt>
                <c:pt idx="51">
                  <c:v>1935.7799999999997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'rapportage krattenaantal'!$D$6</c:f>
              <c:strCache>
                <c:ptCount val="1"/>
                <c:pt idx="0">
                  <c:v>lokale voedselbanken</c:v>
                </c:pt>
              </c:strCache>
            </c:strRef>
          </c:tx>
          <c:cat>
            <c:numRef>
              <c:f>'rapportage krattenaantal'!$B$7:$B$58</c:f>
              <c:numCache>
                <c:formatCode>dd/mm/yy;@</c:formatCode>
                <c:ptCount val="52"/>
                <c:pt idx="0">
                  <c:v>42740</c:v>
                </c:pt>
                <c:pt idx="1">
                  <c:v>42747</c:v>
                </c:pt>
                <c:pt idx="2">
                  <c:v>42754</c:v>
                </c:pt>
                <c:pt idx="3">
                  <c:v>42761</c:v>
                </c:pt>
                <c:pt idx="4">
                  <c:v>42768</c:v>
                </c:pt>
                <c:pt idx="5">
                  <c:v>42775</c:v>
                </c:pt>
                <c:pt idx="6">
                  <c:v>42782</c:v>
                </c:pt>
                <c:pt idx="7">
                  <c:v>42789</c:v>
                </c:pt>
                <c:pt idx="8">
                  <c:v>42796</c:v>
                </c:pt>
                <c:pt idx="9">
                  <c:v>42803</c:v>
                </c:pt>
                <c:pt idx="10">
                  <c:v>42810</c:v>
                </c:pt>
                <c:pt idx="11">
                  <c:v>42817</c:v>
                </c:pt>
                <c:pt idx="12">
                  <c:v>42824</c:v>
                </c:pt>
                <c:pt idx="13">
                  <c:v>42831</c:v>
                </c:pt>
                <c:pt idx="14">
                  <c:v>42838</c:v>
                </c:pt>
                <c:pt idx="15">
                  <c:v>42845</c:v>
                </c:pt>
                <c:pt idx="16">
                  <c:v>42852</c:v>
                </c:pt>
                <c:pt idx="17">
                  <c:v>42859</c:v>
                </c:pt>
                <c:pt idx="18">
                  <c:v>42866</c:v>
                </c:pt>
                <c:pt idx="19">
                  <c:v>42873</c:v>
                </c:pt>
                <c:pt idx="20">
                  <c:v>42880</c:v>
                </c:pt>
                <c:pt idx="21">
                  <c:v>42887</c:v>
                </c:pt>
                <c:pt idx="22">
                  <c:v>42894</c:v>
                </c:pt>
                <c:pt idx="23">
                  <c:v>42901</c:v>
                </c:pt>
                <c:pt idx="24">
                  <c:v>42908</c:v>
                </c:pt>
                <c:pt idx="25">
                  <c:v>42915</c:v>
                </c:pt>
                <c:pt idx="26">
                  <c:v>42922</c:v>
                </c:pt>
                <c:pt idx="27">
                  <c:v>42929</c:v>
                </c:pt>
                <c:pt idx="28">
                  <c:v>42936</c:v>
                </c:pt>
                <c:pt idx="29">
                  <c:v>42943</c:v>
                </c:pt>
                <c:pt idx="30">
                  <c:v>42950</c:v>
                </c:pt>
                <c:pt idx="31">
                  <c:v>42957</c:v>
                </c:pt>
                <c:pt idx="32">
                  <c:v>42964</c:v>
                </c:pt>
                <c:pt idx="33">
                  <c:v>42971</c:v>
                </c:pt>
                <c:pt idx="34">
                  <c:v>42978</c:v>
                </c:pt>
                <c:pt idx="35">
                  <c:v>42985</c:v>
                </c:pt>
                <c:pt idx="36">
                  <c:v>42992</c:v>
                </c:pt>
                <c:pt idx="37">
                  <c:v>42999</c:v>
                </c:pt>
                <c:pt idx="38">
                  <c:v>43006</c:v>
                </c:pt>
                <c:pt idx="39">
                  <c:v>43013</c:v>
                </c:pt>
                <c:pt idx="40">
                  <c:v>43020</c:v>
                </c:pt>
                <c:pt idx="41">
                  <c:v>43027</c:v>
                </c:pt>
                <c:pt idx="42">
                  <c:v>43034</c:v>
                </c:pt>
                <c:pt idx="43">
                  <c:v>43041</c:v>
                </c:pt>
                <c:pt idx="44">
                  <c:v>43048</c:v>
                </c:pt>
                <c:pt idx="45">
                  <c:v>43055</c:v>
                </c:pt>
                <c:pt idx="46">
                  <c:v>43062</c:v>
                </c:pt>
                <c:pt idx="47">
                  <c:v>43069</c:v>
                </c:pt>
                <c:pt idx="48">
                  <c:v>43076</c:v>
                </c:pt>
                <c:pt idx="49">
                  <c:v>43083</c:v>
                </c:pt>
                <c:pt idx="50">
                  <c:v>43090</c:v>
                </c:pt>
                <c:pt idx="51">
                  <c:v>43097</c:v>
                </c:pt>
              </c:numCache>
            </c:numRef>
          </c:cat>
          <c:val>
            <c:numRef>
              <c:f>'rapportage krattenaantal'!$D$7:$D$58</c:f>
              <c:numCache>
                <c:formatCode>0</c:formatCode>
                <c:ptCount val="52"/>
                <c:pt idx="0">
                  <c:v>1726</c:v>
                </c:pt>
                <c:pt idx="1">
                  <c:v>1726</c:v>
                </c:pt>
                <c:pt idx="2">
                  <c:v>1726</c:v>
                </c:pt>
                <c:pt idx="3">
                  <c:v>1656</c:v>
                </c:pt>
                <c:pt idx="4">
                  <c:v>1656</c:v>
                </c:pt>
                <c:pt idx="5">
                  <c:v>1656</c:v>
                </c:pt>
                <c:pt idx="6">
                  <c:v>1656</c:v>
                </c:pt>
                <c:pt idx="7">
                  <c:v>1656</c:v>
                </c:pt>
                <c:pt idx="8">
                  <c:v>1656</c:v>
                </c:pt>
                <c:pt idx="9">
                  <c:v>1656</c:v>
                </c:pt>
                <c:pt idx="10">
                  <c:v>1656</c:v>
                </c:pt>
                <c:pt idx="11">
                  <c:v>1656</c:v>
                </c:pt>
                <c:pt idx="12">
                  <c:v>1656</c:v>
                </c:pt>
                <c:pt idx="13">
                  <c:v>1656</c:v>
                </c:pt>
                <c:pt idx="14">
                  <c:v>1656</c:v>
                </c:pt>
                <c:pt idx="15">
                  <c:v>1656</c:v>
                </c:pt>
                <c:pt idx="16">
                  <c:v>1656</c:v>
                </c:pt>
                <c:pt idx="17">
                  <c:v>1656</c:v>
                </c:pt>
                <c:pt idx="18">
                  <c:v>1656</c:v>
                </c:pt>
                <c:pt idx="19">
                  <c:v>1656</c:v>
                </c:pt>
                <c:pt idx="20">
                  <c:v>1656</c:v>
                </c:pt>
                <c:pt idx="21">
                  <c:v>1656</c:v>
                </c:pt>
                <c:pt idx="22">
                  <c:v>1656</c:v>
                </c:pt>
                <c:pt idx="23">
                  <c:v>1656</c:v>
                </c:pt>
                <c:pt idx="24">
                  <c:v>1656</c:v>
                </c:pt>
                <c:pt idx="25">
                  <c:v>1656</c:v>
                </c:pt>
                <c:pt idx="26">
                  <c:v>1656</c:v>
                </c:pt>
                <c:pt idx="27">
                  <c:v>1656</c:v>
                </c:pt>
                <c:pt idx="28">
                  <c:v>1656</c:v>
                </c:pt>
                <c:pt idx="29">
                  <c:v>1656</c:v>
                </c:pt>
                <c:pt idx="30">
                  <c:v>1656</c:v>
                </c:pt>
                <c:pt idx="31">
                  <c:v>1656</c:v>
                </c:pt>
                <c:pt idx="32">
                  <c:v>1656</c:v>
                </c:pt>
                <c:pt idx="33">
                  <c:v>1656</c:v>
                </c:pt>
                <c:pt idx="34">
                  <c:v>1656</c:v>
                </c:pt>
                <c:pt idx="35">
                  <c:v>1656</c:v>
                </c:pt>
                <c:pt idx="36">
                  <c:v>1656</c:v>
                </c:pt>
                <c:pt idx="37">
                  <c:v>1656</c:v>
                </c:pt>
                <c:pt idx="38">
                  <c:v>1656</c:v>
                </c:pt>
                <c:pt idx="39">
                  <c:v>1656</c:v>
                </c:pt>
                <c:pt idx="40">
                  <c:v>1656</c:v>
                </c:pt>
                <c:pt idx="41">
                  <c:v>1656</c:v>
                </c:pt>
                <c:pt idx="42">
                  <c:v>1656</c:v>
                </c:pt>
                <c:pt idx="43">
                  <c:v>1656</c:v>
                </c:pt>
                <c:pt idx="44">
                  <c:v>1656</c:v>
                </c:pt>
                <c:pt idx="45">
                  <c:v>1656</c:v>
                </c:pt>
                <c:pt idx="46">
                  <c:v>1656</c:v>
                </c:pt>
                <c:pt idx="47">
                  <c:v>1656</c:v>
                </c:pt>
                <c:pt idx="48">
                  <c:v>1656</c:v>
                </c:pt>
                <c:pt idx="49">
                  <c:v>1656</c:v>
                </c:pt>
                <c:pt idx="50">
                  <c:v>1656</c:v>
                </c:pt>
                <c:pt idx="51">
                  <c:v>1656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'rapportage krattenaantal'!$E$6</c:f>
              <c:strCache>
                <c:ptCount val="1"/>
                <c:pt idx="0">
                  <c:v>totaal</c:v>
                </c:pt>
              </c:strCache>
            </c:strRef>
          </c:tx>
          <c:cat>
            <c:numRef>
              <c:f>'rapportage krattenaantal'!$B$7:$B$58</c:f>
              <c:numCache>
                <c:formatCode>dd/mm/yy;@</c:formatCode>
                <c:ptCount val="52"/>
                <c:pt idx="0">
                  <c:v>42740</c:v>
                </c:pt>
                <c:pt idx="1">
                  <c:v>42747</c:v>
                </c:pt>
                <c:pt idx="2">
                  <c:v>42754</c:v>
                </c:pt>
                <c:pt idx="3">
                  <c:v>42761</c:v>
                </c:pt>
                <c:pt idx="4">
                  <c:v>42768</c:v>
                </c:pt>
                <c:pt idx="5">
                  <c:v>42775</c:v>
                </c:pt>
                <c:pt idx="6">
                  <c:v>42782</c:v>
                </c:pt>
                <c:pt idx="7">
                  <c:v>42789</c:v>
                </c:pt>
                <c:pt idx="8">
                  <c:v>42796</c:v>
                </c:pt>
                <c:pt idx="9">
                  <c:v>42803</c:v>
                </c:pt>
                <c:pt idx="10">
                  <c:v>42810</c:v>
                </c:pt>
                <c:pt idx="11">
                  <c:v>42817</c:v>
                </c:pt>
                <c:pt idx="12">
                  <c:v>42824</c:v>
                </c:pt>
                <c:pt idx="13">
                  <c:v>42831</c:v>
                </c:pt>
                <c:pt idx="14">
                  <c:v>42838</c:v>
                </c:pt>
                <c:pt idx="15">
                  <c:v>42845</c:v>
                </c:pt>
                <c:pt idx="16">
                  <c:v>42852</c:v>
                </c:pt>
                <c:pt idx="17">
                  <c:v>42859</c:v>
                </c:pt>
                <c:pt idx="18">
                  <c:v>42866</c:v>
                </c:pt>
                <c:pt idx="19">
                  <c:v>42873</c:v>
                </c:pt>
                <c:pt idx="20">
                  <c:v>42880</c:v>
                </c:pt>
                <c:pt idx="21">
                  <c:v>42887</c:v>
                </c:pt>
                <c:pt idx="22">
                  <c:v>42894</c:v>
                </c:pt>
                <c:pt idx="23">
                  <c:v>42901</c:v>
                </c:pt>
                <c:pt idx="24">
                  <c:v>42908</c:v>
                </c:pt>
                <c:pt idx="25">
                  <c:v>42915</c:v>
                </c:pt>
                <c:pt idx="26">
                  <c:v>42922</c:v>
                </c:pt>
                <c:pt idx="27">
                  <c:v>42929</c:v>
                </c:pt>
                <c:pt idx="28">
                  <c:v>42936</c:v>
                </c:pt>
                <c:pt idx="29">
                  <c:v>42943</c:v>
                </c:pt>
                <c:pt idx="30">
                  <c:v>42950</c:v>
                </c:pt>
                <c:pt idx="31">
                  <c:v>42957</c:v>
                </c:pt>
                <c:pt idx="32">
                  <c:v>42964</c:v>
                </c:pt>
                <c:pt idx="33">
                  <c:v>42971</c:v>
                </c:pt>
                <c:pt idx="34">
                  <c:v>42978</c:v>
                </c:pt>
                <c:pt idx="35">
                  <c:v>42985</c:v>
                </c:pt>
                <c:pt idx="36">
                  <c:v>42992</c:v>
                </c:pt>
                <c:pt idx="37">
                  <c:v>42999</c:v>
                </c:pt>
                <c:pt idx="38">
                  <c:v>43006</c:v>
                </c:pt>
                <c:pt idx="39">
                  <c:v>43013</c:v>
                </c:pt>
                <c:pt idx="40">
                  <c:v>43020</c:v>
                </c:pt>
                <c:pt idx="41">
                  <c:v>43027</c:v>
                </c:pt>
                <c:pt idx="42">
                  <c:v>43034</c:v>
                </c:pt>
                <c:pt idx="43">
                  <c:v>43041</c:v>
                </c:pt>
                <c:pt idx="44">
                  <c:v>43048</c:v>
                </c:pt>
                <c:pt idx="45">
                  <c:v>43055</c:v>
                </c:pt>
                <c:pt idx="46">
                  <c:v>43062</c:v>
                </c:pt>
                <c:pt idx="47">
                  <c:v>43069</c:v>
                </c:pt>
                <c:pt idx="48">
                  <c:v>43076</c:v>
                </c:pt>
                <c:pt idx="49">
                  <c:v>43083</c:v>
                </c:pt>
                <c:pt idx="50">
                  <c:v>43090</c:v>
                </c:pt>
                <c:pt idx="51">
                  <c:v>43097</c:v>
                </c:pt>
              </c:numCache>
            </c:numRef>
          </c:cat>
          <c:val>
            <c:numRef>
              <c:f>'rapportage krattenaantal'!$E$7:$E$58</c:f>
              <c:numCache>
                <c:formatCode>0</c:formatCode>
                <c:ptCount val="52"/>
                <c:pt idx="0">
                  <c:v>3619.29</c:v>
                </c:pt>
                <c:pt idx="1">
                  <c:v>3625.62</c:v>
                </c:pt>
                <c:pt idx="2">
                  <c:v>3595</c:v>
                </c:pt>
                <c:pt idx="3">
                  <c:v>3528.73</c:v>
                </c:pt>
                <c:pt idx="4">
                  <c:v>3537.87</c:v>
                </c:pt>
                <c:pt idx="5">
                  <c:v>3557.4700000000003</c:v>
                </c:pt>
                <c:pt idx="6">
                  <c:v>3571.2300000000005</c:v>
                </c:pt>
                <c:pt idx="7">
                  <c:v>3560.25</c:v>
                </c:pt>
                <c:pt idx="8">
                  <c:v>3556.74</c:v>
                </c:pt>
                <c:pt idx="9">
                  <c:v>3580.31</c:v>
                </c:pt>
                <c:pt idx="10">
                  <c:v>3591.7799999999997</c:v>
                </c:pt>
                <c:pt idx="11">
                  <c:v>3591.7799999999997</c:v>
                </c:pt>
                <c:pt idx="12">
                  <c:v>3591.7799999999997</c:v>
                </c:pt>
                <c:pt idx="13">
                  <c:v>3591.7799999999997</c:v>
                </c:pt>
                <c:pt idx="14">
                  <c:v>3591.7799999999997</c:v>
                </c:pt>
                <c:pt idx="15">
                  <c:v>3591.7799999999997</c:v>
                </c:pt>
                <c:pt idx="16">
                  <c:v>3591.7799999999997</c:v>
                </c:pt>
                <c:pt idx="17">
                  <c:v>3591.7799999999997</c:v>
                </c:pt>
                <c:pt idx="18">
                  <c:v>3591.7799999999997</c:v>
                </c:pt>
                <c:pt idx="19">
                  <c:v>3591.7799999999997</c:v>
                </c:pt>
                <c:pt idx="20">
                  <c:v>3591.7799999999997</c:v>
                </c:pt>
                <c:pt idx="21">
                  <c:v>3591.7799999999997</c:v>
                </c:pt>
                <c:pt idx="22">
                  <c:v>3591.7799999999997</c:v>
                </c:pt>
                <c:pt idx="23">
                  <c:v>3591.7799999999997</c:v>
                </c:pt>
                <c:pt idx="24">
                  <c:v>3591.7799999999997</c:v>
                </c:pt>
                <c:pt idx="25">
                  <c:v>3591.7799999999997</c:v>
                </c:pt>
                <c:pt idx="26">
                  <c:v>3591.7799999999997</c:v>
                </c:pt>
                <c:pt idx="27">
                  <c:v>3591.7799999999997</c:v>
                </c:pt>
                <c:pt idx="28">
                  <c:v>3591.7799999999997</c:v>
                </c:pt>
                <c:pt idx="29">
                  <c:v>3591.7799999999997</c:v>
                </c:pt>
                <c:pt idx="30">
                  <c:v>3591.7799999999997</c:v>
                </c:pt>
                <c:pt idx="31">
                  <c:v>3591.7799999999997</c:v>
                </c:pt>
                <c:pt idx="32">
                  <c:v>3591.7799999999997</c:v>
                </c:pt>
                <c:pt idx="33">
                  <c:v>3591.7799999999997</c:v>
                </c:pt>
                <c:pt idx="34">
                  <c:v>3591.7799999999997</c:v>
                </c:pt>
                <c:pt idx="35">
                  <c:v>3591.7799999999997</c:v>
                </c:pt>
                <c:pt idx="36">
                  <c:v>3591.7799999999997</c:v>
                </c:pt>
                <c:pt idx="37">
                  <c:v>3591.7799999999997</c:v>
                </c:pt>
                <c:pt idx="38">
                  <c:v>3591.7799999999997</c:v>
                </c:pt>
                <c:pt idx="39">
                  <c:v>3591.7799999999997</c:v>
                </c:pt>
                <c:pt idx="40">
                  <c:v>3591.7799999999997</c:v>
                </c:pt>
                <c:pt idx="41">
                  <c:v>3591.7799999999997</c:v>
                </c:pt>
                <c:pt idx="42">
                  <c:v>3591.7799999999997</c:v>
                </c:pt>
                <c:pt idx="43">
                  <c:v>3591.7799999999997</c:v>
                </c:pt>
                <c:pt idx="44">
                  <c:v>3591.7799999999997</c:v>
                </c:pt>
                <c:pt idx="45">
                  <c:v>3591.7799999999997</c:v>
                </c:pt>
                <c:pt idx="46">
                  <c:v>3591.7799999999997</c:v>
                </c:pt>
                <c:pt idx="47">
                  <c:v>3591.7799999999997</c:v>
                </c:pt>
                <c:pt idx="48">
                  <c:v>3591.7799999999997</c:v>
                </c:pt>
                <c:pt idx="49">
                  <c:v>3591.7799999999997</c:v>
                </c:pt>
                <c:pt idx="50">
                  <c:v>3591.7799999999997</c:v>
                </c:pt>
                <c:pt idx="51">
                  <c:v>3591.7799999999997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'rapportage krattenaantal'!$F$6</c:f>
              <c:strCache>
                <c:ptCount val="1"/>
                <c:pt idx="0">
                  <c:v>VG = voortschrijdend gemiddelde </c:v>
                </c:pt>
              </c:strCache>
            </c:strRef>
          </c:tx>
          <c:cat>
            <c:numRef>
              <c:f>'rapportage krattenaantal'!$B$7:$B$58</c:f>
              <c:numCache>
                <c:formatCode>dd/mm/yy;@</c:formatCode>
                <c:ptCount val="52"/>
                <c:pt idx="0">
                  <c:v>42740</c:v>
                </c:pt>
                <c:pt idx="1">
                  <c:v>42747</c:v>
                </c:pt>
                <c:pt idx="2">
                  <c:v>42754</c:v>
                </c:pt>
                <c:pt idx="3">
                  <c:v>42761</c:v>
                </c:pt>
                <c:pt idx="4">
                  <c:v>42768</c:v>
                </c:pt>
                <c:pt idx="5">
                  <c:v>42775</c:v>
                </c:pt>
                <c:pt idx="6">
                  <c:v>42782</c:v>
                </c:pt>
                <c:pt idx="7">
                  <c:v>42789</c:v>
                </c:pt>
                <c:pt idx="8">
                  <c:v>42796</c:v>
                </c:pt>
                <c:pt idx="9">
                  <c:v>42803</c:v>
                </c:pt>
                <c:pt idx="10">
                  <c:v>42810</c:v>
                </c:pt>
                <c:pt idx="11">
                  <c:v>42817</c:v>
                </c:pt>
                <c:pt idx="12">
                  <c:v>42824</c:v>
                </c:pt>
                <c:pt idx="13">
                  <c:v>42831</c:v>
                </c:pt>
                <c:pt idx="14">
                  <c:v>42838</c:v>
                </c:pt>
                <c:pt idx="15">
                  <c:v>42845</c:v>
                </c:pt>
                <c:pt idx="16">
                  <c:v>42852</c:v>
                </c:pt>
                <c:pt idx="17">
                  <c:v>42859</c:v>
                </c:pt>
                <c:pt idx="18">
                  <c:v>42866</c:v>
                </c:pt>
                <c:pt idx="19">
                  <c:v>42873</c:v>
                </c:pt>
                <c:pt idx="20">
                  <c:v>42880</c:v>
                </c:pt>
                <c:pt idx="21">
                  <c:v>42887</c:v>
                </c:pt>
                <c:pt idx="22">
                  <c:v>42894</c:v>
                </c:pt>
                <c:pt idx="23">
                  <c:v>42901</c:v>
                </c:pt>
                <c:pt idx="24">
                  <c:v>42908</c:v>
                </c:pt>
                <c:pt idx="25">
                  <c:v>42915</c:v>
                </c:pt>
                <c:pt idx="26">
                  <c:v>42922</c:v>
                </c:pt>
                <c:pt idx="27">
                  <c:v>42929</c:v>
                </c:pt>
                <c:pt idx="28">
                  <c:v>42936</c:v>
                </c:pt>
                <c:pt idx="29">
                  <c:v>42943</c:v>
                </c:pt>
                <c:pt idx="30">
                  <c:v>42950</c:v>
                </c:pt>
                <c:pt idx="31">
                  <c:v>42957</c:v>
                </c:pt>
                <c:pt idx="32">
                  <c:v>42964</c:v>
                </c:pt>
                <c:pt idx="33">
                  <c:v>42971</c:v>
                </c:pt>
                <c:pt idx="34">
                  <c:v>42978</c:v>
                </c:pt>
                <c:pt idx="35">
                  <c:v>42985</c:v>
                </c:pt>
                <c:pt idx="36">
                  <c:v>42992</c:v>
                </c:pt>
                <c:pt idx="37">
                  <c:v>42999</c:v>
                </c:pt>
                <c:pt idx="38">
                  <c:v>43006</c:v>
                </c:pt>
                <c:pt idx="39">
                  <c:v>43013</c:v>
                </c:pt>
                <c:pt idx="40">
                  <c:v>43020</c:v>
                </c:pt>
                <c:pt idx="41">
                  <c:v>43027</c:v>
                </c:pt>
                <c:pt idx="42">
                  <c:v>43034</c:v>
                </c:pt>
                <c:pt idx="43">
                  <c:v>43041</c:v>
                </c:pt>
                <c:pt idx="44">
                  <c:v>43048</c:v>
                </c:pt>
                <c:pt idx="45">
                  <c:v>43055</c:v>
                </c:pt>
                <c:pt idx="46">
                  <c:v>43062</c:v>
                </c:pt>
                <c:pt idx="47">
                  <c:v>43069</c:v>
                </c:pt>
                <c:pt idx="48">
                  <c:v>43076</c:v>
                </c:pt>
                <c:pt idx="49">
                  <c:v>43083</c:v>
                </c:pt>
                <c:pt idx="50">
                  <c:v>43090</c:v>
                </c:pt>
                <c:pt idx="51">
                  <c:v>43097</c:v>
                </c:pt>
              </c:numCache>
            </c:numRef>
          </c:cat>
          <c:val>
            <c:numRef>
              <c:f>'rapportage krattenaantal'!$F$7:$F$58</c:f>
              <c:numCache>
                <c:formatCode>0</c:formatCode>
                <c:ptCount val="52"/>
                <c:pt idx="0">
                  <c:v>3619.29</c:v>
                </c:pt>
                <c:pt idx="1">
                  <c:v>3622.4549999999999</c:v>
                </c:pt>
                <c:pt idx="2">
                  <c:v>3613.3033333333333</c:v>
                </c:pt>
                <c:pt idx="3">
                  <c:v>3592.16</c:v>
                </c:pt>
                <c:pt idx="4">
                  <c:v>3581.3019999999997</c:v>
                </c:pt>
                <c:pt idx="5">
                  <c:v>3577.33</c:v>
                </c:pt>
                <c:pt idx="6">
                  <c:v>3576.4585714285713</c:v>
                </c:pt>
                <c:pt idx="7">
                  <c:v>3574.4324999999999</c:v>
                </c:pt>
                <c:pt idx="8">
                  <c:v>3572.4666666666662</c:v>
                </c:pt>
                <c:pt idx="9">
                  <c:v>3573.2509999999993</c:v>
                </c:pt>
                <c:pt idx="10">
                  <c:v>3574.9354545454539</c:v>
                </c:pt>
                <c:pt idx="11">
                  <c:v>3576.3391666666662</c:v>
                </c:pt>
                <c:pt idx="12">
                  <c:v>3577.5269230769222</c:v>
                </c:pt>
                <c:pt idx="13">
                  <c:v>3578.5449999999992</c:v>
                </c:pt>
                <c:pt idx="14">
                  <c:v>3579.4273333333326</c:v>
                </c:pt>
                <c:pt idx="15">
                  <c:v>3580.1993749999992</c:v>
                </c:pt>
                <c:pt idx="16">
                  <c:v>3580.8805882352935</c:v>
                </c:pt>
                <c:pt idx="17">
                  <c:v>3581.4861111111104</c:v>
                </c:pt>
                <c:pt idx="18">
                  <c:v>3582.0278947368411</c:v>
                </c:pt>
                <c:pt idx="19">
                  <c:v>3582.5154999999991</c:v>
                </c:pt>
                <c:pt idx="20">
                  <c:v>3582.956666666666</c:v>
                </c:pt>
                <c:pt idx="21">
                  <c:v>3583.3577272727266</c:v>
                </c:pt>
                <c:pt idx="22">
                  <c:v>3583.7239130434773</c:v>
                </c:pt>
                <c:pt idx="23">
                  <c:v>3584.0595833333323</c:v>
                </c:pt>
                <c:pt idx="24">
                  <c:v>3584.3683999999989</c:v>
                </c:pt>
                <c:pt idx="25">
                  <c:v>3584.6534615384608</c:v>
                </c:pt>
                <c:pt idx="26">
                  <c:v>3584.9174074074067</c:v>
                </c:pt>
                <c:pt idx="27">
                  <c:v>3585.162499999999</c:v>
                </c:pt>
                <c:pt idx="28">
                  <c:v>3585.3906896551716</c:v>
                </c:pt>
                <c:pt idx="29">
                  <c:v>3585.6036666666655</c:v>
                </c:pt>
                <c:pt idx="30">
                  <c:v>3585.8029032258055</c:v>
                </c:pt>
                <c:pt idx="31">
                  <c:v>3585.989687499999</c:v>
                </c:pt>
                <c:pt idx="32">
                  <c:v>3586.1651515151507</c:v>
                </c:pt>
                <c:pt idx="33">
                  <c:v>3586.3302941176462</c:v>
                </c:pt>
                <c:pt idx="34">
                  <c:v>3586.485999999999</c:v>
                </c:pt>
                <c:pt idx="35">
                  <c:v>3586.6330555555546</c:v>
                </c:pt>
                <c:pt idx="36">
                  <c:v>3586.7721621621617</c:v>
                </c:pt>
                <c:pt idx="37">
                  <c:v>3586.9039473684206</c:v>
                </c:pt>
                <c:pt idx="38">
                  <c:v>3587.0289743589738</c:v>
                </c:pt>
                <c:pt idx="39">
                  <c:v>3587.1477499999992</c:v>
                </c:pt>
                <c:pt idx="40">
                  <c:v>3587.2607317073166</c:v>
                </c:pt>
                <c:pt idx="41">
                  <c:v>3587.3683333333329</c:v>
                </c:pt>
                <c:pt idx="42">
                  <c:v>3587.4709302325573</c:v>
                </c:pt>
                <c:pt idx="43">
                  <c:v>3587.5688636363629</c:v>
                </c:pt>
                <c:pt idx="44">
                  <c:v>3587.6624444444437</c:v>
                </c:pt>
                <c:pt idx="45">
                  <c:v>3587.7519565217385</c:v>
                </c:pt>
                <c:pt idx="46">
                  <c:v>3587.8376595744676</c:v>
                </c:pt>
                <c:pt idx="47">
                  <c:v>3587.9197916666658</c:v>
                </c:pt>
                <c:pt idx="48">
                  <c:v>3587.9985714285708</c:v>
                </c:pt>
                <c:pt idx="49">
                  <c:v>3588.0741999999991</c:v>
                </c:pt>
                <c:pt idx="50">
                  <c:v>3588.1468627450972</c:v>
                </c:pt>
                <c:pt idx="51">
                  <c:v>3588.2167307692298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80024"/>
        <c:axId val="306880808"/>
      </c:lineChart>
      <c:dateAx>
        <c:axId val="30688002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306880808"/>
        <c:crosses val="autoZero"/>
        <c:auto val="1"/>
        <c:lblOffset val="100"/>
        <c:baseTimeUnit val="days"/>
      </c:dateAx>
      <c:valAx>
        <c:axId val="306880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0688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krattenaantal'!$C$61:$C$113</c:f>
              <c:numCache>
                <c:formatCode>0</c:formatCode>
                <c:ptCount val="53"/>
                <c:pt idx="0" formatCode="dd/mm/yy;@">
                  <c:v>0</c:v>
                </c:pt>
                <c:pt idx="1">
                  <c:v>55.309999999999945</c:v>
                </c:pt>
                <c:pt idx="2">
                  <c:v>6.3299999999996999</c:v>
                </c:pt>
                <c:pt idx="3">
                  <c:v>-30.619999999999891</c:v>
                </c:pt>
                <c:pt idx="4">
                  <c:v>3.7300000000000182</c:v>
                </c:pt>
                <c:pt idx="5">
                  <c:v>9.1399999999998727</c:v>
                </c:pt>
                <c:pt idx="6">
                  <c:v>19.600000000000136</c:v>
                </c:pt>
                <c:pt idx="7">
                  <c:v>13.760000000000218</c:v>
                </c:pt>
                <c:pt idx="8">
                  <c:v>-10.980000000000246</c:v>
                </c:pt>
                <c:pt idx="9">
                  <c:v>-3.5099999999999909</c:v>
                </c:pt>
                <c:pt idx="10">
                  <c:v>23.569999999999936</c:v>
                </c:pt>
                <c:pt idx="11">
                  <c:v>11.4699999999998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krattenaantal'!$D$61:$D$113</c:f>
              <c:numCache>
                <c:formatCode>0</c:formatCode>
                <c:ptCount val="53"/>
                <c:pt idx="0" formatCode="dd/mm/yy;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krattenaantal'!$E$61:$E$113</c:f>
              <c:numCache>
                <c:formatCode>0</c:formatCode>
                <c:ptCount val="53"/>
                <c:pt idx="0" formatCode="dd/mm/yy;@">
                  <c:v>0</c:v>
                </c:pt>
                <c:pt idx="1">
                  <c:v>55.309999999999491</c:v>
                </c:pt>
                <c:pt idx="2">
                  <c:v>6.3299999999999272</c:v>
                </c:pt>
                <c:pt idx="3">
                  <c:v>-30.619999999999891</c:v>
                </c:pt>
                <c:pt idx="4">
                  <c:v>-66.269999999999982</c:v>
                </c:pt>
                <c:pt idx="5">
                  <c:v>9.1399999999998727</c:v>
                </c:pt>
                <c:pt idx="6">
                  <c:v>19.600000000000364</c:v>
                </c:pt>
                <c:pt idx="7">
                  <c:v>13.760000000000218</c:v>
                </c:pt>
                <c:pt idx="8">
                  <c:v>-10.980000000000473</c:v>
                </c:pt>
                <c:pt idx="9">
                  <c:v>-3.5100000000002183</c:v>
                </c:pt>
                <c:pt idx="10">
                  <c:v>23.570000000000164</c:v>
                </c:pt>
                <c:pt idx="11">
                  <c:v>11.4699999999998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krattenaantal'!$F$61:$F$113</c:f>
              <c:numCache>
                <c:formatCode>0.0</c:formatCode>
                <c:ptCount val="53"/>
                <c:pt idx="0" formatCode="dd/mm/yy;@">
                  <c:v>0</c:v>
                </c:pt>
                <c:pt idx="1">
                  <c:v>3619.29</c:v>
                </c:pt>
                <c:pt idx="2">
                  <c:v>3.1649999999999636</c:v>
                </c:pt>
                <c:pt idx="3">
                  <c:v>-9.1516666666666424</c:v>
                </c:pt>
                <c:pt idx="4">
                  <c:v>-21.14333333333343</c:v>
                </c:pt>
                <c:pt idx="5">
                  <c:v>-10.858000000000175</c:v>
                </c:pt>
                <c:pt idx="6">
                  <c:v>-3.9719999999997526</c:v>
                </c:pt>
                <c:pt idx="7">
                  <c:v>-0.8714285714286234</c:v>
                </c:pt>
                <c:pt idx="8">
                  <c:v>-2.026071428571413</c:v>
                </c:pt>
                <c:pt idx="9">
                  <c:v>-1.9658333333336486</c:v>
                </c:pt>
                <c:pt idx="10">
                  <c:v>0.784333333333052</c:v>
                </c:pt>
                <c:pt idx="11">
                  <c:v>1.6844545454546278</c:v>
                </c:pt>
                <c:pt idx="12">
                  <c:v>1.4037121212122656</c:v>
                </c:pt>
                <c:pt idx="13">
                  <c:v>1.1877564102560427</c:v>
                </c:pt>
                <c:pt idx="14">
                  <c:v>1.0180769230769329</c:v>
                </c:pt>
                <c:pt idx="15">
                  <c:v>0.88233333333346309</c:v>
                </c:pt>
                <c:pt idx="16">
                  <c:v>0.77204166666660967</c:v>
                </c:pt>
                <c:pt idx="17">
                  <c:v>0.68121323529430811</c:v>
                </c:pt>
                <c:pt idx="18">
                  <c:v>0.6055228758168596</c:v>
                </c:pt>
                <c:pt idx="19">
                  <c:v>0.54178362573065897</c:v>
                </c:pt>
                <c:pt idx="20">
                  <c:v>0.48760526315800234</c:v>
                </c:pt>
                <c:pt idx="21">
                  <c:v>0.44116666666695892</c:v>
                </c:pt>
                <c:pt idx="22">
                  <c:v>0.40106060606058236</c:v>
                </c:pt>
                <c:pt idx="23">
                  <c:v>0.3661857707506897</c:v>
                </c:pt>
                <c:pt idx="24">
                  <c:v>0.33567028985498837</c:v>
                </c:pt>
                <c:pt idx="25">
                  <c:v>0.30881666666664387</c:v>
                </c:pt>
                <c:pt idx="26">
                  <c:v>0.28506153846183224</c:v>
                </c:pt>
                <c:pt idx="27">
                  <c:v>0.26394586894593886</c:v>
                </c:pt>
                <c:pt idx="28">
                  <c:v>0.24509259259230021</c:v>
                </c:pt>
                <c:pt idx="29">
                  <c:v>0.22818965517262768</c:v>
                </c:pt>
                <c:pt idx="30">
                  <c:v>0.21297701149387649</c:v>
                </c:pt>
                <c:pt idx="31">
                  <c:v>0.19923655913999028</c:v>
                </c:pt>
                <c:pt idx="32">
                  <c:v>0.18678427419354193</c:v>
                </c:pt>
                <c:pt idx="33">
                  <c:v>0.17546401515164689</c:v>
                </c:pt>
                <c:pt idx="34">
                  <c:v>0.16514260249550716</c:v>
                </c:pt>
                <c:pt idx="35">
                  <c:v>0.15570588235277683</c:v>
                </c:pt>
                <c:pt idx="36">
                  <c:v>0.14705555555565297</c:v>
                </c:pt>
                <c:pt idx="37">
                  <c:v>0.13910660660712892</c:v>
                </c:pt>
                <c:pt idx="38">
                  <c:v>0.13178520625888268</c:v>
                </c:pt>
                <c:pt idx="39">
                  <c:v>0.12502699055312405</c:v>
                </c:pt>
                <c:pt idx="40">
                  <c:v>0.11877564102542237</c:v>
                </c:pt>
                <c:pt idx="41">
                  <c:v>0.11298170731743085</c:v>
                </c:pt>
                <c:pt idx="42">
                  <c:v>0.10760162601627599</c:v>
                </c:pt>
                <c:pt idx="43">
                  <c:v>0.10259689922440884</c:v>
                </c:pt>
                <c:pt idx="44">
                  <c:v>9.7933403805654962E-2</c:v>
                </c:pt>
                <c:pt idx="45">
                  <c:v>9.3580808080787392E-2</c:v>
                </c:pt>
                <c:pt idx="46">
                  <c:v>8.9512077294784831E-2</c:v>
                </c:pt>
                <c:pt idx="47">
                  <c:v>8.5703052729058982E-2</c:v>
                </c:pt>
                <c:pt idx="48">
                  <c:v>8.2132092198207829E-2</c:v>
                </c:pt>
                <c:pt idx="49">
                  <c:v>7.8779761905025225E-2</c:v>
                </c:pt>
                <c:pt idx="50">
                  <c:v>7.5628571428296709E-2</c:v>
                </c:pt>
                <c:pt idx="51">
                  <c:v>7.2662745098114101E-2</c:v>
                </c:pt>
                <c:pt idx="52">
                  <c:v>6.9868024132574647E-2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krattenaantal'!$G$61:$G$113</c:f>
              <c:numCache>
                <c:formatCode>0</c:formatCode>
                <c:ptCount val="53"/>
              </c:numCache>
            </c:numRef>
          </c:val>
          <c:smooth val="0"/>
        </c:ser>
        <c:ser>
          <c:idx val="5"/>
          <c:order val="5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krattenaantal'!$H$61:$H$113</c:f>
              <c:numCache>
                <c:formatCode>0</c:formatCode>
                <c:ptCount val="53"/>
              </c:numCache>
            </c:numRef>
          </c:val>
          <c:smooth val="0"/>
        </c:ser>
        <c:ser>
          <c:idx val="6"/>
          <c:order val="6"/>
          <c:cat>
            <c:strRef>
              <c:f>'rapportage krattenaantal'!$B$61:$B$113</c:f>
              <c:strCache>
                <c:ptCount val="53"/>
                <c:pt idx="0">
                  <c:v>peildatum</c:v>
                </c:pt>
                <c:pt idx="1">
                  <c:v>05-01-17</c:v>
                </c:pt>
                <c:pt idx="2">
                  <c:v>12-01-17</c:v>
                </c:pt>
                <c:pt idx="3">
                  <c:v>19-01-17</c:v>
                </c:pt>
                <c:pt idx="4">
                  <c:v>26-01-17</c:v>
                </c:pt>
                <c:pt idx="5">
                  <c:v>02-02-17</c:v>
                </c:pt>
                <c:pt idx="6">
                  <c:v>09-02-17</c:v>
                </c:pt>
                <c:pt idx="7">
                  <c:v>16-02-17</c:v>
                </c:pt>
                <c:pt idx="8">
                  <c:v>23-02-17</c:v>
                </c:pt>
                <c:pt idx="9">
                  <c:v>02-03-17</c:v>
                </c:pt>
                <c:pt idx="10">
                  <c:v>09-03-17</c:v>
                </c:pt>
                <c:pt idx="11">
                  <c:v>16-03-17</c:v>
                </c:pt>
                <c:pt idx="12">
                  <c:v>23-03-17</c:v>
                </c:pt>
                <c:pt idx="13">
                  <c:v>30-03-17</c:v>
                </c:pt>
                <c:pt idx="14">
                  <c:v>06-04-17</c:v>
                </c:pt>
                <c:pt idx="15">
                  <c:v>13-04-17</c:v>
                </c:pt>
                <c:pt idx="16">
                  <c:v>20-04-17</c:v>
                </c:pt>
                <c:pt idx="17">
                  <c:v>27-04-17</c:v>
                </c:pt>
                <c:pt idx="18">
                  <c:v>04-05-17</c:v>
                </c:pt>
                <c:pt idx="19">
                  <c:v>11-05-17</c:v>
                </c:pt>
                <c:pt idx="20">
                  <c:v>18-05-17</c:v>
                </c:pt>
                <c:pt idx="21">
                  <c:v>25-05-17</c:v>
                </c:pt>
                <c:pt idx="22">
                  <c:v>01-06-17</c:v>
                </c:pt>
                <c:pt idx="23">
                  <c:v>08-06-17</c:v>
                </c:pt>
                <c:pt idx="24">
                  <c:v>15-06-17</c:v>
                </c:pt>
                <c:pt idx="25">
                  <c:v>22-06-17</c:v>
                </c:pt>
                <c:pt idx="26">
                  <c:v>29-06-17</c:v>
                </c:pt>
                <c:pt idx="27">
                  <c:v>06-07-17</c:v>
                </c:pt>
                <c:pt idx="28">
                  <c:v>13-07-17</c:v>
                </c:pt>
                <c:pt idx="29">
                  <c:v>20-07-17</c:v>
                </c:pt>
                <c:pt idx="30">
                  <c:v>27-07-17</c:v>
                </c:pt>
                <c:pt idx="31">
                  <c:v>03-08-17</c:v>
                </c:pt>
                <c:pt idx="32">
                  <c:v>10-08-17</c:v>
                </c:pt>
                <c:pt idx="33">
                  <c:v>17-08-17</c:v>
                </c:pt>
                <c:pt idx="34">
                  <c:v>24-08-17</c:v>
                </c:pt>
                <c:pt idx="35">
                  <c:v>31-08-17</c:v>
                </c:pt>
                <c:pt idx="36">
                  <c:v>07-09-17</c:v>
                </c:pt>
                <c:pt idx="37">
                  <c:v>14-09-17</c:v>
                </c:pt>
                <c:pt idx="38">
                  <c:v>21-09-17</c:v>
                </c:pt>
                <c:pt idx="39">
                  <c:v>28-09-17</c:v>
                </c:pt>
                <c:pt idx="40">
                  <c:v>05-10-17</c:v>
                </c:pt>
                <c:pt idx="41">
                  <c:v>12-10-17</c:v>
                </c:pt>
                <c:pt idx="42">
                  <c:v>19-10-17</c:v>
                </c:pt>
                <c:pt idx="43">
                  <c:v>26-10-17</c:v>
                </c:pt>
                <c:pt idx="44">
                  <c:v>02-11-17</c:v>
                </c:pt>
                <c:pt idx="45">
                  <c:v>09-11-17</c:v>
                </c:pt>
                <c:pt idx="46">
                  <c:v>16-11-17</c:v>
                </c:pt>
                <c:pt idx="47">
                  <c:v>23-11-17</c:v>
                </c:pt>
                <c:pt idx="48">
                  <c:v>30-11-17</c:v>
                </c:pt>
                <c:pt idx="49">
                  <c:v>07-12-17</c:v>
                </c:pt>
                <c:pt idx="50">
                  <c:v>14-12-17</c:v>
                </c:pt>
                <c:pt idx="51">
                  <c:v>21-12-17</c:v>
                </c:pt>
                <c:pt idx="52">
                  <c:v>28-12-17</c:v>
                </c:pt>
              </c:strCache>
            </c:strRef>
          </c:cat>
          <c:val>
            <c:numRef>
              <c:f>'rapportage krattenaantal'!$I$61:$I$113</c:f>
              <c:numCache>
                <c:formatCode>0</c:formatCode>
                <c:ptCount val="53"/>
                <c:pt idx="1">
                  <c:v>3619.29</c:v>
                </c:pt>
                <c:pt idx="2">
                  <c:v>3.1649999999999636</c:v>
                </c:pt>
                <c:pt idx="3">
                  <c:v>-9.1516666666666424</c:v>
                </c:pt>
                <c:pt idx="4">
                  <c:v>-21.14333333333343</c:v>
                </c:pt>
                <c:pt idx="5">
                  <c:v>-10.858000000000175</c:v>
                </c:pt>
                <c:pt idx="6">
                  <c:v>-3.9719999999997526</c:v>
                </c:pt>
                <c:pt idx="7">
                  <c:v>-0.8714285714286234</c:v>
                </c:pt>
                <c:pt idx="8">
                  <c:v>-2.026071428571413</c:v>
                </c:pt>
                <c:pt idx="9">
                  <c:v>-1.9658333333336486</c:v>
                </c:pt>
                <c:pt idx="10">
                  <c:v>0.784333333333052</c:v>
                </c:pt>
                <c:pt idx="11">
                  <c:v>1.6844545454546278</c:v>
                </c:pt>
                <c:pt idx="12">
                  <c:v>1.4037121212122656</c:v>
                </c:pt>
                <c:pt idx="13">
                  <c:v>1.1877564102560427</c:v>
                </c:pt>
                <c:pt idx="14">
                  <c:v>1.0180769230769329</c:v>
                </c:pt>
                <c:pt idx="15">
                  <c:v>0.88233333333346309</c:v>
                </c:pt>
                <c:pt idx="16">
                  <c:v>0.77204166666660967</c:v>
                </c:pt>
                <c:pt idx="17">
                  <c:v>0.68121323529430811</c:v>
                </c:pt>
                <c:pt idx="18">
                  <c:v>0.6055228758168596</c:v>
                </c:pt>
                <c:pt idx="19">
                  <c:v>0.54178362573065897</c:v>
                </c:pt>
                <c:pt idx="20">
                  <c:v>0.48760526315800234</c:v>
                </c:pt>
                <c:pt idx="21">
                  <c:v>0.44116666666695892</c:v>
                </c:pt>
                <c:pt idx="22">
                  <c:v>0.40106060606058236</c:v>
                </c:pt>
                <c:pt idx="23">
                  <c:v>0.3661857707506897</c:v>
                </c:pt>
                <c:pt idx="24">
                  <c:v>0.33567028985498837</c:v>
                </c:pt>
                <c:pt idx="25">
                  <c:v>0.30881666666664387</c:v>
                </c:pt>
                <c:pt idx="26">
                  <c:v>0.28506153846183224</c:v>
                </c:pt>
                <c:pt idx="27">
                  <c:v>0.26394586894593886</c:v>
                </c:pt>
                <c:pt idx="28">
                  <c:v>0.24509259259230021</c:v>
                </c:pt>
                <c:pt idx="29">
                  <c:v>0.22818965517262768</c:v>
                </c:pt>
                <c:pt idx="30">
                  <c:v>0.21297701149387649</c:v>
                </c:pt>
                <c:pt idx="31">
                  <c:v>0.19923655913999028</c:v>
                </c:pt>
                <c:pt idx="32">
                  <c:v>0.18678427419354193</c:v>
                </c:pt>
                <c:pt idx="33">
                  <c:v>0.17546401515164689</c:v>
                </c:pt>
                <c:pt idx="34">
                  <c:v>0.16514260249550716</c:v>
                </c:pt>
                <c:pt idx="35">
                  <c:v>0.15570588235277683</c:v>
                </c:pt>
                <c:pt idx="36">
                  <c:v>0.14705555555565297</c:v>
                </c:pt>
                <c:pt idx="37">
                  <c:v>0.13910660660712892</c:v>
                </c:pt>
                <c:pt idx="38">
                  <c:v>0.13178520625888268</c:v>
                </c:pt>
                <c:pt idx="39">
                  <c:v>0.12502699055312405</c:v>
                </c:pt>
                <c:pt idx="40">
                  <c:v>0.11877564102542237</c:v>
                </c:pt>
                <c:pt idx="41">
                  <c:v>0.11298170731743085</c:v>
                </c:pt>
                <c:pt idx="42">
                  <c:v>0.10760162601627599</c:v>
                </c:pt>
                <c:pt idx="43">
                  <c:v>0.10259689922440884</c:v>
                </c:pt>
                <c:pt idx="44">
                  <c:v>9.7933403805654962E-2</c:v>
                </c:pt>
                <c:pt idx="45">
                  <c:v>9.3580808080787392E-2</c:v>
                </c:pt>
                <c:pt idx="46">
                  <c:v>8.9512077294784831E-2</c:v>
                </c:pt>
                <c:pt idx="47">
                  <c:v>8.5703052729058982E-2</c:v>
                </c:pt>
                <c:pt idx="48">
                  <c:v>8.2132092198207829E-2</c:v>
                </c:pt>
                <c:pt idx="49">
                  <c:v>7.8779761905025225E-2</c:v>
                </c:pt>
                <c:pt idx="50">
                  <c:v>7.5628571428296709E-2</c:v>
                </c:pt>
                <c:pt idx="51">
                  <c:v>7.2662745098114101E-2</c:v>
                </c:pt>
                <c:pt idx="52">
                  <c:v>6.9868024132574647E-2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81984"/>
        <c:axId val="419074344"/>
      </c:lineChart>
      <c:catAx>
        <c:axId val="30688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074344"/>
        <c:crosses val="autoZero"/>
        <c:auto val="1"/>
        <c:lblAlgn val="ctr"/>
        <c:lblOffset val="100"/>
        <c:noMultiLvlLbl val="0"/>
      </c:catAx>
      <c:valAx>
        <c:axId val="419074344"/>
        <c:scaling>
          <c:orientation val="minMax"/>
        </c:scaling>
        <c:delete val="0"/>
        <c:axPos val="l"/>
        <c:majorGridlines/>
        <c:numFmt formatCode="dd/mm/yy;@" sourceLinked="1"/>
        <c:majorTickMark val="out"/>
        <c:minorTickMark val="none"/>
        <c:tickLblPos val="nextTo"/>
        <c:crossAx val="3068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0</xdr:row>
      <xdr:rowOff>10886</xdr:rowOff>
    </xdr:from>
    <xdr:to>
      <xdr:col>4</xdr:col>
      <xdr:colOff>670832</xdr:colOff>
      <xdr:row>4</xdr:row>
      <xdr:rowOff>189140</xdr:rowOff>
    </xdr:to>
    <xdr:sp macro="" textlink="">
      <xdr:nvSpPr>
        <xdr:cNvPr id="2" name="PIJL-RECHTS 1"/>
        <xdr:cNvSpPr/>
      </xdr:nvSpPr>
      <xdr:spPr>
        <a:xfrm>
          <a:off x="5105400" y="782411"/>
          <a:ext cx="1756682" cy="7783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44903</xdr:colOff>
      <xdr:row>8</xdr:row>
      <xdr:rowOff>0</xdr:rowOff>
    </xdr:from>
    <xdr:to>
      <xdr:col>7</xdr:col>
      <xdr:colOff>603014</xdr:colOff>
      <xdr:row>8</xdr:row>
      <xdr:rowOff>179294</xdr:rowOff>
    </xdr:to>
    <xdr:sp macro="" textlink="">
      <xdr:nvSpPr>
        <xdr:cNvPr id="3" name="PIJL-OMLAAG 2"/>
        <xdr:cNvSpPr/>
      </xdr:nvSpPr>
      <xdr:spPr>
        <a:xfrm>
          <a:off x="7978668" y="1602441"/>
          <a:ext cx="558111" cy="17929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11</xdr:col>
      <xdr:colOff>614081</xdr:colOff>
      <xdr:row>0</xdr:row>
      <xdr:rowOff>201705</xdr:rowOff>
    </xdr:from>
    <xdr:to>
      <xdr:col>12</xdr:col>
      <xdr:colOff>652181</xdr:colOff>
      <xdr:row>6</xdr:row>
      <xdr:rowOff>28574</xdr:rowOff>
    </xdr:to>
    <xdr:sp macro="" textlink="">
      <xdr:nvSpPr>
        <xdr:cNvPr id="4" name="PIJL-RECHTS 3"/>
        <xdr:cNvSpPr/>
      </xdr:nvSpPr>
      <xdr:spPr>
        <a:xfrm rot="10800000">
          <a:off x="10340787" y="201705"/>
          <a:ext cx="721659" cy="10371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250733</xdr:colOff>
      <xdr:row>0</xdr:row>
      <xdr:rowOff>161647</xdr:rowOff>
    </xdr:from>
    <xdr:to>
      <xdr:col>18</xdr:col>
      <xdr:colOff>586830</xdr:colOff>
      <xdr:row>5</xdr:row>
      <xdr:rowOff>156881</xdr:rowOff>
    </xdr:to>
    <xdr:sp macro="" textlink="">
      <xdr:nvSpPr>
        <xdr:cNvPr id="7" name="PIJL-OMLAAG 6"/>
        <xdr:cNvSpPr/>
      </xdr:nvSpPr>
      <xdr:spPr>
        <a:xfrm rot="5400000">
          <a:off x="14428518" y="495480"/>
          <a:ext cx="1003763" cy="3360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47625</xdr:rowOff>
    </xdr:from>
    <xdr:to>
      <xdr:col>2</xdr:col>
      <xdr:colOff>2438611</xdr:colOff>
      <xdr:row>2</xdr:row>
      <xdr:rowOff>4615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47625"/>
          <a:ext cx="2438611" cy="49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19050</xdr:rowOff>
    </xdr:from>
    <xdr:to>
      <xdr:col>2</xdr:col>
      <xdr:colOff>2667211</xdr:colOff>
      <xdr:row>1</xdr:row>
      <xdr:rowOff>280840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2475" y="19050"/>
          <a:ext cx="2438611" cy="49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676275</xdr:colOff>
      <xdr:row>0</xdr:row>
      <xdr:rowOff>476250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2009775" cy="152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730248</xdr:colOff>
      <xdr:row>4</xdr:row>
      <xdr:rowOff>10583</xdr:rowOff>
    </xdr:from>
    <xdr:to>
      <xdr:col>36</xdr:col>
      <xdr:colOff>190499</xdr:colOff>
      <xdr:row>58</xdr:row>
      <xdr:rowOff>31750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719666</xdr:colOff>
      <xdr:row>59</xdr:row>
      <xdr:rowOff>179917</xdr:rowOff>
    </xdr:from>
    <xdr:to>
      <xdr:col>36</xdr:col>
      <xdr:colOff>328084</xdr:colOff>
      <xdr:row>113</xdr:row>
      <xdr:rowOff>10584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B22" sqref="B22"/>
    </sheetView>
  </sheetViews>
  <sheetFormatPr defaultRowHeight="15" x14ac:dyDescent="0.25"/>
  <cols>
    <col min="1" max="1" width="9" style="27"/>
    <col min="2" max="2" width="80.85546875" customWidth="1"/>
    <col min="3" max="3" width="54" customWidth="1"/>
    <col min="4" max="4" width="6.42578125" style="27" customWidth="1"/>
    <col min="5" max="5" width="55.42578125" customWidth="1"/>
  </cols>
  <sheetData>
    <row r="1" spans="1:5" x14ac:dyDescent="0.25">
      <c r="A1" s="43" t="s">
        <v>158</v>
      </c>
    </row>
    <row r="2" spans="1:5" x14ac:dyDescent="0.25">
      <c r="A2" s="386"/>
      <c r="E2" s="27"/>
    </row>
    <row r="3" spans="1:5" x14ac:dyDescent="0.25">
      <c r="A3" s="27">
        <v>1</v>
      </c>
      <c r="B3" t="s">
        <v>154</v>
      </c>
      <c r="C3" s="151" t="s">
        <v>282</v>
      </c>
      <c r="D3" s="43"/>
      <c r="E3" s="151" t="s">
        <v>285</v>
      </c>
    </row>
    <row r="4" spans="1:5" s="366" customFormat="1" ht="15.75" thickBot="1" x14ac:dyDescent="0.3">
      <c r="A4" s="27"/>
      <c r="C4" s="151"/>
      <c r="D4" s="43"/>
      <c r="E4" s="151"/>
    </row>
    <row r="5" spans="1:5" s="366" customFormat="1" ht="45.75" thickBot="1" x14ac:dyDescent="0.3">
      <c r="A5" s="27">
        <v>2</v>
      </c>
      <c r="B5" s="374" t="s">
        <v>326</v>
      </c>
      <c r="C5" s="232" t="s">
        <v>286</v>
      </c>
      <c r="D5" s="233" t="s">
        <v>159</v>
      </c>
      <c r="E5" s="234" t="s">
        <v>324</v>
      </c>
    </row>
    <row r="6" spans="1:5" x14ac:dyDescent="0.25">
      <c r="C6" s="151"/>
      <c r="D6" s="43"/>
      <c r="E6" s="27"/>
    </row>
    <row r="7" spans="1:5" x14ac:dyDescent="0.25">
      <c r="A7" s="27">
        <v>3</v>
      </c>
      <c r="B7" s="366" t="s">
        <v>291</v>
      </c>
      <c r="C7" s="151" t="s">
        <v>282</v>
      </c>
      <c r="D7" s="43"/>
      <c r="E7" s="151" t="s">
        <v>285</v>
      </c>
    </row>
    <row r="8" spans="1:5" s="366" customFormat="1" ht="15.75" thickBot="1" x14ac:dyDescent="0.3">
      <c r="A8" s="27"/>
      <c r="C8" s="151"/>
      <c r="D8" s="43"/>
      <c r="E8" s="151"/>
    </row>
    <row r="9" spans="1:5" s="366" customFormat="1" ht="31.5" customHeight="1" thickBot="1" x14ac:dyDescent="0.3">
      <c r="A9" s="27">
        <v>4</v>
      </c>
      <c r="B9" s="374" t="s">
        <v>292</v>
      </c>
      <c r="C9" s="375" t="s">
        <v>283</v>
      </c>
      <c r="D9" s="376"/>
      <c r="E9" s="377" t="s">
        <v>284</v>
      </c>
    </row>
    <row r="10" spans="1:5" ht="15.75" thickBot="1" x14ac:dyDescent="0.3"/>
    <row r="11" spans="1:5" ht="15.75" thickBot="1" x14ac:dyDescent="0.3">
      <c r="A11" s="27">
        <v>5</v>
      </c>
      <c r="B11" s="231" t="s">
        <v>327</v>
      </c>
      <c r="C11" s="232" t="s">
        <v>286</v>
      </c>
      <c r="D11" s="233" t="s">
        <v>157</v>
      </c>
      <c r="E11" s="234" t="s">
        <v>328</v>
      </c>
    </row>
    <row r="13" spans="1:5" x14ac:dyDescent="0.25">
      <c r="A13" s="27">
        <v>6</v>
      </c>
      <c r="B13" t="s">
        <v>156</v>
      </c>
      <c r="C13" s="95" t="str">
        <f>E7</f>
        <v>"berekening planning pakketten lijst 01092016 week 35"</v>
      </c>
    </row>
    <row r="14" spans="1:5" ht="15.75" thickBot="1" x14ac:dyDescent="0.3"/>
    <row r="15" spans="1:5" x14ac:dyDescent="0.25">
      <c r="A15" s="27">
        <v>7</v>
      </c>
      <c r="B15" s="235" t="s">
        <v>278</v>
      </c>
      <c r="C15" s="236" t="s">
        <v>87</v>
      </c>
      <c r="D15" s="237" t="s">
        <v>155</v>
      </c>
      <c r="E15" s="154">
        <v>36</v>
      </c>
    </row>
    <row r="16" spans="1:5" ht="15.75" thickBot="1" x14ac:dyDescent="0.3">
      <c r="B16" s="238" t="s">
        <v>279</v>
      </c>
      <c r="C16" s="239" t="s">
        <v>86</v>
      </c>
      <c r="D16" s="240" t="s">
        <v>155</v>
      </c>
      <c r="E16" s="153">
        <v>42619</v>
      </c>
    </row>
    <row r="17" spans="1:5" x14ac:dyDescent="0.25">
      <c r="C17" s="203"/>
      <c r="D17" s="1"/>
      <c r="E17" s="1"/>
    </row>
    <row r="18" spans="1:5" x14ac:dyDescent="0.25">
      <c r="A18" s="27">
        <v>8</v>
      </c>
      <c r="B18" t="s">
        <v>156</v>
      </c>
      <c r="C18" s="358" t="str">
        <f>E7</f>
        <v>"berekening planning pakketten lijst 01092016 week 35"</v>
      </c>
    </row>
    <row r="19" spans="1:5" ht="15.75" thickBot="1" x14ac:dyDescent="0.3"/>
    <row r="20" spans="1:5" ht="30.75" thickBot="1" x14ac:dyDescent="0.3">
      <c r="A20" s="27">
        <v>9</v>
      </c>
      <c r="B20" s="231" t="s">
        <v>180</v>
      </c>
      <c r="C20" s="367" t="s">
        <v>280</v>
      </c>
      <c r="D20" s="233"/>
      <c r="E20" s="368" t="s">
        <v>281</v>
      </c>
    </row>
    <row r="21" spans="1:5" x14ac:dyDescent="0.25">
      <c r="C21" s="358"/>
    </row>
    <row r="22" spans="1:5" x14ac:dyDescent="0.25">
      <c r="A22" s="27">
        <v>10</v>
      </c>
      <c r="B22" t="s">
        <v>156</v>
      </c>
      <c r="C22" s="95" t="str">
        <f>E7</f>
        <v>"berekening planning pakketten lijst 01092016 week 35"</v>
      </c>
    </row>
    <row r="23" spans="1:5" ht="15.75" thickBot="1" x14ac:dyDescent="0.3">
      <c r="C23" s="95"/>
    </row>
    <row r="24" spans="1:5" ht="15.75" thickBot="1" x14ac:dyDescent="0.3">
      <c r="A24" s="27">
        <v>11</v>
      </c>
      <c r="B24" s="231" t="s">
        <v>325</v>
      </c>
      <c r="C24" s="232" t="s">
        <v>286</v>
      </c>
      <c r="D24" s="233" t="s">
        <v>159</v>
      </c>
      <c r="E24" s="234" t="s">
        <v>324</v>
      </c>
    </row>
    <row r="26" spans="1:5" x14ac:dyDescent="0.25">
      <c r="A26" s="27">
        <v>12</v>
      </c>
      <c r="B26" s="366" t="s">
        <v>329</v>
      </c>
      <c r="C26" t="s">
        <v>181</v>
      </c>
    </row>
    <row r="28" spans="1:5" x14ac:dyDescent="0.25">
      <c r="A28" s="27">
        <v>13</v>
      </c>
      <c r="B28" t="s">
        <v>161</v>
      </c>
    </row>
    <row r="30" spans="1:5" x14ac:dyDescent="0.25">
      <c r="A30" s="27" t="s">
        <v>175</v>
      </c>
      <c r="B30" t="s">
        <v>176</v>
      </c>
      <c r="C30" t="s">
        <v>177</v>
      </c>
    </row>
  </sheetData>
  <sheetProtection algorithmName="SHA-512" hashValue="meArkdOgIvurx8GNJT5v8aP47slWwbRCU6eafsCNYxJMj1eTWjPfEWphKYjeeGDCOTE+QnxJG48OEqQk+nKCeg==" saltValue="f+3VK8ZRLzoJXYuwWQ5v2A==" spinCount="100000"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opLeftCell="A6" zoomScale="130" zoomScaleNormal="130" workbookViewId="0">
      <selection activeCell="B21" sqref="B21"/>
    </sheetView>
  </sheetViews>
  <sheetFormatPr defaultColWidth="9" defaultRowHeight="12.75" x14ac:dyDescent="0.2"/>
  <cols>
    <col min="1" max="1" width="17.7109375" style="308" customWidth="1"/>
    <col min="2" max="2" width="9" style="308"/>
    <col min="3" max="3" width="12" style="308" customWidth="1"/>
    <col min="4" max="4" width="8.42578125" style="308" customWidth="1"/>
    <col min="5" max="5" width="9.42578125" style="308" customWidth="1"/>
    <col min="6" max="6" width="8.85546875" style="308" customWidth="1"/>
    <col min="7" max="7" width="10.5703125" style="308" customWidth="1"/>
    <col min="8" max="9" width="8.85546875" style="308" customWidth="1"/>
    <col min="10" max="10" width="9" style="308"/>
    <col min="11" max="16" width="14.42578125" style="308" customWidth="1"/>
    <col min="17" max="16384" width="9" style="308"/>
  </cols>
  <sheetData>
    <row r="1" spans="1:16" ht="39" customHeight="1" thickBot="1" x14ac:dyDescent="0.25"/>
    <row r="2" spans="1:16" x14ac:dyDescent="0.2">
      <c r="A2" s="321" t="s">
        <v>191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19"/>
    </row>
    <row r="3" spans="1:16" x14ac:dyDescent="0.2">
      <c r="A3" s="318" t="s">
        <v>190</v>
      </c>
      <c r="B3" s="317" t="s">
        <v>79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6"/>
    </row>
    <row r="4" spans="1:16" x14ac:dyDescent="0.2">
      <c r="A4" s="318" t="s">
        <v>189</v>
      </c>
      <c r="B4" s="317" t="s">
        <v>188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6"/>
    </row>
    <row r="5" spans="1:16" x14ac:dyDescent="0.2">
      <c r="A5" s="318" t="s">
        <v>252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6"/>
    </row>
    <row r="6" spans="1:16" s="312" customFormat="1" ht="51" x14ac:dyDescent="0.2">
      <c r="A6" s="315" t="s">
        <v>207</v>
      </c>
      <c r="B6" s="314" t="s">
        <v>251</v>
      </c>
      <c r="C6" s="314" t="s">
        <v>250</v>
      </c>
      <c r="D6" s="314" t="s">
        <v>249</v>
      </c>
      <c r="E6" s="314" t="s">
        <v>248</v>
      </c>
      <c r="F6" s="314" t="s">
        <v>247</v>
      </c>
      <c r="G6" s="314" t="s">
        <v>246</v>
      </c>
      <c r="H6" s="314" t="s">
        <v>245</v>
      </c>
      <c r="I6" s="314" t="s">
        <v>244</v>
      </c>
      <c r="J6" s="314" t="s">
        <v>243</v>
      </c>
      <c r="K6" s="314" t="s">
        <v>242</v>
      </c>
      <c r="L6" s="314" t="s">
        <v>241</v>
      </c>
      <c r="M6" s="314" t="s">
        <v>240</v>
      </c>
      <c r="N6" s="314" t="s">
        <v>239</v>
      </c>
      <c r="O6" s="314" t="s">
        <v>238</v>
      </c>
      <c r="P6" s="313"/>
    </row>
    <row r="7" spans="1:16" ht="13.5" thickBot="1" x14ac:dyDescent="0.25">
      <c r="A7" s="325" t="s">
        <v>184</v>
      </c>
      <c r="B7" s="324">
        <v>649</v>
      </c>
      <c r="C7" s="324">
        <v>968</v>
      </c>
      <c r="D7" s="324">
        <v>174</v>
      </c>
      <c r="E7" s="324">
        <v>864</v>
      </c>
      <c r="F7" s="324">
        <v>405</v>
      </c>
      <c r="G7" s="324">
        <v>174</v>
      </c>
      <c r="H7" s="324">
        <v>1617</v>
      </c>
      <c r="I7" s="324">
        <v>4058</v>
      </c>
      <c r="J7" s="324">
        <v>1736</v>
      </c>
      <c r="K7" s="324">
        <v>332</v>
      </c>
      <c r="L7" s="324">
        <v>665</v>
      </c>
      <c r="M7" s="324">
        <v>579</v>
      </c>
      <c r="N7" s="324">
        <v>291</v>
      </c>
      <c r="O7" s="324">
        <v>82</v>
      </c>
      <c r="P7" s="309"/>
    </row>
    <row r="8" spans="1:16" ht="13.5" thickBot="1" x14ac:dyDescent="0.25"/>
    <row r="9" spans="1:16" x14ac:dyDescent="0.2">
      <c r="A9" s="321" t="s">
        <v>191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19"/>
    </row>
    <row r="10" spans="1:16" x14ac:dyDescent="0.2">
      <c r="A10" s="318" t="s">
        <v>190</v>
      </c>
      <c r="B10" s="317" t="s">
        <v>79</v>
      </c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6"/>
    </row>
    <row r="11" spans="1:16" x14ac:dyDescent="0.2">
      <c r="A11" s="318" t="s">
        <v>189</v>
      </c>
      <c r="B11" s="317" t="s">
        <v>188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6"/>
    </row>
    <row r="12" spans="1:16" x14ac:dyDescent="0.2">
      <c r="A12" s="318" t="s">
        <v>237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6"/>
    </row>
    <row r="13" spans="1:16" s="312" customFormat="1" ht="38.25" x14ac:dyDescent="0.2">
      <c r="A13" s="315" t="s">
        <v>207</v>
      </c>
      <c r="B13" s="314" t="s">
        <v>236</v>
      </c>
      <c r="C13" s="314" t="s">
        <v>235</v>
      </c>
      <c r="D13" s="314" t="s">
        <v>234</v>
      </c>
      <c r="E13" s="314" t="s">
        <v>233</v>
      </c>
      <c r="F13" s="314" t="s">
        <v>232</v>
      </c>
      <c r="G13" s="314" t="s">
        <v>231</v>
      </c>
      <c r="H13" s="314" t="s">
        <v>230</v>
      </c>
      <c r="I13" s="314" t="s">
        <v>229</v>
      </c>
      <c r="J13" s="314" t="s">
        <v>228</v>
      </c>
      <c r="K13" s="314" t="s">
        <v>227</v>
      </c>
      <c r="L13" s="314" t="s">
        <v>226</v>
      </c>
      <c r="M13" s="314" t="s">
        <v>225</v>
      </c>
      <c r="N13" s="314"/>
      <c r="O13" s="314"/>
      <c r="P13" s="313"/>
    </row>
    <row r="14" spans="1:16" ht="13.5" thickBot="1" x14ac:dyDescent="0.25">
      <c r="A14" s="325" t="s">
        <v>184</v>
      </c>
      <c r="B14" s="324">
        <v>665</v>
      </c>
      <c r="C14" s="324">
        <v>294</v>
      </c>
      <c r="D14" s="324">
        <v>225</v>
      </c>
      <c r="E14" s="324">
        <v>183</v>
      </c>
      <c r="F14" s="324">
        <v>142</v>
      </c>
      <c r="G14" s="324">
        <v>75</v>
      </c>
      <c r="H14" s="324">
        <v>26</v>
      </c>
      <c r="I14" s="324">
        <v>7</v>
      </c>
      <c r="J14" s="324">
        <v>0</v>
      </c>
      <c r="K14" s="324">
        <v>0</v>
      </c>
      <c r="L14" s="324">
        <v>0</v>
      </c>
      <c r="M14" s="324">
        <v>0</v>
      </c>
      <c r="N14" s="324"/>
      <c r="O14" s="324"/>
      <c r="P14" s="309"/>
    </row>
    <row r="15" spans="1:16" ht="13.5" thickBot="1" x14ac:dyDescent="0.25"/>
    <row r="16" spans="1:16" x14ac:dyDescent="0.2">
      <c r="A16" s="321" t="s">
        <v>191</v>
      </c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19"/>
    </row>
    <row r="17" spans="1:21" x14ac:dyDescent="0.2">
      <c r="A17" s="318" t="s">
        <v>190</v>
      </c>
      <c r="B17" s="317" t="s">
        <v>79</v>
      </c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6"/>
    </row>
    <row r="18" spans="1:21" x14ac:dyDescent="0.2">
      <c r="A18" s="318" t="s">
        <v>189</v>
      </c>
      <c r="B18" s="317" t="s">
        <v>188</v>
      </c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6"/>
    </row>
    <row r="19" spans="1:21" x14ac:dyDescent="0.2">
      <c r="A19" s="318" t="s">
        <v>224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6"/>
    </row>
    <row r="20" spans="1:21" s="312" customFormat="1" ht="51" x14ac:dyDescent="0.2">
      <c r="A20" s="315" t="s">
        <v>207</v>
      </c>
      <c r="B20" s="314" t="s">
        <v>223</v>
      </c>
      <c r="C20" s="314" t="s">
        <v>222</v>
      </c>
      <c r="D20" s="314" t="s">
        <v>221</v>
      </c>
      <c r="E20" s="314" t="s">
        <v>220</v>
      </c>
      <c r="F20" s="314" t="s">
        <v>219</v>
      </c>
      <c r="G20" s="314" t="s">
        <v>218</v>
      </c>
      <c r="H20" s="314" t="s">
        <v>217</v>
      </c>
      <c r="I20" s="314" t="s">
        <v>216</v>
      </c>
      <c r="J20" s="314" t="s">
        <v>215</v>
      </c>
      <c r="K20" s="314" t="s">
        <v>214</v>
      </c>
      <c r="L20" s="314" t="s">
        <v>213</v>
      </c>
      <c r="M20" s="314" t="s">
        <v>212</v>
      </c>
      <c r="N20" s="314" t="s">
        <v>211</v>
      </c>
      <c r="O20" s="314" t="s">
        <v>210</v>
      </c>
      <c r="P20" s="313" t="s">
        <v>209</v>
      </c>
    </row>
    <row r="21" spans="1:21" ht="13.5" thickBot="1" x14ac:dyDescent="0.25">
      <c r="A21" s="369" t="s">
        <v>184</v>
      </c>
      <c r="B21" s="324">
        <v>40</v>
      </c>
      <c r="C21" s="324">
        <v>39</v>
      </c>
      <c r="D21" s="324">
        <v>0</v>
      </c>
      <c r="E21" s="324">
        <v>1</v>
      </c>
      <c r="F21" s="324">
        <v>73</v>
      </c>
      <c r="G21" s="324">
        <v>71</v>
      </c>
      <c r="H21" s="324">
        <v>1</v>
      </c>
      <c r="I21" s="324">
        <v>1</v>
      </c>
      <c r="J21" s="371">
        <v>23</v>
      </c>
      <c r="K21" s="324">
        <v>459</v>
      </c>
      <c r="L21" s="324">
        <v>261</v>
      </c>
      <c r="M21" s="324">
        <v>318</v>
      </c>
      <c r="N21" s="324">
        <v>286</v>
      </c>
      <c r="O21" s="324">
        <v>178</v>
      </c>
      <c r="P21" s="323">
        <v>136</v>
      </c>
      <c r="Q21" s="322"/>
      <c r="R21" s="322"/>
      <c r="S21" s="322"/>
      <c r="T21" s="322"/>
      <c r="U21" s="322"/>
    </row>
    <row r="22" spans="1:21" ht="13.5" thickBot="1" x14ac:dyDescent="0.25">
      <c r="A22" s="322"/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  <c r="U22" s="322"/>
    </row>
    <row r="23" spans="1:21" x14ac:dyDescent="0.2">
      <c r="A23" s="321" t="s">
        <v>191</v>
      </c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19"/>
    </row>
    <row r="24" spans="1:21" x14ac:dyDescent="0.2">
      <c r="A24" s="318" t="s">
        <v>190</v>
      </c>
      <c r="B24" s="317" t="s">
        <v>79</v>
      </c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6"/>
    </row>
    <row r="25" spans="1:21" x14ac:dyDescent="0.2">
      <c r="A25" s="318" t="s">
        <v>189</v>
      </c>
      <c r="B25" s="317" t="s">
        <v>188</v>
      </c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6"/>
    </row>
    <row r="26" spans="1:21" x14ac:dyDescent="0.2">
      <c r="A26" s="318" t="s">
        <v>208</v>
      </c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6"/>
    </row>
    <row r="27" spans="1:21" s="312" customFormat="1" ht="51" x14ac:dyDescent="0.2">
      <c r="A27" s="315" t="s">
        <v>207</v>
      </c>
      <c r="B27" s="314" t="s">
        <v>206</v>
      </c>
      <c r="C27" s="314" t="s">
        <v>205</v>
      </c>
      <c r="D27" s="314" t="s">
        <v>204</v>
      </c>
      <c r="E27" s="314" t="s">
        <v>203</v>
      </c>
      <c r="F27" s="314" t="s">
        <v>202</v>
      </c>
      <c r="G27" s="314" t="s">
        <v>201</v>
      </c>
      <c r="H27" s="314" t="s">
        <v>200</v>
      </c>
      <c r="I27" s="314" t="s">
        <v>199</v>
      </c>
      <c r="J27" s="314" t="s">
        <v>198</v>
      </c>
      <c r="K27" s="314" t="s">
        <v>197</v>
      </c>
      <c r="L27" s="314" t="s">
        <v>196</v>
      </c>
      <c r="M27" s="314"/>
      <c r="N27" s="314"/>
      <c r="O27" s="314"/>
      <c r="P27" s="313"/>
    </row>
    <row r="28" spans="1:21" ht="13.5" thickBot="1" x14ac:dyDescent="0.25">
      <c r="A28" s="325" t="s">
        <v>184</v>
      </c>
      <c r="B28" s="324">
        <v>14</v>
      </c>
      <c r="C28" s="324">
        <v>0</v>
      </c>
      <c r="D28" s="324">
        <v>0</v>
      </c>
      <c r="E28" s="324">
        <v>0</v>
      </c>
      <c r="F28" s="324">
        <v>0</v>
      </c>
      <c r="G28" s="324">
        <v>0</v>
      </c>
      <c r="H28" s="324">
        <v>9</v>
      </c>
      <c r="I28" s="324">
        <v>0</v>
      </c>
      <c r="J28" s="324">
        <v>0</v>
      </c>
      <c r="K28" s="324">
        <v>0</v>
      </c>
      <c r="L28" s="324">
        <v>0</v>
      </c>
      <c r="M28" s="324"/>
      <c r="N28" s="324"/>
      <c r="O28" s="324"/>
      <c r="P28" s="323"/>
      <c r="Q28" s="322"/>
      <c r="R28" s="322"/>
      <c r="S28" s="322"/>
      <c r="T28" s="322"/>
      <c r="U28" s="322"/>
    </row>
    <row r="29" spans="1:21" ht="13.5" thickBot="1" x14ac:dyDescent="0.25"/>
    <row r="30" spans="1:21" x14ac:dyDescent="0.2">
      <c r="A30" s="321" t="s">
        <v>191</v>
      </c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19"/>
    </row>
    <row r="31" spans="1:21" x14ac:dyDescent="0.2">
      <c r="A31" s="318" t="s">
        <v>190</v>
      </c>
      <c r="B31" s="317" t="s">
        <v>79</v>
      </c>
      <c r="C31" s="317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6"/>
    </row>
    <row r="32" spans="1:21" x14ac:dyDescent="0.2">
      <c r="A32" s="318" t="s">
        <v>189</v>
      </c>
      <c r="B32" s="317" t="s">
        <v>188</v>
      </c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6"/>
    </row>
    <row r="33" spans="1:19" x14ac:dyDescent="0.2">
      <c r="A33" s="318" t="s">
        <v>195</v>
      </c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6"/>
    </row>
    <row r="34" spans="1:19" s="312" customFormat="1" ht="25.5" x14ac:dyDescent="0.2">
      <c r="A34" s="315" t="s">
        <v>194</v>
      </c>
      <c r="B34" s="314" t="s">
        <v>193</v>
      </c>
      <c r="C34" s="314" t="s">
        <v>192</v>
      </c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3"/>
    </row>
    <row r="35" spans="1:19" ht="13.5" thickBot="1" x14ac:dyDescent="0.25">
      <c r="A35" s="325" t="s">
        <v>184</v>
      </c>
      <c r="B35" s="324">
        <v>2055</v>
      </c>
      <c r="C35" s="324">
        <v>1</v>
      </c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3"/>
      <c r="Q35" s="322"/>
      <c r="R35" s="322"/>
      <c r="S35" s="322"/>
    </row>
    <row r="36" spans="1:19" ht="13.5" thickBot="1" x14ac:dyDescent="0.25"/>
    <row r="37" spans="1:19" x14ac:dyDescent="0.2">
      <c r="A37" s="321" t="s">
        <v>191</v>
      </c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19"/>
    </row>
    <row r="38" spans="1:19" x14ac:dyDescent="0.2">
      <c r="A38" s="318" t="s">
        <v>190</v>
      </c>
      <c r="B38" s="317" t="s">
        <v>79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6"/>
    </row>
    <row r="39" spans="1:19" x14ac:dyDescent="0.2">
      <c r="A39" s="318" t="s">
        <v>189</v>
      </c>
      <c r="B39" s="317" t="s">
        <v>188</v>
      </c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6"/>
    </row>
    <row r="40" spans="1:19" x14ac:dyDescent="0.2">
      <c r="A40" s="318" t="s">
        <v>187</v>
      </c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6"/>
    </row>
    <row r="41" spans="1:19" s="312" customFormat="1" x14ac:dyDescent="0.2">
      <c r="A41" s="315" t="s">
        <v>186</v>
      </c>
      <c r="B41" s="314" t="s">
        <v>185</v>
      </c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3"/>
    </row>
    <row r="42" spans="1:19" ht="13.5" thickBot="1" x14ac:dyDescent="0.25">
      <c r="A42" s="311" t="s">
        <v>184</v>
      </c>
      <c r="B42" s="310">
        <v>1</v>
      </c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09"/>
    </row>
  </sheetData>
  <printOptions gridLines="1"/>
  <pageMargins left="0.23622047244094491" right="0.23622047244094491" top="0.74803149606299213" bottom="0.74803149606299213" header="0.31496062992125984" footer="0.31496062992125984"/>
  <pageSetup paperSize="9" scale="71" orientation="landscape" horizontalDpi="300" verticalDpi="300" r:id="rId1"/>
  <headerFooter>
    <oddHeader>&amp;L&amp;Z&amp;F / &amp;A&amp;R&amp;D / &amp;T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6"/>
  <sheetViews>
    <sheetView zoomScale="80" zoomScaleNormal="80" workbookViewId="0">
      <selection activeCell="A46" sqref="A46"/>
    </sheetView>
  </sheetViews>
  <sheetFormatPr defaultRowHeight="15" x14ac:dyDescent="0.25"/>
  <cols>
    <col min="1" max="1" width="13.140625" customWidth="1"/>
    <col min="2" max="2" width="34.140625" customWidth="1"/>
    <col min="3" max="3" width="15.7109375" style="388" customWidth="1"/>
    <col min="4" max="43" width="10.7109375" style="388" customWidth="1"/>
    <col min="44" max="54" width="10.7109375" customWidth="1"/>
  </cols>
  <sheetData>
    <row r="1" spans="1:65" s="301" customFormat="1" x14ac:dyDescent="0.25">
      <c r="A1" s="475" t="s">
        <v>273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6"/>
      <c r="AA1" s="476"/>
      <c r="AB1" s="476"/>
      <c r="AC1" s="476"/>
      <c r="AD1" s="476"/>
      <c r="AE1" s="476"/>
      <c r="AF1" s="476"/>
      <c r="AG1" s="476"/>
      <c r="AH1" s="476"/>
      <c r="AI1" s="476"/>
      <c r="AJ1" s="476"/>
      <c r="AK1" s="476"/>
      <c r="AL1" s="476"/>
      <c r="AM1" s="476"/>
      <c r="AN1" s="476"/>
      <c r="AO1" s="476"/>
      <c r="AP1" s="476"/>
      <c r="AQ1" s="476"/>
      <c r="AR1" s="476"/>
      <c r="AS1" s="476"/>
      <c r="AT1" s="476"/>
      <c r="AU1" s="476"/>
      <c r="AV1" s="476"/>
      <c r="AW1" s="476"/>
      <c r="AX1" s="476"/>
      <c r="AY1" s="476"/>
      <c r="AZ1" s="476"/>
      <c r="BA1" s="476"/>
      <c r="BB1" s="476"/>
      <c r="BC1" s="476"/>
      <c r="BD1" s="476"/>
      <c r="BE1" s="476"/>
      <c r="BF1" s="476"/>
      <c r="BG1" s="476"/>
      <c r="BH1" s="477"/>
    </row>
    <row r="2" spans="1:65" s="301" customFormat="1" ht="15.75" thickBot="1" x14ac:dyDescent="0.3">
      <c r="A2" s="478"/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79"/>
      <c r="AJ2" s="479"/>
      <c r="AK2" s="479"/>
      <c r="AL2" s="479"/>
      <c r="AM2" s="479"/>
      <c r="AN2" s="479"/>
      <c r="AO2" s="479"/>
      <c r="AP2" s="479"/>
      <c r="AQ2" s="479"/>
      <c r="AR2" s="479"/>
      <c r="AS2" s="479"/>
      <c r="AT2" s="479"/>
      <c r="AU2" s="479"/>
      <c r="AV2" s="479"/>
      <c r="AW2" s="479"/>
      <c r="AX2" s="479"/>
      <c r="AY2" s="479"/>
      <c r="AZ2" s="479"/>
      <c r="BA2" s="479"/>
      <c r="BB2" s="479"/>
      <c r="BC2" s="479"/>
      <c r="BD2" s="479"/>
      <c r="BE2" s="479"/>
      <c r="BF2" s="479"/>
      <c r="BG2" s="479"/>
      <c r="BH2" s="480"/>
    </row>
    <row r="3" spans="1:65" ht="15.75" thickBot="1" x14ac:dyDescent="0.3"/>
    <row r="4" spans="1:65" ht="15.75" thickBot="1" x14ac:dyDescent="0.3">
      <c r="B4" t="str">
        <f>'1 inputsheet data uit VBnu '!B2</f>
        <v>jaar</v>
      </c>
      <c r="AR4" s="364">
        <f>'1 inputsheet data uit VBnu '!C2</f>
        <v>2017</v>
      </c>
      <c r="AS4" s="365"/>
      <c r="AT4" s="306"/>
      <c r="AU4" s="306"/>
      <c r="AV4" s="306"/>
      <c r="AW4" s="306"/>
      <c r="AX4" s="306"/>
      <c r="AY4" s="306"/>
      <c r="AZ4" s="306"/>
      <c r="BA4" s="306"/>
      <c r="BB4" s="307"/>
      <c r="BE4" s="348"/>
      <c r="BF4" s="348"/>
      <c r="BG4" s="348"/>
      <c r="BH4" s="348"/>
      <c r="BI4" s="348"/>
      <c r="BJ4" s="348"/>
      <c r="BK4" s="348"/>
      <c r="BL4" s="348"/>
      <c r="BM4" s="348"/>
    </row>
    <row r="5" spans="1:65" x14ac:dyDescent="0.25">
      <c r="B5" t="str">
        <f>'6 inputsheet termen'!C40</f>
        <v>week</v>
      </c>
      <c r="C5" s="27">
        <f>'1 inputsheet data uit VBnu '!I18</f>
        <v>12</v>
      </c>
      <c r="D5" s="27">
        <f>C5+1</f>
        <v>13</v>
      </c>
      <c r="E5" s="27">
        <f t="shared" ref="E5:BB5" si="0">D5+1</f>
        <v>14</v>
      </c>
      <c r="F5" s="27">
        <f t="shared" si="0"/>
        <v>15</v>
      </c>
      <c r="G5" s="27">
        <f t="shared" si="0"/>
        <v>16</v>
      </c>
      <c r="H5" s="27">
        <f t="shared" si="0"/>
        <v>17</v>
      </c>
      <c r="I5" s="27">
        <f t="shared" si="0"/>
        <v>18</v>
      </c>
      <c r="J5" s="27">
        <f t="shared" si="0"/>
        <v>19</v>
      </c>
      <c r="K5" s="27">
        <f t="shared" si="0"/>
        <v>20</v>
      </c>
      <c r="L5" s="27">
        <f t="shared" si="0"/>
        <v>21</v>
      </c>
      <c r="M5" s="27">
        <f t="shared" si="0"/>
        <v>22</v>
      </c>
      <c r="N5" s="27">
        <f t="shared" si="0"/>
        <v>23</v>
      </c>
      <c r="O5" s="27">
        <f t="shared" si="0"/>
        <v>24</v>
      </c>
      <c r="P5" s="27">
        <f t="shared" si="0"/>
        <v>25</v>
      </c>
      <c r="Q5" s="27">
        <f t="shared" si="0"/>
        <v>26</v>
      </c>
      <c r="R5" s="27">
        <f t="shared" si="0"/>
        <v>27</v>
      </c>
      <c r="S5" s="27">
        <f t="shared" si="0"/>
        <v>28</v>
      </c>
      <c r="T5" s="27">
        <f t="shared" si="0"/>
        <v>29</v>
      </c>
      <c r="U5" s="27">
        <f t="shared" si="0"/>
        <v>30</v>
      </c>
      <c r="V5" s="27">
        <f t="shared" si="0"/>
        <v>31</v>
      </c>
      <c r="W5" s="27">
        <f t="shared" si="0"/>
        <v>32</v>
      </c>
      <c r="X5" s="27">
        <f t="shared" si="0"/>
        <v>33</v>
      </c>
      <c r="Y5" s="27">
        <f t="shared" si="0"/>
        <v>34</v>
      </c>
      <c r="Z5" s="27">
        <f t="shared" si="0"/>
        <v>35</v>
      </c>
      <c r="AA5" s="27">
        <f t="shared" si="0"/>
        <v>36</v>
      </c>
      <c r="AB5" s="27">
        <f t="shared" si="0"/>
        <v>37</v>
      </c>
      <c r="AC5" s="27">
        <f t="shared" si="0"/>
        <v>38</v>
      </c>
      <c r="AD5" s="27">
        <f t="shared" si="0"/>
        <v>39</v>
      </c>
      <c r="AE5" s="27">
        <f t="shared" si="0"/>
        <v>40</v>
      </c>
      <c r="AF5" s="27">
        <f t="shared" si="0"/>
        <v>41</v>
      </c>
      <c r="AG5" s="27">
        <f t="shared" si="0"/>
        <v>42</v>
      </c>
      <c r="AH5" s="27">
        <f t="shared" si="0"/>
        <v>43</v>
      </c>
      <c r="AI5" s="27">
        <f t="shared" si="0"/>
        <v>44</v>
      </c>
      <c r="AJ5" s="27">
        <f t="shared" si="0"/>
        <v>45</v>
      </c>
      <c r="AK5" s="27">
        <f t="shared" si="0"/>
        <v>46</v>
      </c>
      <c r="AL5" s="27">
        <f t="shared" si="0"/>
        <v>47</v>
      </c>
      <c r="AM5" s="27">
        <f t="shared" si="0"/>
        <v>48</v>
      </c>
      <c r="AN5" s="27">
        <f t="shared" si="0"/>
        <v>49</v>
      </c>
      <c r="AO5" s="27">
        <f t="shared" si="0"/>
        <v>50</v>
      </c>
      <c r="AP5" s="27">
        <f t="shared" si="0"/>
        <v>51</v>
      </c>
      <c r="AQ5" s="27">
        <f t="shared" si="0"/>
        <v>52</v>
      </c>
      <c r="AR5" s="27">
        <f t="shared" si="0"/>
        <v>53</v>
      </c>
      <c r="AS5" s="27">
        <f t="shared" si="0"/>
        <v>54</v>
      </c>
      <c r="AT5" s="27">
        <f t="shared" si="0"/>
        <v>55</v>
      </c>
      <c r="AU5" s="27">
        <f t="shared" si="0"/>
        <v>56</v>
      </c>
      <c r="AV5" s="27">
        <f t="shared" si="0"/>
        <v>57</v>
      </c>
      <c r="AW5" s="27">
        <f t="shared" si="0"/>
        <v>58</v>
      </c>
      <c r="AX5" s="27">
        <f t="shared" si="0"/>
        <v>59</v>
      </c>
      <c r="AY5" s="27">
        <f t="shared" si="0"/>
        <v>60</v>
      </c>
      <c r="AZ5" s="27">
        <f t="shared" si="0"/>
        <v>61</v>
      </c>
      <c r="BA5" s="27">
        <f t="shared" si="0"/>
        <v>62</v>
      </c>
      <c r="BB5" s="27">
        <f t="shared" si="0"/>
        <v>63</v>
      </c>
    </row>
    <row r="6" spans="1:65" x14ac:dyDescent="0.25">
      <c r="B6" s="352" t="str">
        <f>'1 inputsheet data uit VBnu '!B5</f>
        <v>datum uitrijden deze week</v>
      </c>
      <c r="C6" s="351">
        <f>'1 inputsheet data uit VBnu '!C5</f>
        <v>42817</v>
      </c>
      <c r="D6" s="409">
        <f>C6+7</f>
        <v>42824</v>
      </c>
      <c r="E6" s="409">
        <f t="shared" ref="E6:BB6" si="1">D6+7</f>
        <v>42831</v>
      </c>
      <c r="F6" s="409">
        <f t="shared" si="1"/>
        <v>42838</v>
      </c>
      <c r="G6" s="409">
        <f t="shared" si="1"/>
        <v>42845</v>
      </c>
      <c r="H6" s="409">
        <f t="shared" si="1"/>
        <v>42852</v>
      </c>
      <c r="I6" s="409">
        <f t="shared" si="1"/>
        <v>42859</v>
      </c>
      <c r="J6" s="409">
        <f t="shared" si="1"/>
        <v>42866</v>
      </c>
      <c r="K6" s="409">
        <f t="shared" si="1"/>
        <v>42873</v>
      </c>
      <c r="L6" s="409">
        <f t="shared" si="1"/>
        <v>42880</v>
      </c>
      <c r="M6" s="409">
        <f t="shared" si="1"/>
        <v>42887</v>
      </c>
      <c r="N6" s="409">
        <f t="shared" si="1"/>
        <v>42894</v>
      </c>
      <c r="O6" s="409">
        <f t="shared" si="1"/>
        <v>42901</v>
      </c>
      <c r="P6" s="409">
        <f t="shared" si="1"/>
        <v>42908</v>
      </c>
      <c r="Q6" s="409">
        <f t="shared" si="1"/>
        <v>42915</v>
      </c>
      <c r="R6" s="409">
        <f t="shared" si="1"/>
        <v>42922</v>
      </c>
      <c r="S6" s="409">
        <f t="shared" si="1"/>
        <v>42929</v>
      </c>
      <c r="T6" s="409">
        <f t="shared" si="1"/>
        <v>42936</v>
      </c>
      <c r="U6" s="409">
        <f t="shared" si="1"/>
        <v>42943</v>
      </c>
      <c r="V6" s="409">
        <f t="shared" si="1"/>
        <v>42950</v>
      </c>
      <c r="W6" s="409">
        <f t="shared" si="1"/>
        <v>42957</v>
      </c>
      <c r="X6" s="409">
        <f t="shared" si="1"/>
        <v>42964</v>
      </c>
      <c r="Y6" s="409">
        <f t="shared" si="1"/>
        <v>42971</v>
      </c>
      <c r="Z6" s="409">
        <f t="shared" si="1"/>
        <v>42978</v>
      </c>
      <c r="AA6" s="409">
        <f t="shared" si="1"/>
        <v>42985</v>
      </c>
      <c r="AB6" s="409">
        <f t="shared" si="1"/>
        <v>42992</v>
      </c>
      <c r="AC6" s="409">
        <f t="shared" si="1"/>
        <v>42999</v>
      </c>
      <c r="AD6" s="409">
        <f t="shared" si="1"/>
        <v>43006</v>
      </c>
      <c r="AE6" s="409">
        <f t="shared" si="1"/>
        <v>43013</v>
      </c>
      <c r="AF6" s="409">
        <f t="shared" si="1"/>
        <v>43020</v>
      </c>
      <c r="AG6" s="409">
        <f t="shared" si="1"/>
        <v>43027</v>
      </c>
      <c r="AH6" s="409">
        <f t="shared" si="1"/>
        <v>43034</v>
      </c>
      <c r="AI6" s="409">
        <f t="shared" si="1"/>
        <v>43041</v>
      </c>
      <c r="AJ6" s="409">
        <f t="shared" si="1"/>
        <v>43048</v>
      </c>
      <c r="AK6" s="409">
        <f t="shared" si="1"/>
        <v>43055</v>
      </c>
      <c r="AL6" s="409">
        <f t="shared" si="1"/>
        <v>43062</v>
      </c>
      <c r="AM6" s="409">
        <f t="shared" si="1"/>
        <v>43069</v>
      </c>
      <c r="AN6" s="409">
        <f t="shared" si="1"/>
        <v>43076</v>
      </c>
      <c r="AO6" s="409">
        <f t="shared" si="1"/>
        <v>43083</v>
      </c>
      <c r="AP6" s="409">
        <f t="shared" si="1"/>
        <v>43090</v>
      </c>
      <c r="AQ6" s="409">
        <f t="shared" si="1"/>
        <v>43097</v>
      </c>
      <c r="AR6" s="409">
        <f t="shared" si="1"/>
        <v>43104</v>
      </c>
      <c r="AS6" s="409">
        <f t="shared" si="1"/>
        <v>43111</v>
      </c>
      <c r="AT6" s="409">
        <f t="shared" si="1"/>
        <v>43118</v>
      </c>
      <c r="AU6" s="409">
        <f t="shared" si="1"/>
        <v>43125</v>
      </c>
      <c r="AV6" s="409">
        <f t="shared" si="1"/>
        <v>43132</v>
      </c>
      <c r="AW6" s="409">
        <f t="shared" si="1"/>
        <v>43139</v>
      </c>
      <c r="AX6" s="409">
        <f t="shared" si="1"/>
        <v>43146</v>
      </c>
      <c r="AY6" s="409">
        <f t="shared" si="1"/>
        <v>43153</v>
      </c>
      <c r="AZ6" s="409">
        <f t="shared" si="1"/>
        <v>43160</v>
      </c>
      <c r="BA6" s="409">
        <f t="shared" si="1"/>
        <v>43167</v>
      </c>
      <c r="BB6" s="409">
        <f t="shared" si="1"/>
        <v>43174</v>
      </c>
      <c r="BE6" s="383"/>
    </row>
    <row r="7" spans="1:65" ht="15.75" thickBot="1" x14ac:dyDescent="0.3">
      <c r="BE7" s="383"/>
    </row>
    <row r="8" spans="1:65" ht="15.75" thickBot="1" x14ac:dyDescent="0.3">
      <c r="B8" s="49" t="str">
        <f>'6 inputsheet termen'!C41</f>
        <v>cliënten</v>
      </c>
      <c r="C8" s="356">
        <f>C6</f>
        <v>42817</v>
      </c>
      <c r="D8" s="410">
        <f>C8+7</f>
        <v>42824</v>
      </c>
      <c r="E8" s="410">
        <f t="shared" ref="E8:BB8" si="2">D8+7</f>
        <v>42831</v>
      </c>
      <c r="F8" s="410">
        <f t="shared" si="2"/>
        <v>42838</v>
      </c>
      <c r="G8" s="410">
        <f t="shared" si="2"/>
        <v>42845</v>
      </c>
      <c r="H8" s="410">
        <f t="shared" si="2"/>
        <v>42852</v>
      </c>
      <c r="I8" s="410">
        <f t="shared" si="2"/>
        <v>42859</v>
      </c>
      <c r="J8" s="410">
        <f t="shared" si="2"/>
        <v>42866</v>
      </c>
      <c r="K8" s="410">
        <f t="shared" si="2"/>
        <v>42873</v>
      </c>
      <c r="L8" s="410">
        <f t="shared" si="2"/>
        <v>42880</v>
      </c>
      <c r="M8" s="410">
        <f t="shared" si="2"/>
        <v>42887</v>
      </c>
      <c r="N8" s="410">
        <f t="shared" si="2"/>
        <v>42894</v>
      </c>
      <c r="O8" s="410">
        <f t="shared" si="2"/>
        <v>42901</v>
      </c>
      <c r="P8" s="410">
        <f t="shared" si="2"/>
        <v>42908</v>
      </c>
      <c r="Q8" s="410">
        <f t="shared" si="2"/>
        <v>42915</v>
      </c>
      <c r="R8" s="410">
        <f t="shared" si="2"/>
        <v>42922</v>
      </c>
      <c r="S8" s="410">
        <f t="shared" si="2"/>
        <v>42929</v>
      </c>
      <c r="T8" s="410">
        <f t="shared" si="2"/>
        <v>42936</v>
      </c>
      <c r="U8" s="410">
        <f t="shared" si="2"/>
        <v>42943</v>
      </c>
      <c r="V8" s="410">
        <f t="shared" si="2"/>
        <v>42950</v>
      </c>
      <c r="W8" s="410">
        <f t="shared" si="2"/>
        <v>42957</v>
      </c>
      <c r="X8" s="410">
        <f t="shared" si="2"/>
        <v>42964</v>
      </c>
      <c r="Y8" s="410">
        <f t="shared" si="2"/>
        <v>42971</v>
      </c>
      <c r="Z8" s="410">
        <f t="shared" si="2"/>
        <v>42978</v>
      </c>
      <c r="AA8" s="410">
        <f t="shared" si="2"/>
        <v>42985</v>
      </c>
      <c r="AB8" s="410">
        <f t="shared" si="2"/>
        <v>42992</v>
      </c>
      <c r="AC8" s="410">
        <f t="shared" si="2"/>
        <v>42999</v>
      </c>
      <c r="AD8" s="410">
        <f t="shared" si="2"/>
        <v>43006</v>
      </c>
      <c r="AE8" s="410">
        <f t="shared" si="2"/>
        <v>43013</v>
      </c>
      <c r="AF8" s="410">
        <f t="shared" si="2"/>
        <v>43020</v>
      </c>
      <c r="AG8" s="410">
        <f t="shared" si="2"/>
        <v>43027</v>
      </c>
      <c r="AH8" s="410">
        <f t="shared" si="2"/>
        <v>43034</v>
      </c>
      <c r="AI8" s="410">
        <f t="shared" si="2"/>
        <v>43041</v>
      </c>
      <c r="AJ8" s="410">
        <f t="shared" si="2"/>
        <v>43048</v>
      </c>
      <c r="AK8" s="410">
        <f t="shared" si="2"/>
        <v>43055</v>
      </c>
      <c r="AL8" s="410">
        <f t="shared" si="2"/>
        <v>43062</v>
      </c>
      <c r="AM8" s="410">
        <f t="shared" si="2"/>
        <v>43069</v>
      </c>
      <c r="AN8" s="410">
        <f t="shared" si="2"/>
        <v>43076</v>
      </c>
      <c r="AO8" s="410">
        <f t="shared" si="2"/>
        <v>43083</v>
      </c>
      <c r="AP8" s="410">
        <f t="shared" si="2"/>
        <v>43090</v>
      </c>
      <c r="AQ8" s="410">
        <f t="shared" si="2"/>
        <v>43097</v>
      </c>
      <c r="AR8" s="410">
        <f t="shared" si="2"/>
        <v>43104</v>
      </c>
      <c r="AS8" s="410">
        <f t="shared" si="2"/>
        <v>43111</v>
      </c>
      <c r="AT8" s="410">
        <f t="shared" si="2"/>
        <v>43118</v>
      </c>
      <c r="AU8" s="410">
        <f t="shared" si="2"/>
        <v>43125</v>
      </c>
      <c r="AV8" s="410">
        <f t="shared" si="2"/>
        <v>43132</v>
      </c>
      <c r="AW8" s="410">
        <f t="shared" si="2"/>
        <v>43139</v>
      </c>
      <c r="AX8" s="410">
        <f t="shared" si="2"/>
        <v>43146</v>
      </c>
      <c r="AY8" s="410">
        <f t="shared" si="2"/>
        <v>43153</v>
      </c>
      <c r="AZ8" s="410">
        <f t="shared" si="2"/>
        <v>43160</v>
      </c>
      <c r="BA8" s="410">
        <f t="shared" si="2"/>
        <v>43167</v>
      </c>
      <c r="BB8" s="410">
        <f t="shared" si="2"/>
        <v>43174</v>
      </c>
      <c r="BE8" s="383"/>
    </row>
    <row r="9" spans="1:65" s="301" customFormat="1" ht="15.75" thickBot="1" x14ac:dyDescent="0.3">
      <c r="B9" s="49" t="str">
        <f>'6 inputsheet termen'!C27</f>
        <v>totaal Vb.nu haaglanden</v>
      </c>
      <c r="C9" s="388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E9" s="383"/>
    </row>
    <row r="10" spans="1:65" x14ac:dyDescent="0.25">
      <c r="B10" s="348" t="s">
        <v>223</v>
      </c>
      <c r="C10" s="5">
        <f>'9 input rapp uit VBnu'!$B21</f>
        <v>40</v>
      </c>
      <c r="D10" s="5">
        <f>'9 input rapp uit VBnu'!$B21</f>
        <v>40</v>
      </c>
      <c r="E10" s="5">
        <f>'9 input rapp uit VBnu'!$B21</f>
        <v>40</v>
      </c>
      <c r="F10" s="5">
        <f>'9 input rapp uit VBnu'!$B21</f>
        <v>40</v>
      </c>
      <c r="G10" s="5">
        <f>'9 input rapp uit VBnu'!$B21</f>
        <v>40</v>
      </c>
      <c r="H10" s="5">
        <f>'9 input rapp uit VBnu'!$B21</f>
        <v>40</v>
      </c>
      <c r="I10" s="5">
        <f>'9 input rapp uit VBnu'!$B21</f>
        <v>40</v>
      </c>
      <c r="J10" s="5">
        <f>'9 input rapp uit VBnu'!$B21</f>
        <v>40</v>
      </c>
      <c r="K10" s="5">
        <f>'9 input rapp uit VBnu'!$B21</f>
        <v>40</v>
      </c>
      <c r="L10" s="5">
        <f>'9 input rapp uit VBnu'!$B21</f>
        <v>40</v>
      </c>
      <c r="M10" s="5">
        <f>'9 input rapp uit VBnu'!$B21</f>
        <v>40</v>
      </c>
      <c r="N10" s="5">
        <f>'9 input rapp uit VBnu'!$B21</f>
        <v>40</v>
      </c>
      <c r="O10" s="5">
        <f>'9 input rapp uit VBnu'!$B21</f>
        <v>40</v>
      </c>
      <c r="P10" s="5">
        <f>'9 input rapp uit VBnu'!$B21</f>
        <v>40</v>
      </c>
      <c r="Q10" s="5">
        <f>'9 input rapp uit VBnu'!$B21</f>
        <v>40</v>
      </c>
      <c r="R10" s="5">
        <f>'9 input rapp uit VBnu'!$B21</f>
        <v>40</v>
      </c>
      <c r="S10" s="5">
        <f>'9 input rapp uit VBnu'!$B21</f>
        <v>40</v>
      </c>
      <c r="T10" s="5">
        <f>'9 input rapp uit VBnu'!$B21</f>
        <v>40</v>
      </c>
      <c r="U10" s="5">
        <f>'9 input rapp uit VBnu'!$B21</f>
        <v>40</v>
      </c>
      <c r="V10" s="5">
        <f>'9 input rapp uit VBnu'!$B21</f>
        <v>40</v>
      </c>
      <c r="W10" s="5">
        <f>'9 input rapp uit VBnu'!$B21</f>
        <v>40</v>
      </c>
      <c r="X10" s="5">
        <f>'9 input rapp uit VBnu'!$B21</f>
        <v>40</v>
      </c>
      <c r="Y10" s="5">
        <f>'9 input rapp uit VBnu'!$B21</f>
        <v>40</v>
      </c>
      <c r="Z10" s="5">
        <f>'9 input rapp uit VBnu'!$B21</f>
        <v>40</v>
      </c>
      <c r="AA10" s="5">
        <f>'9 input rapp uit VBnu'!$B21</f>
        <v>40</v>
      </c>
      <c r="AB10" s="5">
        <f>'9 input rapp uit VBnu'!$B21</f>
        <v>40</v>
      </c>
      <c r="AC10" s="5">
        <f>'9 input rapp uit VBnu'!$B21</f>
        <v>40</v>
      </c>
      <c r="AD10" s="5">
        <f>'9 input rapp uit VBnu'!$B21</f>
        <v>40</v>
      </c>
      <c r="AE10" s="5">
        <f>'9 input rapp uit VBnu'!$B21</f>
        <v>40</v>
      </c>
      <c r="AF10" s="5">
        <f>'9 input rapp uit VBnu'!$B21</f>
        <v>40</v>
      </c>
      <c r="AG10" s="5">
        <f>'9 input rapp uit VBnu'!$B21</f>
        <v>40</v>
      </c>
      <c r="AH10" s="5">
        <f>'9 input rapp uit VBnu'!$B21</f>
        <v>40</v>
      </c>
      <c r="AI10" s="5">
        <f>'9 input rapp uit VBnu'!$B21</f>
        <v>40</v>
      </c>
      <c r="AJ10" s="5">
        <f>'9 input rapp uit VBnu'!$B21</f>
        <v>40</v>
      </c>
      <c r="AK10" s="5">
        <f>'9 input rapp uit VBnu'!$B21</f>
        <v>40</v>
      </c>
      <c r="AL10" s="5">
        <f>'9 input rapp uit VBnu'!$B21</f>
        <v>40</v>
      </c>
      <c r="AM10" s="5">
        <f>'9 input rapp uit VBnu'!$B21</f>
        <v>40</v>
      </c>
      <c r="AN10" s="5">
        <f>'9 input rapp uit VBnu'!$B21</f>
        <v>40</v>
      </c>
      <c r="AO10" s="5">
        <f>'9 input rapp uit VBnu'!$B21</f>
        <v>40</v>
      </c>
      <c r="AP10" s="5">
        <f>'9 input rapp uit VBnu'!$B21</f>
        <v>40</v>
      </c>
      <c r="AQ10" s="5">
        <f>'9 input rapp uit VBnu'!$B21</f>
        <v>40</v>
      </c>
      <c r="AR10" s="5">
        <f>'9 input rapp uit VBnu'!$B21</f>
        <v>40</v>
      </c>
      <c r="AS10" s="5">
        <f>'9 input rapp uit VBnu'!$B21</f>
        <v>40</v>
      </c>
      <c r="AT10" s="5">
        <f>'9 input rapp uit VBnu'!$B21</f>
        <v>40</v>
      </c>
      <c r="AU10" s="5">
        <f>'9 input rapp uit VBnu'!$B21</f>
        <v>40</v>
      </c>
      <c r="AV10" s="5">
        <f>'9 input rapp uit VBnu'!$B21</f>
        <v>40</v>
      </c>
      <c r="AW10" s="5">
        <f>'9 input rapp uit VBnu'!$B21</f>
        <v>40</v>
      </c>
      <c r="AX10" s="5">
        <f>'9 input rapp uit VBnu'!$B21</f>
        <v>40</v>
      </c>
      <c r="AY10" s="5">
        <f>'9 input rapp uit VBnu'!$B21</f>
        <v>40</v>
      </c>
      <c r="AZ10" s="5">
        <f>'9 input rapp uit VBnu'!$B21</f>
        <v>40</v>
      </c>
      <c r="BA10" s="5">
        <f>'9 input rapp uit VBnu'!$B21</f>
        <v>40</v>
      </c>
      <c r="BB10" s="5">
        <f>'9 input rapp uit VBnu'!$B21</f>
        <v>40</v>
      </c>
      <c r="BD10" s="385"/>
      <c r="BE10" s="383"/>
    </row>
    <row r="11" spans="1:65" x14ac:dyDescent="0.25">
      <c r="B11" s="72" t="s">
        <v>265</v>
      </c>
      <c r="C11" s="5">
        <f>'9 input rapp uit VBnu'!$C21</f>
        <v>39</v>
      </c>
      <c r="D11" s="5">
        <f>'9 input rapp uit VBnu'!$C21</f>
        <v>39</v>
      </c>
      <c r="E11" s="5">
        <f>'9 input rapp uit VBnu'!$C21</f>
        <v>39</v>
      </c>
      <c r="F11" s="5">
        <f>'9 input rapp uit VBnu'!$C21</f>
        <v>39</v>
      </c>
      <c r="G11" s="5">
        <f>'9 input rapp uit VBnu'!$C21</f>
        <v>39</v>
      </c>
      <c r="H11" s="5">
        <f>'9 input rapp uit VBnu'!$C21</f>
        <v>39</v>
      </c>
      <c r="I11" s="5">
        <f>'9 input rapp uit VBnu'!$C21</f>
        <v>39</v>
      </c>
      <c r="J11" s="5">
        <f>'9 input rapp uit VBnu'!$C21</f>
        <v>39</v>
      </c>
      <c r="K11" s="5">
        <f>'9 input rapp uit VBnu'!$C21</f>
        <v>39</v>
      </c>
      <c r="L11" s="5">
        <f>'9 input rapp uit VBnu'!$C21</f>
        <v>39</v>
      </c>
      <c r="M11" s="5">
        <f>'9 input rapp uit VBnu'!$C21</f>
        <v>39</v>
      </c>
      <c r="N11" s="5">
        <f>'9 input rapp uit VBnu'!$C21</f>
        <v>39</v>
      </c>
      <c r="O11" s="5">
        <f>'9 input rapp uit VBnu'!$C21</f>
        <v>39</v>
      </c>
      <c r="P11" s="5">
        <f>'9 input rapp uit VBnu'!$C21</f>
        <v>39</v>
      </c>
      <c r="Q11" s="5">
        <f>'9 input rapp uit VBnu'!$C21</f>
        <v>39</v>
      </c>
      <c r="R11" s="5">
        <f>'9 input rapp uit VBnu'!$C21</f>
        <v>39</v>
      </c>
      <c r="S11" s="5">
        <f>'9 input rapp uit VBnu'!$C21</f>
        <v>39</v>
      </c>
      <c r="T11" s="5">
        <f>'9 input rapp uit VBnu'!$C21</f>
        <v>39</v>
      </c>
      <c r="U11" s="5">
        <f>'9 input rapp uit VBnu'!$C21</f>
        <v>39</v>
      </c>
      <c r="V11" s="5">
        <f>'9 input rapp uit VBnu'!$C21</f>
        <v>39</v>
      </c>
      <c r="W11" s="5">
        <f>'9 input rapp uit VBnu'!$C21</f>
        <v>39</v>
      </c>
      <c r="X11" s="5">
        <f>'9 input rapp uit VBnu'!$C21</f>
        <v>39</v>
      </c>
      <c r="Y11" s="5">
        <f>'9 input rapp uit VBnu'!$C21</f>
        <v>39</v>
      </c>
      <c r="Z11" s="5">
        <f>'9 input rapp uit VBnu'!$C21</f>
        <v>39</v>
      </c>
      <c r="AA11" s="5">
        <f>'9 input rapp uit VBnu'!$C21</f>
        <v>39</v>
      </c>
      <c r="AB11" s="5">
        <f>'9 input rapp uit VBnu'!$C21</f>
        <v>39</v>
      </c>
      <c r="AC11" s="5">
        <f>'9 input rapp uit VBnu'!$C21</f>
        <v>39</v>
      </c>
      <c r="AD11" s="5">
        <f>'9 input rapp uit VBnu'!$C21</f>
        <v>39</v>
      </c>
      <c r="AE11" s="5">
        <f>'9 input rapp uit VBnu'!$C21</f>
        <v>39</v>
      </c>
      <c r="AF11" s="5">
        <f>'9 input rapp uit VBnu'!$C21</f>
        <v>39</v>
      </c>
      <c r="AG11" s="5">
        <f>'9 input rapp uit VBnu'!$C21</f>
        <v>39</v>
      </c>
      <c r="AH11" s="5">
        <f>'9 input rapp uit VBnu'!$C21</f>
        <v>39</v>
      </c>
      <c r="AI11" s="5">
        <f>'9 input rapp uit VBnu'!$C21</f>
        <v>39</v>
      </c>
      <c r="AJ11" s="5">
        <f>'9 input rapp uit VBnu'!$C21</f>
        <v>39</v>
      </c>
      <c r="AK11" s="5">
        <f>'9 input rapp uit VBnu'!$C21</f>
        <v>39</v>
      </c>
      <c r="AL11" s="5">
        <f>'9 input rapp uit VBnu'!$C21</f>
        <v>39</v>
      </c>
      <c r="AM11" s="5">
        <f>'9 input rapp uit VBnu'!$C21</f>
        <v>39</v>
      </c>
      <c r="AN11" s="5">
        <f>'9 input rapp uit VBnu'!$C21</f>
        <v>39</v>
      </c>
      <c r="AO11" s="5">
        <f>'9 input rapp uit VBnu'!$C21</f>
        <v>39</v>
      </c>
      <c r="AP11" s="5">
        <f>'9 input rapp uit VBnu'!$C21</f>
        <v>39</v>
      </c>
      <c r="AQ11" s="5">
        <f>'9 input rapp uit VBnu'!$C21</f>
        <v>39</v>
      </c>
      <c r="AR11" s="5">
        <f>'9 input rapp uit VBnu'!$C21</f>
        <v>39</v>
      </c>
      <c r="AS11" s="5">
        <f>'9 input rapp uit VBnu'!$C21</f>
        <v>39</v>
      </c>
      <c r="AT11" s="5">
        <f>'9 input rapp uit VBnu'!$C21</f>
        <v>39</v>
      </c>
      <c r="AU11" s="5">
        <f>'9 input rapp uit VBnu'!$C21</f>
        <v>39</v>
      </c>
      <c r="AV11" s="5">
        <f>'9 input rapp uit VBnu'!$C21</f>
        <v>39</v>
      </c>
      <c r="AW11" s="5">
        <f>'9 input rapp uit VBnu'!$C21</f>
        <v>39</v>
      </c>
      <c r="AX11" s="5">
        <f>'9 input rapp uit VBnu'!$C21</f>
        <v>39</v>
      </c>
      <c r="AY11" s="5">
        <f>'9 input rapp uit VBnu'!$C21</f>
        <v>39</v>
      </c>
      <c r="AZ11" s="5">
        <f>'9 input rapp uit VBnu'!$C21</f>
        <v>39</v>
      </c>
      <c r="BA11" s="5">
        <f>'9 input rapp uit VBnu'!$C21</f>
        <v>39</v>
      </c>
      <c r="BB11" s="5">
        <f>'9 input rapp uit VBnu'!$C21</f>
        <v>39</v>
      </c>
      <c r="BD11" s="385"/>
      <c r="BE11" s="383"/>
    </row>
    <row r="12" spans="1:65" x14ac:dyDescent="0.25">
      <c r="B12" s="72" t="s">
        <v>266</v>
      </c>
      <c r="C12" s="5">
        <f>'9 input rapp uit VBnu'!$D21</f>
        <v>0</v>
      </c>
      <c r="D12" s="5">
        <f>'9 input rapp uit VBnu'!$D21</f>
        <v>0</v>
      </c>
      <c r="E12" s="5">
        <f>'9 input rapp uit VBnu'!$D21</f>
        <v>0</v>
      </c>
      <c r="F12" s="5">
        <f>'9 input rapp uit VBnu'!$D21</f>
        <v>0</v>
      </c>
      <c r="G12" s="5">
        <f>'9 input rapp uit VBnu'!$D21</f>
        <v>0</v>
      </c>
      <c r="H12" s="5">
        <f>'9 input rapp uit VBnu'!$D21</f>
        <v>0</v>
      </c>
      <c r="I12" s="5">
        <f>'9 input rapp uit VBnu'!$D21</f>
        <v>0</v>
      </c>
      <c r="J12" s="5">
        <f>'9 input rapp uit VBnu'!$D21</f>
        <v>0</v>
      </c>
      <c r="K12" s="5">
        <f>'9 input rapp uit VBnu'!$D21</f>
        <v>0</v>
      </c>
      <c r="L12" s="5">
        <f>'9 input rapp uit VBnu'!$D21</f>
        <v>0</v>
      </c>
      <c r="M12" s="5">
        <f>'9 input rapp uit VBnu'!$D21</f>
        <v>0</v>
      </c>
      <c r="N12" s="5">
        <f>'9 input rapp uit VBnu'!$D21</f>
        <v>0</v>
      </c>
      <c r="O12" s="5">
        <f>'9 input rapp uit VBnu'!$D21</f>
        <v>0</v>
      </c>
      <c r="P12" s="5">
        <f>'9 input rapp uit VBnu'!$D21</f>
        <v>0</v>
      </c>
      <c r="Q12" s="5">
        <f>'9 input rapp uit VBnu'!$D21</f>
        <v>0</v>
      </c>
      <c r="R12" s="5">
        <f>'9 input rapp uit VBnu'!$D21</f>
        <v>0</v>
      </c>
      <c r="S12" s="5">
        <f>'9 input rapp uit VBnu'!$D21</f>
        <v>0</v>
      </c>
      <c r="T12" s="5">
        <f>'9 input rapp uit VBnu'!$D21</f>
        <v>0</v>
      </c>
      <c r="U12" s="5">
        <f>'9 input rapp uit VBnu'!$D21</f>
        <v>0</v>
      </c>
      <c r="V12" s="5">
        <f>'9 input rapp uit VBnu'!$D21</f>
        <v>0</v>
      </c>
      <c r="W12" s="5">
        <f>'9 input rapp uit VBnu'!$D21</f>
        <v>0</v>
      </c>
      <c r="X12" s="5">
        <f>'9 input rapp uit VBnu'!$D21</f>
        <v>0</v>
      </c>
      <c r="Y12" s="5">
        <f>'9 input rapp uit VBnu'!$D21</f>
        <v>0</v>
      </c>
      <c r="Z12" s="5">
        <f>'9 input rapp uit VBnu'!$D21</f>
        <v>0</v>
      </c>
      <c r="AA12" s="5">
        <f>'9 input rapp uit VBnu'!$D21</f>
        <v>0</v>
      </c>
      <c r="AB12" s="5">
        <f>'9 input rapp uit VBnu'!$D21</f>
        <v>0</v>
      </c>
      <c r="AC12" s="5">
        <f>'9 input rapp uit VBnu'!$D21</f>
        <v>0</v>
      </c>
      <c r="AD12" s="5">
        <f>'9 input rapp uit VBnu'!$D21</f>
        <v>0</v>
      </c>
      <c r="AE12" s="5">
        <f>'9 input rapp uit VBnu'!$D21</f>
        <v>0</v>
      </c>
      <c r="AF12" s="5">
        <f>'9 input rapp uit VBnu'!$D21</f>
        <v>0</v>
      </c>
      <c r="AG12" s="5">
        <f>'9 input rapp uit VBnu'!$D21</f>
        <v>0</v>
      </c>
      <c r="AH12" s="5">
        <f>'9 input rapp uit VBnu'!$D21</f>
        <v>0</v>
      </c>
      <c r="AI12" s="5">
        <f>'9 input rapp uit VBnu'!$D21</f>
        <v>0</v>
      </c>
      <c r="AJ12" s="5">
        <f>'9 input rapp uit VBnu'!$D21</f>
        <v>0</v>
      </c>
      <c r="AK12" s="5">
        <f>'9 input rapp uit VBnu'!$D21</f>
        <v>0</v>
      </c>
      <c r="AL12" s="5">
        <f>'9 input rapp uit VBnu'!$D21</f>
        <v>0</v>
      </c>
      <c r="AM12" s="5">
        <f>'9 input rapp uit VBnu'!$D21</f>
        <v>0</v>
      </c>
      <c r="AN12" s="5">
        <f>'9 input rapp uit VBnu'!$D21</f>
        <v>0</v>
      </c>
      <c r="AO12" s="5">
        <f>'9 input rapp uit VBnu'!$D21</f>
        <v>0</v>
      </c>
      <c r="AP12" s="5">
        <f>'9 input rapp uit VBnu'!$D21</f>
        <v>0</v>
      </c>
      <c r="AQ12" s="5">
        <f>'9 input rapp uit VBnu'!$D21</f>
        <v>0</v>
      </c>
      <c r="AR12" s="5">
        <f>'9 input rapp uit VBnu'!$D21</f>
        <v>0</v>
      </c>
      <c r="AS12" s="5">
        <f>'9 input rapp uit VBnu'!$D21</f>
        <v>0</v>
      </c>
      <c r="AT12" s="5">
        <f>'9 input rapp uit VBnu'!$D21</f>
        <v>0</v>
      </c>
      <c r="AU12" s="5">
        <f>'9 input rapp uit VBnu'!$D21</f>
        <v>0</v>
      </c>
      <c r="AV12" s="5">
        <f>'9 input rapp uit VBnu'!$D21</f>
        <v>0</v>
      </c>
      <c r="AW12" s="5">
        <f>'9 input rapp uit VBnu'!$D21</f>
        <v>0</v>
      </c>
      <c r="AX12" s="5">
        <f>'9 input rapp uit VBnu'!$D21</f>
        <v>0</v>
      </c>
      <c r="AY12" s="5">
        <f>'9 input rapp uit VBnu'!$D21</f>
        <v>0</v>
      </c>
      <c r="AZ12" s="5">
        <f>'9 input rapp uit VBnu'!$D21</f>
        <v>0</v>
      </c>
      <c r="BA12" s="5">
        <f>'9 input rapp uit VBnu'!$D21</f>
        <v>0</v>
      </c>
      <c r="BB12" s="5">
        <f>'9 input rapp uit VBnu'!$D21</f>
        <v>0</v>
      </c>
      <c r="BD12" s="385"/>
      <c r="BE12" s="383"/>
    </row>
    <row r="13" spans="1:65" x14ac:dyDescent="0.25">
      <c r="B13" s="72" t="s">
        <v>267</v>
      </c>
      <c r="C13" s="5">
        <f>'9 input rapp uit VBnu'!$E21</f>
        <v>1</v>
      </c>
      <c r="D13" s="5">
        <f>'9 input rapp uit VBnu'!$E21</f>
        <v>1</v>
      </c>
      <c r="E13" s="5">
        <f>'9 input rapp uit VBnu'!$E21</f>
        <v>1</v>
      </c>
      <c r="F13" s="5">
        <f>'9 input rapp uit VBnu'!$E21</f>
        <v>1</v>
      </c>
      <c r="G13" s="5">
        <f>'9 input rapp uit VBnu'!$E21</f>
        <v>1</v>
      </c>
      <c r="H13" s="5">
        <f>'9 input rapp uit VBnu'!$E21</f>
        <v>1</v>
      </c>
      <c r="I13" s="5">
        <f>'9 input rapp uit VBnu'!$E21</f>
        <v>1</v>
      </c>
      <c r="J13" s="5">
        <f>'9 input rapp uit VBnu'!$E21</f>
        <v>1</v>
      </c>
      <c r="K13" s="5">
        <f>'9 input rapp uit VBnu'!$E21</f>
        <v>1</v>
      </c>
      <c r="L13" s="5">
        <f>'9 input rapp uit VBnu'!$E21</f>
        <v>1</v>
      </c>
      <c r="M13" s="5">
        <f>'9 input rapp uit VBnu'!$E21</f>
        <v>1</v>
      </c>
      <c r="N13" s="5">
        <f>'9 input rapp uit VBnu'!$E21</f>
        <v>1</v>
      </c>
      <c r="O13" s="5">
        <f>'9 input rapp uit VBnu'!$E21</f>
        <v>1</v>
      </c>
      <c r="P13" s="5">
        <f>'9 input rapp uit VBnu'!$E21</f>
        <v>1</v>
      </c>
      <c r="Q13" s="5">
        <f>'9 input rapp uit VBnu'!$E21</f>
        <v>1</v>
      </c>
      <c r="R13" s="5">
        <f>'9 input rapp uit VBnu'!$E21</f>
        <v>1</v>
      </c>
      <c r="S13" s="5">
        <f>'9 input rapp uit VBnu'!$E21</f>
        <v>1</v>
      </c>
      <c r="T13" s="5">
        <f>'9 input rapp uit VBnu'!$E21</f>
        <v>1</v>
      </c>
      <c r="U13" s="5">
        <f>'9 input rapp uit VBnu'!$E21</f>
        <v>1</v>
      </c>
      <c r="V13" s="5">
        <f>'9 input rapp uit VBnu'!$E21</f>
        <v>1</v>
      </c>
      <c r="W13" s="5">
        <f>'9 input rapp uit VBnu'!$E21</f>
        <v>1</v>
      </c>
      <c r="X13" s="5">
        <f>'9 input rapp uit VBnu'!$E21</f>
        <v>1</v>
      </c>
      <c r="Y13" s="5">
        <f>'9 input rapp uit VBnu'!$E21</f>
        <v>1</v>
      </c>
      <c r="Z13" s="5">
        <f>'9 input rapp uit VBnu'!$E21</f>
        <v>1</v>
      </c>
      <c r="AA13" s="5">
        <f>'9 input rapp uit VBnu'!$E21</f>
        <v>1</v>
      </c>
      <c r="AB13" s="5">
        <f>'9 input rapp uit VBnu'!$E21</f>
        <v>1</v>
      </c>
      <c r="AC13" s="5">
        <f>'9 input rapp uit VBnu'!$E21</f>
        <v>1</v>
      </c>
      <c r="AD13" s="5">
        <f>'9 input rapp uit VBnu'!$E21</f>
        <v>1</v>
      </c>
      <c r="AE13" s="5">
        <f>'9 input rapp uit VBnu'!$E21</f>
        <v>1</v>
      </c>
      <c r="AF13" s="5">
        <f>'9 input rapp uit VBnu'!$E21</f>
        <v>1</v>
      </c>
      <c r="AG13" s="5">
        <f>'9 input rapp uit VBnu'!$E21</f>
        <v>1</v>
      </c>
      <c r="AH13" s="5">
        <f>'9 input rapp uit VBnu'!$E21</f>
        <v>1</v>
      </c>
      <c r="AI13" s="5">
        <f>'9 input rapp uit VBnu'!$E21</f>
        <v>1</v>
      </c>
      <c r="AJ13" s="5">
        <f>'9 input rapp uit VBnu'!$E21</f>
        <v>1</v>
      </c>
      <c r="AK13" s="5">
        <f>'9 input rapp uit VBnu'!$E21</f>
        <v>1</v>
      </c>
      <c r="AL13" s="5">
        <f>'9 input rapp uit VBnu'!$E21</f>
        <v>1</v>
      </c>
      <c r="AM13" s="5">
        <f>'9 input rapp uit VBnu'!$E21</f>
        <v>1</v>
      </c>
      <c r="AN13" s="5">
        <f>'9 input rapp uit VBnu'!$E21</f>
        <v>1</v>
      </c>
      <c r="AO13" s="5">
        <f>'9 input rapp uit VBnu'!$E21</f>
        <v>1</v>
      </c>
      <c r="AP13" s="5">
        <f>'9 input rapp uit VBnu'!$E21</f>
        <v>1</v>
      </c>
      <c r="AQ13" s="5">
        <f>'9 input rapp uit VBnu'!$E21</f>
        <v>1</v>
      </c>
      <c r="AR13" s="5">
        <f>'9 input rapp uit VBnu'!$E21</f>
        <v>1</v>
      </c>
      <c r="AS13" s="5">
        <f>'9 input rapp uit VBnu'!$E21</f>
        <v>1</v>
      </c>
      <c r="AT13" s="5">
        <f>'9 input rapp uit VBnu'!$E21</f>
        <v>1</v>
      </c>
      <c r="AU13" s="5">
        <f>'9 input rapp uit VBnu'!$E21</f>
        <v>1</v>
      </c>
      <c r="AV13" s="5">
        <f>'9 input rapp uit VBnu'!$E21</f>
        <v>1</v>
      </c>
      <c r="AW13" s="5">
        <f>'9 input rapp uit VBnu'!$E21</f>
        <v>1</v>
      </c>
      <c r="AX13" s="5">
        <f>'9 input rapp uit VBnu'!$E21</f>
        <v>1</v>
      </c>
      <c r="AY13" s="5">
        <f>'9 input rapp uit VBnu'!$E21</f>
        <v>1</v>
      </c>
      <c r="AZ13" s="5">
        <f>'9 input rapp uit VBnu'!$E21</f>
        <v>1</v>
      </c>
      <c r="BA13" s="5">
        <f>'9 input rapp uit VBnu'!$E21</f>
        <v>1</v>
      </c>
      <c r="BB13" s="5">
        <f>'9 input rapp uit VBnu'!$E21</f>
        <v>1</v>
      </c>
      <c r="BD13" s="385"/>
      <c r="BE13" s="383"/>
    </row>
    <row r="14" spans="1:65" x14ac:dyDescent="0.25">
      <c r="B14" s="72" t="s">
        <v>219</v>
      </c>
      <c r="C14" s="5">
        <f>'9 input rapp uit VBnu'!$F21</f>
        <v>73</v>
      </c>
      <c r="D14" s="5">
        <f>'9 input rapp uit VBnu'!$F21</f>
        <v>73</v>
      </c>
      <c r="E14" s="5">
        <f>'9 input rapp uit VBnu'!$F21</f>
        <v>73</v>
      </c>
      <c r="F14" s="5">
        <f>'9 input rapp uit VBnu'!$F21</f>
        <v>73</v>
      </c>
      <c r="G14" s="5">
        <f>'9 input rapp uit VBnu'!$F21</f>
        <v>73</v>
      </c>
      <c r="H14" s="5">
        <f>'9 input rapp uit VBnu'!$F21</f>
        <v>73</v>
      </c>
      <c r="I14" s="5">
        <f>'9 input rapp uit VBnu'!$F21</f>
        <v>73</v>
      </c>
      <c r="J14" s="5">
        <f>'9 input rapp uit VBnu'!$F21</f>
        <v>73</v>
      </c>
      <c r="K14" s="5">
        <f>'9 input rapp uit VBnu'!$F21</f>
        <v>73</v>
      </c>
      <c r="L14" s="5">
        <f>'9 input rapp uit VBnu'!$F21</f>
        <v>73</v>
      </c>
      <c r="M14" s="5">
        <f>'9 input rapp uit VBnu'!$F21</f>
        <v>73</v>
      </c>
      <c r="N14" s="5">
        <f>'9 input rapp uit VBnu'!$F21</f>
        <v>73</v>
      </c>
      <c r="O14" s="5">
        <f>'9 input rapp uit VBnu'!$F21</f>
        <v>73</v>
      </c>
      <c r="P14" s="5">
        <f>'9 input rapp uit VBnu'!$F21</f>
        <v>73</v>
      </c>
      <c r="Q14" s="5">
        <f>'9 input rapp uit VBnu'!$F21</f>
        <v>73</v>
      </c>
      <c r="R14" s="5">
        <f>'9 input rapp uit VBnu'!$F21</f>
        <v>73</v>
      </c>
      <c r="S14" s="5">
        <f>'9 input rapp uit VBnu'!$F21</f>
        <v>73</v>
      </c>
      <c r="T14" s="5">
        <f>'9 input rapp uit VBnu'!$F21</f>
        <v>73</v>
      </c>
      <c r="U14" s="5">
        <f>'9 input rapp uit VBnu'!$F21</f>
        <v>73</v>
      </c>
      <c r="V14" s="5">
        <f>'9 input rapp uit VBnu'!$F21</f>
        <v>73</v>
      </c>
      <c r="W14" s="5">
        <f>'9 input rapp uit VBnu'!$F21</f>
        <v>73</v>
      </c>
      <c r="X14" s="5">
        <f>'9 input rapp uit VBnu'!$F21</f>
        <v>73</v>
      </c>
      <c r="Y14" s="5">
        <f>'9 input rapp uit VBnu'!$F21</f>
        <v>73</v>
      </c>
      <c r="Z14" s="5">
        <f>'9 input rapp uit VBnu'!$F21</f>
        <v>73</v>
      </c>
      <c r="AA14" s="5">
        <f>'9 input rapp uit VBnu'!$F21</f>
        <v>73</v>
      </c>
      <c r="AB14" s="5">
        <f>'9 input rapp uit VBnu'!$F21</f>
        <v>73</v>
      </c>
      <c r="AC14" s="5">
        <f>'9 input rapp uit VBnu'!$F21</f>
        <v>73</v>
      </c>
      <c r="AD14" s="5">
        <f>'9 input rapp uit VBnu'!$F21</f>
        <v>73</v>
      </c>
      <c r="AE14" s="5">
        <f>'9 input rapp uit VBnu'!$F21</f>
        <v>73</v>
      </c>
      <c r="AF14" s="5">
        <f>'9 input rapp uit VBnu'!$F21</f>
        <v>73</v>
      </c>
      <c r="AG14" s="5">
        <f>'9 input rapp uit VBnu'!$F21</f>
        <v>73</v>
      </c>
      <c r="AH14" s="5">
        <f>'9 input rapp uit VBnu'!$F21</f>
        <v>73</v>
      </c>
      <c r="AI14" s="5">
        <f>'9 input rapp uit VBnu'!$F21</f>
        <v>73</v>
      </c>
      <c r="AJ14" s="5">
        <f>'9 input rapp uit VBnu'!$F21</f>
        <v>73</v>
      </c>
      <c r="AK14" s="5">
        <f>'9 input rapp uit VBnu'!$F21</f>
        <v>73</v>
      </c>
      <c r="AL14" s="5">
        <f>'9 input rapp uit VBnu'!$F21</f>
        <v>73</v>
      </c>
      <c r="AM14" s="5">
        <f>'9 input rapp uit VBnu'!$F21</f>
        <v>73</v>
      </c>
      <c r="AN14" s="5">
        <f>'9 input rapp uit VBnu'!$F21</f>
        <v>73</v>
      </c>
      <c r="AO14" s="5">
        <f>'9 input rapp uit VBnu'!$F21</f>
        <v>73</v>
      </c>
      <c r="AP14" s="5">
        <f>'9 input rapp uit VBnu'!$F21</f>
        <v>73</v>
      </c>
      <c r="AQ14" s="5">
        <f>'9 input rapp uit VBnu'!$F21</f>
        <v>73</v>
      </c>
      <c r="AR14" s="5">
        <f>'9 input rapp uit VBnu'!$F21</f>
        <v>73</v>
      </c>
      <c r="AS14" s="5">
        <f>'9 input rapp uit VBnu'!$F21</f>
        <v>73</v>
      </c>
      <c r="AT14" s="5">
        <f>'9 input rapp uit VBnu'!$F21</f>
        <v>73</v>
      </c>
      <c r="AU14" s="5">
        <f>'9 input rapp uit VBnu'!$F21</f>
        <v>73</v>
      </c>
      <c r="AV14" s="5">
        <f>'9 input rapp uit VBnu'!$F21</f>
        <v>73</v>
      </c>
      <c r="AW14" s="5">
        <f>'9 input rapp uit VBnu'!$F21</f>
        <v>73</v>
      </c>
      <c r="AX14" s="5">
        <f>'9 input rapp uit VBnu'!$F21</f>
        <v>73</v>
      </c>
      <c r="AY14" s="5">
        <f>'9 input rapp uit VBnu'!$F21</f>
        <v>73</v>
      </c>
      <c r="AZ14" s="5">
        <f>'9 input rapp uit VBnu'!$F21</f>
        <v>73</v>
      </c>
      <c r="BA14" s="5">
        <f>'9 input rapp uit VBnu'!$F21</f>
        <v>73</v>
      </c>
      <c r="BB14" s="5">
        <f>'9 input rapp uit VBnu'!$F21</f>
        <v>73</v>
      </c>
      <c r="BD14" s="385"/>
      <c r="BE14" s="383"/>
    </row>
    <row r="15" spans="1:65" x14ac:dyDescent="0.25">
      <c r="B15" s="72" t="s">
        <v>268</v>
      </c>
      <c r="C15" s="5">
        <f>'9 input rapp uit VBnu'!$G21</f>
        <v>71</v>
      </c>
      <c r="D15" s="5">
        <f>'9 input rapp uit VBnu'!$G21</f>
        <v>71</v>
      </c>
      <c r="E15" s="5">
        <f>'9 input rapp uit VBnu'!$G21</f>
        <v>71</v>
      </c>
      <c r="F15" s="5">
        <f>'9 input rapp uit VBnu'!$G21</f>
        <v>71</v>
      </c>
      <c r="G15" s="5">
        <f>'9 input rapp uit VBnu'!$G21</f>
        <v>71</v>
      </c>
      <c r="H15" s="5">
        <f>'9 input rapp uit VBnu'!$G21</f>
        <v>71</v>
      </c>
      <c r="I15" s="5">
        <f>'9 input rapp uit VBnu'!$G21</f>
        <v>71</v>
      </c>
      <c r="J15" s="5">
        <f>'9 input rapp uit VBnu'!$G21</f>
        <v>71</v>
      </c>
      <c r="K15" s="5">
        <f>'9 input rapp uit VBnu'!$G21</f>
        <v>71</v>
      </c>
      <c r="L15" s="5">
        <f>'9 input rapp uit VBnu'!$G21</f>
        <v>71</v>
      </c>
      <c r="M15" s="5">
        <f>'9 input rapp uit VBnu'!$G21</f>
        <v>71</v>
      </c>
      <c r="N15" s="5">
        <f>'9 input rapp uit VBnu'!$G21</f>
        <v>71</v>
      </c>
      <c r="O15" s="5">
        <f>'9 input rapp uit VBnu'!$G21</f>
        <v>71</v>
      </c>
      <c r="P15" s="5">
        <f>'9 input rapp uit VBnu'!$G21</f>
        <v>71</v>
      </c>
      <c r="Q15" s="5">
        <f>'9 input rapp uit VBnu'!$G21</f>
        <v>71</v>
      </c>
      <c r="R15" s="5">
        <f>'9 input rapp uit VBnu'!$G21</f>
        <v>71</v>
      </c>
      <c r="S15" s="5">
        <f>'9 input rapp uit VBnu'!$G21</f>
        <v>71</v>
      </c>
      <c r="T15" s="5">
        <f>'9 input rapp uit VBnu'!$G21</f>
        <v>71</v>
      </c>
      <c r="U15" s="5">
        <f>'9 input rapp uit VBnu'!$G21</f>
        <v>71</v>
      </c>
      <c r="V15" s="5">
        <f>'9 input rapp uit VBnu'!$G21</f>
        <v>71</v>
      </c>
      <c r="W15" s="5">
        <f>'9 input rapp uit VBnu'!$G21</f>
        <v>71</v>
      </c>
      <c r="X15" s="5">
        <f>'9 input rapp uit VBnu'!$G21</f>
        <v>71</v>
      </c>
      <c r="Y15" s="5">
        <f>'9 input rapp uit VBnu'!$G21</f>
        <v>71</v>
      </c>
      <c r="Z15" s="5">
        <f>'9 input rapp uit VBnu'!$G21</f>
        <v>71</v>
      </c>
      <c r="AA15" s="5">
        <f>'9 input rapp uit VBnu'!$G21</f>
        <v>71</v>
      </c>
      <c r="AB15" s="5">
        <f>'9 input rapp uit VBnu'!$G21</f>
        <v>71</v>
      </c>
      <c r="AC15" s="5">
        <f>'9 input rapp uit VBnu'!$G21</f>
        <v>71</v>
      </c>
      <c r="AD15" s="5">
        <f>'9 input rapp uit VBnu'!$G21</f>
        <v>71</v>
      </c>
      <c r="AE15" s="5">
        <f>'9 input rapp uit VBnu'!$G21</f>
        <v>71</v>
      </c>
      <c r="AF15" s="5">
        <f>'9 input rapp uit VBnu'!$G21</f>
        <v>71</v>
      </c>
      <c r="AG15" s="5">
        <f>'9 input rapp uit VBnu'!$G21</f>
        <v>71</v>
      </c>
      <c r="AH15" s="5">
        <f>'9 input rapp uit VBnu'!$G21</f>
        <v>71</v>
      </c>
      <c r="AI15" s="5">
        <f>'9 input rapp uit VBnu'!$G21</f>
        <v>71</v>
      </c>
      <c r="AJ15" s="5">
        <f>'9 input rapp uit VBnu'!$G21</f>
        <v>71</v>
      </c>
      <c r="AK15" s="5">
        <f>'9 input rapp uit VBnu'!$G21</f>
        <v>71</v>
      </c>
      <c r="AL15" s="5">
        <f>'9 input rapp uit VBnu'!$G21</f>
        <v>71</v>
      </c>
      <c r="AM15" s="5">
        <f>'9 input rapp uit VBnu'!$G21</f>
        <v>71</v>
      </c>
      <c r="AN15" s="5">
        <f>'9 input rapp uit VBnu'!$G21</f>
        <v>71</v>
      </c>
      <c r="AO15" s="5">
        <f>'9 input rapp uit VBnu'!$G21</f>
        <v>71</v>
      </c>
      <c r="AP15" s="5">
        <f>'9 input rapp uit VBnu'!$G21</f>
        <v>71</v>
      </c>
      <c r="AQ15" s="5">
        <f>'9 input rapp uit VBnu'!$G21</f>
        <v>71</v>
      </c>
      <c r="AR15" s="5">
        <f>'9 input rapp uit VBnu'!$G21</f>
        <v>71</v>
      </c>
      <c r="AS15" s="5">
        <f>'9 input rapp uit VBnu'!$G21</f>
        <v>71</v>
      </c>
      <c r="AT15" s="5">
        <f>'9 input rapp uit VBnu'!$G21</f>
        <v>71</v>
      </c>
      <c r="AU15" s="5">
        <f>'9 input rapp uit VBnu'!$G21</f>
        <v>71</v>
      </c>
      <c r="AV15" s="5">
        <f>'9 input rapp uit VBnu'!$G21</f>
        <v>71</v>
      </c>
      <c r="AW15" s="5">
        <f>'9 input rapp uit VBnu'!$G21</f>
        <v>71</v>
      </c>
      <c r="AX15" s="5">
        <f>'9 input rapp uit VBnu'!$G21</f>
        <v>71</v>
      </c>
      <c r="AY15" s="5">
        <f>'9 input rapp uit VBnu'!$G21</f>
        <v>71</v>
      </c>
      <c r="AZ15" s="5">
        <f>'9 input rapp uit VBnu'!$G21</f>
        <v>71</v>
      </c>
      <c r="BA15" s="5">
        <f>'9 input rapp uit VBnu'!$G21</f>
        <v>71</v>
      </c>
      <c r="BB15" s="5">
        <f>'9 input rapp uit VBnu'!$G21</f>
        <v>71</v>
      </c>
      <c r="BD15" s="385"/>
    </row>
    <row r="16" spans="1:65" x14ac:dyDescent="0.25">
      <c r="B16" s="72" t="s">
        <v>269</v>
      </c>
      <c r="C16" s="5">
        <f>'9 input rapp uit VBnu'!$H21</f>
        <v>1</v>
      </c>
      <c r="D16" s="5">
        <f>'9 input rapp uit VBnu'!$H21</f>
        <v>1</v>
      </c>
      <c r="E16" s="5">
        <f>'9 input rapp uit VBnu'!$H21</f>
        <v>1</v>
      </c>
      <c r="F16" s="5">
        <f>'9 input rapp uit VBnu'!$H21</f>
        <v>1</v>
      </c>
      <c r="G16" s="5">
        <f>'9 input rapp uit VBnu'!$H21</f>
        <v>1</v>
      </c>
      <c r="H16" s="5">
        <f>'9 input rapp uit VBnu'!$H21</f>
        <v>1</v>
      </c>
      <c r="I16" s="5">
        <f>'9 input rapp uit VBnu'!$H21</f>
        <v>1</v>
      </c>
      <c r="J16" s="5">
        <f>'9 input rapp uit VBnu'!$H21</f>
        <v>1</v>
      </c>
      <c r="K16" s="5">
        <f>'9 input rapp uit VBnu'!$H21</f>
        <v>1</v>
      </c>
      <c r="L16" s="5">
        <f>'9 input rapp uit VBnu'!$H21</f>
        <v>1</v>
      </c>
      <c r="M16" s="5">
        <f>'9 input rapp uit VBnu'!$H21</f>
        <v>1</v>
      </c>
      <c r="N16" s="5">
        <f>'9 input rapp uit VBnu'!$H21</f>
        <v>1</v>
      </c>
      <c r="O16" s="5">
        <f>'9 input rapp uit VBnu'!$H21</f>
        <v>1</v>
      </c>
      <c r="P16" s="5">
        <f>'9 input rapp uit VBnu'!$H21</f>
        <v>1</v>
      </c>
      <c r="Q16" s="5">
        <f>'9 input rapp uit VBnu'!$H21</f>
        <v>1</v>
      </c>
      <c r="R16" s="5">
        <f>'9 input rapp uit VBnu'!$H21</f>
        <v>1</v>
      </c>
      <c r="S16" s="5">
        <f>'9 input rapp uit VBnu'!$H21</f>
        <v>1</v>
      </c>
      <c r="T16" s="5">
        <f>'9 input rapp uit VBnu'!$H21</f>
        <v>1</v>
      </c>
      <c r="U16" s="5">
        <f>'9 input rapp uit VBnu'!$H21</f>
        <v>1</v>
      </c>
      <c r="V16" s="5">
        <f>'9 input rapp uit VBnu'!$H21</f>
        <v>1</v>
      </c>
      <c r="W16" s="5">
        <f>'9 input rapp uit VBnu'!$H21</f>
        <v>1</v>
      </c>
      <c r="X16" s="5">
        <f>'9 input rapp uit VBnu'!$H21</f>
        <v>1</v>
      </c>
      <c r="Y16" s="5">
        <f>'9 input rapp uit VBnu'!$H21</f>
        <v>1</v>
      </c>
      <c r="Z16" s="5">
        <f>'9 input rapp uit VBnu'!$H21</f>
        <v>1</v>
      </c>
      <c r="AA16" s="5">
        <f>'9 input rapp uit VBnu'!$H21</f>
        <v>1</v>
      </c>
      <c r="AB16" s="5">
        <f>'9 input rapp uit VBnu'!$H21</f>
        <v>1</v>
      </c>
      <c r="AC16" s="5">
        <f>'9 input rapp uit VBnu'!$H21</f>
        <v>1</v>
      </c>
      <c r="AD16" s="5">
        <f>'9 input rapp uit VBnu'!$H21</f>
        <v>1</v>
      </c>
      <c r="AE16" s="5">
        <f>'9 input rapp uit VBnu'!$H21</f>
        <v>1</v>
      </c>
      <c r="AF16" s="5">
        <f>'9 input rapp uit VBnu'!$H21</f>
        <v>1</v>
      </c>
      <c r="AG16" s="5">
        <f>'9 input rapp uit VBnu'!$H21</f>
        <v>1</v>
      </c>
      <c r="AH16" s="5">
        <f>'9 input rapp uit VBnu'!$H21</f>
        <v>1</v>
      </c>
      <c r="AI16" s="5">
        <f>'9 input rapp uit VBnu'!$H21</f>
        <v>1</v>
      </c>
      <c r="AJ16" s="5">
        <f>'9 input rapp uit VBnu'!$H21</f>
        <v>1</v>
      </c>
      <c r="AK16" s="5">
        <f>'9 input rapp uit VBnu'!$H21</f>
        <v>1</v>
      </c>
      <c r="AL16" s="5">
        <f>'9 input rapp uit VBnu'!$H21</f>
        <v>1</v>
      </c>
      <c r="AM16" s="5">
        <f>'9 input rapp uit VBnu'!$H21</f>
        <v>1</v>
      </c>
      <c r="AN16" s="5">
        <f>'9 input rapp uit VBnu'!$H21</f>
        <v>1</v>
      </c>
      <c r="AO16" s="5">
        <f>'9 input rapp uit VBnu'!$H21</f>
        <v>1</v>
      </c>
      <c r="AP16" s="5">
        <f>'9 input rapp uit VBnu'!$H21</f>
        <v>1</v>
      </c>
      <c r="AQ16" s="5">
        <f>'9 input rapp uit VBnu'!$H21</f>
        <v>1</v>
      </c>
      <c r="AR16" s="5">
        <f>'9 input rapp uit VBnu'!$H21</f>
        <v>1</v>
      </c>
      <c r="AS16" s="5">
        <f>'9 input rapp uit VBnu'!$H21</f>
        <v>1</v>
      </c>
      <c r="AT16" s="5">
        <f>'9 input rapp uit VBnu'!$H21</f>
        <v>1</v>
      </c>
      <c r="AU16" s="5">
        <f>'9 input rapp uit VBnu'!$H21</f>
        <v>1</v>
      </c>
      <c r="AV16" s="5">
        <f>'9 input rapp uit VBnu'!$H21</f>
        <v>1</v>
      </c>
      <c r="AW16" s="5">
        <f>'9 input rapp uit VBnu'!$H21</f>
        <v>1</v>
      </c>
      <c r="AX16" s="5">
        <f>'9 input rapp uit VBnu'!$H21</f>
        <v>1</v>
      </c>
      <c r="AY16" s="5">
        <f>'9 input rapp uit VBnu'!$H21</f>
        <v>1</v>
      </c>
      <c r="AZ16" s="5">
        <f>'9 input rapp uit VBnu'!$H21</f>
        <v>1</v>
      </c>
      <c r="BA16" s="5">
        <f>'9 input rapp uit VBnu'!$H21</f>
        <v>1</v>
      </c>
      <c r="BB16" s="5">
        <f>'9 input rapp uit VBnu'!$H21</f>
        <v>1</v>
      </c>
      <c r="BD16" s="385"/>
    </row>
    <row r="17" spans="1:56" x14ac:dyDescent="0.25">
      <c r="B17" s="72" t="s">
        <v>270</v>
      </c>
      <c r="C17" s="5">
        <f>'9 input rapp uit VBnu'!$I21</f>
        <v>1</v>
      </c>
      <c r="D17" s="5">
        <f>'9 input rapp uit VBnu'!$I21</f>
        <v>1</v>
      </c>
      <c r="E17" s="5">
        <f>'9 input rapp uit VBnu'!$I21</f>
        <v>1</v>
      </c>
      <c r="F17" s="5">
        <f>'9 input rapp uit VBnu'!$I21</f>
        <v>1</v>
      </c>
      <c r="G17" s="5">
        <f>'9 input rapp uit VBnu'!$I21</f>
        <v>1</v>
      </c>
      <c r="H17" s="5">
        <f>'9 input rapp uit VBnu'!$I21</f>
        <v>1</v>
      </c>
      <c r="I17" s="5">
        <f>'9 input rapp uit VBnu'!$I21</f>
        <v>1</v>
      </c>
      <c r="J17" s="5">
        <f>'9 input rapp uit VBnu'!$I21</f>
        <v>1</v>
      </c>
      <c r="K17" s="5">
        <f>'9 input rapp uit VBnu'!$I21</f>
        <v>1</v>
      </c>
      <c r="L17" s="5">
        <f>'9 input rapp uit VBnu'!$I21</f>
        <v>1</v>
      </c>
      <c r="M17" s="5">
        <f>'9 input rapp uit VBnu'!$I21</f>
        <v>1</v>
      </c>
      <c r="N17" s="5">
        <f>'9 input rapp uit VBnu'!$I21</f>
        <v>1</v>
      </c>
      <c r="O17" s="5">
        <f>'9 input rapp uit VBnu'!$I21</f>
        <v>1</v>
      </c>
      <c r="P17" s="5">
        <f>'9 input rapp uit VBnu'!$I21</f>
        <v>1</v>
      </c>
      <c r="Q17" s="5">
        <f>'9 input rapp uit VBnu'!$I21</f>
        <v>1</v>
      </c>
      <c r="R17" s="5">
        <f>'9 input rapp uit VBnu'!$I21</f>
        <v>1</v>
      </c>
      <c r="S17" s="5">
        <f>'9 input rapp uit VBnu'!$I21</f>
        <v>1</v>
      </c>
      <c r="T17" s="5">
        <f>'9 input rapp uit VBnu'!$I21</f>
        <v>1</v>
      </c>
      <c r="U17" s="5">
        <f>'9 input rapp uit VBnu'!$I21</f>
        <v>1</v>
      </c>
      <c r="V17" s="5">
        <f>'9 input rapp uit VBnu'!$I21</f>
        <v>1</v>
      </c>
      <c r="W17" s="5">
        <f>'9 input rapp uit VBnu'!$I21</f>
        <v>1</v>
      </c>
      <c r="X17" s="5">
        <f>'9 input rapp uit VBnu'!$I21</f>
        <v>1</v>
      </c>
      <c r="Y17" s="5">
        <f>'9 input rapp uit VBnu'!$I21</f>
        <v>1</v>
      </c>
      <c r="Z17" s="5">
        <f>'9 input rapp uit VBnu'!$I21</f>
        <v>1</v>
      </c>
      <c r="AA17" s="5">
        <f>'9 input rapp uit VBnu'!$I21</f>
        <v>1</v>
      </c>
      <c r="AB17" s="5">
        <f>'9 input rapp uit VBnu'!$I21</f>
        <v>1</v>
      </c>
      <c r="AC17" s="5">
        <f>'9 input rapp uit VBnu'!$I21</f>
        <v>1</v>
      </c>
      <c r="AD17" s="5">
        <f>'9 input rapp uit VBnu'!$I21</f>
        <v>1</v>
      </c>
      <c r="AE17" s="5">
        <f>'9 input rapp uit VBnu'!$I21</f>
        <v>1</v>
      </c>
      <c r="AF17" s="5">
        <f>'9 input rapp uit VBnu'!$I21</f>
        <v>1</v>
      </c>
      <c r="AG17" s="5">
        <f>'9 input rapp uit VBnu'!$I21</f>
        <v>1</v>
      </c>
      <c r="AH17" s="5">
        <f>'9 input rapp uit VBnu'!$I21</f>
        <v>1</v>
      </c>
      <c r="AI17" s="5">
        <f>'9 input rapp uit VBnu'!$I21</f>
        <v>1</v>
      </c>
      <c r="AJ17" s="5">
        <f>'9 input rapp uit VBnu'!$I21</f>
        <v>1</v>
      </c>
      <c r="AK17" s="5">
        <f>'9 input rapp uit VBnu'!$I21</f>
        <v>1</v>
      </c>
      <c r="AL17" s="5">
        <f>'9 input rapp uit VBnu'!$I21</f>
        <v>1</v>
      </c>
      <c r="AM17" s="5">
        <f>'9 input rapp uit VBnu'!$I21</f>
        <v>1</v>
      </c>
      <c r="AN17" s="5">
        <f>'9 input rapp uit VBnu'!$I21</f>
        <v>1</v>
      </c>
      <c r="AO17" s="5">
        <f>'9 input rapp uit VBnu'!$I21</f>
        <v>1</v>
      </c>
      <c r="AP17" s="5">
        <f>'9 input rapp uit VBnu'!$I21</f>
        <v>1</v>
      </c>
      <c r="AQ17" s="5">
        <f>'9 input rapp uit VBnu'!$I21</f>
        <v>1</v>
      </c>
      <c r="AR17" s="5">
        <f>'9 input rapp uit VBnu'!$I21</f>
        <v>1</v>
      </c>
      <c r="AS17" s="5">
        <f>'9 input rapp uit VBnu'!$I21</f>
        <v>1</v>
      </c>
      <c r="AT17" s="5">
        <f>'9 input rapp uit VBnu'!$I21</f>
        <v>1</v>
      </c>
      <c r="AU17" s="5">
        <f>'9 input rapp uit VBnu'!$I21</f>
        <v>1</v>
      </c>
      <c r="AV17" s="5">
        <f>'9 input rapp uit VBnu'!$I21</f>
        <v>1</v>
      </c>
      <c r="AW17" s="5">
        <f>'9 input rapp uit VBnu'!$I21</f>
        <v>1</v>
      </c>
      <c r="AX17" s="5">
        <f>'9 input rapp uit VBnu'!$I21</f>
        <v>1</v>
      </c>
      <c r="AY17" s="5">
        <f>'9 input rapp uit VBnu'!$I21</f>
        <v>1</v>
      </c>
      <c r="AZ17" s="5">
        <f>'9 input rapp uit VBnu'!$I21</f>
        <v>1</v>
      </c>
      <c r="BA17" s="5">
        <f>'9 input rapp uit VBnu'!$I21</f>
        <v>1</v>
      </c>
      <c r="BB17" s="5">
        <f>'9 input rapp uit VBnu'!$I21</f>
        <v>1</v>
      </c>
      <c r="BD17" s="385"/>
    </row>
    <row r="18" spans="1:56" ht="15.75" thickBot="1" x14ac:dyDescent="0.3">
      <c r="B18" s="72" t="s">
        <v>215</v>
      </c>
      <c r="C18" s="370">
        <f>'9 input rapp uit VBnu'!$J21</f>
        <v>23</v>
      </c>
      <c r="D18" s="370">
        <f>'9 input rapp uit VBnu'!$J21</f>
        <v>23</v>
      </c>
      <c r="E18" s="370">
        <f>'9 input rapp uit VBnu'!$J21</f>
        <v>23</v>
      </c>
      <c r="F18" s="370">
        <f>'9 input rapp uit VBnu'!$J21</f>
        <v>23</v>
      </c>
      <c r="G18" s="370">
        <f>'9 input rapp uit VBnu'!$J21</f>
        <v>23</v>
      </c>
      <c r="H18" s="370">
        <f>'9 input rapp uit VBnu'!$J21</f>
        <v>23</v>
      </c>
      <c r="I18" s="370">
        <f>'9 input rapp uit VBnu'!$J21</f>
        <v>23</v>
      </c>
      <c r="J18" s="370">
        <f>'9 input rapp uit VBnu'!$J21</f>
        <v>23</v>
      </c>
      <c r="K18" s="370">
        <f>'9 input rapp uit VBnu'!$J21</f>
        <v>23</v>
      </c>
      <c r="L18" s="370">
        <f>'9 input rapp uit VBnu'!$J21</f>
        <v>23</v>
      </c>
      <c r="M18" s="370">
        <f>'9 input rapp uit VBnu'!$J21</f>
        <v>23</v>
      </c>
      <c r="N18" s="370">
        <f>'9 input rapp uit VBnu'!$J21</f>
        <v>23</v>
      </c>
      <c r="O18" s="370">
        <f>'9 input rapp uit VBnu'!$J21</f>
        <v>23</v>
      </c>
      <c r="P18" s="370">
        <f>'9 input rapp uit VBnu'!$J21</f>
        <v>23</v>
      </c>
      <c r="Q18" s="370">
        <f>'9 input rapp uit VBnu'!$J21</f>
        <v>23</v>
      </c>
      <c r="R18" s="370">
        <f>'9 input rapp uit VBnu'!$J21</f>
        <v>23</v>
      </c>
      <c r="S18" s="370">
        <f>'9 input rapp uit VBnu'!$J21</f>
        <v>23</v>
      </c>
      <c r="T18" s="370">
        <f>'9 input rapp uit VBnu'!$J21</f>
        <v>23</v>
      </c>
      <c r="U18" s="370">
        <f>'9 input rapp uit VBnu'!$J21</f>
        <v>23</v>
      </c>
      <c r="V18" s="370">
        <f>'9 input rapp uit VBnu'!$J21</f>
        <v>23</v>
      </c>
      <c r="W18" s="370">
        <f>'9 input rapp uit VBnu'!$J21</f>
        <v>23</v>
      </c>
      <c r="X18" s="370">
        <f>'9 input rapp uit VBnu'!$J21</f>
        <v>23</v>
      </c>
      <c r="Y18" s="370">
        <f>'9 input rapp uit VBnu'!$J21</f>
        <v>23</v>
      </c>
      <c r="Z18" s="370">
        <f>'9 input rapp uit VBnu'!$J21</f>
        <v>23</v>
      </c>
      <c r="AA18" s="370">
        <f>'9 input rapp uit VBnu'!$J21</f>
        <v>23</v>
      </c>
      <c r="AB18" s="370">
        <f>'9 input rapp uit VBnu'!$J21</f>
        <v>23</v>
      </c>
      <c r="AC18" s="370">
        <f>'9 input rapp uit VBnu'!$J21</f>
        <v>23</v>
      </c>
      <c r="AD18" s="370">
        <f>'9 input rapp uit VBnu'!$J21</f>
        <v>23</v>
      </c>
      <c r="AE18" s="370">
        <f>'9 input rapp uit VBnu'!$J21</f>
        <v>23</v>
      </c>
      <c r="AF18" s="370">
        <f>'9 input rapp uit VBnu'!$J21</f>
        <v>23</v>
      </c>
      <c r="AG18" s="370">
        <f>'9 input rapp uit VBnu'!$J21</f>
        <v>23</v>
      </c>
      <c r="AH18" s="370">
        <f>'9 input rapp uit VBnu'!$J21</f>
        <v>23</v>
      </c>
      <c r="AI18" s="370">
        <f>'9 input rapp uit VBnu'!$J21</f>
        <v>23</v>
      </c>
      <c r="AJ18" s="370">
        <f>'9 input rapp uit VBnu'!$J21</f>
        <v>23</v>
      </c>
      <c r="AK18" s="370">
        <f>'9 input rapp uit VBnu'!$J21</f>
        <v>23</v>
      </c>
      <c r="AL18" s="370">
        <f>'9 input rapp uit VBnu'!$J21</f>
        <v>23</v>
      </c>
      <c r="AM18" s="370">
        <f>'9 input rapp uit VBnu'!$J21</f>
        <v>23</v>
      </c>
      <c r="AN18" s="370">
        <f>'9 input rapp uit VBnu'!$J21</f>
        <v>23</v>
      </c>
      <c r="AO18" s="370">
        <f>'9 input rapp uit VBnu'!$J21</f>
        <v>23</v>
      </c>
      <c r="AP18" s="370">
        <f>'9 input rapp uit VBnu'!$J21</f>
        <v>23</v>
      </c>
      <c r="AQ18" s="370">
        <f>'9 input rapp uit VBnu'!$J21</f>
        <v>23</v>
      </c>
      <c r="AR18" s="370">
        <f>'9 input rapp uit VBnu'!$J21</f>
        <v>23</v>
      </c>
      <c r="AS18" s="370">
        <f>'9 input rapp uit VBnu'!$J21</f>
        <v>23</v>
      </c>
      <c r="AT18" s="370">
        <f>'9 input rapp uit VBnu'!$J21</f>
        <v>23</v>
      </c>
      <c r="AU18" s="370">
        <f>'9 input rapp uit VBnu'!$J21</f>
        <v>23</v>
      </c>
      <c r="AV18" s="370">
        <f>'9 input rapp uit VBnu'!$J21</f>
        <v>23</v>
      </c>
      <c r="AW18" s="370">
        <f>'9 input rapp uit VBnu'!$J21</f>
        <v>23</v>
      </c>
      <c r="AX18" s="370">
        <f>'9 input rapp uit VBnu'!$J21</f>
        <v>23</v>
      </c>
      <c r="AY18" s="370">
        <f>'9 input rapp uit VBnu'!$J21</f>
        <v>23</v>
      </c>
      <c r="AZ18" s="370">
        <f>'9 input rapp uit VBnu'!$J21</f>
        <v>23</v>
      </c>
      <c r="BA18" s="370">
        <f>'9 input rapp uit VBnu'!$J21</f>
        <v>23</v>
      </c>
      <c r="BB18" s="370">
        <f>'9 input rapp uit VBnu'!$J21</f>
        <v>23</v>
      </c>
      <c r="BD18" s="385"/>
    </row>
    <row r="19" spans="1:56" ht="15.75" thickBot="1" x14ac:dyDescent="0.3">
      <c r="B19" s="72" t="s">
        <v>271</v>
      </c>
      <c r="C19" s="295">
        <f>C11-C18</f>
        <v>16</v>
      </c>
      <c r="D19" s="295">
        <f>D11-D18</f>
        <v>16</v>
      </c>
      <c r="E19" s="295">
        <f t="shared" ref="E19:BB19" si="3">E11-E18</f>
        <v>16</v>
      </c>
      <c r="F19" s="295">
        <f t="shared" si="3"/>
        <v>16</v>
      </c>
      <c r="G19" s="295">
        <f t="shared" si="3"/>
        <v>16</v>
      </c>
      <c r="H19" s="295">
        <f t="shared" si="3"/>
        <v>16</v>
      </c>
      <c r="I19" s="295">
        <f t="shared" si="3"/>
        <v>16</v>
      </c>
      <c r="J19" s="295">
        <f t="shared" si="3"/>
        <v>16</v>
      </c>
      <c r="K19" s="295">
        <f t="shared" si="3"/>
        <v>16</v>
      </c>
      <c r="L19" s="295">
        <f t="shared" si="3"/>
        <v>16</v>
      </c>
      <c r="M19" s="295">
        <f t="shared" si="3"/>
        <v>16</v>
      </c>
      <c r="N19" s="295">
        <f t="shared" si="3"/>
        <v>16</v>
      </c>
      <c r="O19" s="295">
        <f t="shared" si="3"/>
        <v>16</v>
      </c>
      <c r="P19" s="295">
        <f t="shared" si="3"/>
        <v>16</v>
      </c>
      <c r="Q19" s="295">
        <f t="shared" si="3"/>
        <v>16</v>
      </c>
      <c r="R19" s="295">
        <f t="shared" si="3"/>
        <v>16</v>
      </c>
      <c r="S19" s="295">
        <f t="shared" si="3"/>
        <v>16</v>
      </c>
      <c r="T19" s="295">
        <f t="shared" si="3"/>
        <v>16</v>
      </c>
      <c r="U19" s="295">
        <f t="shared" si="3"/>
        <v>16</v>
      </c>
      <c r="V19" s="295">
        <f t="shared" si="3"/>
        <v>16</v>
      </c>
      <c r="W19" s="295">
        <f t="shared" si="3"/>
        <v>16</v>
      </c>
      <c r="X19" s="295">
        <f t="shared" si="3"/>
        <v>16</v>
      </c>
      <c r="Y19" s="295">
        <f t="shared" si="3"/>
        <v>16</v>
      </c>
      <c r="Z19" s="295">
        <f t="shared" si="3"/>
        <v>16</v>
      </c>
      <c r="AA19" s="295">
        <f t="shared" si="3"/>
        <v>16</v>
      </c>
      <c r="AB19" s="295">
        <f t="shared" si="3"/>
        <v>16</v>
      </c>
      <c r="AC19" s="295">
        <f t="shared" si="3"/>
        <v>16</v>
      </c>
      <c r="AD19" s="295">
        <f t="shared" si="3"/>
        <v>16</v>
      </c>
      <c r="AE19" s="295">
        <f t="shared" si="3"/>
        <v>16</v>
      </c>
      <c r="AF19" s="295">
        <f t="shared" si="3"/>
        <v>16</v>
      </c>
      <c r="AG19" s="295">
        <f t="shared" si="3"/>
        <v>16</v>
      </c>
      <c r="AH19" s="295">
        <f t="shared" si="3"/>
        <v>16</v>
      </c>
      <c r="AI19" s="295">
        <f t="shared" si="3"/>
        <v>16</v>
      </c>
      <c r="AJ19" s="295">
        <f t="shared" si="3"/>
        <v>16</v>
      </c>
      <c r="AK19" s="295">
        <f t="shared" si="3"/>
        <v>16</v>
      </c>
      <c r="AL19" s="295">
        <f t="shared" si="3"/>
        <v>16</v>
      </c>
      <c r="AM19" s="295">
        <f t="shared" si="3"/>
        <v>16</v>
      </c>
      <c r="AN19" s="295">
        <f t="shared" si="3"/>
        <v>16</v>
      </c>
      <c r="AO19" s="295">
        <f t="shared" si="3"/>
        <v>16</v>
      </c>
      <c r="AP19" s="295">
        <f t="shared" si="3"/>
        <v>16</v>
      </c>
      <c r="AQ19" s="295">
        <f t="shared" si="3"/>
        <v>16</v>
      </c>
      <c r="AR19" s="295">
        <f t="shared" si="3"/>
        <v>16</v>
      </c>
      <c r="AS19" s="295">
        <f t="shared" si="3"/>
        <v>16</v>
      </c>
      <c r="AT19" s="295">
        <f t="shared" si="3"/>
        <v>16</v>
      </c>
      <c r="AU19" s="295">
        <f t="shared" si="3"/>
        <v>16</v>
      </c>
      <c r="AV19" s="295">
        <f t="shared" si="3"/>
        <v>16</v>
      </c>
      <c r="AW19" s="295">
        <f t="shared" si="3"/>
        <v>16</v>
      </c>
      <c r="AX19" s="295">
        <f t="shared" si="3"/>
        <v>16</v>
      </c>
      <c r="AY19" s="295">
        <f t="shared" si="3"/>
        <v>16</v>
      </c>
      <c r="AZ19" s="295">
        <f t="shared" si="3"/>
        <v>16</v>
      </c>
      <c r="BA19" s="295">
        <f t="shared" si="3"/>
        <v>16</v>
      </c>
      <c r="BB19" s="295">
        <f t="shared" si="3"/>
        <v>16</v>
      </c>
      <c r="BD19" s="385"/>
    </row>
    <row r="20" spans="1:56" x14ac:dyDescent="0.25">
      <c r="B20" s="72" t="s">
        <v>272</v>
      </c>
      <c r="C20" s="159">
        <f>C10+C14+C18</f>
        <v>136</v>
      </c>
      <c r="D20" s="159">
        <f>D10+D14+D18</f>
        <v>136</v>
      </c>
      <c r="E20" s="159">
        <f t="shared" ref="E20:BB20" si="4">E10+E14+E18</f>
        <v>136</v>
      </c>
      <c r="F20" s="159">
        <f t="shared" si="4"/>
        <v>136</v>
      </c>
      <c r="G20" s="159">
        <f t="shared" si="4"/>
        <v>136</v>
      </c>
      <c r="H20" s="159">
        <f t="shared" si="4"/>
        <v>136</v>
      </c>
      <c r="I20" s="159">
        <f t="shared" si="4"/>
        <v>136</v>
      </c>
      <c r="J20" s="159">
        <f t="shared" si="4"/>
        <v>136</v>
      </c>
      <c r="K20" s="159">
        <f t="shared" si="4"/>
        <v>136</v>
      </c>
      <c r="L20" s="159">
        <f t="shared" si="4"/>
        <v>136</v>
      </c>
      <c r="M20" s="159">
        <f t="shared" si="4"/>
        <v>136</v>
      </c>
      <c r="N20" s="159">
        <f t="shared" si="4"/>
        <v>136</v>
      </c>
      <c r="O20" s="159">
        <f t="shared" si="4"/>
        <v>136</v>
      </c>
      <c r="P20" s="159">
        <f t="shared" si="4"/>
        <v>136</v>
      </c>
      <c r="Q20" s="159">
        <f t="shared" si="4"/>
        <v>136</v>
      </c>
      <c r="R20" s="159">
        <f t="shared" si="4"/>
        <v>136</v>
      </c>
      <c r="S20" s="159">
        <f t="shared" si="4"/>
        <v>136</v>
      </c>
      <c r="T20" s="159">
        <f t="shared" si="4"/>
        <v>136</v>
      </c>
      <c r="U20" s="159">
        <f t="shared" si="4"/>
        <v>136</v>
      </c>
      <c r="V20" s="159">
        <f t="shared" si="4"/>
        <v>136</v>
      </c>
      <c r="W20" s="159">
        <f t="shared" si="4"/>
        <v>136</v>
      </c>
      <c r="X20" s="159">
        <f t="shared" si="4"/>
        <v>136</v>
      </c>
      <c r="Y20" s="159">
        <f t="shared" si="4"/>
        <v>136</v>
      </c>
      <c r="Z20" s="159">
        <f t="shared" si="4"/>
        <v>136</v>
      </c>
      <c r="AA20" s="159">
        <f t="shared" si="4"/>
        <v>136</v>
      </c>
      <c r="AB20" s="159">
        <f t="shared" si="4"/>
        <v>136</v>
      </c>
      <c r="AC20" s="159">
        <f t="shared" si="4"/>
        <v>136</v>
      </c>
      <c r="AD20" s="159">
        <f t="shared" si="4"/>
        <v>136</v>
      </c>
      <c r="AE20" s="159">
        <f t="shared" si="4"/>
        <v>136</v>
      </c>
      <c r="AF20" s="159">
        <f t="shared" si="4"/>
        <v>136</v>
      </c>
      <c r="AG20" s="159">
        <f t="shared" si="4"/>
        <v>136</v>
      </c>
      <c r="AH20" s="159">
        <f t="shared" si="4"/>
        <v>136</v>
      </c>
      <c r="AI20" s="159">
        <f t="shared" si="4"/>
        <v>136</v>
      </c>
      <c r="AJ20" s="159">
        <f t="shared" si="4"/>
        <v>136</v>
      </c>
      <c r="AK20" s="159">
        <f t="shared" si="4"/>
        <v>136</v>
      </c>
      <c r="AL20" s="159">
        <f t="shared" si="4"/>
        <v>136</v>
      </c>
      <c r="AM20" s="159">
        <f t="shared" si="4"/>
        <v>136</v>
      </c>
      <c r="AN20" s="159">
        <f t="shared" si="4"/>
        <v>136</v>
      </c>
      <c r="AO20" s="159">
        <f t="shared" si="4"/>
        <v>136</v>
      </c>
      <c r="AP20" s="159">
        <f t="shared" si="4"/>
        <v>136</v>
      </c>
      <c r="AQ20" s="159">
        <f t="shared" si="4"/>
        <v>136</v>
      </c>
      <c r="AR20" s="159">
        <f t="shared" si="4"/>
        <v>136</v>
      </c>
      <c r="AS20" s="159">
        <f t="shared" si="4"/>
        <v>136</v>
      </c>
      <c r="AT20" s="159">
        <f t="shared" si="4"/>
        <v>136</v>
      </c>
      <c r="AU20" s="159">
        <f t="shared" si="4"/>
        <v>136</v>
      </c>
      <c r="AV20" s="159">
        <f t="shared" si="4"/>
        <v>136</v>
      </c>
      <c r="AW20" s="159">
        <f t="shared" si="4"/>
        <v>136</v>
      </c>
      <c r="AX20" s="159">
        <f t="shared" si="4"/>
        <v>136</v>
      </c>
      <c r="AY20" s="159">
        <f t="shared" si="4"/>
        <v>136</v>
      </c>
      <c r="AZ20" s="159">
        <f t="shared" si="4"/>
        <v>136</v>
      </c>
      <c r="BA20" s="159">
        <f t="shared" si="4"/>
        <v>136</v>
      </c>
      <c r="BB20" s="159">
        <f t="shared" si="4"/>
        <v>136</v>
      </c>
      <c r="BD20" s="385"/>
    </row>
    <row r="21" spans="1:56" ht="15.75" thickBot="1" x14ac:dyDescent="0.3">
      <c r="AR21" s="388"/>
      <c r="AS21" s="388"/>
      <c r="AT21" s="388"/>
      <c r="AU21" s="388"/>
      <c r="AV21" s="388"/>
      <c r="AW21" s="388"/>
      <c r="AX21" s="388"/>
      <c r="AY21" s="388"/>
      <c r="AZ21" s="388"/>
      <c r="BA21" s="388"/>
      <c r="BB21" s="388"/>
      <c r="BD21" s="385"/>
    </row>
    <row r="22" spans="1:56" ht="15.75" thickBot="1" x14ac:dyDescent="0.3">
      <c r="A22" s="388" t="s">
        <v>321</v>
      </c>
      <c r="B22" s="49" t="s">
        <v>274</v>
      </c>
      <c r="C22" s="351">
        <f>C8</f>
        <v>42817</v>
      </c>
      <c r="D22" s="351">
        <f>D8</f>
        <v>42824</v>
      </c>
      <c r="E22" s="351">
        <f t="shared" ref="E22:BB22" si="5">E8</f>
        <v>42831</v>
      </c>
      <c r="F22" s="351">
        <f t="shared" si="5"/>
        <v>42838</v>
      </c>
      <c r="G22" s="351">
        <f t="shared" si="5"/>
        <v>42845</v>
      </c>
      <c r="H22" s="351">
        <f t="shared" si="5"/>
        <v>42852</v>
      </c>
      <c r="I22" s="351">
        <f t="shared" si="5"/>
        <v>42859</v>
      </c>
      <c r="J22" s="351">
        <f t="shared" si="5"/>
        <v>42866</v>
      </c>
      <c r="K22" s="351">
        <f t="shared" si="5"/>
        <v>42873</v>
      </c>
      <c r="L22" s="351">
        <f t="shared" si="5"/>
        <v>42880</v>
      </c>
      <c r="M22" s="351">
        <f t="shared" si="5"/>
        <v>42887</v>
      </c>
      <c r="N22" s="351">
        <f t="shared" si="5"/>
        <v>42894</v>
      </c>
      <c r="O22" s="351">
        <f t="shared" si="5"/>
        <v>42901</v>
      </c>
      <c r="P22" s="351">
        <f t="shared" si="5"/>
        <v>42908</v>
      </c>
      <c r="Q22" s="351">
        <f t="shared" si="5"/>
        <v>42915</v>
      </c>
      <c r="R22" s="351">
        <f t="shared" si="5"/>
        <v>42922</v>
      </c>
      <c r="S22" s="351">
        <f t="shared" si="5"/>
        <v>42929</v>
      </c>
      <c r="T22" s="351">
        <f t="shared" si="5"/>
        <v>42936</v>
      </c>
      <c r="U22" s="351">
        <f t="shared" si="5"/>
        <v>42943</v>
      </c>
      <c r="V22" s="351">
        <f t="shared" si="5"/>
        <v>42950</v>
      </c>
      <c r="W22" s="351">
        <f t="shared" si="5"/>
        <v>42957</v>
      </c>
      <c r="X22" s="351">
        <f t="shared" si="5"/>
        <v>42964</v>
      </c>
      <c r="Y22" s="351">
        <f t="shared" si="5"/>
        <v>42971</v>
      </c>
      <c r="Z22" s="351">
        <f t="shared" si="5"/>
        <v>42978</v>
      </c>
      <c r="AA22" s="351">
        <f t="shared" si="5"/>
        <v>42985</v>
      </c>
      <c r="AB22" s="351">
        <f t="shared" si="5"/>
        <v>42992</v>
      </c>
      <c r="AC22" s="351">
        <f t="shared" si="5"/>
        <v>42999</v>
      </c>
      <c r="AD22" s="351">
        <f t="shared" si="5"/>
        <v>43006</v>
      </c>
      <c r="AE22" s="351">
        <f t="shared" si="5"/>
        <v>43013</v>
      </c>
      <c r="AF22" s="351">
        <f t="shared" si="5"/>
        <v>43020</v>
      </c>
      <c r="AG22" s="351">
        <f t="shared" si="5"/>
        <v>43027</v>
      </c>
      <c r="AH22" s="351">
        <f t="shared" si="5"/>
        <v>43034</v>
      </c>
      <c r="AI22" s="351">
        <f t="shared" si="5"/>
        <v>43041</v>
      </c>
      <c r="AJ22" s="351">
        <f t="shared" si="5"/>
        <v>43048</v>
      </c>
      <c r="AK22" s="351">
        <f t="shared" si="5"/>
        <v>43055</v>
      </c>
      <c r="AL22" s="351">
        <f t="shared" si="5"/>
        <v>43062</v>
      </c>
      <c r="AM22" s="351">
        <f t="shared" si="5"/>
        <v>43069</v>
      </c>
      <c r="AN22" s="351">
        <f t="shared" si="5"/>
        <v>43076</v>
      </c>
      <c r="AO22" s="351">
        <f t="shared" si="5"/>
        <v>43083</v>
      </c>
      <c r="AP22" s="351">
        <f t="shared" si="5"/>
        <v>43090</v>
      </c>
      <c r="AQ22" s="351">
        <f t="shared" si="5"/>
        <v>43097</v>
      </c>
      <c r="AR22" s="351">
        <f t="shared" si="5"/>
        <v>43104</v>
      </c>
      <c r="AS22" s="351">
        <f t="shared" si="5"/>
        <v>43111</v>
      </c>
      <c r="AT22" s="351">
        <f t="shared" si="5"/>
        <v>43118</v>
      </c>
      <c r="AU22" s="351">
        <f t="shared" si="5"/>
        <v>43125</v>
      </c>
      <c r="AV22" s="351">
        <f t="shared" si="5"/>
        <v>43132</v>
      </c>
      <c r="AW22" s="351">
        <f t="shared" si="5"/>
        <v>43139</v>
      </c>
      <c r="AX22" s="351">
        <f t="shared" si="5"/>
        <v>43146</v>
      </c>
      <c r="AY22" s="351">
        <f t="shared" si="5"/>
        <v>43153</v>
      </c>
      <c r="AZ22" s="351">
        <f t="shared" si="5"/>
        <v>43160</v>
      </c>
      <c r="BA22" s="351">
        <f t="shared" si="5"/>
        <v>43167</v>
      </c>
      <c r="BB22" s="351">
        <f t="shared" si="5"/>
        <v>43174</v>
      </c>
    </row>
    <row r="23" spans="1:56" x14ac:dyDescent="0.25">
      <c r="A23" s="388">
        <v>1828</v>
      </c>
      <c r="B23" t="str">
        <f>'6 inputsheet termen'!C27</f>
        <v>totaal Vb.nu haaglanden</v>
      </c>
      <c r="C23" s="5">
        <f>'4 historielijst VB nu'!G$30</f>
        <v>1847.2900000000002</v>
      </c>
      <c r="D23" s="5">
        <f>'4 historielijst VB nu'!H$30</f>
        <v>1853.62</v>
      </c>
      <c r="E23" s="5">
        <f>'4 historielijst VB nu'!I$30</f>
        <v>1823</v>
      </c>
      <c r="F23" s="5">
        <f>'4 historielijst VB nu'!J$30</f>
        <v>1826.73</v>
      </c>
      <c r="G23" s="5">
        <f>'4 historielijst VB nu'!K$30</f>
        <v>1835.87</v>
      </c>
      <c r="H23" s="5">
        <f>'4 historielijst VB nu'!L$30</f>
        <v>1855.47</v>
      </c>
      <c r="I23" s="5">
        <f>'4 historielijst VB nu'!M$30</f>
        <v>1869.2300000000002</v>
      </c>
      <c r="J23" s="5">
        <f>'4 historielijst VB nu'!N$30</f>
        <v>1858.25</v>
      </c>
      <c r="K23" s="5">
        <f>'4 historielijst VB nu'!O$30</f>
        <v>1854.74</v>
      </c>
      <c r="L23" s="5">
        <f>'4 historielijst VB nu'!P$30</f>
        <v>1878.31</v>
      </c>
      <c r="M23" s="5">
        <f>'4 historielijst VB nu'!Q$30</f>
        <v>1889.7799999999997</v>
      </c>
      <c r="N23" s="5">
        <f>'4 historielijst VB nu'!R$30</f>
        <v>1889.7799999999997</v>
      </c>
      <c r="O23" s="5">
        <f>'4 historielijst VB nu'!S$30</f>
        <v>1889.7799999999997</v>
      </c>
      <c r="P23" s="5">
        <f>'4 historielijst VB nu'!T$30</f>
        <v>1889.7799999999997</v>
      </c>
      <c r="Q23" s="5">
        <f>'4 historielijst VB nu'!U$30</f>
        <v>1889.7799999999997</v>
      </c>
      <c r="R23" s="5">
        <f>'4 historielijst VB nu'!V$30</f>
        <v>1889.7799999999997</v>
      </c>
      <c r="S23" s="5">
        <f>'4 historielijst VB nu'!W$30</f>
        <v>1889.7799999999997</v>
      </c>
      <c r="T23" s="5">
        <f>'4 historielijst VB nu'!X$30</f>
        <v>1889.7799999999997</v>
      </c>
      <c r="U23" s="5">
        <f>'4 historielijst VB nu'!Y$30</f>
        <v>1889.7799999999997</v>
      </c>
      <c r="V23" s="5">
        <f>'4 historielijst VB nu'!Z$30</f>
        <v>1889.7799999999997</v>
      </c>
      <c r="W23" s="5">
        <f>'4 historielijst VB nu'!AA$30</f>
        <v>1889.7799999999997</v>
      </c>
      <c r="X23" s="5">
        <f>'4 historielijst VB nu'!AB$30</f>
        <v>1889.7799999999997</v>
      </c>
      <c r="Y23" s="5">
        <f>'4 historielijst VB nu'!AC$30</f>
        <v>1889.7799999999997</v>
      </c>
      <c r="Z23" s="5">
        <f>'4 historielijst VB nu'!AD$30</f>
        <v>1889.7799999999997</v>
      </c>
      <c r="AA23" s="5">
        <f>'4 historielijst VB nu'!AE$30</f>
        <v>1889.7799999999997</v>
      </c>
      <c r="AB23" s="5">
        <f>'4 historielijst VB nu'!AF$30</f>
        <v>1889.7799999999997</v>
      </c>
      <c r="AC23" s="5">
        <f>'4 historielijst VB nu'!AG$30</f>
        <v>1889.7799999999997</v>
      </c>
      <c r="AD23" s="5">
        <f>'4 historielijst VB nu'!AH$30</f>
        <v>1889.7799999999997</v>
      </c>
      <c r="AE23" s="5">
        <f>'4 historielijst VB nu'!AI$30</f>
        <v>1889.7799999999997</v>
      </c>
      <c r="AF23" s="5">
        <f>'4 historielijst VB nu'!AJ$30</f>
        <v>1889.7799999999997</v>
      </c>
      <c r="AG23" s="5">
        <f>'4 historielijst VB nu'!AK$30</f>
        <v>1889.7799999999997</v>
      </c>
      <c r="AH23" s="5">
        <f>'4 historielijst VB nu'!AL$30</f>
        <v>1889.7799999999997</v>
      </c>
      <c r="AI23" s="5">
        <f>'4 historielijst VB nu'!AM$30</f>
        <v>1889.7799999999997</v>
      </c>
      <c r="AJ23" s="5">
        <f>'4 historielijst VB nu'!AN$30</f>
        <v>1889.7799999999997</v>
      </c>
      <c r="AK23" s="5">
        <f>'4 historielijst VB nu'!AO$30</f>
        <v>1889.7799999999997</v>
      </c>
      <c r="AL23" s="5">
        <f>'4 historielijst VB nu'!AP$30</f>
        <v>1889.7799999999997</v>
      </c>
      <c r="AM23" s="5">
        <f>'4 historielijst VB nu'!AQ$30</f>
        <v>1889.7799999999997</v>
      </c>
      <c r="AN23" s="5">
        <f>'4 historielijst VB nu'!AR$30</f>
        <v>1889.7799999999997</v>
      </c>
      <c r="AO23" s="5">
        <f>'4 historielijst VB nu'!AS$30</f>
        <v>1889.7799999999997</v>
      </c>
      <c r="AP23" s="5">
        <f>'4 historielijst VB nu'!AT$30</f>
        <v>1889.7799999999997</v>
      </c>
      <c r="AQ23" s="5">
        <f>'4 historielijst VB nu'!AU$30</f>
        <v>1889.7799999999997</v>
      </c>
      <c r="AR23" s="5">
        <f>'4 historielijst VB nu'!AV$30</f>
        <v>1889.7799999999997</v>
      </c>
      <c r="AS23" s="5">
        <f>'4 historielijst VB nu'!AW$30</f>
        <v>1889.7799999999997</v>
      </c>
      <c r="AT23" s="5">
        <f>'4 historielijst VB nu'!AX$30</f>
        <v>1889.7799999999997</v>
      </c>
      <c r="AU23" s="5">
        <f>'4 historielijst VB nu'!AY$30</f>
        <v>1889.7799999999997</v>
      </c>
      <c r="AV23" s="5">
        <f>'4 historielijst VB nu'!AZ$30</f>
        <v>1889.7799999999997</v>
      </c>
      <c r="AW23" s="5">
        <f>'4 historielijst VB nu'!BA$30</f>
        <v>1889.7799999999997</v>
      </c>
      <c r="AX23" s="5">
        <f>'4 historielijst VB nu'!BB$30</f>
        <v>1889.7799999999997</v>
      </c>
      <c r="AY23" s="5">
        <f>'4 historielijst VB nu'!BC$30</f>
        <v>1889.7799999999997</v>
      </c>
      <c r="AZ23" s="5">
        <f>'4 historielijst VB nu'!BD$30</f>
        <v>1889.7799999999997</v>
      </c>
      <c r="BA23" s="5">
        <f>'4 historielijst VB nu'!BE$30</f>
        <v>1889.7799999999997</v>
      </c>
      <c r="BB23" s="5">
        <f>'4 historielijst VB nu'!BF$30</f>
        <v>1889.7799999999997</v>
      </c>
      <c r="BD23" s="304" t="s">
        <v>277</v>
      </c>
    </row>
    <row r="24" spans="1:56" x14ac:dyDescent="0.25">
      <c r="A24" s="388">
        <v>0</v>
      </c>
      <c r="B24" t="str">
        <f>'6 inputsheet termen'!C31</f>
        <v>totaal Vb.nu Zoetermeer VBH</v>
      </c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4"/>
      <c r="AK24" s="354"/>
      <c r="AL24" s="354"/>
      <c r="AM24" s="354"/>
      <c r="AN24" s="354"/>
      <c r="AO24" s="354"/>
      <c r="AP24" s="354"/>
      <c r="AQ24" s="354"/>
      <c r="AR24" s="354"/>
      <c r="AS24" s="354"/>
      <c r="AT24" s="354"/>
      <c r="AU24" s="354"/>
      <c r="AV24" s="354"/>
      <c r="AW24" s="354"/>
      <c r="AX24" s="354"/>
      <c r="AY24" s="354"/>
      <c r="AZ24" s="354"/>
      <c r="BA24" s="354"/>
      <c r="BB24" s="354"/>
      <c r="BD24" s="304" t="s">
        <v>276</v>
      </c>
    </row>
    <row r="25" spans="1:56" x14ac:dyDescent="0.25">
      <c r="A25" s="388">
        <v>46</v>
      </c>
      <c r="B25" t="str">
        <f>'6 inputsheet termen'!C28</f>
        <v>totaal diversen Haaglanden</v>
      </c>
      <c r="C25" s="5">
        <f>'4 historielijst VB nu'!G$39</f>
        <v>46</v>
      </c>
      <c r="D25" s="5">
        <f>'4 historielijst VB nu'!H$39</f>
        <v>46</v>
      </c>
      <c r="E25" s="5">
        <f>'4 historielijst VB nu'!I$39</f>
        <v>46</v>
      </c>
      <c r="F25" s="5">
        <f>'4 historielijst VB nu'!J$39</f>
        <v>46</v>
      </c>
      <c r="G25" s="5">
        <f>'4 historielijst VB nu'!K$39</f>
        <v>46</v>
      </c>
      <c r="H25" s="5">
        <f>'4 historielijst VB nu'!L$39</f>
        <v>46</v>
      </c>
      <c r="I25" s="5">
        <f>'4 historielijst VB nu'!M$39</f>
        <v>46</v>
      </c>
      <c r="J25" s="5">
        <f>'4 historielijst VB nu'!N$39</f>
        <v>46</v>
      </c>
      <c r="K25" s="5">
        <f>'4 historielijst VB nu'!O$39</f>
        <v>46</v>
      </c>
      <c r="L25" s="5">
        <f>'4 historielijst VB nu'!P$39</f>
        <v>46</v>
      </c>
      <c r="M25" s="5">
        <f>'4 historielijst VB nu'!Q$39</f>
        <v>46</v>
      </c>
      <c r="N25" s="5">
        <f>'4 historielijst VB nu'!R$39</f>
        <v>46</v>
      </c>
      <c r="O25" s="5">
        <f>'4 historielijst VB nu'!S$39</f>
        <v>46</v>
      </c>
      <c r="P25" s="5">
        <f>'4 historielijst VB nu'!T$39</f>
        <v>46</v>
      </c>
      <c r="Q25" s="5">
        <f>'4 historielijst VB nu'!U$39</f>
        <v>46</v>
      </c>
      <c r="R25" s="5">
        <f>'4 historielijst VB nu'!V$39</f>
        <v>46</v>
      </c>
      <c r="S25" s="5">
        <f>'4 historielijst VB nu'!W$39</f>
        <v>46</v>
      </c>
      <c r="T25" s="5">
        <f>'4 historielijst VB nu'!X$39</f>
        <v>46</v>
      </c>
      <c r="U25" s="5">
        <f>'4 historielijst VB nu'!Y$39</f>
        <v>46</v>
      </c>
      <c r="V25" s="5">
        <f>'4 historielijst VB nu'!Z$39</f>
        <v>46</v>
      </c>
      <c r="W25" s="5">
        <f>'4 historielijst VB nu'!AA$39</f>
        <v>46</v>
      </c>
      <c r="X25" s="5">
        <f>'4 historielijst VB nu'!AB$39</f>
        <v>46</v>
      </c>
      <c r="Y25" s="5">
        <f>'4 historielijst VB nu'!AC$39</f>
        <v>46</v>
      </c>
      <c r="Z25" s="5">
        <f>'4 historielijst VB nu'!AD$39</f>
        <v>46</v>
      </c>
      <c r="AA25" s="5">
        <f>'4 historielijst VB nu'!AE$39</f>
        <v>46</v>
      </c>
      <c r="AB25" s="5">
        <f>'4 historielijst VB nu'!AF$39</f>
        <v>46</v>
      </c>
      <c r="AC25" s="5">
        <f>'4 historielijst VB nu'!AG$39</f>
        <v>46</v>
      </c>
      <c r="AD25" s="5">
        <f>'4 historielijst VB nu'!AH$39</f>
        <v>46</v>
      </c>
      <c r="AE25" s="5">
        <f>'4 historielijst VB nu'!AI$39</f>
        <v>46</v>
      </c>
      <c r="AF25" s="5">
        <f>'4 historielijst VB nu'!AJ$39</f>
        <v>46</v>
      </c>
      <c r="AG25" s="5">
        <f>'4 historielijst VB nu'!AK$39</f>
        <v>46</v>
      </c>
      <c r="AH25" s="5">
        <f>'4 historielijst VB nu'!AL$39</f>
        <v>46</v>
      </c>
      <c r="AI25" s="5">
        <f>'4 historielijst VB nu'!AM$39</f>
        <v>46</v>
      </c>
      <c r="AJ25" s="5">
        <f>'4 historielijst VB nu'!AN$39</f>
        <v>46</v>
      </c>
      <c r="AK25" s="5">
        <f>'4 historielijst VB nu'!AO$39</f>
        <v>46</v>
      </c>
      <c r="AL25" s="5">
        <f>'4 historielijst VB nu'!AP$39</f>
        <v>46</v>
      </c>
      <c r="AM25" s="5">
        <f>'4 historielijst VB nu'!AQ$39</f>
        <v>46</v>
      </c>
      <c r="AN25" s="5">
        <f>'4 historielijst VB nu'!AR$39</f>
        <v>46</v>
      </c>
      <c r="AO25" s="5">
        <f>'4 historielijst VB nu'!AS$39</f>
        <v>46</v>
      </c>
      <c r="AP25" s="5">
        <f>'4 historielijst VB nu'!AT$39</f>
        <v>46</v>
      </c>
      <c r="AQ25" s="5">
        <f>'4 historielijst VB nu'!AU$39</f>
        <v>46</v>
      </c>
      <c r="AR25" s="5">
        <f>'4 historielijst VB nu'!AV$39</f>
        <v>46</v>
      </c>
      <c r="AS25" s="5">
        <f>'4 historielijst VB nu'!AW$39</f>
        <v>46</v>
      </c>
      <c r="AT25" s="5">
        <f>'4 historielijst VB nu'!AX$39</f>
        <v>46</v>
      </c>
      <c r="AU25" s="5">
        <f>'4 historielijst VB nu'!AY$39</f>
        <v>46</v>
      </c>
      <c r="AV25" s="5">
        <f>'4 historielijst VB nu'!AZ$39</f>
        <v>46</v>
      </c>
      <c r="AW25" s="5">
        <f>'4 historielijst VB nu'!BA$39</f>
        <v>46</v>
      </c>
      <c r="AX25" s="5">
        <f>'4 historielijst VB nu'!BB$39</f>
        <v>46</v>
      </c>
      <c r="AY25" s="5">
        <f>'4 historielijst VB nu'!BC$39</f>
        <v>46</v>
      </c>
      <c r="AZ25" s="5">
        <f>'4 historielijst VB nu'!BD$39</f>
        <v>46</v>
      </c>
      <c r="BA25" s="5">
        <f>'4 historielijst VB nu'!BE$39</f>
        <v>46</v>
      </c>
      <c r="BB25" s="5">
        <f>'4 historielijst VB nu'!BF$39</f>
        <v>46</v>
      </c>
    </row>
    <row r="26" spans="1:56" ht="30" x14ac:dyDescent="0.25">
      <c r="A26" s="388">
        <v>1874</v>
      </c>
      <c r="B26" s="353" t="str">
        <f>'6 inputsheet termen'!C44</f>
        <v>totaal VB.nu Haaglanden en Zoetermeer plus Diversen</v>
      </c>
      <c r="C26" s="5">
        <f>'4 historielijst VB nu'!G$40</f>
        <v>1893.2900000000002</v>
      </c>
      <c r="D26" s="5">
        <f>'4 historielijst VB nu'!H$40</f>
        <v>1899.62</v>
      </c>
      <c r="E26" s="5">
        <f>'4 historielijst VB nu'!I$40</f>
        <v>1869</v>
      </c>
      <c r="F26" s="5">
        <f>'4 historielijst VB nu'!J$40</f>
        <v>1872.73</v>
      </c>
      <c r="G26" s="5">
        <f>'4 historielijst VB nu'!K$40</f>
        <v>1881.87</v>
      </c>
      <c r="H26" s="5">
        <f>'4 historielijst VB nu'!L$40</f>
        <v>1901.47</v>
      </c>
      <c r="I26" s="5">
        <f>'4 historielijst VB nu'!M$40</f>
        <v>1915.2300000000002</v>
      </c>
      <c r="J26" s="5">
        <f>'4 historielijst VB nu'!N$40</f>
        <v>1904.25</v>
      </c>
      <c r="K26" s="5">
        <f>'4 historielijst VB nu'!O$40</f>
        <v>1900.74</v>
      </c>
      <c r="L26" s="5">
        <f>'4 historielijst VB nu'!P$40</f>
        <v>1924.31</v>
      </c>
      <c r="M26" s="5">
        <f>'4 historielijst VB nu'!Q$40</f>
        <v>1935.7799999999997</v>
      </c>
      <c r="N26" s="5">
        <f>'4 historielijst VB nu'!R$40</f>
        <v>1935.7799999999997</v>
      </c>
      <c r="O26" s="5">
        <f>'4 historielijst VB nu'!S$40</f>
        <v>1935.7799999999997</v>
      </c>
      <c r="P26" s="5">
        <f>'4 historielijst VB nu'!T$40</f>
        <v>1935.7799999999997</v>
      </c>
      <c r="Q26" s="5">
        <f>'4 historielijst VB nu'!U$40</f>
        <v>1935.7799999999997</v>
      </c>
      <c r="R26" s="5">
        <f>'4 historielijst VB nu'!V$40</f>
        <v>1935.7799999999997</v>
      </c>
      <c r="S26" s="5">
        <f>'4 historielijst VB nu'!W$40</f>
        <v>1935.7799999999997</v>
      </c>
      <c r="T26" s="5">
        <f>'4 historielijst VB nu'!X$40</f>
        <v>1935.7799999999997</v>
      </c>
      <c r="U26" s="5">
        <f>'4 historielijst VB nu'!Y$40</f>
        <v>1935.7799999999997</v>
      </c>
      <c r="V26" s="5">
        <f>'4 historielijst VB nu'!Z$40</f>
        <v>1935.7799999999997</v>
      </c>
      <c r="W26" s="5">
        <f>'4 historielijst VB nu'!AA$40</f>
        <v>1935.7799999999997</v>
      </c>
      <c r="X26" s="5">
        <f>'4 historielijst VB nu'!AB$40</f>
        <v>1935.7799999999997</v>
      </c>
      <c r="Y26" s="5">
        <f>'4 historielijst VB nu'!AC$40</f>
        <v>1935.7799999999997</v>
      </c>
      <c r="Z26" s="5">
        <f>'4 historielijst VB nu'!AD$40</f>
        <v>1935.7799999999997</v>
      </c>
      <c r="AA26" s="5">
        <f>'4 historielijst VB nu'!AE$40</f>
        <v>1935.7799999999997</v>
      </c>
      <c r="AB26" s="5">
        <f>'4 historielijst VB nu'!AF$40</f>
        <v>1935.7799999999997</v>
      </c>
      <c r="AC26" s="5">
        <f>'4 historielijst VB nu'!AG$40</f>
        <v>1935.7799999999997</v>
      </c>
      <c r="AD26" s="5">
        <f>'4 historielijst VB nu'!AH$40</f>
        <v>1935.7799999999997</v>
      </c>
      <c r="AE26" s="5">
        <f>'4 historielijst VB nu'!AI$40</f>
        <v>1935.7799999999997</v>
      </c>
      <c r="AF26" s="5">
        <f>'4 historielijst VB nu'!AJ$40</f>
        <v>1935.7799999999997</v>
      </c>
      <c r="AG26" s="5">
        <f>'4 historielijst VB nu'!AK$40</f>
        <v>1935.7799999999997</v>
      </c>
      <c r="AH26" s="5">
        <f>'4 historielijst VB nu'!AL$40</f>
        <v>1935.7799999999997</v>
      </c>
      <c r="AI26" s="5">
        <f>'4 historielijst VB nu'!AM$40</f>
        <v>1935.7799999999997</v>
      </c>
      <c r="AJ26" s="5">
        <f>'4 historielijst VB nu'!AN$40</f>
        <v>1935.7799999999997</v>
      </c>
      <c r="AK26" s="5">
        <f>'4 historielijst VB nu'!AO$40</f>
        <v>1935.7799999999997</v>
      </c>
      <c r="AL26" s="5">
        <f>'4 historielijst VB nu'!AP$40</f>
        <v>1935.7799999999997</v>
      </c>
      <c r="AM26" s="5">
        <f>'4 historielijst VB nu'!AQ$40</f>
        <v>1935.7799999999997</v>
      </c>
      <c r="AN26" s="5">
        <f>'4 historielijst VB nu'!AR$40</f>
        <v>1935.7799999999997</v>
      </c>
      <c r="AO26" s="5">
        <f>'4 historielijst VB nu'!AS$40</f>
        <v>1935.7799999999997</v>
      </c>
      <c r="AP26" s="5">
        <f>'4 historielijst VB nu'!AT$40</f>
        <v>1935.7799999999997</v>
      </c>
      <c r="AQ26" s="5">
        <f>'4 historielijst VB nu'!AU$40</f>
        <v>1935.7799999999997</v>
      </c>
      <c r="AR26" s="5">
        <f>'4 historielijst VB nu'!AV$40</f>
        <v>1935.7799999999997</v>
      </c>
      <c r="AS26" s="5">
        <f>'4 historielijst VB nu'!AW$40</f>
        <v>1935.7799999999997</v>
      </c>
      <c r="AT26" s="5">
        <f>'4 historielijst VB nu'!AX$40</f>
        <v>1935.7799999999997</v>
      </c>
      <c r="AU26" s="5">
        <f>'4 historielijst VB nu'!AY$40</f>
        <v>1935.7799999999997</v>
      </c>
      <c r="AV26" s="5">
        <f>'4 historielijst VB nu'!AZ$40</f>
        <v>1935.7799999999997</v>
      </c>
      <c r="AW26" s="5">
        <f>'4 historielijst VB nu'!BA$40</f>
        <v>1935.7799999999997</v>
      </c>
      <c r="AX26" s="5">
        <f>'4 historielijst VB nu'!BB$40</f>
        <v>1935.7799999999997</v>
      </c>
      <c r="AY26" s="5">
        <f>'4 historielijst VB nu'!BC$40</f>
        <v>1935.7799999999997</v>
      </c>
      <c r="AZ26" s="5">
        <f>'4 historielijst VB nu'!BD$40</f>
        <v>1935.7799999999997</v>
      </c>
      <c r="BA26" s="5">
        <f>'4 historielijst VB nu'!BE$40</f>
        <v>1935.7799999999997</v>
      </c>
      <c r="BB26" s="5">
        <f>'4 historielijst VB nu'!BF$40</f>
        <v>1935.7799999999997</v>
      </c>
    </row>
    <row r="27" spans="1:56" x14ac:dyDescent="0.25">
      <c r="A27" s="388">
        <v>1726</v>
      </c>
      <c r="B27" t="str">
        <f>'6 inputsheet termen'!C29</f>
        <v>totaal lokale voedselbanken</v>
      </c>
      <c r="C27" s="5">
        <f>'4 historielijst VB nu'!G$57</f>
        <v>1726</v>
      </c>
      <c r="D27" s="5">
        <f>'4 historielijst VB nu'!H$57</f>
        <v>1726</v>
      </c>
      <c r="E27" s="5">
        <f>'4 historielijst VB nu'!I$57</f>
        <v>1726</v>
      </c>
      <c r="F27" s="5">
        <f>'4 historielijst VB nu'!J$57</f>
        <v>1656</v>
      </c>
      <c r="G27" s="5">
        <f>'4 historielijst VB nu'!K$57</f>
        <v>1656</v>
      </c>
      <c r="H27" s="5">
        <f>'4 historielijst VB nu'!L$57</f>
        <v>1656</v>
      </c>
      <c r="I27" s="5">
        <f>'4 historielijst VB nu'!M$57</f>
        <v>1656</v>
      </c>
      <c r="J27" s="5">
        <f>'4 historielijst VB nu'!N$57</f>
        <v>1656</v>
      </c>
      <c r="K27" s="5">
        <f>'4 historielijst VB nu'!O$57</f>
        <v>1656</v>
      </c>
      <c r="L27" s="5">
        <f>'4 historielijst VB nu'!P$57</f>
        <v>1656</v>
      </c>
      <c r="M27" s="5">
        <f>'4 historielijst VB nu'!Q$57</f>
        <v>1656</v>
      </c>
      <c r="N27" s="5">
        <f>'4 historielijst VB nu'!R$57</f>
        <v>1656</v>
      </c>
      <c r="O27" s="5">
        <f>'4 historielijst VB nu'!S$57</f>
        <v>1656</v>
      </c>
      <c r="P27" s="5">
        <f>'4 historielijst VB nu'!T$57</f>
        <v>1656</v>
      </c>
      <c r="Q27" s="5">
        <f>'4 historielijst VB nu'!U$57</f>
        <v>1656</v>
      </c>
      <c r="R27" s="5">
        <f>'4 historielijst VB nu'!V$57</f>
        <v>1656</v>
      </c>
      <c r="S27" s="5">
        <f>'4 historielijst VB nu'!W$57</f>
        <v>1656</v>
      </c>
      <c r="T27" s="5">
        <f>'4 historielijst VB nu'!X$57</f>
        <v>1656</v>
      </c>
      <c r="U27" s="5">
        <f>'4 historielijst VB nu'!Y$57</f>
        <v>1656</v>
      </c>
      <c r="V27" s="5">
        <f>'4 historielijst VB nu'!Z$57</f>
        <v>1656</v>
      </c>
      <c r="W27" s="5">
        <f>'4 historielijst VB nu'!AA$57</f>
        <v>1656</v>
      </c>
      <c r="X27" s="5">
        <f>'4 historielijst VB nu'!AB$57</f>
        <v>1656</v>
      </c>
      <c r="Y27" s="5">
        <f>'4 historielijst VB nu'!AC$57</f>
        <v>1656</v>
      </c>
      <c r="Z27" s="5">
        <f>'4 historielijst VB nu'!AD$57</f>
        <v>1656</v>
      </c>
      <c r="AA27" s="5">
        <f>'4 historielijst VB nu'!AE$57</f>
        <v>1656</v>
      </c>
      <c r="AB27" s="5">
        <f>'4 historielijst VB nu'!AF$57</f>
        <v>1656</v>
      </c>
      <c r="AC27" s="5">
        <f>'4 historielijst VB nu'!AG$57</f>
        <v>1656</v>
      </c>
      <c r="AD27" s="5">
        <f>'4 historielijst VB nu'!AH$57</f>
        <v>1656</v>
      </c>
      <c r="AE27" s="5">
        <f>'4 historielijst VB nu'!AI$57</f>
        <v>1656</v>
      </c>
      <c r="AF27" s="5">
        <f>'4 historielijst VB nu'!AJ$57</f>
        <v>1656</v>
      </c>
      <c r="AG27" s="5">
        <f>'4 historielijst VB nu'!AK$57</f>
        <v>1656</v>
      </c>
      <c r="AH27" s="5">
        <f>'4 historielijst VB nu'!AL$57</f>
        <v>1656</v>
      </c>
      <c r="AI27" s="5">
        <f>'4 historielijst VB nu'!AM$57</f>
        <v>1656</v>
      </c>
      <c r="AJ27" s="5">
        <f>'4 historielijst VB nu'!AN$57</f>
        <v>1656</v>
      </c>
      <c r="AK27" s="5">
        <f>'4 historielijst VB nu'!AO$57</f>
        <v>1656</v>
      </c>
      <c r="AL27" s="5">
        <f>'4 historielijst VB nu'!AP$57</f>
        <v>1656</v>
      </c>
      <c r="AM27" s="5">
        <f>'4 historielijst VB nu'!AQ$57</f>
        <v>1656</v>
      </c>
      <c r="AN27" s="5">
        <f>'4 historielijst VB nu'!AR$57</f>
        <v>1656</v>
      </c>
      <c r="AO27" s="5">
        <f>'4 historielijst VB nu'!AS$57</f>
        <v>1656</v>
      </c>
      <c r="AP27" s="5">
        <f>'4 historielijst VB nu'!AT$57</f>
        <v>1656</v>
      </c>
      <c r="AQ27" s="5">
        <f>'4 historielijst VB nu'!AU$57</f>
        <v>1656</v>
      </c>
      <c r="AR27" s="5">
        <f>'4 historielijst VB nu'!AV$57</f>
        <v>1656</v>
      </c>
      <c r="AS27" s="5">
        <f>'4 historielijst VB nu'!AW$57</f>
        <v>1656</v>
      </c>
      <c r="AT27" s="5">
        <f>'4 historielijst VB nu'!AX$57</f>
        <v>1656</v>
      </c>
      <c r="AU27" s="5">
        <f>'4 historielijst VB nu'!AY$57</f>
        <v>1656</v>
      </c>
      <c r="AV27" s="5">
        <f>'4 historielijst VB nu'!AZ$57</f>
        <v>1656</v>
      </c>
      <c r="AW27" s="5">
        <f>'4 historielijst VB nu'!BA$57</f>
        <v>1656</v>
      </c>
      <c r="AX27" s="5">
        <f>'4 historielijst VB nu'!BB$57</f>
        <v>1656</v>
      </c>
      <c r="AY27" s="5">
        <f>'4 historielijst VB nu'!BC$57</f>
        <v>1656</v>
      </c>
      <c r="AZ27" s="5">
        <f>'4 historielijst VB nu'!BD$57</f>
        <v>1656</v>
      </c>
      <c r="BA27" s="5">
        <f>'4 historielijst VB nu'!BE$57</f>
        <v>1656</v>
      </c>
      <c r="BB27" s="5">
        <f>'4 historielijst VB nu'!BF$57</f>
        <v>1656</v>
      </c>
    </row>
    <row r="28" spans="1:56" ht="30" x14ac:dyDescent="0.25">
      <c r="A28" s="388">
        <v>3600</v>
      </c>
      <c r="B28" s="353" t="str">
        <f>'6 inputsheet termen'!C32</f>
        <v>totaal Regionaal Distributiecentrum Haaglanden</v>
      </c>
      <c r="C28" s="5">
        <f>'4 historielijst VB nu'!G$58</f>
        <v>3619.29</v>
      </c>
      <c r="D28" s="5">
        <f>'4 historielijst VB nu'!H$58</f>
        <v>3625.62</v>
      </c>
      <c r="E28" s="5">
        <f>'4 historielijst VB nu'!I$58</f>
        <v>3595</v>
      </c>
      <c r="F28" s="5">
        <f>'4 historielijst VB nu'!J$58</f>
        <v>3528.73</v>
      </c>
      <c r="G28" s="5">
        <f>'4 historielijst VB nu'!K$58</f>
        <v>3537.87</v>
      </c>
      <c r="H28" s="5">
        <f>'4 historielijst VB nu'!L$58</f>
        <v>3557.4700000000003</v>
      </c>
      <c r="I28" s="5">
        <f>'4 historielijst VB nu'!M$58</f>
        <v>3571.2300000000005</v>
      </c>
      <c r="J28" s="5">
        <f>'4 historielijst VB nu'!N$58</f>
        <v>3560.25</v>
      </c>
      <c r="K28" s="5">
        <f>'4 historielijst VB nu'!O$58</f>
        <v>3556.74</v>
      </c>
      <c r="L28" s="5">
        <f>'4 historielijst VB nu'!P$58</f>
        <v>3580.31</v>
      </c>
      <c r="M28" s="5">
        <f>'4 historielijst VB nu'!Q$58</f>
        <v>3591.7799999999997</v>
      </c>
      <c r="N28" s="5">
        <f>'4 historielijst VB nu'!R$58</f>
        <v>3591.7799999999997</v>
      </c>
      <c r="O28" s="5">
        <f>'4 historielijst VB nu'!S$58</f>
        <v>3591.7799999999997</v>
      </c>
      <c r="P28" s="5">
        <f>'4 historielijst VB nu'!T$58</f>
        <v>3591.7799999999997</v>
      </c>
      <c r="Q28" s="5">
        <f>'4 historielijst VB nu'!U$58</f>
        <v>3591.7799999999997</v>
      </c>
      <c r="R28" s="5">
        <f>'4 historielijst VB nu'!V$58</f>
        <v>3591.7799999999997</v>
      </c>
      <c r="S28" s="5">
        <f>'4 historielijst VB nu'!W$58</f>
        <v>3591.7799999999997</v>
      </c>
      <c r="T28" s="5">
        <f>'4 historielijst VB nu'!X$58</f>
        <v>3591.7799999999997</v>
      </c>
      <c r="U28" s="5">
        <f>'4 historielijst VB nu'!Y$58</f>
        <v>3591.7799999999997</v>
      </c>
      <c r="V28" s="5">
        <f>'4 historielijst VB nu'!Z$58</f>
        <v>3591.7799999999997</v>
      </c>
      <c r="W28" s="5">
        <f>'4 historielijst VB nu'!AA$58</f>
        <v>3591.7799999999997</v>
      </c>
      <c r="X28" s="5">
        <f>'4 historielijst VB nu'!AB$58</f>
        <v>3591.7799999999997</v>
      </c>
      <c r="Y28" s="5">
        <f>'4 historielijst VB nu'!AC$58</f>
        <v>3591.7799999999997</v>
      </c>
      <c r="Z28" s="5">
        <f>'4 historielijst VB nu'!AD$58</f>
        <v>3591.7799999999997</v>
      </c>
      <c r="AA28" s="5">
        <f>'4 historielijst VB nu'!AE$58</f>
        <v>3591.7799999999997</v>
      </c>
      <c r="AB28" s="5">
        <f>'4 historielijst VB nu'!AF$58</f>
        <v>3591.7799999999997</v>
      </c>
      <c r="AC28" s="5">
        <f>'4 historielijst VB nu'!AG$58</f>
        <v>3591.7799999999997</v>
      </c>
      <c r="AD28" s="5">
        <f>'4 historielijst VB nu'!AH$58</f>
        <v>3591.7799999999997</v>
      </c>
      <c r="AE28" s="5">
        <f>'4 historielijst VB nu'!AI$58</f>
        <v>3591.7799999999997</v>
      </c>
      <c r="AF28" s="5">
        <f>'4 historielijst VB nu'!AJ$58</f>
        <v>3591.7799999999997</v>
      </c>
      <c r="AG28" s="5">
        <f>'4 historielijst VB nu'!AK$58</f>
        <v>3591.7799999999997</v>
      </c>
      <c r="AH28" s="5">
        <f>'4 historielijst VB nu'!AL$58</f>
        <v>3591.7799999999997</v>
      </c>
      <c r="AI28" s="5">
        <f>'4 historielijst VB nu'!AM$58</f>
        <v>3591.7799999999997</v>
      </c>
      <c r="AJ28" s="5">
        <f>'4 historielijst VB nu'!AN$58</f>
        <v>3591.7799999999997</v>
      </c>
      <c r="AK28" s="5">
        <f>'4 historielijst VB nu'!AO$58</f>
        <v>3591.7799999999997</v>
      </c>
      <c r="AL28" s="5">
        <f>'4 historielijst VB nu'!AP$58</f>
        <v>3591.7799999999997</v>
      </c>
      <c r="AM28" s="5">
        <f>'4 historielijst VB nu'!AQ$58</f>
        <v>3591.7799999999997</v>
      </c>
      <c r="AN28" s="5">
        <f>'4 historielijst VB nu'!AR$58</f>
        <v>3591.7799999999997</v>
      </c>
      <c r="AO28" s="5">
        <f>'4 historielijst VB nu'!AS$58</f>
        <v>3591.7799999999997</v>
      </c>
      <c r="AP28" s="5">
        <f>'4 historielijst VB nu'!AT$58</f>
        <v>3591.7799999999997</v>
      </c>
      <c r="AQ28" s="5">
        <f>'4 historielijst VB nu'!AU$58</f>
        <v>3591.7799999999997</v>
      </c>
      <c r="AR28" s="5">
        <f>'4 historielijst VB nu'!AV$58</f>
        <v>3591.7799999999997</v>
      </c>
      <c r="AS28" s="5">
        <f>'4 historielijst VB nu'!AW$58</f>
        <v>3591.7799999999997</v>
      </c>
      <c r="AT28" s="5">
        <f>'4 historielijst VB nu'!AX$58</f>
        <v>3591.7799999999997</v>
      </c>
      <c r="AU28" s="5">
        <f>'4 historielijst VB nu'!AY$58</f>
        <v>3591.7799999999997</v>
      </c>
      <c r="AV28" s="5">
        <f>'4 historielijst VB nu'!AZ$58</f>
        <v>3591.7799999999997</v>
      </c>
      <c r="AW28" s="5">
        <f>'4 historielijst VB nu'!BA$58</f>
        <v>3591.7799999999997</v>
      </c>
      <c r="AX28" s="5">
        <f>'4 historielijst VB nu'!BB$58</f>
        <v>3591.7799999999997</v>
      </c>
      <c r="AY28" s="5">
        <f>'4 historielijst VB nu'!BC$58</f>
        <v>3591.7799999999997</v>
      </c>
      <c r="AZ28" s="5">
        <f>'4 historielijst VB nu'!BD$58</f>
        <v>3591.7799999999997</v>
      </c>
      <c r="BA28" s="5">
        <f>'4 historielijst VB nu'!BE$58</f>
        <v>3591.7799999999997</v>
      </c>
      <c r="BB28" s="5">
        <f>'4 historielijst VB nu'!BF$58</f>
        <v>3591.7799999999997</v>
      </c>
    </row>
    <row r="29" spans="1:56" s="304" customFormat="1" ht="15.75" thickBot="1" x14ac:dyDescent="0.3">
      <c r="B29" s="353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388"/>
      <c r="S29" s="388"/>
      <c r="T29" s="388"/>
      <c r="U29" s="388"/>
      <c r="V29" s="388"/>
      <c r="W29" s="388"/>
      <c r="X29" s="388"/>
      <c r="Y29" s="388"/>
      <c r="Z29" s="388"/>
      <c r="AA29" s="388"/>
      <c r="AB29" s="388"/>
      <c r="AC29" s="388"/>
      <c r="AD29" s="388"/>
      <c r="AE29" s="388"/>
      <c r="AF29" s="388"/>
      <c r="AG29" s="388"/>
      <c r="AH29" s="388"/>
      <c r="AI29" s="388"/>
      <c r="AJ29" s="388"/>
      <c r="AK29" s="388"/>
      <c r="AL29" s="388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8"/>
      <c r="AY29" s="388"/>
      <c r="AZ29" s="388"/>
      <c r="BA29" s="388"/>
      <c r="BB29" s="388"/>
    </row>
    <row r="30" spans="1:56" ht="15.75" thickBot="1" x14ac:dyDescent="0.3">
      <c r="B30" s="49" t="s">
        <v>275</v>
      </c>
      <c r="AR30" s="388"/>
      <c r="AS30" s="388"/>
      <c r="AT30" s="388"/>
      <c r="AU30" s="388"/>
      <c r="AV30" s="388"/>
      <c r="AW30" s="388"/>
      <c r="AX30" s="388"/>
      <c r="AY30" s="388"/>
      <c r="AZ30" s="388"/>
      <c r="BA30" s="388"/>
      <c r="BB30" s="388"/>
    </row>
    <row r="31" spans="1:56" ht="15.75" thickBot="1" x14ac:dyDescent="0.3">
      <c r="B31" s="304" t="str">
        <f>'6 inputsheet termen'!C27</f>
        <v>totaal Vb.nu haaglanden</v>
      </c>
      <c r="C31" s="355">
        <f>C23-BA23</f>
        <v>-42.489999999999554</v>
      </c>
      <c r="D31" s="355">
        <f t="shared" ref="D31:D36" si="6">D23-C23</f>
        <v>6.3299999999996999</v>
      </c>
      <c r="E31" s="355">
        <f t="shared" ref="E31:E36" si="7">E23-D23</f>
        <v>-30.619999999999891</v>
      </c>
      <c r="F31" s="355">
        <f t="shared" ref="F31:F36" si="8">F23-E23</f>
        <v>3.7300000000000182</v>
      </c>
      <c r="G31" s="355">
        <f t="shared" ref="G31:G36" si="9">G23-F23</f>
        <v>9.1399999999998727</v>
      </c>
      <c r="H31" s="355">
        <f t="shared" ref="H31:H36" si="10">H23-G23</f>
        <v>19.600000000000136</v>
      </c>
      <c r="I31" s="355">
        <f t="shared" ref="I31:I36" si="11">I23-H23</f>
        <v>13.760000000000218</v>
      </c>
      <c r="J31" s="355">
        <f t="shared" ref="J31:J36" si="12">J23-I23</f>
        <v>-10.980000000000246</v>
      </c>
      <c r="K31" s="355">
        <f t="shared" ref="K31:K36" si="13">K23-J23</f>
        <v>-3.5099999999999909</v>
      </c>
      <c r="L31" s="355">
        <f t="shared" ref="L31:L36" si="14">L23-K23</f>
        <v>23.569999999999936</v>
      </c>
      <c r="M31" s="355">
        <f t="shared" ref="M31:M36" si="15">M23-L23</f>
        <v>11.4699999999998</v>
      </c>
      <c r="N31" s="355">
        <f t="shared" ref="N31:N36" si="16">N23-M23</f>
        <v>0</v>
      </c>
      <c r="O31" s="355">
        <f t="shared" ref="O31:O36" si="17">O23-N23</f>
        <v>0</v>
      </c>
      <c r="P31" s="355">
        <f t="shared" ref="P31:P36" si="18">P23-O23</f>
        <v>0</v>
      </c>
      <c r="Q31" s="355">
        <f t="shared" ref="Q31:Q36" si="19">Q23-P23</f>
        <v>0</v>
      </c>
      <c r="R31" s="355">
        <f t="shared" ref="R31:R36" si="20">R23-Q23</f>
        <v>0</v>
      </c>
      <c r="S31" s="355">
        <f t="shared" ref="S31:S36" si="21">S23-R23</f>
        <v>0</v>
      </c>
      <c r="T31" s="355">
        <f t="shared" ref="T31:T36" si="22">T23-S23</f>
        <v>0</v>
      </c>
      <c r="U31" s="355">
        <f t="shared" ref="U31:U36" si="23">U23-T23</f>
        <v>0</v>
      </c>
      <c r="V31" s="355">
        <f t="shared" ref="V31:V36" si="24">V23-U23</f>
        <v>0</v>
      </c>
      <c r="W31" s="355">
        <f t="shared" ref="W31:W36" si="25">W23-V23</f>
        <v>0</v>
      </c>
      <c r="X31" s="355">
        <f t="shared" ref="X31:X36" si="26">X23-W23</f>
        <v>0</v>
      </c>
      <c r="Y31" s="355">
        <f t="shared" ref="Y31:Y36" si="27">Y23-X23</f>
        <v>0</v>
      </c>
      <c r="Z31" s="355">
        <f t="shared" ref="Z31:Z36" si="28">Z23-Y23</f>
        <v>0</v>
      </c>
      <c r="AA31" s="355">
        <f t="shared" ref="AA31:AA36" si="29">AA23-Z23</f>
        <v>0</v>
      </c>
      <c r="AB31" s="355">
        <f t="shared" ref="AB31:AB36" si="30">AB23-AA23</f>
        <v>0</v>
      </c>
      <c r="AC31" s="355">
        <f t="shared" ref="AC31:AC36" si="31">AC23-AB23</f>
        <v>0</v>
      </c>
      <c r="AD31" s="355">
        <f t="shared" ref="AD31:AD36" si="32">AD23-AC23</f>
        <v>0</v>
      </c>
      <c r="AE31" s="355">
        <f t="shared" ref="AE31:AE36" si="33">AE23-AD23</f>
        <v>0</v>
      </c>
      <c r="AF31" s="355">
        <f t="shared" ref="AF31:AF36" si="34">AF23-AE23</f>
        <v>0</v>
      </c>
      <c r="AG31" s="355">
        <f t="shared" ref="AG31:AG36" si="35">AG23-AF23</f>
        <v>0</v>
      </c>
      <c r="AH31" s="355">
        <f t="shared" ref="AH31:AH36" si="36">AH23-AG23</f>
        <v>0</v>
      </c>
      <c r="AI31" s="355">
        <f t="shared" ref="AI31:AI36" si="37">AI23-AH23</f>
        <v>0</v>
      </c>
      <c r="AJ31" s="355">
        <f t="shared" ref="AJ31:AJ36" si="38">AJ23-AI23</f>
        <v>0</v>
      </c>
      <c r="AK31" s="355">
        <f t="shared" ref="AK31:AK36" si="39">AK23-AJ23</f>
        <v>0</v>
      </c>
      <c r="AL31" s="355">
        <f t="shared" ref="AL31:AL36" si="40">AL23-AK23</f>
        <v>0</v>
      </c>
      <c r="AM31" s="355">
        <f t="shared" ref="AM31:AM36" si="41">AM23-AL23</f>
        <v>0</v>
      </c>
      <c r="AN31" s="355">
        <f t="shared" ref="AN31:AN36" si="42">AN23-AM23</f>
        <v>0</v>
      </c>
      <c r="AO31" s="355">
        <f t="shared" ref="AO31:AO36" si="43">AO23-AN23</f>
        <v>0</v>
      </c>
      <c r="AP31" s="355">
        <f t="shared" ref="AP31:AP36" si="44">AP23-AO23</f>
        <v>0</v>
      </c>
      <c r="AQ31" s="355">
        <f t="shared" ref="AQ31:AQ36" si="45">AQ23-AP23</f>
        <v>0</v>
      </c>
      <c r="AR31" s="355">
        <f t="shared" ref="AR31:AR36" si="46">AR23-AQ23</f>
        <v>0</v>
      </c>
      <c r="AS31" s="355">
        <f t="shared" ref="AS31:AS36" si="47">AS23-AR23</f>
        <v>0</v>
      </c>
      <c r="AT31" s="355">
        <f t="shared" ref="AT31:AT36" si="48">AT23-AS23</f>
        <v>0</v>
      </c>
      <c r="AU31" s="355">
        <f t="shared" ref="AU31:AU36" si="49">AU23-AT23</f>
        <v>0</v>
      </c>
      <c r="AV31" s="355">
        <f t="shared" ref="AV31:AV36" si="50">AV23-AU23</f>
        <v>0</v>
      </c>
      <c r="AW31" s="355">
        <f t="shared" ref="AW31:AW36" si="51">AW23-AV23</f>
        <v>0</v>
      </c>
      <c r="AX31" s="355">
        <f t="shared" ref="AX31:AX36" si="52">AX23-AW23</f>
        <v>0</v>
      </c>
      <c r="AY31" s="355">
        <f t="shared" ref="AY31:AY36" si="53">AY23-AX23</f>
        <v>0</v>
      </c>
      <c r="AZ31" s="355">
        <f t="shared" ref="AZ31:AZ36" si="54">AZ23-AY23</f>
        <v>0</v>
      </c>
      <c r="BA31" s="355">
        <f t="shared" ref="BA31:BA36" si="55">BA23-AZ23</f>
        <v>0</v>
      </c>
      <c r="BB31" s="355">
        <f t="shared" ref="BB31:BB36" si="56">BB23-BA23</f>
        <v>0</v>
      </c>
    </row>
    <row r="32" spans="1:56" x14ac:dyDescent="0.25">
      <c r="B32" s="304" t="str">
        <f>'6 inputsheet termen'!C31</f>
        <v>totaal Vb.nu Zoetermeer VBH</v>
      </c>
      <c r="C32" s="5">
        <f>C24-A24</f>
        <v>0</v>
      </c>
      <c r="D32" s="5">
        <f t="shared" si="6"/>
        <v>0</v>
      </c>
      <c r="E32" s="5">
        <f t="shared" si="7"/>
        <v>0</v>
      </c>
      <c r="F32" s="5">
        <f t="shared" si="8"/>
        <v>0</v>
      </c>
      <c r="G32" s="5">
        <f t="shared" si="9"/>
        <v>0</v>
      </c>
      <c r="H32" s="5">
        <f t="shared" si="10"/>
        <v>0</v>
      </c>
      <c r="I32" s="5">
        <f t="shared" si="11"/>
        <v>0</v>
      </c>
      <c r="J32" s="5">
        <f t="shared" si="12"/>
        <v>0</v>
      </c>
      <c r="K32" s="5">
        <f t="shared" si="13"/>
        <v>0</v>
      </c>
      <c r="L32" s="5">
        <f t="shared" si="14"/>
        <v>0</v>
      </c>
      <c r="M32" s="5">
        <f t="shared" si="15"/>
        <v>0</v>
      </c>
      <c r="N32" s="5">
        <f t="shared" si="16"/>
        <v>0</v>
      </c>
      <c r="O32" s="5">
        <f t="shared" si="17"/>
        <v>0</v>
      </c>
      <c r="P32" s="5">
        <f t="shared" si="18"/>
        <v>0</v>
      </c>
      <c r="Q32" s="5">
        <f t="shared" si="19"/>
        <v>0</v>
      </c>
      <c r="R32" s="5">
        <f t="shared" si="20"/>
        <v>0</v>
      </c>
      <c r="S32" s="5">
        <f t="shared" si="21"/>
        <v>0</v>
      </c>
      <c r="T32" s="5">
        <f t="shared" si="22"/>
        <v>0</v>
      </c>
      <c r="U32" s="5">
        <f t="shared" si="23"/>
        <v>0</v>
      </c>
      <c r="V32" s="5">
        <f t="shared" si="24"/>
        <v>0</v>
      </c>
      <c r="W32" s="5">
        <f t="shared" si="25"/>
        <v>0</v>
      </c>
      <c r="X32" s="5">
        <f t="shared" si="26"/>
        <v>0</v>
      </c>
      <c r="Y32" s="5">
        <f t="shared" si="27"/>
        <v>0</v>
      </c>
      <c r="Z32" s="5">
        <f t="shared" si="28"/>
        <v>0</v>
      </c>
      <c r="AA32" s="5">
        <f t="shared" si="29"/>
        <v>0</v>
      </c>
      <c r="AB32" s="5">
        <f t="shared" si="30"/>
        <v>0</v>
      </c>
      <c r="AC32" s="5">
        <f t="shared" si="31"/>
        <v>0</v>
      </c>
      <c r="AD32" s="5">
        <f t="shared" si="32"/>
        <v>0</v>
      </c>
      <c r="AE32" s="5">
        <f t="shared" si="33"/>
        <v>0</v>
      </c>
      <c r="AF32" s="5">
        <f t="shared" si="34"/>
        <v>0</v>
      </c>
      <c r="AG32" s="5">
        <f t="shared" si="35"/>
        <v>0</v>
      </c>
      <c r="AH32" s="5">
        <f t="shared" si="36"/>
        <v>0</v>
      </c>
      <c r="AI32" s="5">
        <f t="shared" si="37"/>
        <v>0</v>
      </c>
      <c r="AJ32" s="5">
        <f t="shared" si="38"/>
        <v>0</v>
      </c>
      <c r="AK32" s="5">
        <f t="shared" si="39"/>
        <v>0</v>
      </c>
      <c r="AL32" s="5">
        <f t="shared" si="40"/>
        <v>0</v>
      </c>
      <c r="AM32" s="5">
        <f t="shared" si="41"/>
        <v>0</v>
      </c>
      <c r="AN32" s="5">
        <f t="shared" si="42"/>
        <v>0</v>
      </c>
      <c r="AO32" s="5">
        <f t="shared" si="43"/>
        <v>0</v>
      </c>
      <c r="AP32" s="5">
        <f t="shared" si="44"/>
        <v>0</v>
      </c>
      <c r="AQ32" s="5">
        <f t="shared" si="45"/>
        <v>0</v>
      </c>
      <c r="AR32" s="5">
        <f t="shared" si="46"/>
        <v>0</v>
      </c>
      <c r="AS32" s="5">
        <f t="shared" si="47"/>
        <v>0</v>
      </c>
      <c r="AT32" s="5">
        <f t="shared" si="48"/>
        <v>0</v>
      </c>
      <c r="AU32" s="5">
        <f t="shared" si="49"/>
        <v>0</v>
      </c>
      <c r="AV32" s="5">
        <f t="shared" si="50"/>
        <v>0</v>
      </c>
      <c r="AW32" s="5">
        <f t="shared" si="51"/>
        <v>0</v>
      </c>
      <c r="AX32" s="5">
        <f t="shared" si="52"/>
        <v>0</v>
      </c>
      <c r="AY32" s="5">
        <f t="shared" si="53"/>
        <v>0</v>
      </c>
      <c r="AZ32" s="5">
        <f t="shared" si="54"/>
        <v>0</v>
      </c>
      <c r="BA32" s="5">
        <f t="shared" si="55"/>
        <v>0</v>
      </c>
      <c r="BB32" s="5">
        <f t="shared" si="56"/>
        <v>0</v>
      </c>
    </row>
    <row r="33" spans="2:54" x14ac:dyDescent="0.25">
      <c r="B33" s="304" t="str">
        <f>'6 inputsheet termen'!C28</f>
        <v>totaal diversen Haaglanden</v>
      </c>
      <c r="C33" s="5">
        <f>C25-A25</f>
        <v>0</v>
      </c>
      <c r="D33" s="5">
        <f t="shared" si="6"/>
        <v>0</v>
      </c>
      <c r="E33" s="5">
        <f t="shared" si="7"/>
        <v>0</v>
      </c>
      <c r="F33" s="5">
        <f t="shared" si="8"/>
        <v>0</v>
      </c>
      <c r="G33" s="5">
        <f t="shared" si="9"/>
        <v>0</v>
      </c>
      <c r="H33" s="5">
        <f t="shared" si="10"/>
        <v>0</v>
      </c>
      <c r="I33" s="5">
        <f t="shared" si="11"/>
        <v>0</v>
      </c>
      <c r="J33" s="5">
        <f t="shared" si="12"/>
        <v>0</v>
      </c>
      <c r="K33" s="5">
        <f t="shared" si="13"/>
        <v>0</v>
      </c>
      <c r="L33" s="5">
        <f t="shared" si="14"/>
        <v>0</v>
      </c>
      <c r="M33" s="5">
        <f t="shared" si="15"/>
        <v>0</v>
      </c>
      <c r="N33" s="5">
        <f t="shared" si="16"/>
        <v>0</v>
      </c>
      <c r="O33" s="5">
        <f t="shared" si="17"/>
        <v>0</v>
      </c>
      <c r="P33" s="5">
        <f t="shared" si="18"/>
        <v>0</v>
      </c>
      <c r="Q33" s="5">
        <f t="shared" si="19"/>
        <v>0</v>
      </c>
      <c r="R33" s="5">
        <f t="shared" si="20"/>
        <v>0</v>
      </c>
      <c r="S33" s="5">
        <f t="shared" si="21"/>
        <v>0</v>
      </c>
      <c r="T33" s="5">
        <f t="shared" si="22"/>
        <v>0</v>
      </c>
      <c r="U33" s="5">
        <f t="shared" si="23"/>
        <v>0</v>
      </c>
      <c r="V33" s="5">
        <f t="shared" si="24"/>
        <v>0</v>
      </c>
      <c r="W33" s="5">
        <f t="shared" si="25"/>
        <v>0</v>
      </c>
      <c r="X33" s="5">
        <f t="shared" si="26"/>
        <v>0</v>
      </c>
      <c r="Y33" s="5">
        <f t="shared" si="27"/>
        <v>0</v>
      </c>
      <c r="Z33" s="5">
        <f t="shared" si="28"/>
        <v>0</v>
      </c>
      <c r="AA33" s="5">
        <f t="shared" si="29"/>
        <v>0</v>
      </c>
      <c r="AB33" s="5">
        <f t="shared" si="30"/>
        <v>0</v>
      </c>
      <c r="AC33" s="5">
        <f t="shared" si="31"/>
        <v>0</v>
      </c>
      <c r="AD33" s="5">
        <f t="shared" si="32"/>
        <v>0</v>
      </c>
      <c r="AE33" s="5">
        <f t="shared" si="33"/>
        <v>0</v>
      </c>
      <c r="AF33" s="5">
        <f t="shared" si="34"/>
        <v>0</v>
      </c>
      <c r="AG33" s="5">
        <f t="shared" si="35"/>
        <v>0</v>
      </c>
      <c r="AH33" s="5">
        <f t="shared" si="36"/>
        <v>0</v>
      </c>
      <c r="AI33" s="5">
        <f t="shared" si="37"/>
        <v>0</v>
      </c>
      <c r="AJ33" s="5">
        <f t="shared" si="38"/>
        <v>0</v>
      </c>
      <c r="AK33" s="5">
        <f t="shared" si="39"/>
        <v>0</v>
      </c>
      <c r="AL33" s="5">
        <f t="shared" si="40"/>
        <v>0</v>
      </c>
      <c r="AM33" s="5">
        <f t="shared" si="41"/>
        <v>0</v>
      </c>
      <c r="AN33" s="5">
        <f t="shared" si="42"/>
        <v>0</v>
      </c>
      <c r="AO33" s="5">
        <f t="shared" si="43"/>
        <v>0</v>
      </c>
      <c r="AP33" s="5">
        <f t="shared" si="44"/>
        <v>0</v>
      </c>
      <c r="AQ33" s="5">
        <f t="shared" si="45"/>
        <v>0</v>
      </c>
      <c r="AR33" s="5">
        <f t="shared" si="46"/>
        <v>0</v>
      </c>
      <c r="AS33" s="5">
        <f t="shared" si="47"/>
        <v>0</v>
      </c>
      <c r="AT33" s="5">
        <f t="shared" si="48"/>
        <v>0</v>
      </c>
      <c r="AU33" s="5">
        <f t="shared" si="49"/>
        <v>0</v>
      </c>
      <c r="AV33" s="5">
        <f t="shared" si="50"/>
        <v>0</v>
      </c>
      <c r="AW33" s="5">
        <f t="shared" si="51"/>
        <v>0</v>
      </c>
      <c r="AX33" s="5">
        <f t="shared" si="52"/>
        <v>0</v>
      </c>
      <c r="AY33" s="5">
        <f t="shared" si="53"/>
        <v>0</v>
      </c>
      <c r="AZ33" s="5">
        <f t="shared" si="54"/>
        <v>0</v>
      </c>
      <c r="BA33" s="5">
        <f t="shared" si="55"/>
        <v>0</v>
      </c>
      <c r="BB33" s="5">
        <f t="shared" si="56"/>
        <v>0</v>
      </c>
    </row>
    <row r="34" spans="2:54" ht="30" x14ac:dyDescent="0.25">
      <c r="B34" s="353" t="str">
        <f>'6 inputsheet termen'!C44</f>
        <v>totaal VB.nu Haaglanden en Zoetermeer plus Diversen</v>
      </c>
      <c r="C34" s="5">
        <f>C26-A26</f>
        <v>19.290000000000191</v>
      </c>
      <c r="D34" s="300">
        <f t="shared" si="6"/>
        <v>6.3299999999996999</v>
      </c>
      <c r="E34" s="300">
        <f t="shared" si="7"/>
        <v>-30.619999999999891</v>
      </c>
      <c r="F34" s="300">
        <f t="shared" si="8"/>
        <v>3.7300000000000182</v>
      </c>
      <c r="G34" s="300">
        <f t="shared" si="9"/>
        <v>9.1399999999998727</v>
      </c>
      <c r="H34" s="300">
        <f t="shared" si="10"/>
        <v>19.600000000000136</v>
      </c>
      <c r="I34" s="300">
        <f t="shared" si="11"/>
        <v>13.760000000000218</v>
      </c>
      <c r="J34" s="300">
        <f t="shared" si="12"/>
        <v>-10.980000000000246</v>
      </c>
      <c r="K34" s="300">
        <f t="shared" si="13"/>
        <v>-3.5099999999999909</v>
      </c>
      <c r="L34" s="300">
        <f t="shared" si="14"/>
        <v>23.569999999999936</v>
      </c>
      <c r="M34" s="300">
        <f t="shared" si="15"/>
        <v>11.4699999999998</v>
      </c>
      <c r="N34" s="300">
        <f t="shared" si="16"/>
        <v>0</v>
      </c>
      <c r="O34" s="300">
        <f t="shared" si="17"/>
        <v>0</v>
      </c>
      <c r="P34" s="300">
        <f t="shared" si="18"/>
        <v>0</v>
      </c>
      <c r="Q34" s="300">
        <f t="shared" si="19"/>
        <v>0</v>
      </c>
      <c r="R34" s="300">
        <f t="shared" si="20"/>
        <v>0</v>
      </c>
      <c r="S34" s="300">
        <f t="shared" si="21"/>
        <v>0</v>
      </c>
      <c r="T34" s="300">
        <f t="shared" si="22"/>
        <v>0</v>
      </c>
      <c r="U34" s="300">
        <f t="shared" si="23"/>
        <v>0</v>
      </c>
      <c r="V34" s="300">
        <f t="shared" si="24"/>
        <v>0</v>
      </c>
      <c r="W34" s="300">
        <f t="shared" si="25"/>
        <v>0</v>
      </c>
      <c r="X34" s="300">
        <f t="shared" si="26"/>
        <v>0</v>
      </c>
      <c r="Y34" s="300">
        <f t="shared" si="27"/>
        <v>0</v>
      </c>
      <c r="Z34" s="300">
        <f t="shared" si="28"/>
        <v>0</v>
      </c>
      <c r="AA34" s="300">
        <f t="shared" si="29"/>
        <v>0</v>
      </c>
      <c r="AB34" s="300">
        <f t="shared" si="30"/>
        <v>0</v>
      </c>
      <c r="AC34" s="300">
        <f t="shared" si="31"/>
        <v>0</v>
      </c>
      <c r="AD34" s="300">
        <f t="shared" si="32"/>
        <v>0</v>
      </c>
      <c r="AE34" s="300">
        <f t="shared" si="33"/>
        <v>0</v>
      </c>
      <c r="AF34" s="300">
        <f t="shared" si="34"/>
        <v>0</v>
      </c>
      <c r="AG34" s="300">
        <f t="shared" si="35"/>
        <v>0</v>
      </c>
      <c r="AH34" s="300">
        <f t="shared" si="36"/>
        <v>0</v>
      </c>
      <c r="AI34" s="300">
        <f t="shared" si="37"/>
        <v>0</v>
      </c>
      <c r="AJ34" s="300">
        <f t="shared" si="38"/>
        <v>0</v>
      </c>
      <c r="AK34" s="300">
        <f t="shared" si="39"/>
        <v>0</v>
      </c>
      <c r="AL34" s="300">
        <f t="shared" si="40"/>
        <v>0</v>
      </c>
      <c r="AM34" s="300">
        <f t="shared" si="41"/>
        <v>0</v>
      </c>
      <c r="AN34" s="300">
        <f t="shared" si="42"/>
        <v>0</v>
      </c>
      <c r="AO34" s="300">
        <f t="shared" si="43"/>
        <v>0</v>
      </c>
      <c r="AP34" s="300">
        <f t="shared" si="44"/>
        <v>0</v>
      </c>
      <c r="AQ34" s="300">
        <f t="shared" si="45"/>
        <v>0</v>
      </c>
      <c r="AR34" s="300">
        <f t="shared" si="46"/>
        <v>0</v>
      </c>
      <c r="AS34" s="300">
        <f t="shared" si="47"/>
        <v>0</v>
      </c>
      <c r="AT34" s="300">
        <f t="shared" si="48"/>
        <v>0</v>
      </c>
      <c r="AU34" s="300">
        <f t="shared" si="49"/>
        <v>0</v>
      </c>
      <c r="AV34" s="300">
        <f t="shared" si="50"/>
        <v>0</v>
      </c>
      <c r="AW34" s="300">
        <f t="shared" si="51"/>
        <v>0</v>
      </c>
      <c r="AX34" s="300">
        <f t="shared" si="52"/>
        <v>0</v>
      </c>
      <c r="AY34" s="300">
        <f t="shared" si="53"/>
        <v>0</v>
      </c>
      <c r="AZ34" s="300">
        <f t="shared" si="54"/>
        <v>0</v>
      </c>
      <c r="BA34" s="300">
        <f t="shared" si="55"/>
        <v>0</v>
      </c>
      <c r="BB34" s="300">
        <f t="shared" si="56"/>
        <v>0</v>
      </c>
    </row>
    <row r="35" spans="2:54" x14ac:dyDescent="0.25">
      <c r="B35" s="304" t="str">
        <f>'6 inputsheet termen'!C29</f>
        <v>totaal lokale voedselbanken</v>
      </c>
      <c r="C35" s="5">
        <f>C27-A27</f>
        <v>0</v>
      </c>
      <c r="D35" s="5">
        <f t="shared" si="6"/>
        <v>0</v>
      </c>
      <c r="E35" s="5">
        <f t="shared" si="7"/>
        <v>0</v>
      </c>
      <c r="F35" s="5">
        <f t="shared" si="8"/>
        <v>-70</v>
      </c>
      <c r="G35" s="5">
        <f t="shared" si="9"/>
        <v>0</v>
      </c>
      <c r="H35" s="5">
        <f t="shared" si="10"/>
        <v>0</v>
      </c>
      <c r="I35" s="5">
        <f t="shared" si="11"/>
        <v>0</v>
      </c>
      <c r="J35" s="5">
        <f t="shared" si="12"/>
        <v>0</v>
      </c>
      <c r="K35" s="5">
        <f t="shared" si="13"/>
        <v>0</v>
      </c>
      <c r="L35" s="5">
        <f t="shared" si="14"/>
        <v>0</v>
      </c>
      <c r="M35" s="5">
        <f t="shared" si="15"/>
        <v>0</v>
      </c>
      <c r="N35" s="5">
        <f t="shared" si="16"/>
        <v>0</v>
      </c>
      <c r="O35" s="5">
        <f t="shared" si="17"/>
        <v>0</v>
      </c>
      <c r="P35" s="5">
        <f t="shared" si="18"/>
        <v>0</v>
      </c>
      <c r="Q35" s="5">
        <f t="shared" si="19"/>
        <v>0</v>
      </c>
      <c r="R35" s="5">
        <f t="shared" si="20"/>
        <v>0</v>
      </c>
      <c r="S35" s="5">
        <f t="shared" si="21"/>
        <v>0</v>
      </c>
      <c r="T35" s="5">
        <f t="shared" si="22"/>
        <v>0</v>
      </c>
      <c r="U35" s="5">
        <f t="shared" si="23"/>
        <v>0</v>
      </c>
      <c r="V35" s="5">
        <f t="shared" si="24"/>
        <v>0</v>
      </c>
      <c r="W35" s="5">
        <f t="shared" si="25"/>
        <v>0</v>
      </c>
      <c r="X35" s="5">
        <f t="shared" si="26"/>
        <v>0</v>
      </c>
      <c r="Y35" s="5">
        <f t="shared" si="27"/>
        <v>0</v>
      </c>
      <c r="Z35" s="5">
        <f t="shared" si="28"/>
        <v>0</v>
      </c>
      <c r="AA35" s="5">
        <f t="shared" si="29"/>
        <v>0</v>
      </c>
      <c r="AB35" s="5">
        <f t="shared" si="30"/>
        <v>0</v>
      </c>
      <c r="AC35" s="5">
        <f t="shared" si="31"/>
        <v>0</v>
      </c>
      <c r="AD35" s="5">
        <f t="shared" si="32"/>
        <v>0</v>
      </c>
      <c r="AE35" s="5">
        <f t="shared" si="33"/>
        <v>0</v>
      </c>
      <c r="AF35" s="5">
        <f t="shared" si="34"/>
        <v>0</v>
      </c>
      <c r="AG35" s="5">
        <f t="shared" si="35"/>
        <v>0</v>
      </c>
      <c r="AH35" s="5">
        <f t="shared" si="36"/>
        <v>0</v>
      </c>
      <c r="AI35" s="5">
        <f t="shared" si="37"/>
        <v>0</v>
      </c>
      <c r="AJ35" s="5">
        <f t="shared" si="38"/>
        <v>0</v>
      </c>
      <c r="AK35" s="5">
        <f t="shared" si="39"/>
        <v>0</v>
      </c>
      <c r="AL35" s="5">
        <f t="shared" si="40"/>
        <v>0</v>
      </c>
      <c r="AM35" s="5">
        <f t="shared" si="41"/>
        <v>0</v>
      </c>
      <c r="AN35" s="5">
        <f t="shared" si="42"/>
        <v>0</v>
      </c>
      <c r="AO35" s="5">
        <f t="shared" si="43"/>
        <v>0</v>
      </c>
      <c r="AP35" s="5">
        <f t="shared" si="44"/>
        <v>0</v>
      </c>
      <c r="AQ35" s="5">
        <f t="shared" si="45"/>
        <v>0</v>
      </c>
      <c r="AR35" s="5">
        <f t="shared" si="46"/>
        <v>0</v>
      </c>
      <c r="AS35" s="5">
        <f t="shared" si="47"/>
        <v>0</v>
      </c>
      <c r="AT35" s="5">
        <f t="shared" si="48"/>
        <v>0</v>
      </c>
      <c r="AU35" s="5">
        <f t="shared" si="49"/>
        <v>0</v>
      </c>
      <c r="AV35" s="5">
        <f t="shared" si="50"/>
        <v>0</v>
      </c>
      <c r="AW35" s="5">
        <f t="shared" si="51"/>
        <v>0</v>
      </c>
      <c r="AX35" s="5">
        <f t="shared" si="52"/>
        <v>0</v>
      </c>
      <c r="AY35" s="5">
        <f t="shared" si="53"/>
        <v>0</v>
      </c>
      <c r="AZ35" s="5">
        <f t="shared" si="54"/>
        <v>0</v>
      </c>
      <c r="BA35" s="5">
        <f t="shared" si="55"/>
        <v>0</v>
      </c>
      <c r="BB35" s="5">
        <f t="shared" si="56"/>
        <v>0</v>
      </c>
    </row>
    <row r="36" spans="2:54" ht="30" x14ac:dyDescent="0.25">
      <c r="B36" s="353" t="str">
        <f>'6 inputsheet termen'!C32</f>
        <v>totaal Regionaal Distributiecentrum Haaglanden</v>
      </c>
      <c r="C36" s="5">
        <f>C28-A28</f>
        <v>19.289999999999964</v>
      </c>
      <c r="D36" s="5">
        <f t="shared" si="6"/>
        <v>6.3299999999999272</v>
      </c>
      <c r="E36" s="5">
        <f t="shared" si="7"/>
        <v>-30.619999999999891</v>
      </c>
      <c r="F36" s="5">
        <f t="shared" si="8"/>
        <v>-66.269999999999982</v>
      </c>
      <c r="G36" s="5">
        <f t="shared" si="9"/>
        <v>9.1399999999998727</v>
      </c>
      <c r="H36" s="5">
        <f t="shared" si="10"/>
        <v>19.600000000000364</v>
      </c>
      <c r="I36" s="5">
        <f t="shared" si="11"/>
        <v>13.760000000000218</v>
      </c>
      <c r="J36" s="5">
        <f t="shared" si="12"/>
        <v>-10.980000000000473</v>
      </c>
      <c r="K36" s="5">
        <f t="shared" si="13"/>
        <v>-3.5100000000002183</v>
      </c>
      <c r="L36" s="5">
        <f t="shared" si="14"/>
        <v>23.570000000000164</v>
      </c>
      <c r="M36" s="5">
        <f t="shared" si="15"/>
        <v>11.4699999999998</v>
      </c>
      <c r="N36" s="5">
        <f t="shared" si="16"/>
        <v>0</v>
      </c>
      <c r="O36" s="5">
        <f t="shared" si="17"/>
        <v>0</v>
      </c>
      <c r="P36" s="5">
        <f t="shared" si="18"/>
        <v>0</v>
      </c>
      <c r="Q36" s="5">
        <f t="shared" si="19"/>
        <v>0</v>
      </c>
      <c r="R36" s="5">
        <f t="shared" si="20"/>
        <v>0</v>
      </c>
      <c r="S36" s="5">
        <f t="shared" si="21"/>
        <v>0</v>
      </c>
      <c r="T36" s="5">
        <f t="shared" si="22"/>
        <v>0</v>
      </c>
      <c r="U36" s="5">
        <f t="shared" si="23"/>
        <v>0</v>
      </c>
      <c r="V36" s="5">
        <f t="shared" si="24"/>
        <v>0</v>
      </c>
      <c r="W36" s="5">
        <f t="shared" si="25"/>
        <v>0</v>
      </c>
      <c r="X36" s="5">
        <f t="shared" si="26"/>
        <v>0</v>
      </c>
      <c r="Y36" s="5">
        <f t="shared" si="27"/>
        <v>0</v>
      </c>
      <c r="Z36" s="5">
        <f t="shared" si="28"/>
        <v>0</v>
      </c>
      <c r="AA36" s="5">
        <f t="shared" si="29"/>
        <v>0</v>
      </c>
      <c r="AB36" s="5">
        <f t="shared" si="30"/>
        <v>0</v>
      </c>
      <c r="AC36" s="5">
        <f t="shared" si="31"/>
        <v>0</v>
      </c>
      <c r="AD36" s="5">
        <f t="shared" si="32"/>
        <v>0</v>
      </c>
      <c r="AE36" s="5">
        <f t="shared" si="33"/>
        <v>0</v>
      </c>
      <c r="AF36" s="5">
        <f t="shared" si="34"/>
        <v>0</v>
      </c>
      <c r="AG36" s="5">
        <f t="shared" si="35"/>
        <v>0</v>
      </c>
      <c r="AH36" s="5">
        <f t="shared" si="36"/>
        <v>0</v>
      </c>
      <c r="AI36" s="5">
        <f t="shared" si="37"/>
        <v>0</v>
      </c>
      <c r="AJ36" s="5">
        <f t="shared" si="38"/>
        <v>0</v>
      </c>
      <c r="AK36" s="5">
        <f t="shared" si="39"/>
        <v>0</v>
      </c>
      <c r="AL36" s="5">
        <f t="shared" si="40"/>
        <v>0</v>
      </c>
      <c r="AM36" s="5">
        <f t="shared" si="41"/>
        <v>0</v>
      </c>
      <c r="AN36" s="5">
        <f t="shared" si="42"/>
        <v>0</v>
      </c>
      <c r="AO36" s="5">
        <f t="shared" si="43"/>
        <v>0</v>
      </c>
      <c r="AP36" s="5">
        <f t="shared" si="44"/>
        <v>0</v>
      </c>
      <c r="AQ36" s="5">
        <f t="shared" si="45"/>
        <v>0</v>
      </c>
      <c r="AR36" s="5">
        <f t="shared" si="46"/>
        <v>0</v>
      </c>
      <c r="AS36" s="5">
        <f t="shared" si="47"/>
        <v>0</v>
      </c>
      <c r="AT36" s="5">
        <f t="shared" si="48"/>
        <v>0</v>
      </c>
      <c r="AU36" s="5">
        <f t="shared" si="49"/>
        <v>0</v>
      </c>
      <c r="AV36" s="5">
        <f t="shared" si="50"/>
        <v>0</v>
      </c>
      <c r="AW36" s="5">
        <f t="shared" si="51"/>
        <v>0</v>
      </c>
      <c r="AX36" s="5">
        <f t="shared" si="52"/>
        <v>0</v>
      </c>
      <c r="AY36" s="5">
        <f t="shared" si="53"/>
        <v>0</v>
      </c>
      <c r="AZ36" s="5">
        <f t="shared" si="54"/>
        <v>0</v>
      </c>
      <c r="BA36" s="5">
        <f t="shared" si="55"/>
        <v>0</v>
      </c>
      <c r="BB36" s="5">
        <f t="shared" si="56"/>
        <v>0</v>
      </c>
    </row>
  </sheetData>
  <mergeCells count="1">
    <mergeCell ref="A1:B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opLeftCell="A85" zoomScale="90" zoomScaleNormal="90" workbookViewId="0">
      <selection activeCell="B61" sqref="B61:I113"/>
    </sheetView>
  </sheetViews>
  <sheetFormatPr defaultRowHeight="15" x14ac:dyDescent="0.25"/>
  <cols>
    <col min="1" max="1" width="9.140625" style="385"/>
    <col min="2" max="2" width="13.28515625" customWidth="1"/>
    <col min="3" max="3" width="12.140625" customWidth="1"/>
    <col min="4" max="4" width="14" customWidth="1"/>
    <col min="6" max="6" width="14.7109375" style="383" customWidth="1"/>
    <col min="7" max="9" width="9.140625" style="383"/>
    <col min="10" max="10" width="11" customWidth="1"/>
    <col min="11" max="11" width="12.5703125" customWidth="1"/>
  </cols>
  <sheetData>
    <row r="1" spans="1:24" x14ac:dyDescent="0.25">
      <c r="B1" s="475" t="s">
        <v>263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7"/>
    </row>
    <row r="2" spans="1:24" s="301" customFormat="1" ht="15.75" thickBot="1" x14ac:dyDescent="0.3">
      <c r="A2" s="385"/>
      <c r="B2" s="478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80"/>
    </row>
    <row r="3" spans="1:24" s="301" customFormat="1" x14ac:dyDescent="0.25">
      <c r="A3" s="385"/>
      <c r="F3" s="383"/>
      <c r="G3" s="383"/>
      <c r="H3" s="383"/>
      <c r="I3" s="383"/>
    </row>
    <row r="4" spans="1:24" s="346" customFormat="1" x14ac:dyDescent="0.25">
      <c r="B4" s="347"/>
      <c r="C4" s="5">
        <v>1837.9800000000002</v>
      </c>
      <c r="D4" s="5">
        <v>1726</v>
      </c>
      <c r="E4" s="5">
        <v>3563.9800000000005</v>
      </c>
      <c r="F4" s="5"/>
      <c r="G4" s="5">
        <v>1</v>
      </c>
      <c r="H4" s="5">
        <f>E4</f>
        <v>3563.9800000000005</v>
      </c>
      <c r="I4" s="5">
        <f>H4/G4</f>
        <v>3563.9800000000005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346" customFormat="1" x14ac:dyDescent="0.25">
      <c r="B5" s="347"/>
      <c r="F5" s="481" t="s">
        <v>318</v>
      </c>
      <c r="G5" s="482"/>
      <c r="H5" s="482"/>
      <c r="I5" s="48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45" x14ac:dyDescent="0.25">
      <c r="A6" s="385" t="s">
        <v>105</v>
      </c>
      <c r="B6" s="346" t="s">
        <v>259</v>
      </c>
      <c r="C6" s="347" t="s">
        <v>264</v>
      </c>
      <c r="D6" s="348" t="s">
        <v>121</v>
      </c>
      <c r="E6" s="301" t="s">
        <v>122</v>
      </c>
      <c r="F6" s="348" t="s">
        <v>312</v>
      </c>
      <c r="G6" s="487" t="s">
        <v>314</v>
      </c>
      <c r="H6" s="488"/>
      <c r="I6" s="489"/>
    </row>
    <row r="7" spans="1:24" s="388" customFormat="1" x14ac:dyDescent="0.25">
      <c r="A7" s="388">
        <v>1</v>
      </c>
      <c r="B7" s="346">
        <v>42740</v>
      </c>
      <c r="C7" s="5">
        <f>'4 historielijst VB nu'!G$40</f>
        <v>1893.2900000000002</v>
      </c>
      <c r="D7" s="5">
        <f>'4 historielijst VB nu'!G$57</f>
        <v>1726</v>
      </c>
      <c r="E7" s="5">
        <f>C7+D7</f>
        <v>3619.29</v>
      </c>
      <c r="F7" s="5">
        <f t="shared" ref="F7:F40" si="0">I7</f>
        <v>3619.29</v>
      </c>
      <c r="G7" s="5">
        <v>1</v>
      </c>
      <c r="H7" s="5">
        <f t="shared" ref="H7:H42" si="1">H6+E7</f>
        <v>3619.29</v>
      </c>
      <c r="I7" s="5">
        <f t="shared" ref="I7:I40" si="2">H7/G7</f>
        <v>3619.29</v>
      </c>
    </row>
    <row r="8" spans="1:24" s="388" customFormat="1" x14ac:dyDescent="0.25">
      <c r="A8" s="388">
        <v>2</v>
      </c>
      <c r="B8" s="346">
        <f>B7+7</f>
        <v>42747</v>
      </c>
      <c r="C8" s="5">
        <f>'4 historielijst VB nu'!H$40</f>
        <v>1899.62</v>
      </c>
      <c r="D8" s="5">
        <f>'4 historielijst VB nu'!H$57</f>
        <v>1726</v>
      </c>
      <c r="E8" s="5">
        <f t="shared" ref="E8:E58" si="3">C8+D8</f>
        <v>3625.62</v>
      </c>
      <c r="F8" s="5">
        <f t="shared" si="0"/>
        <v>3622.4549999999999</v>
      </c>
      <c r="G8" s="5">
        <f>G7+1</f>
        <v>2</v>
      </c>
      <c r="H8" s="5">
        <f t="shared" si="1"/>
        <v>7244.91</v>
      </c>
      <c r="I8" s="5">
        <f t="shared" si="2"/>
        <v>3622.4549999999999</v>
      </c>
    </row>
    <row r="9" spans="1:24" s="388" customFormat="1" x14ac:dyDescent="0.25">
      <c r="A9" s="388">
        <v>3</v>
      </c>
      <c r="B9" s="346">
        <f t="shared" ref="B9:B58" si="4">B8+7</f>
        <v>42754</v>
      </c>
      <c r="C9" s="5">
        <f>'4 historielijst VB nu'!I$40</f>
        <v>1869</v>
      </c>
      <c r="D9" s="5">
        <f>'4 historielijst VB nu'!I$57</f>
        <v>1726</v>
      </c>
      <c r="E9" s="5">
        <f t="shared" si="3"/>
        <v>3595</v>
      </c>
      <c r="F9" s="5">
        <f t="shared" si="0"/>
        <v>3613.3033333333333</v>
      </c>
      <c r="G9" s="5">
        <f t="shared" ref="G9:G58" si="5">G8+1</f>
        <v>3</v>
      </c>
      <c r="H9" s="5">
        <f t="shared" si="1"/>
        <v>10839.91</v>
      </c>
      <c r="I9" s="5">
        <f t="shared" si="2"/>
        <v>3613.3033333333333</v>
      </c>
    </row>
    <row r="10" spans="1:24" s="388" customFormat="1" x14ac:dyDescent="0.25">
      <c r="A10" s="388">
        <v>4</v>
      </c>
      <c r="B10" s="346">
        <f t="shared" si="4"/>
        <v>42761</v>
      </c>
      <c r="C10" s="5">
        <f>'4 historielijst VB nu'!J$40</f>
        <v>1872.73</v>
      </c>
      <c r="D10" s="5">
        <f>'4 historielijst VB nu'!J$57</f>
        <v>1656</v>
      </c>
      <c r="E10" s="5">
        <f t="shared" si="3"/>
        <v>3528.73</v>
      </c>
      <c r="F10" s="5">
        <f t="shared" si="0"/>
        <v>3592.16</v>
      </c>
      <c r="G10" s="5">
        <f t="shared" si="5"/>
        <v>4</v>
      </c>
      <c r="H10" s="5">
        <f t="shared" si="1"/>
        <v>14368.64</v>
      </c>
      <c r="I10" s="5">
        <f t="shared" si="2"/>
        <v>3592.16</v>
      </c>
    </row>
    <row r="11" spans="1:24" s="388" customFormat="1" x14ac:dyDescent="0.25">
      <c r="A11" s="388">
        <v>5</v>
      </c>
      <c r="B11" s="346">
        <f t="shared" si="4"/>
        <v>42768</v>
      </c>
      <c r="C11" s="5">
        <f>'4 historielijst VB nu'!K$40</f>
        <v>1881.87</v>
      </c>
      <c r="D11" s="5">
        <f>'4 historielijst VB nu'!K$57</f>
        <v>1656</v>
      </c>
      <c r="E11" s="5">
        <f t="shared" si="3"/>
        <v>3537.87</v>
      </c>
      <c r="F11" s="5">
        <f t="shared" si="0"/>
        <v>3581.3019999999997</v>
      </c>
      <c r="G11" s="5">
        <f t="shared" si="5"/>
        <v>5</v>
      </c>
      <c r="H11" s="5">
        <f t="shared" si="1"/>
        <v>17906.509999999998</v>
      </c>
      <c r="I11" s="5">
        <f t="shared" si="2"/>
        <v>3581.3019999999997</v>
      </c>
    </row>
    <row r="12" spans="1:24" s="388" customFormat="1" x14ac:dyDescent="0.25">
      <c r="A12" s="388">
        <v>6</v>
      </c>
      <c r="B12" s="346">
        <f t="shared" si="4"/>
        <v>42775</v>
      </c>
      <c r="C12" s="5">
        <f>'4 historielijst VB nu'!L$40</f>
        <v>1901.47</v>
      </c>
      <c r="D12" s="5">
        <f>'4 historielijst VB nu'!L$57</f>
        <v>1656</v>
      </c>
      <c r="E12" s="5">
        <f t="shared" si="3"/>
        <v>3557.4700000000003</v>
      </c>
      <c r="F12" s="5">
        <f t="shared" si="0"/>
        <v>3577.33</v>
      </c>
      <c r="G12" s="5">
        <f t="shared" si="5"/>
        <v>6</v>
      </c>
      <c r="H12" s="5">
        <f t="shared" si="1"/>
        <v>21463.98</v>
      </c>
      <c r="I12" s="5">
        <f t="shared" si="2"/>
        <v>3577.33</v>
      </c>
    </row>
    <row r="13" spans="1:24" s="388" customFormat="1" x14ac:dyDescent="0.25">
      <c r="A13" s="388">
        <v>7</v>
      </c>
      <c r="B13" s="346">
        <f t="shared" si="4"/>
        <v>42782</v>
      </c>
      <c r="C13" s="5">
        <f>'4 historielijst VB nu'!M$40</f>
        <v>1915.2300000000002</v>
      </c>
      <c r="D13" s="5">
        <f>'4 historielijst VB nu'!M$57</f>
        <v>1656</v>
      </c>
      <c r="E13" s="5">
        <f t="shared" si="3"/>
        <v>3571.2300000000005</v>
      </c>
      <c r="F13" s="5">
        <f t="shared" si="0"/>
        <v>3576.4585714285713</v>
      </c>
      <c r="G13" s="5">
        <f t="shared" si="5"/>
        <v>7</v>
      </c>
      <c r="H13" s="5">
        <f t="shared" si="1"/>
        <v>25035.21</v>
      </c>
      <c r="I13" s="5">
        <f t="shared" si="2"/>
        <v>3576.4585714285713</v>
      </c>
    </row>
    <row r="14" spans="1:24" s="388" customFormat="1" x14ac:dyDescent="0.25">
      <c r="A14" s="388">
        <v>8</v>
      </c>
      <c r="B14" s="346">
        <f t="shared" si="4"/>
        <v>42789</v>
      </c>
      <c r="C14" s="5">
        <f>'4 historielijst VB nu'!N$40</f>
        <v>1904.25</v>
      </c>
      <c r="D14" s="5">
        <f>'4 historielijst VB nu'!N$57</f>
        <v>1656</v>
      </c>
      <c r="E14" s="5">
        <f t="shared" si="3"/>
        <v>3560.25</v>
      </c>
      <c r="F14" s="5">
        <f t="shared" si="0"/>
        <v>3574.4324999999999</v>
      </c>
      <c r="G14" s="5">
        <f t="shared" si="5"/>
        <v>8</v>
      </c>
      <c r="H14" s="5">
        <f t="shared" si="1"/>
        <v>28595.46</v>
      </c>
      <c r="I14" s="5">
        <f t="shared" si="2"/>
        <v>3574.4324999999999</v>
      </c>
    </row>
    <row r="15" spans="1:24" s="388" customFormat="1" x14ac:dyDescent="0.25">
      <c r="A15" s="388">
        <v>9</v>
      </c>
      <c r="B15" s="346">
        <f t="shared" si="4"/>
        <v>42796</v>
      </c>
      <c r="C15" s="5">
        <f>'4 historielijst VB nu'!O$40</f>
        <v>1900.74</v>
      </c>
      <c r="D15" s="5">
        <f>'4 historielijst VB nu'!O$57</f>
        <v>1656</v>
      </c>
      <c r="E15" s="5">
        <f t="shared" si="3"/>
        <v>3556.74</v>
      </c>
      <c r="F15" s="5">
        <f t="shared" si="0"/>
        <v>3572.4666666666662</v>
      </c>
      <c r="G15" s="5">
        <f t="shared" si="5"/>
        <v>9</v>
      </c>
      <c r="H15" s="5">
        <f t="shared" si="1"/>
        <v>32152.199999999997</v>
      </c>
      <c r="I15" s="5">
        <f t="shared" si="2"/>
        <v>3572.4666666666662</v>
      </c>
    </row>
    <row r="16" spans="1:24" s="388" customFormat="1" x14ac:dyDescent="0.25">
      <c r="A16" s="388">
        <v>10</v>
      </c>
      <c r="B16" s="346">
        <f t="shared" si="4"/>
        <v>42803</v>
      </c>
      <c r="C16" s="5">
        <f>'4 historielijst VB nu'!P$40</f>
        <v>1924.31</v>
      </c>
      <c r="D16" s="5">
        <f>'4 historielijst VB nu'!P$57</f>
        <v>1656</v>
      </c>
      <c r="E16" s="5">
        <f t="shared" si="3"/>
        <v>3580.31</v>
      </c>
      <c r="F16" s="5">
        <f t="shared" si="0"/>
        <v>3573.2509999999993</v>
      </c>
      <c r="G16" s="5">
        <f t="shared" si="5"/>
        <v>10</v>
      </c>
      <c r="H16" s="5">
        <f t="shared" si="1"/>
        <v>35732.509999999995</v>
      </c>
      <c r="I16" s="5">
        <f t="shared" si="2"/>
        <v>3573.2509999999993</v>
      </c>
    </row>
    <row r="17" spans="1:9" s="388" customFormat="1" x14ac:dyDescent="0.25">
      <c r="A17" s="388">
        <v>11</v>
      </c>
      <c r="B17" s="346">
        <f t="shared" si="4"/>
        <v>42810</v>
      </c>
      <c r="C17" s="5">
        <f>'4 historielijst VB nu'!Q$40</f>
        <v>1935.7799999999997</v>
      </c>
      <c r="D17" s="5">
        <f>'4 historielijst VB nu'!Q$57</f>
        <v>1656</v>
      </c>
      <c r="E17" s="5">
        <f t="shared" si="3"/>
        <v>3591.7799999999997</v>
      </c>
      <c r="F17" s="5">
        <f t="shared" si="0"/>
        <v>3574.9354545454539</v>
      </c>
      <c r="G17" s="5">
        <f t="shared" si="5"/>
        <v>11</v>
      </c>
      <c r="H17" s="5">
        <f t="shared" si="1"/>
        <v>39324.289999999994</v>
      </c>
      <c r="I17" s="5">
        <f t="shared" si="2"/>
        <v>3574.9354545454539</v>
      </c>
    </row>
    <row r="18" spans="1:9" s="388" customFormat="1" x14ac:dyDescent="0.25">
      <c r="A18" s="388">
        <v>12</v>
      </c>
      <c r="B18" s="346">
        <f t="shared" si="4"/>
        <v>42817</v>
      </c>
      <c r="C18" s="5">
        <f>'4 historielijst VB nu'!R$40</f>
        <v>1935.7799999999997</v>
      </c>
      <c r="D18" s="5">
        <f>'4 historielijst VB nu'!R$57</f>
        <v>1656</v>
      </c>
      <c r="E18" s="5">
        <f t="shared" si="3"/>
        <v>3591.7799999999997</v>
      </c>
      <c r="F18" s="5">
        <f t="shared" si="0"/>
        <v>3576.3391666666662</v>
      </c>
      <c r="G18" s="5">
        <f t="shared" si="5"/>
        <v>12</v>
      </c>
      <c r="H18" s="5">
        <f t="shared" si="1"/>
        <v>42916.069999999992</v>
      </c>
      <c r="I18" s="5">
        <f t="shared" si="2"/>
        <v>3576.3391666666662</v>
      </c>
    </row>
    <row r="19" spans="1:9" s="388" customFormat="1" x14ac:dyDescent="0.25">
      <c r="A19" s="388">
        <v>13</v>
      </c>
      <c r="B19" s="346">
        <f t="shared" si="4"/>
        <v>42824</v>
      </c>
      <c r="C19" s="5">
        <f>'4 historielijst VB nu'!S$40</f>
        <v>1935.7799999999997</v>
      </c>
      <c r="D19" s="5">
        <f>'4 historielijst VB nu'!S$57</f>
        <v>1656</v>
      </c>
      <c r="E19" s="5">
        <f t="shared" si="3"/>
        <v>3591.7799999999997</v>
      </c>
      <c r="F19" s="5">
        <f t="shared" si="0"/>
        <v>3577.5269230769222</v>
      </c>
      <c r="G19" s="5">
        <f t="shared" si="5"/>
        <v>13</v>
      </c>
      <c r="H19" s="5">
        <f t="shared" si="1"/>
        <v>46507.849999999991</v>
      </c>
      <c r="I19" s="5">
        <f t="shared" si="2"/>
        <v>3577.5269230769222</v>
      </c>
    </row>
    <row r="20" spans="1:9" s="388" customFormat="1" x14ac:dyDescent="0.25">
      <c r="A20" s="388">
        <v>14</v>
      </c>
      <c r="B20" s="346">
        <f t="shared" si="4"/>
        <v>42831</v>
      </c>
      <c r="C20" s="5">
        <f>'4 historielijst VB nu'!T$40</f>
        <v>1935.7799999999997</v>
      </c>
      <c r="D20" s="5">
        <f>'4 historielijst VB nu'!T$57</f>
        <v>1656</v>
      </c>
      <c r="E20" s="5">
        <f t="shared" si="3"/>
        <v>3591.7799999999997</v>
      </c>
      <c r="F20" s="5">
        <f t="shared" si="0"/>
        <v>3578.5449999999992</v>
      </c>
      <c r="G20" s="5">
        <f t="shared" si="5"/>
        <v>14</v>
      </c>
      <c r="H20" s="5">
        <f t="shared" si="1"/>
        <v>50099.62999999999</v>
      </c>
      <c r="I20" s="5">
        <f t="shared" si="2"/>
        <v>3578.5449999999992</v>
      </c>
    </row>
    <row r="21" spans="1:9" s="388" customFormat="1" x14ac:dyDescent="0.25">
      <c r="A21" s="388">
        <v>15</v>
      </c>
      <c r="B21" s="346">
        <f t="shared" si="4"/>
        <v>42838</v>
      </c>
      <c r="C21" s="5">
        <f>'4 historielijst VB nu'!U$40</f>
        <v>1935.7799999999997</v>
      </c>
      <c r="D21" s="5">
        <f>'4 historielijst VB nu'!U$57</f>
        <v>1656</v>
      </c>
      <c r="E21" s="5">
        <f t="shared" si="3"/>
        <v>3591.7799999999997</v>
      </c>
      <c r="F21" s="5">
        <f t="shared" si="0"/>
        <v>3579.4273333333326</v>
      </c>
      <c r="G21" s="5">
        <f t="shared" si="5"/>
        <v>15</v>
      </c>
      <c r="H21" s="5">
        <f t="shared" si="1"/>
        <v>53691.409999999989</v>
      </c>
      <c r="I21" s="5">
        <f t="shared" si="2"/>
        <v>3579.4273333333326</v>
      </c>
    </row>
    <row r="22" spans="1:9" s="388" customFormat="1" x14ac:dyDescent="0.25">
      <c r="A22" s="388">
        <v>16</v>
      </c>
      <c r="B22" s="346">
        <f t="shared" si="4"/>
        <v>42845</v>
      </c>
      <c r="C22" s="5">
        <f>'4 historielijst VB nu'!V$40</f>
        <v>1935.7799999999997</v>
      </c>
      <c r="D22" s="5">
        <f>'4 historielijst VB nu'!V$57</f>
        <v>1656</v>
      </c>
      <c r="E22" s="5">
        <f t="shared" si="3"/>
        <v>3591.7799999999997</v>
      </c>
      <c r="F22" s="5">
        <f t="shared" si="0"/>
        <v>3580.1993749999992</v>
      </c>
      <c r="G22" s="5">
        <f t="shared" si="5"/>
        <v>16</v>
      </c>
      <c r="H22" s="5">
        <f t="shared" si="1"/>
        <v>57283.189999999988</v>
      </c>
      <c r="I22" s="5">
        <f t="shared" si="2"/>
        <v>3580.1993749999992</v>
      </c>
    </row>
    <row r="23" spans="1:9" s="388" customFormat="1" x14ac:dyDescent="0.25">
      <c r="A23" s="388">
        <v>17</v>
      </c>
      <c r="B23" s="346">
        <f t="shared" si="4"/>
        <v>42852</v>
      </c>
      <c r="C23" s="5">
        <f>'4 historielijst VB nu'!W$40</f>
        <v>1935.7799999999997</v>
      </c>
      <c r="D23" s="5">
        <f>'4 historielijst VB nu'!W$57</f>
        <v>1656</v>
      </c>
      <c r="E23" s="5">
        <f t="shared" si="3"/>
        <v>3591.7799999999997</v>
      </c>
      <c r="F23" s="5">
        <f t="shared" si="0"/>
        <v>3580.8805882352935</v>
      </c>
      <c r="G23" s="5">
        <f t="shared" si="5"/>
        <v>17</v>
      </c>
      <c r="H23" s="5">
        <f t="shared" si="1"/>
        <v>60874.969999999987</v>
      </c>
      <c r="I23" s="5">
        <f t="shared" si="2"/>
        <v>3580.8805882352935</v>
      </c>
    </row>
    <row r="24" spans="1:9" s="388" customFormat="1" x14ac:dyDescent="0.25">
      <c r="A24" s="388">
        <v>18</v>
      </c>
      <c r="B24" s="346">
        <f t="shared" si="4"/>
        <v>42859</v>
      </c>
      <c r="C24" s="5">
        <f>'4 historielijst VB nu'!X$40</f>
        <v>1935.7799999999997</v>
      </c>
      <c r="D24" s="5">
        <f>'4 historielijst VB nu'!X$57</f>
        <v>1656</v>
      </c>
      <c r="E24" s="5">
        <f t="shared" si="3"/>
        <v>3591.7799999999997</v>
      </c>
      <c r="F24" s="5">
        <f t="shared" si="0"/>
        <v>3581.4861111111104</v>
      </c>
      <c r="G24" s="5">
        <f t="shared" si="5"/>
        <v>18</v>
      </c>
      <c r="H24" s="5">
        <f t="shared" si="1"/>
        <v>64466.749999999985</v>
      </c>
      <c r="I24" s="5">
        <f t="shared" si="2"/>
        <v>3581.4861111111104</v>
      </c>
    </row>
    <row r="25" spans="1:9" s="388" customFormat="1" x14ac:dyDescent="0.25">
      <c r="A25" s="388">
        <v>19</v>
      </c>
      <c r="B25" s="346">
        <f t="shared" si="4"/>
        <v>42866</v>
      </c>
      <c r="C25" s="5">
        <f>'4 historielijst VB nu'!Y$40</f>
        <v>1935.7799999999997</v>
      </c>
      <c r="D25" s="5">
        <f>'4 historielijst VB nu'!Y$57</f>
        <v>1656</v>
      </c>
      <c r="E25" s="5">
        <f t="shared" si="3"/>
        <v>3591.7799999999997</v>
      </c>
      <c r="F25" s="5">
        <f t="shared" si="0"/>
        <v>3582.0278947368411</v>
      </c>
      <c r="G25" s="5">
        <f t="shared" si="5"/>
        <v>19</v>
      </c>
      <c r="H25" s="5">
        <f t="shared" si="1"/>
        <v>68058.529999999984</v>
      </c>
      <c r="I25" s="5">
        <f t="shared" si="2"/>
        <v>3582.0278947368411</v>
      </c>
    </row>
    <row r="26" spans="1:9" s="388" customFormat="1" x14ac:dyDescent="0.25">
      <c r="A26" s="388">
        <v>20</v>
      </c>
      <c r="B26" s="346">
        <f t="shared" si="4"/>
        <v>42873</v>
      </c>
      <c r="C26" s="5">
        <f>'4 historielijst VB nu'!Z$40</f>
        <v>1935.7799999999997</v>
      </c>
      <c r="D26" s="5">
        <f>'4 historielijst VB nu'!Z$57</f>
        <v>1656</v>
      </c>
      <c r="E26" s="5">
        <f t="shared" si="3"/>
        <v>3591.7799999999997</v>
      </c>
      <c r="F26" s="5">
        <f t="shared" si="0"/>
        <v>3582.5154999999991</v>
      </c>
      <c r="G26" s="5">
        <f t="shared" si="5"/>
        <v>20</v>
      </c>
      <c r="H26" s="5">
        <f t="shared" si="1"/>
        <v>71650.309999999983</v>
      </c>
      <c r="I26" s="5">
        <f t="shared" si="2"/>
        <v>3582.5154999999991</v>
      </c>
    </row>
    <row r="27" spans="1:9" s="388" customFormat="1" x14ac:dyDescent="0.25">
      <c r="A27" s="388">
        <v>21</v>
      </c>
      <c r="B27" s="346">
        <f t="shared" si="4"/>
        <v>42880</v>
      </c>
      <c r="C27" s="5">
        <f>'4 historielijst VB nu'!AA$40</f>
        <v>1935.7799999999997</v>
      </c>
      <c r="D27" s="5">
        <f>'4 historielijst VB nu'!AA$57</f>
        <v>1656</v>
      </c>
      <c r="E27" s="5">
        <f t="shared" si="3"/>
        <v>3591.7799999999997</v>
      </c>
      <c r="F27" s="5">
        <f t="shared" si="0"/>
        <v>3582.956666666666</v>
      </c>
      <c r="G27" s="5">
        <f t="shared" si="5"/>
        <v>21</v>
      </c>
      <c r="H27" s="5">
        <f t="shared" si="1"/>
        <v>75242.089999999982</v>
      </c>
      <c r="I27" s="5">
        <f t="shared" si="2"/>
        <v>3582.956666666666</v>
      </c>
    </row>
    <row r="28" spans="1:9" s="388" customFormat="1" x14ac:dyDescent="0.25">
      <c r="A28" s="388">
        <v>22</v>
      </c>
      <c r="B28" s="346">
        <f t="shared" si="4"/>
        <v>42887</v>
      </c>
      <c r="C28" s="5">
        <f>'4 historielijst VB nu'!AB$40</f>
        <v>1935.7799999999997</v>
      </c>
      <c r="D28" s="5">
        <f>'4 historielijst VB nu'!AB$57</f>
        <v>1656</v>
      </c>
      <c r="E28" s="5">
        <f t="shared" si="3"/>
        <v>3591.7799999999997</v>
      </c>
      <c r="F28" s="5">
        <f t="shared" si="0"/>
        <v>3583.3577272727266</v>
      </c>
      <c r="G28" s="5">
        <f t="shared" si="5"/>
        <v>22</v>
      </c>
      <c r="H28" s="5">
        <f t="shared" si="1"/>
        <v>78833.869999999981</v>
      </c>
      <c r="I28" s="5">
        <f t="shared" si="2"/>
        <v>3583.3577272727266</v>
      </c>
    </row>
    <row r="29" spans="1:9" s="388" customFormat="1" x14ac:dyDescent="0.25">
      <c r="A29" s="388">
        <v>23</v>
      </c>
      <c r="B29" s="346">
        <f t="shared" si="4"/>
        <v>42894</v>
      </c>
      <c r="C29" s="5">
        <f>'4 historielijst VB nu'!AC$40</f>
        <v>1935.7799999999997</v>
      </c>
      <c r="D29" s="5">
        <f>'4 historielijst VB nu'!AC$57</f>
        <v>1656</v>
      </c>
      <c r="E29" s="5">
        <f t="shared" si="3"/>
        <v>3591.7799999999997</v>
      </c>
      <c r="F29" s="5">
        <f t="shared" si="0"/>
        <v>3583.7239130434773</v>
      </c>
      <c r="G29" s="5">
        <f t="shared" si="5"/>
        <v>23</v>
      </c>
      <c r="H29" s="5">
        <f t="shared" si="1"/>
        <v>82425.64999999998</v>
      </c>
      <c r="I29" s="5">
        <f t="shared" si="2"/>
        <v>3583.7239130434773</v>
      </c>
    </row>
    <row r="30" spans="1:9" s="388" customFormat="1" x14ac:dyDescent="0.25">
      <c r="A30" s="388">
        <v>24</v>
      </c>
      <c r="B30" s="346">
        <f t="shared" si="4"/>
        <v>42901</v>
      </c>
      <c r="C30" s="5">
        <f>'4 historielijst VB nu'!AD$40</f>
        <v>1935.7799999999997</v>
      </c>
      <c r="D30" s="5">
        <f>'4 historielijst VB nu'!AD$57</f>
        <v>1656</v>
      </c>
      <c r="E30" s="5">
        <f t="shared" si="3"/>
        <v>3591.7799999999997</v>
      </c>
      <c r="F30" s="5">
        <f t="shared" si="0"/>
        <v>3584.0595833333323</v>
      </c>
      <c r="G30" s="5">
        <f t="shared" si="5"/>
        <v>24</v>
      </c>
      <c r="H30" s="5">
        <f t="shared" si="1"/>
        <v>86017.429999999978</v>
      </c>
      <c r="I30" s="5">
        <f t="shared" si="2"/>
        <v>3584.0595833333323</v>
      </c>
    </row>
    <row r="31" spans="1:9" s="388" customFormat="1" x14ac:dyDescent="0.25">
      <c r="A31" s="388">
        <v>25</v>
      </c>
      <c r="B31" s="346">
        <f t="shared" si="4"/>
        <v>42908</v>
      </c>
      <c r="C31" s="5">
        <f>'4 historielijst VB nu'!AE$40</f>
        <v>1935.7799999999997</v>
      </c>
      <c r="D31" s="5">
        <f>'4 historielijst VB nu'!AE$57</f>
        <v>1656</v>
      </c>
      <c r="E31" s="5">
        <f t="shared" si="3"/>
        <v>3591.7799999999997</v>
      </c>
      <c r="F31" s="5">
        <f t="shared" si="0"/>
        <v>3584.3683999999989</v>
      </c>
      <c r="G31" s="5">
        <f t="shared" si="5"/>
        <v>25</v>
      </c>
      <c r="H31" s="5">
        <f t="shared" si="1"/>
        <v>89609.209999999977</v>
      </c>
      <c r="I31" s="5">
        <f t="shared" si="2"/>
        <v>3584.3683999999989</v>
      </c>
    </row>
    <row r="32" spans="1:9" s="388" customFormat="1" x14ac:dyDescent="0.25">
      <c r="A32" s="388">
        <v>26</v>
      </c>
      <c r="B32" s="346">
        <f t="shared" si="4"/>
        <v>42915</v>
      </c>
      <c r="C32" s="5">
        <f>'4 historielijst VB nu'!AF$40</f>
        <v>1935.7799999999997</v>
      </c>
      <c r="D32" s="5">
        <f>'4 historielijst VB nu'!AF$57</f>
        <v>1656</v>
      </c>
      <c r="E32" s="5">
        <f t="shared" si="3"/>
        <v>3591.7799999999997</v>
      </c>
      <c r="F32" s="5">
        <f t="shared" si="0"/>
        <v>3584.6534615384608</v>
      </c>
      <c r="G32" s="5">
        <f t="shared" si="5"/>
        <v>26</v>
      </c>
      <c r="H32" s="5">
        <f t="shared" si="1"/>
        <v>93200.989999999976</v>
      </c>
      <c r="I32" s="5">
        <f t="shared" si="2"/>
        <v>3584.6534615384608</v>
      </c>
    </row>
    <row r="33" spans="1:9" s="388" customFormat="1" x14ac:dyDescent="0.25">
      <c r="A33" s="388">
        <v>27</v>
      </c>
      <c r="B33" s="346">
        <f t="shared" si="4"/>
        <v>42922</v>
      </c>
      <c r="C33" s="5">
        <f>'4 historielijst VB nu'!AG$40</f>
        <v>1935.7799999999997</v>
      </c>
      <c r="D33" s="5">
        <f>'4 historielijst VB nu'!AG$57</f>
        <v>1656</v>
      </c>
      <c r="E33" s="5">
        <f t="shared" si="3"/>
        <v>3591.7799999999997</v>
      </c>
      <c r="F33" s="5">
        <f t="shared" si="0"/>
        <v>3584.9174074074067</v>
      </c>
      <c r="G33" s="5">
        <f t="shared" si="5"/>
        <v>27</v>
      </c>
      <c r="H33" s="5">
        <f t="shared" si="1"/>
        <v>96792.769999999975</v>
      </c>
      <c r="I33" s="5">
        <f t="shared" si="2"/>
        <v>3584.9174074074067</v>
      </c>
    </row>
    <row r="34" spans="1:9" s="388" customFormat="1" x14ac:dyDescent="0.25">
      <c r="A34" s="388">
        <v>28</v>
      </c>
      <c r="B34" s="346">
        <f t="shared" si="4"/>
        <v>42929</v>
      </c>
      <c r="C34" s="5">
        <f>'4 historielijst VB nu'!AH$40</f>
        <v>1935.7799999999997</v>
      </c>
      <c r="D34" s="5">
        <f>'4 historielijst VB nu'!AH$57</f>
        <v>1656</v>
      </c>
      <c r="E34" s="5">
        <f t="shared" si="3"/>
        <v>3591.7799999999997</v>
      </c>
      <c r="F34" s="5">
        <f t="shared" si="0"/>
        <v>3585.162499999999</v>
      </c>
      <c r="G34" s="5">
        <f t="shared" si="5"/>
        <v>28</v>
      </c>
      <c r="H34" s="5">
        <f t="shared" si="1"/>
        <v>100384.54999999997</v>
      </c>
      <c r="I34" s="5">
        <f t="shared" si="2"/>
        <v>3585.162499999999</v>
      </c>
    </row>
    <row r="35" spans="1:9" s="388" customFormat="1" x14ac:dyDescent="0.25">
      <c r="A35" s="388">
        <v>29</v>
      </c>
      <c r="B35" s="346">
        <f t="shared" si="4"/>
        <v>42936</v>
      </c>
      <c r="C35" s="5">
        <f>'4 historielijst VB nu'!AI$40</f>
        <v>1935.7799999999997</v>
      </c>
      <c r="D35" s="5">
        <f>'4 historielijst VB nu'!AI$57</f>
        <v>1656</v>
      </c>
      <c r="E35" s="5">
        <f t="shared" si="3"/>
        <v>3591.7799999999997</v>
      </c>
      <c r="F35" s="5">
        <f t="shared" si="0"/>
        <v>3585.3906896551716</v>
      </c>
      <c r="G35" s="5">
        <f t="shared" si="5"/>
        <v>29</v>
      </c>
      <c r="H35" s="5">
        <f t="shared" si="1"/>
        <v>103976.32999999997</v>
      </c>
      <c r="I35" s="5">
        <f t="shared" si="2"/>
        <v>3585.3906896551716</v>
      </c>
    </row>
    <row r="36" spans="1:9" s="388" customFormat="1" x14ac:dyDescent="0.25">
      <c r="A36" s="388">
        <v>30</v>
      </c>
      <c r="B36" s="346">
        <f t="shared" si="4"/>
        <v>42943</v>
      </c>
      <c r="C36" s="5">
        <f>'4 historielijst VB nu'!AJ$40</f>
        <v>1935.7799999999997</v>
      </c>
      <c r="D36" s="5">
        <f>'4 historielijst VB nu'!AJ$57</f>
        <v>1656</v>
      </c>
      <c r="E36" s="5">
        <f t="shared" si="3"/>
        <v>3591.7799999999997</v>
      </c>
      <c r="F36" s="5">
        <f t="shared" si="0"/>
        <v>3585.6036666666655</v>
      </c>
      <c r="G36" s="5">
        <f t="shared" si="5"/>
        <v>30</v>
      </c>
      <c r="H36" s="5">
        <f t="shared" si="1"/>
        <v>107568.10999999997</v>
      </c>
      <c r="I36" s="5">
        <f t="shared" si="2"/>
        <v>3585.6036666666655</v>
      </c>
    </row>
    <row r="37" spans="1:9" s="388" customFormat="1" x14ac:dyDescent="0.25">
      <c r="A37" s="388">
        <v>31</v>
      </c>
      <c r="B37" s="346">
        <f t="shared" si="4"/>
        <v>42950</v>
      </c>
      <c r="C37" s="5">
        <f>'4 historielijst VB nu'!AK$40</f>
        <v>1935.7799999999997</v>
      </c>
      <c r="D37" s="5">
        <f>'4 historielijst VB nu'!AK$57</f>
        <v>1656</v>
      </c>
      <c r="E37" s="5">
        <f t="shared" si="3"/>
        <v>3591.7799999999997</v>
      </c>
      <c r="F37" s="5">
        <f t="shared" si="0"/>
        <v>3585.8029032258055</v>
      </c>
      <c r="G37" s="5">
        <f t="shared" si="5"/>
        <v>31</v>
      </c>
      <c r="H37" s="5">
        <f t="shared" si="1"/>
        <v>111159.88999999997</v>
      </c>
      <c r="I37" s="5">
        <f t="shared" si="2"/>
        <v>3585.8029032258055</v>
      </c>
    </row>
    <row r="38" spans="1:9" s="388" customFormat="1" x14ac:dyDescent="0.25">
      <c r="A38" s="388">
        <v>32</v>
      </c>
      <c r="B38" s="346">
        <f t="shared" si="4"/>
        <v>42957</v>
      </c>
      <c r="C38" s="5">
        <f>'4 historielijst VB nu'!AL$40</f>
        <v>1935.7799999999997</v>
      </c>
      <c r="D38" s="5">
        <f>'4 historielijst VB nu'!AL$57</f>
        <v>1656</v>
      </c>
      <c r="E38" s="5">
        <f t="shared" si="3"/>
        <v>3591.7799999999997</v>
      </c>
      <c r="F38" s="5">
        <f t="shared" si="0"/>
        <v>3585.989687499999</v>
      </c>
      <c r="G38" s="5">
        <f t="shared" si="5"/>
        <v>32</v>
      </c>
      <c r="H38" s="5">
        <f t="shared" si="1"/>
        <v>114751.66999999997</v>
      </c>
      <c r="I38" s="5">
        <f t="shared" si="2"/>
        <v>3585.989687499999</v>
      </c>
    </row>
    <row r="39" spans="1:9" s="388" customFormat="1" x14ac:dyDescent="0.25">
      <c r="A39" s="388">
        <v>33</v>
      </c>
      <c r="B39" s="346">
        <f t="shared" si="4"/>
        <v>42964</v>
      </c>
      <c r="C39" s="5">
        <f>'4 historielijst VB nu'!AM$40</f>
        <v>1935.7799999999997</v>
      </c>
      <c r="D39" s="5">
        <f>'4 historielijst VB nu'!AM$57</f>
        <v>1656</v>
      </c>
      <c r="E39" s="5">
        <f t="shared" si="3"/>
        <v>3591.7799999999997</v>
      </c>
      <c r="F39" s="5">
        <f t="shared" si="0"/>
        <v>3586.1651515151507</v>
      </c>
      <c r="G39" s="5">
        <f t="shared" si="5"/>
        <v>33</v>
      </c>
      <c r="H39" s="5">
        <f t="shared" si="1"/>
        <v>118343.44999999997</v>
      </c>
      <c r="I39" s="5">
        <f t="shared" si="2"/>
        <v>3586.1651515151507</v>
      </c>
    </row>
    <row r="40" spans="1:9" s="388" customFormat="1" x14ac:dyDescent="0.25">
      <c r="A40" s="388">
        <v>34</v>
      </c>
      <c r="B40" s="346">
        <f t="shared" si="4"/>
        <v>42971</v>
      </c>
      <c r="C40" s="5">
        <f>'4 historielijst VB nu'!AN$40</f>
        <v>1935.7799999999997</v>
      </c>
      <c r="D40" s="5">
        <f>'4 historielijst VB nu'!AN$57</f>
        <v>1656</v>
      </c>
      <c r="E40" s="5">
        <f t="shared" si="3"/>
        <v>3591.7799999999997</v>
      </c>
      <c r="F40" s="5">
        <f t="shared" si="0"/>
        <v>3586.3302941176462</v>
      </c>
      <c r="G40" s="5">
        <f t="shared" si="5"/>
        <v>34</v>
      </c>
      <c r="H40" s="5">
        <f t="shared" si="1"/>
        <v>121935.22999999997</v>
      </c>
      <c r="I40" s="5">
        <f t="shared" si="2"/>
        <v>3586.3302941176462</v>
      </c>
    </row>
    <row r="41" spans="1:9" x14ac:dyDescent="0.25">
      <c r="A41" s="385">
        <v>35</v>
      </c>
      <c r="B41" s="346">
        <f t="shared" si="4"/>
        <v>42978</v>
      </c>
      <c r="C41" s="5">
        <f>'4 historielijst VB nu'!AO$40</f>
        <v>1935.7799999999997</v>
      </c>
      <c r="D41" s="5">
        <f>'4 historielijst VB nu'!AO$57</f>
        <v>1656</v>
      </c>
      <c r="E41" s="5">
        <f t="shared" si="3"/>
        <v>3591.7799999999997</v>
      </c>
      <c r="F41" s="5">
        <f t="shared" ref="F41:F58" si="6">I41</f>
        <v>3586.485999999999</v>
      </c>
      <c r="G41" s="5">
        <f t="shared" si="5"/>
        <v>35</v>
      </c>
      <c r="H41" s="5">
        <f t="shared" si="1"/>
        <v>125527.00999999997</v>
      </c>
      <c r="I41" s="5">
        <f>H41/G41</f>
        <v>3586.485999999999</v>
      </c>
    </row>
    <row r="42" spans="1:9" x14ac:dyDescent="0.25">
      <c r="A42" s="385">
        <v>36</v>
      </c>
      <c r="B42" s="346">
        <f t="shared" si="4"/>
        <v>42985</v>
      </c>
      <c r="C42" s="5">
        <f>'4 historielijst VB nu'!AP$40</f>
        <v>1935.7799999999997</v>
      </c>
      <c r="D42" s="5">
        <f>'4 historielijst VB nu'!AP$57</f>
        <v>1656</v>
      </c>
      <c r="E42" s="5">
        <f t="shared" si="3"/>
        <v>3591.7799999999997</v>
      </c>
      <c r="F42" s="5">
        <f t="shared" si="6"/>
        <v>3586.6330555555546</v>
      </c>
      <c r="G42" s="5">
        <f t="shared" si="5"/>
        <v>36</v>
      </c>
      <c r="H42" s="5">
        <f t="shared" si="1"/>
        <v>129118.78999999996</v>
      </c>
      <c r="I42" s="5">
        <f>H42/G42</f>
        <v>3586.6330555555546</v>
      </c>
    </row>
    <row r="43" spans="1:9" x14ac:dyDescent="0.25">
      <c r="A43" s="385">
        <v>37</v>
      </c>
      <c r="B43" s="346">
        <f t="shared" si="4"/>
        <v>42992</v>
      </c>
      <c r="C43" s="5">
        <f>'4 historielijst VB nu'!AQ$40</f>
        <v>1935.7799999999997</v>
      </c>
      <c r="D43" s="5">
        <f>'4 historielijst VB nu'!AQ$57</f>
        <v>1656</v>
      </c>
      <c r="E43" s="5">
        <f t="shared" si="3"/>
        <v>3591.7799999999997</v>
      </c>
      <c r="F43" s="5">
        <f t="shared" si="6"/>
        <v>3586.7721621621617</v>
      </c>
      <c r="G43" s="5">
        <f t="shared" si="5"/>
        <v>37</v>
      </c>
      <c r="H43" s="5">
        <f t="shared" ref="H43:H58" si="7">H42+E43</f>
        <v>132710.56999999998</v>
      </c>
      <c r="I43" s="5">
        <f t="shared" ref="I43:I58" si="8">H43/G43</f>
        <v>3586.7721621621617</v>
      </c>
    </row>
    <row r="44" spans="1:9" x14ac:dyDescent="0.25">
      <c r="A44" s="385">
        <v>38</v>
      </c>
      <c r="B44" s="346">
        <f t="shared" si="4"/>
        <v>42999</v>
      </c>
      <c r="C44" s="5">
        <f>'4 historielijst VB nu'!AR$40</f>
        <v>1935.7799999999997</v>
      </c>
      <c r="D44" s="5">
        <f>'4 historielijst VB nu'!AR$57</f>
        <v>1656</v>
      </c>
      <c r="E44" s="5">
        <f t="shared" si="3"/>
        <v>3591.7799999999997</v>
      </c>
      <c r="F44" s="5">
        <f t="shared" si="6"/>
        <v>3586.9039473684206</v>
      </c>
      <c r="G44" s="5">
        <f t="shared" si="5"/>
        <v>38</v>
      </c>
      <c r="H44" s="5">
        <f t="shared" si="7"/>
        <v>136302.34999999998</v>
      </c>
      <c r="I44" s="5">
        <f t="shared" si="8"/>
        <v>3586.9039473684206</v>
      </c>
    </row>
    <row r="45" spans="1:9" x14ac:dyDescent="0.25">
      <c r="A45" s="385">
        <v>39</v>
      </c>
      <c r="B45" s="346">
        <f t="shared" si="4"/>
        <v>43006</v>
      </c>
      <c r="C45" s="5">
        <f>'4 historielijst VB nu'!AS$40</f>
        <v>1935.7799999999997</v>
      </c>
      <c r="D45" s="5">
        <f>'4 historielijst VB nu'!AS$57</f>
        <v>1656</v>
      </c>
      <c r="E45" s="5">
        <f t="shared" si="3"/>
        <v>3591.7799999999997</v>
      </c>
      <c r="F45" s="5">
        <f t="shared" si="6"/>
        <v>3587.0289743589738</v>
      </c>
      <c r="G45" s="5">
        <f t="shared" si="5"/>
        <v>39</v>
      </c>
      <c r="H45" s="5">
        <f t="shared" si="7"/>
        <v>139894.12999999998</v>
      </c>
      <c r="I45" s="5">
        <f t="shared" si="8"/>
        <v>3587.0289743589738</v>
      </c>
    </row>
    <row r="46" spans="1:9" x14ac:dyDescent="0.25">
      <c r="A46" s="385">
        <v>40</v>
      </c>
      <c r="B46" s="346">
        <f t="shared" si="4"/>
        <v>43013</v>
      </c>
      <c r="C46" s="5">
        <f>'4 historielijst VB nu'!AT$40</f>
        <v>1935.7799999999997</v>
      </c>
      <c r="D46" s="5">
        <f>'4 historielijst VB nu'!AT$57</f>
        <v>1656</v>
      </c>
      <c r="E46" s="5">
        <f t="shared" si="3"/>
        <v>3591.7799999999997</v>
      </c>
      <c r="F46" s="5">
        <f t="shared" si="6"/>
        <v>3587.1477499999992</v>
      </c>
      <c r="G46" s="5">
        <f t="shared" si="5"/>
        <v>40</v>
      </c>
      <c r="H46" s="5">
        <f t="shared" si="7"/>
        <v>143485.90999999997</v>
      </c>
      <c r="I46" s="5">
        <f t="shared" si="8"/>
        <v>3587.1477499999992</v>
      </c>
    </row>
    <row r="47" spans="1:9" x14ac:dyDescent="0.25">
      <c r="A47" s="385">
        <v>41</v>
      </c>
      <c r="B47" s="346">
        <f t="shared" si="4"/>
        <v>43020</v>
      </c>
      <c r="C47" s="5">
        <f>'4 historielijst VB nu'!AU$40</f>
        <v>1935.7799999999997</v>
      </c>
      <c r="D47" s="5">
        <f>'4 historielijst VB nu'!AU$57</f>
        <v>1656</v>
      </c>
      <c r="E47" s="5">
        <f t="shared" si="3"/>
        <v>3591.7799999999997</v>
      </c>
      <c r="F47" s="5">
        <f t="shared" si="6"/>
        <v>3587.2607317073166</v>
      </c>
      <c r="G47" s="5">
        <f t="shared" si="5"/>
        <v>41</v>
      </c>
      <c r="H47" s="5">
        <f t="shared" si="7"/>
        <v>147077.68999999997</v>
      </c>
      <c r="I47" s="5">
        <f t="shared" si="8"/>
        <v>3587.2607317073166</v>
      </c>
    </row>
    <row r="48" spans="1:9" x14ac:dyDescent="0.25">
      <c r="A48" s="385">
        <v>42</v>
      </c>
      <c r="B48" s="346">
        <f t="shared" si="4"/>
        <v>43027</v>
      </c>
      <c r="C48" s="5">
        <f>'4 historielijst VB nu'!AV$40</f>
        <v>1935.7799999999997</v>
      </c>
      <c r="D48" s="5">
        <f>'4 historielijst VB nu'!AV$57</f>
        <v>1656</v>
      </c>
      <c r="E48" s="5">
        <f t="shared" si="3"/>
        <v>3591.7799999999997</v>
      </c>
      <c r="F48" s="5">
        <f t="shared" si="6"/>
        <v>3587.3683333333329</v>
      </c>
      <c r="G48" s="5">
        <f t="shared" si="5"/>
        <v>42</v>
      </c>
      <c r="H48" s="5">
        <f t="shared" si="7"/>
        <v>150669.46999999997</v>
      </c>
      <c r="I48" s="5">
        <f t="shared" si="8"/>
        <v>3587.3683333333329</v>
      </c>
    </row>
    <row r="49" spans="1:26" x14ac:dyDescent="0.25">
      <c r="A49" s="385">
        <v>43</v>
      </c>
      <c r="B49" s="346">
        <f t="shared" si="4"/>
        <v>43034</v>
      </c>
      <c r="C49" s="5">
        <f>'4 historielijst VB nu'!AW$40</f>
        <v>1935.7799999999997</v>
      </c>
      <c r="D49" s="5">
        <f>'4 historielijst VB nu'!AW$57</f>
        <v>1656</v>
      </c>
      <c r="E49" s="5">
        <f t="shared" si="3"/>
        <v>3591.7799999999997</v>
      </c>
      <c r="F49" s="5">
        <f t="shared" si="6"/>
        <v>3587.4709302325573</v>
      </c>
      <c r="G49" s="5">
        <f t="shared" si="5"/>
        <v>43</v>
      </c>
      <c r="H49" s="5">
        <f t="shared" si="7"/>
        <v>154261.24999999997</v>
      </c>
      <c r="I49" s="5">
        <f t="shared" si="8"/>
        <v>3587.4709302325573</v>
      </c>
    </row>
    <row r="50" spans="1:26" x14ac:dyDescent="0.25">
      <c r="A50" s="385">
        <v>44</v>
      </c>
      <c r="B50" s="346">
        <f t="shared" si="4"/>
        <v>43041</v>
      </c>
      <c r="C50" s="5">
        <f>'4 historielijst VB nu'!AX$40</f>
        <v>1935.7799999999997</v>
      </c>
      <c r="D50" s="5">
        <f>'4 historielijst VB nu'!AX$57</f>
        <v>1656</v>
      </c>
      <c r="E50" s="5">
        <f t="shared" si="3"/>
        <v>3591.7799999999997</v>
      </c>
      <c r="F50" s="5">
        <f t="shared" si="6"/>
        <v>3587.5688636363629</v>
      </c>
      <c r="G50" s="5">
        <f t="shared" si="5"/>
        <v>44</v>
      </c>
      <c r="H50" s="5">
        <f t="shared" si="7"/>
        <v>157853.02999999997</v>
      </c>
      <c r="I50" s="5">
        <f t="shared" si="8"/>
        <v>3587.5688636363629</v>
      </c>
    </row>
    <row r="51" spans="1:26" x14ac:dyDescent="0.25">
      <c r="A51" s="385">
        <v>45</v>
      </c>
      <c r="B51" s="346">
        <f t="shared" si="4"/>
        <v>43048</v>
      </c>
      <c r="C51" s="5">
        <f>'4 historielijst VB nu'!AY$40</f>
        <v>1935.7799999999997</v>
      </c>
      <c r="D51" s="5">
        <f>'4 historielijst VB nu'!AY$57</f>
        <v>1656</v>
      </c>
      <c r="E51" s="5">
        <f t="shared" si="3"/>
        <v>3591.7799999999997</v>
      </c>
      <c r="F51" s="5">
        <f t="shared" si="6"/>
        <v>3587.6624444444437</v>
      </c>
      <c r="G51" s="5">
        <f t="shared" si="5"/>
        <v>45</v>
      </c>
      <c r="H51" s="5">
        <f t="shared" si="7"/>
        <v>161444.80999999997</v>
      </c>
      <c r="I51" s="5">
        <f t="shared" si="8"/>
        <v>3587.6624444444437</v>
      </c>
    </row>
    <row r="52" spans="1:26" x14ac:dyDescent="0.25">
      <c r="A52" s="385">
        <v>46</v>
      </c>
      <c r="B52" s="346">
        <f t="shared" si="4"/>
        <v>43055</v>
      </c>
      <c r="C52" s="5">
        <f>'4 historielijst VB nu'!AZ$40</f>
        <v>1935.7799999999997</v>
      </c>
      <c r="D52" s="5">
        <f>'4 historielijst VB nu'!AZ$57</f>
        <v>1656</v>
      </c>
      <c r="E52" s="5">
        <f t="shared" si="3"/>
        <v>3591.7799999999997</v>
      </c>
      <c r="F52" s="5">
        <f t="shared" si="6"/>
        <v>3587.7519565217385</v>
      </c>
      <c r="G52" s="5">
        <f t="shared" si="5"/>
        <v>46</v>
      </c>
      <c r="H52" s="5">
        <f t="shared" si="7"/>
        <v>165036.58999999997</v>
      </c>
      <c r="I52" s="5">
        <f t="shared" si="8"/>
        <v>3587.7519565217385</v>
      </c>
    </row>
    <row r="53" spans="1:26" x14ac:dyDescent="0.25">
      <c r="A53" s="241">
        <v>47</v>
      </c>
      <c r="B53" s="346">
        <f t="shared" si="4"/>
        <v>43062</v>
      </c>
      <c r="C53" s="5">
        <f>'4 historielijst VB nu'!BA$40</f>
        <v>1935.7799999999997</v>
      </c>
      <c r="D53" s="5">
        <f>'4 historielijst VB nu'!BA$57</f>
        <v>1656</v>
      </c>
      <c r="E53" s="5">
        <f t="shared" si="3"/>
        <v>3591.7799999999997</v>
      </c>
      <c r="F53" s="5">
        <f t="shared" si="6"/>
        <v>3587.8376595744676</v>
      </c>
      <c r="G53" s="5">
        <f t="shared" si="5"/>
        <v>47</v>
      </c>
      <c r="H53" s="5">
        <f t="shared" si="7"/>
        <v>168628.36999999997</v>
      </c>
      <c r="I53" s="5">
        <f t="shared" si="8"/>
        <v>3587.8376595744676</v>
      </c>
      <c r="Y53" s="301"/>
      <c r="Z53" s="301"/>
    </row>
    <row r="54" spans="1:26" x14ac:dyDescent="0.25">
      <c r="A54" s="241">
        <v>48</v>
      </c>
      <c r="B54" s="346">
        <f t="shared" si="4"/>
        <v>43069</v>
      </c>
      <c r="C54" s="5">
        <f>'4 historielijst VB nu'!BB$40</f>
        <v>1935.7799999999997</v>
      </c>
      <c r="D54" s="5">
        <f>'4 historielijst VB nu'!BB$57</f>
        <v>1656</v>
      </c>
      <c r="E54" s="5">
        <f t="shared" si="3"/>
        <v>3591.7799999999997</v>
      </c>
      <c r="F54" s="5">
        <f t="shared" si="6"/>
        <v>3587.9197916666658</v>
      </c>
      <c r="G54" s="5">
        <f t="shared" si="5"/>
        <v>48</v>
      </c>
      <c r="H54" s="5">
        <f t="shared" si="7"/>
        <v>172220.14999999997</v>
      </c>
      <c r="I54" s="5">
        <f t="shared" si="8"/>
        <v>3587.9197916666658</v>
      </c>
      <c r="Y54" s="301"/>
      <c r="Z54" s="301"/>
    </row>
    <row r="55" spans="1:26" x14ac:dyDescent="0.25">
      <c r="A55" s="385">
        <v>49</v>
      </c>
      <c r="B55" s="346">
        <f t="shared" si="4"/>
        <v>43076</v>
      </c>
      <c r="C55" s="5">
        <f>'4 historielijst VB nu'!BC$40</f>
        <v>1935.7799999999997</v>
      </c>
      <c r="D55" s="5">
        <f>'4 historielijst VB nu'!BC$57</f>
        <v>1656</v>
      </c>
      <c r="E55" s="5">
        <f t="shared" si="3"/>
        <v>3591.7799999999997</v>
      </c>
      <c r="F55" s="5">
        <f t="shared" si="6"/>
        <v>3587.9985714285708</v>
      </c>
      <c r="G55" s="5">
        <f t="shared" si="5"/>
        <v>49</v>
      </c>
      <c r="H55" s="5">
        <f t="shared" si="7"/>
        <v>175811.92999999996</v>
      </c>
      <c r="I55" s="5">
        <f t="shared" si="8"/>
        <v>3587.9985714285708</v>
      </c>
      <c r="Y55" s="301"/>
      <c r="Z55" s="301"/>
    </row>
    <row r="56" spans="1:26" x14ac:dyDescent="0.25">
      <c r="A56" s="159">
        <v>50</v>
      </c>
      <c r="B56" s="346">
        <f t="shared" si="4"/>
        <v>43083</v>
      </c>
      <c r="C56" s="5">
        <f>'4 historielijst VB nu'!BD$40</f>
        <v>1935.7799999999997</v>
      </c>
      <c r="D56" s="5">
        <f>'4 historielijst VB nu'!BD$57</f>
        <v>1656</v>
      </c>
      <c r="E56" s="5">
        <f t="shared" si="3"/>
        <v>3591.7799999999997</v>
      </c>
      <c r="F56" s="5">
        <f t="shared" si="6"/>
        <v>3588.0741999999991</v>
      </c>
      <c r="G56" s="5">
        <f t="shared" si="5"/>
        <v>50</v>
      </c>
      <c r="H56" s="5">
        <f t="shared" si="7"/>
        <v>179403.70999999996</v>
      </c>
      <c r="I56" s="5">
        <f t="shared" si="8"/>
        <v>3588.0741999999991</v>
      </c>
      <c r="Y56" s="301"/>
      <c r="Z56" s="301"/>
    </row>
    <row r="57" spans="1:26" x14ac:dyDescent="0.25">
      <c r="A57" s="385">
        <v>51</v>
      </c>
      <c r="B57" s="346">
        <f t="shared" si="4"/>
        <v>43090</v>
      </c>
      <c r="C57" s="5">
        <f>'4 historielijst VB nu'!BE$40</f>
        <v>1935.7799999999997</v>
      </c>
      <c r="D57" s="5">
        <f>'4 historielijst VB nu'!BE$57</f>
        <v>1656</v>
      </c>
      <c r="E57" s="5">
        <f t="shared" si="3"/>
        <v>3591.7799999999997</v>
      </c>
      <c r="F57" s="5">
        <f t="shared" si="6"/>
        <v>3588.1468627450972</v>
      </c>
      <c r="G57" s="5">
        <f t="shared" si="5"/>
        <v>51</v>
      </c>
      <c r="H57" s="5">
        <f t="shared" si="7"/>
        <v>182995.48999999996</v>
      </c>
      <c r="I57" s="5">
        <f t="shared" si="8"/>
        <v>3588.1468627450972</v>
      </c>
      <c r="Y57" s="301"/>
      <c r="Z57" s="301"/>
    </row>
    <row r="58" spans="1:26" x14ac:dyDescent="0.25">
      <c r="A58" s="385">
        <v>52</v>
      </c>
      <c r="B58" s="346">
        <f t="shared" si="4"/>
        <v>43097</v>
      </c>
      <c r="C58" s="5">
        <f>'4 historielijst VB nu'!BF$40</f>
        <v>1935.7799999999997</v>
      </c>
      <c r="D58" s="5">
        <f>'4 historielijst VB nu'!BF$57</f>
        <v>1656</v>
      </c>
      <c r="E58" s="5">
        <f t="shared" si="3"/>
        <v>3591.7799999999997</v>
      </c>
      <c r="F58" s="5">
        <f t="shared" si="6"/>
        <v>3588.2167307692298</v>
      </c>
      <c r="G58" s="5">
        <f t="shared" si="5"/>
        <v>52</v>
      </c>
      <c r="H58" s="5">
        <f t="shared" si="7"/>
        <v>186587.26999999996</v>
      </c>
      <c r="I58" s="5">
        <f t="shared" si="8"/>
        <v>3588.2167307692298</v>
      </c>
      <c r="Y58" s="301"/>
      <c r="Z58" s="301"/>
    </row>
    <row r="59" spans="1:26" x14ac:dyDescent="0.25">
      <c r="Y59" s="301"/>
      <c r="Z59" s="301"/>
    </row>
    <row r="60" spans="1:26" x14ac:dyDescent="0.25">
      <c r="Y60" s="301"/>
      <c r="Z60" s="301"/>
    </row>
    <row r="61" spans="1:26" ht="75" x14ac:dyDescent="0.25">
      <c r="B61" s="346" t="s">
        <v>259</v>
      </c>
      <c r="C61" s="349" t="s">
        <v>260</v>
      </c>
      <c r="D61" s="349" t="s">
        <v>261</v>
      </c>
      <c r="E61" s="349" t="s">
        <v>262</v>
      </c>
      <c r="F61" s="484" t="s">
        <v>313</v>
      </c>
      <c r="G61" s="485"/>
      <c r="H61" s="485"/>
      <c r="I61" s="486"/>
    </row>
    <row r="62" spans="1:26" s="388" customFormat="1" x14ac:dyDescent="0.25">
      <c r="B62" s="346">
        <f>B7</f>
        <v>42740</v>
      </c>
      <c r="C62" s="411">
        <f>C7-C4</f>
        <v>55.309999999999945</v>
      </c>
      <c r="D62" s="411">
        <f>D7-D4</f>
        <v>0</v>
      </c>
      <c r="E62" s="411">
        <f>E7-E4</f>
        <v>55.309999999999491</v>
      </c>
      <c r="F62" s="384">
        <f t="shared" ref="F62:F96" si="9">I62</f>
        <v>3619.29</v>
      </c>
      <c r="G62" s="350"/>
      <c r="H62" s="350"/>
      <c r="I62" s="350">
        <f t="shared" ref="I62:I96" si="10">I7-I6</f>
        <v>3619.29</v>
      </c>
    </row>
    <row r="63" spans="1:26" s="388" customFormat="1" x14ac:dyDescent="0.25">
      <c r="B63" s="346">
        <f t="shared" ref="B63:B113" si="11">B8</f>
        <v>42747</v>
      </c>
      <c r="C63" s="411">
        <f t="shared" ref="C63:E82" si="12">C8-C7</f>
        <v>6.3299999999996999</v>
      </c>
      <c r="D63" s="411">
        <f t="shared" si="12"/>
        <v>0</v>
      </c>
      <c r="E63" s="411">
        <f t="shared" si="12"/>
        <v>6.3299999999999272</v>
      </c>
      <c r="F63" s="384">
        <f t="shared" si="9"/>
        <v>3.1649999999999636</v>
      </c>
      <c r="G63" s="350"/>
      <c r="H63" s="350"/>
      <c r="I63" s="350">
        <f t="shared" si="10"/>
        <v>3.1649999999999636</v>
      </c>
    </row>
    <row r="64" spans="1:26" s="388" customFormat="1" x14ac:dyDescent="0.25">
      <c r="B64" s="346">
        <f t="shared" si="11"/>
        <v>42754</v>
      </c>
      <c r="C64" s="411">
        <f t="shared" si="12"/>
        <v>-30.619999999999891</v>
      </c>
      <c r="D64" s="411">
        <f t="shared" si="12"/>
        <v>0</v>
      </c>
      <c r="E64" s="411">
        <f t="shared" si="12"/>
        <v>-30.619999999999891</v>
      </c>
      <c r="F64" s="384">
        <f t="shared" si="9"/>
        <v>-9.1516666666666424</v>
      </c>
      <c r="G64" s="350"/>
      <c r="H64" s="350"/>
      <c r="I64" s="350">
        <f t="shared" si="10"/>
        <v>-9.1516666666666424</v>
      </c>
    </row>
    <row r="65" spans="2:9" s="388" customFormat="1" x14ac:dyDescent="0.25">
      <c r="B65" s="346">
        <f t="shared" si="11"/>
        <v>42761</v>
      </c>
      <c r="C65" s="411">
        <f t="shared" si="12"/>
        <v>3.7300000000000182</v>
      </c>
      <c r="D65" s="411">
        <f t="shared" si="12"/>
        <v>-70</v>
      </c>
      <c r="E65" s="411">
        <f t="shared" si="12"/>
        <v>-66.269999999999982</v>
      </c>
      <c r="F65" s="384">
        <f t="shared" si="9"/>
        <v>-21.14333333333343</v>
      </c>
      <c r="G65" s="350"/>
      <c r="H65" s="350"/>
      <c r="I65" s="350">
        <f t="shared" si="10"/>
        <v>-21.14333333333343</v>
      </c>
    </row>
    <row r="66" spans="2:9" s="388" customFormat="1" x14ac:dyDescent="0.25">
      <c r="B66" s="346">
        <f t="shared" si="11"/>
        <v>42768</v>
      </c>
      <c r="C66" s="411">
        <f t="shared" si="12"/>
        <v>9.1399999999998727</v>
      </c>
      <c r="D66" s="411">
        <f t="shared" si="12"/>
        <v>0</v>
      </c>
      <c r="E66" s="411">
        <f t="shared" si="12"/>
        <v>9.1399999999998727</v>
      </c>
      <c r="F66" s="384">
        <f t="shared" si="9"/>
        <v>-10.858000000000175</v>
      </c>
      <c r="G66" s="350"/>
      <c r="H66" s="350"/>
      <c r="I66" s="350">
        <f t="shared" si="10"/>
        <v>-10.858000000000175</v>
      </c>
    </row>
    <row r="67" spans="2:9" s="388" customFormat="1" x14ac:dyDescent="0.25">
      <c r="B67" s="346">
        <f t="shared" si="11"/>
        <v>42775</v>
      </c>
      <c r="C67" s="411">
        <f t="shared" si="12"/>
        <v>19.600000000000136</v>
      </c>
      <c r="D67" s="411">
        <f t="shared" si="12"/>
        <v>0</v>
      </c>
      <c r="E67" s="411">
        <f t="shared" si="12"/>
        <v>19.600000000000364</v>
      </c>
      <c r="F67" s="384">
        <f t="shared" si="9"/>
        <v>-3.9719999999997526</v>
      </c>
      <c r="G67" s="350"/>
      <c r="H67" s="350"/>
      <c r="I67" s="350">
        <f t="shared" si="10"/>
        <v>-3.9719999999997526</v>
      </c>
    </row>
    <row r="68" spans="2:9" s="388" customFormat="1" x14ac:dyDescent="0.25">
      <c r="B68" s="346">
        <f t="shared" si="11"/>
        <v>42782</v>
      </c>
      <c r="C68" s="411">
        <f t="shared" si="12"/>
        <v>13.760000000000218</v>
      </c>
      <c r="D68" s="411">
        <f t="shared" si="12"/>
        <v>0</v>
      </c>
      <c r="E68" s="411">
        <f t="shared" si="12"/>
        <v>13.760000000000218</v>
      </c>
      <c r="F68" s="384">
        <f t="shared" si="9"/>
        <v>-0.8714285714286234</v>
      </c>
      <c r="G68" s="350"/>
      <c r="H68" s="350"/>
      <c r="I68" s="350">
        <f t="shared" si="10"/>
        <v>-0.8714285714286234</v>
      </c>
    </row>
    <row r="69" spans="2:9" s="388" customFormat="1" x14ac:dyDescent="0.25">
      <c r="B69" s="346">
        <f t="shared" si="11"/>
        <v>42789</v>
      </c>
      <c r="C69" s="411">
        <f t="shared" si="12"/>
        <v>-10.980000000000246</v>
      </c>
      <c r="D69" s="411">
        <f t="shared" si="12"/>
        <v>0</v>
      </c>
      <c r="E69" s="411">
        <f t="shared" si="12"/>
        <v>-10.980000000000473</v>
      </c>
      <c r="F69" s="384">
        <f t="shared" si="9"/>
        <v>-2.026071428571413</v>
      </c>
      <c r="G69" s="350"/>
      <c r="H69" s="350"/>
      <c r="I69" s="350">
        <f t="shared" si="10"/>
        <v>-2.026071428571413</v>
      </c>
    </row>
    <row r="70" spans="2:9" s="388" customFormat="1" x14ac:dyDescent="0.25">
      <c r="B70" s="346">
        <f t="shared" si="11"/>
        <v>42796</v>
      </c>
      <c r="C70" s="411">
        <f t="shared" si="12"/>
        <v>-3.5099999999999909</v>
      </c>
      <c r="D70" s="411">
        <f t="shared" si="12"/>
        <v>0</v>
      </c>
      <c r="E70" s="411">
        <f t="shared" si="12"/>
        <v>-3.5100000000002183</v>
      </c>
      <c r="F70" s="384">
        <f t="shared" si="9"/>
        <v>-1.9658333333336486</v>
      </c>
      <c r="G70" s="350"/>
      <c r="H70" s="350"/>
      <c r="I70" s="350">
        <f t="shared" si="10"/>
        <v>-1.9658333333336486</v>
      </c>
    </row>
    <row r="71" spans="2:9" s="388" customFormat="1" x14ac:dyDescent="0.25">
      <c r="B71" s="346">
        <f t="shared" si="11"/>
        <v>42803</v>
      </c>
      <c r="C71" s="411">
        <f t="shared" si="12"/>
        <v>23.569999999999936</v>
      </c>
      <c r="D71" s="411">
        <f t="shared" si="12"/>
        <v>0</v>
      </c>
      <c r="E71" s="411">
        <f t="shared" si="12"/>
        <v>23.570000000000164</v>
      </c>
      <c r="F71" s="384">
        <f t="shared" si="9"/>
        <v>0.784333333333052</v>
      </c>
      <c r="G71" s="350"/>
      <c r="H71" s="350"/>
      <c r="I71" s="350">
        <f t="shared" si="10"/>
        <v>0.784333333333052</v>
      </c>
    </row>
    <row r="72" spans="2:9" s="388" customFormat="1" x14ac:dyDescent="0.25">
      <c r="B72" s="346">
        <f t="shared" si="11"/>
        <v>42810</v>
      </c>
      <c r="C72" s="411">
        <f t="shared" si="12"/>
        <v>11.4699999999998</v>
      </c>
      <c r="D72" s="411">
        <f t="shared" si="12"/>
        <v>0</v>
      </c>
      <c r="E72" s="411">
        <f t="shared" si="12"/>
        <v>11.4699999999998</v>
      </c>
      <c r="F72" s="384">
        <f t="shared" si="9"/>
        <v>1.6844545454546278</v>
      </c>
      <c r="G72" s="350"/>
      <c r="H72" s="350"/>
      <c r="I72" s="350">
        <f t="shared" si="10"/>
        <v>1.6844545454546278</v>
      </c>
    </row>
    <row r="73" spans="2:9" s="388" customFormat="1" x14ac:dyDescent="0.25">
      <c r="B73" s="346">
        <f t="shared" si="11"/>
        <v>42817</v>
      </c>
      <c r="C73" s="411">
        <f t="shared" si="12"/>
        <v>0</v>
      </c>
      <c r="D73" s="411">
        <f t="shared" si="12"/>
        <v>0</v>
      </c>
      <c r="E73" s="411">
        <f t="shared" si="12"/>
        <v>0</v>
      </c>
      <c r="F73" s="384">
        <f t="shared" si="9"/>
        <v>1.4037121212122656</v>
      </c>
      <c r="G73" s="350"/>
      <c r="H73" s="350"/>
      <c r="I73" s="350">
        <f t="shared" si="10"/>
        <v>1.4037121212122656</v>
      </c>
    </row>
    <row r="74" spans="2:9" s="388" customFormat="1" x14ac:dyDescent="0.25">
      <c r="B74" s="346">
        <f t="shared" si="11"/>
        <v>42824</v>
      </c>
      <c r="C74" s="411">
        <f t="shared" si="12"/>
        <v>0</v>
      </c>
      <c r="D74" s="411">
        <f t="shared" si="12"/>
        <v>0</v>
      </c>
      <c r="E74" s="411">
        <f t="shared" si="12"/>
        <v>0</v>
      </c>
      <c r="F74" s="384">
        <f t="shared" si="9"/>
        <v>1.1877564102560427</v>
      </c>
      <c r="G74" s="350"/>
      <c r="H74" s="350"/>
      <c r="I74" s="350">
        <f t="shared" si="10"/>
        <v>1.1877564102560427</v>
      </c>
    </row>
    <row r="75" spans="2:9" s="388" customFormat="1" x14ac:dyDescent="0.25">
      <c r="B75" s="346">
        <f t="shared" si="11"/>
        <v>42831</v>
      </c>
      <c r="C75" s="411">
        <f t="shared" si="12"/>
        <v>0</v>
      </c>
      <c r="D75" s="411">
        <f t="shared" si="12"/>
        <v>0</v>
      </c>
      <c r="E75" s="411">
        <f t="shared" si="12"/>
        <v>0</v>
      </c>
      <c r="F75" s="384">
        <f t="shared" si="9"/>
        <v>1.0180769230769329</v>
      </c>
      <c r="G75" s="350"/>
      <c r="H75" s="350"/>
      <c r="I75" s="350">
        <f t="shared" si="10"/>
        <v>1.0180769230769329</v>
      </c>
    </row>
    <row r="76" spans="2:9" s="388" customFormat="1" x14ac:dyDescent="0.25">
      <c r="B76" s="346">
        <f t="shared" si="11"/>
        <v>42838</v>
      </c>
      <c r="C76" s="411">
        <f t="shared" si="12"/>
        <v>0</v>
      </c>
      <c r="D76" s="411">
        <f t="shared" si="12"/>
        <v>0</v>
      </c>
      <c r="E76" s="411">
        <f t="shared" si="12"/>
        <v>0</v>
      </c>
      <c r="F76" s="384">
        <f t="shared" si="9"/>
        <v>0.88233333333346309</v>
      </c>
      <c r="G76" s="350"/>
      <c r="H76" s="350"/>
      <c r="I76" s="350">
        <f t="shared" si="10"/>
        <v>0.88233333333346309</v>
      </c>
    </row>
    <row r="77" spans="2:9" s="388" customFormat="1" x14ac:dyDescent="0.25">
      <c r="B77" s="346">
        <f t="shared" si="11"/>
        <v>42845</v>
      </c>
      <c r="C77" s="411">
        <f t="shared" si="12"/>
        <v>0</v>
      </c>
      <c r="D77" s="411">
        <f t="shared" si="12"/>
        <v>0</v>
      </c>
      <c r="E77" s="411">
        <f t="shared" si="12"/>
        <v>0</v>
      </c>
      <c r="F77" s="384">
        <f t="shared" si="9"/>
        <v>0.77204166666660967</v>
      </c>
      <c r="G77" s="350"/>
      <c r="H77" s="350"/>
      <c r="I77" s="350">
        <f t="shared" si="10"/>
        <v>0.77204166666660967</v>
      </c>
    </row>
    <row r="78" spans="2:9" s="388" customFormat="1" x14ac:dyDescent="0.25">
      <c r="B78" s="346">
        <f t="shared" si="11"/>
        <v>42852</v>
      </c>
      <c r="C78" s="411">
        <f t="shared" si="12"/>
        <v>0</v>
      </c>
      <c r="D78" s="411">
        <f t="shared" si="12"/>
        <v>0</v>
      </c>
      <c r="E78" s="411">
        <f t="shared" si="12"/>
        <v>0</v>
      </c>
      <c r="F78" s="384">
        <f t="shared" si="9"/>
        <v>0.68121323529430811</v>
      </c>
      <c r="G78" s="350"/>
      <c r="H78" s="350"/>
      <c r="I78" s="350">
        <f t="shared" si="10"/>
        <v>0.68121323529430811</v>
      </c>
    </row>
    <row r="79" spans="2:9" s="388" customFormat="1" x14ac:dyDescent="0.25">
      <c r="B79" s="346">
        <f t="shared" si="11"/>
        <v>42859</v>
      </c>
      <c r="C79" s="411">
        <f t="shared" si="12"/>
        <v>0</v>
      </c>
      <c r="D79" s="411">
        <f t="shared" si="12"/>
        <v>0</v>
      </c>
      <c r="E79" s="411">
        <f t="shared" si="12"/>
        <v>0</v>
      </c>
      <c r="F79" s="384">
        <f t="shared" si="9"/>
        <v>0.6055228758168596</v>
      </c>
      <c r="G79" s="350"/>
      <c r="H79" s="350"/>
      <c r="I79" s="350">
        <f t="shared" si="10"/>
        <v>0.6055228758168596</v>
      </c>
    </row>
    <row r="80" spans="2:9" s="388" customFormat="1" x14ac:dyDescent="0.25">
      <c r="B80" s="346">
        <f t="shared" si="11"/>
        <v>42866</v>
      </c>
      <c r="C80" s="411">
        <f t="shared" si="12"/>
        <v>0</v>
      </c>
      <c r="D80" s="411">
        <f t="shared" si="12"/>
        <v>0</v>
      </c>
      <c r="E80" s="411">
        <f t="shared" si="12"/>
        <v>0</v>
      </c>
      <c r="F80" s="384">
        <f t="shared" si="9"/>
        <v>0.54178362573065897</v>
      </c>
      <c r="G80" s="350"/>
      <c r="H80" s="350"/>
      <c r="I80" s="350">
        <f t="shared" si="10"/>
        <v>0.54178362573065897</v>
      </c>
    </row>
    <row r="81" spans="2:9" s="388" customFormat="1" x14ac:dyDescent="0.25">
      <c r="B81" s="346">
        <f t="shared" si="11"/>
        <v>42873</v>
      </c>
      <c r="C81" s="411">
        <f t="shared" si="12"/>
        <v>0</v>
      </c>
      <c r="D81" s="411">
        <f t="shared" si="12"/>
        <v>0</v>
      </c>
      <c r="E81" s="411">
        <f t="shared" si="12"/>
        <v>0</v>
      </c>
      <c r="F81" s="384">
        <f t="shared" si="9"/>
        <v>0.48760526315800234</v>
      </c>
      <c r="G81" s="350"/>
      <c r="H81" s="350"/>
      <c r="I81" s="350">
        <f t="shared" si="10"/>
        <v>0.48760526315800234</v>
      </c>
    </row>
    <row r="82" spans="2:9" s="388" customFormat="1" x14ac:dyDescent="0.25">
      <c r="B82" s="346">
        <f t="shared" si="11"/>
        <v>42880</v>
      </c>
      <c r="C82" s="411">
        <f t="shared" si="12"/>
        <v>0</v>
      </c>
      <c r="D82" s="411">
        <f t="shared" si="12"/>
        <v>0</v>
      </c>
      <c r="E82" s="411">
        <f t="shared" si="12"/>
        <v>0</v>
      </c>
      <c r="F82" s="384">
        <f t="shared" si="9"/>
        <v>0.44116666666695892</v>
      </c>
      <c r="G82" s="350"/>
      <c r="H82" s="350"/>
      <c r="I82" s="350">
        <f t="shared" si="10"/>
        <v>0.44116666666695892</v>
      </c>
    </row>
    <row r="83" spans="2:9" s="388" customFormat="1" x14ac:dyDescent="0.25">
      <c r="B83" s="346">
        <f t="shared" si="11"/>
        <v>42887</v>
      </c>
      <c r="C83" s="411">
        <f t="shared" ref="C83:E102" si="13">C28-C27</f>
        <v>0</v>
      </c>
      <c r="D83" s="411">
        <f t="shared" si="13"/>
        <v>0</v>
      </c>
      <c r="E83" s="411">
        <f t="shared" si="13"/>
        <v>0</v>
      </c>
      <c r="F83" s="384">
        <f t="shared" si="9"/>
        <v>0.40106060606058236</v>
      </c>
      <c r="G83" s="350"/>
      <c r="H83" s="350"/>
      <c r="I83" s="350">
        <f t="shared" si="10"/>
        <v>0.40106060606058236</v>
      </c>
    </row>
    <row r="84" spans="2:9" s="388" customFormat="1" x14ac:dyDescent="0.25">
      <c r="B84" s="346">
        <f t="shared" si="11"/>
        <v>42894</v>
      </c>
      <c r="C84" s="411">
        <f t="shared" si="13"/>
        <v>0</v>
      </c>
      <c r="D84" s="411">
        <f t="shared" si="13"/>
        <v>0</v>
      </c>
      <c r="E84" s="411">
        <f t="shared" si="13"/>
        <v>0</v>
      </c>
      <c r="F84" s="384">
        <f t="shared" si="9"/>
        <v>0.3661857707506897</v>
      </c>
      <c r="G84" s="350"/>
      <c r="H84" s="350"/>
      <c r="I84" s="350">
        <f t="shared" si="10"/>
        <v>0.3661857707506897</v>
      </c>
    </row>
    <row r="85" spans="2:9" s="388" customFormat="1" x14ac:dyDescent="0.25">
      <c r="B85" s="346">
        <f t="shared" si="11"/>
        <v>42901</v>
      </c>
      <c r="C85" s="411">
        <f t="shared" si="13"/>
        <v>0</v>
      </c>
      <c r="D85" s="411">
        <f t="shared" si="13"/>
        <v>0</v>
      </c>
      <c r="E85" s="411">
        <f t="shared" si="13"/>
        <v>0</v>
      </c>
      <c r="F85" s="384">
        <f t="shared" si="9"/>
        <v>0.33567028985498837</v>
      </c>
      <c r="G85" s="350"/>
      <c r="H85" s="350"/>
      <c r="I85" s="350">
        <f t="shared" si="10"/>
        <v>0.33567028985498837</v>
      </c>
    </row>
    <row r="86" spans="2:9" s="388" customFormat="1" x14ac:dyDescent="0.25">
      <c r="B86" s="346">
        <f t="shared" si="11"/>
        <v>42908</v>
      </c>
      <c r="C86" s="411">
        <f t="shared" si="13"/>
        <v>0</v>
      </c>
      <c r="D86" s="411">
        <f t="shared" si="13"/>
        <v>0</v>
      </c>
      <c r="E86" s="411">
        <f t="shared" si="13"/>
        <v>0</v>
      </c>
      <c r="F86" s="384">
        <f t="shared" si="9"/>
        <v>0.30881666666664387</v>
      </c>
      <c r="G86" s="350"/>
      <c r="H86" s="350"/>
      <c r="I86" s="350">
        <f t="shared" si="10"/>
        <v>0.30881666666664387</v>
      </c>
    </row>
    <row r="87" spans="2:9" s="388" customFormat="1" x14ac:dyDescent="0.25">
      <c r="B87" s="346">
        <f t="shared" si="11"/>
        <v>42915</v>
      </c>
      <c r="C87" s="411">
        <f t="shared" si="13"/>
        <v>0</v>
      </c>
      <c r="D87" s="411">
        <f t="shared" si="13"/>
        <v>0</v>
      </c>
      <c r="E87" s="411">
        <f t="shared" si="13"/>
        <v>0</v>
      </c>
      <c r="F87" s="384">
        <f t="shared" si="9"/>
        <v>0.28506153846183224</v>
      </c>
      <c r="G87" s="350"/>
      <c r="H87" s="350"/>
      <c r="I87" s="350">
        <f t="shared" si="10"/>
        <v>0.28506153846183224</v>
      </c>
    </row>
    <row r="88" spans="2:9" s="388" customFormat="1" x14ac:dyDescent="0.25">
      <c r="B88" s="346">
        <f t="shared" si="11"/>
        <v>42922</v>
      </c>
      <c r="C88" s="411">
        <f t="shared" si="13"/>
        <v>0</v>
      </c>
      <c r="D88" s="411">
        <f t="shared" si="13"/>
        <v>0</v>
      </c>
      <c r="E88" s="411">
        <f t="shared" si="13"/>
        <v>0</v>
      </c>
      <c r="F88" s="384">
        <f t="shared" si="9"/>
        <v>0.26394586894593886</v>
      </c>
      <c r="G88" s="350"/>
      <c r="H88" s="350"/>
      <c r="I88" s="350">
        <f t="shared" si="10"/>
        <v>0.26394586894593886</v>
      </c>
    </row>
    <row r="89" spans="2:9" s="388" customFormat="1" x14ac:dyDescent="0.25">
      <c r="B89" s="346">
        <f t="shared" si="11"/>
        <v>42929</v>
      </c>
      <c r="C89" s="411">
        <f t="shared" si="13"/>
        <v>0</v>
      </c>
      <c r="D89" s="411">
        <f t="shared" si="13"/>
        <v>0</v>
      </c>
      <c r="E89" s="411">
        <f t="shared" si="13"/>
        <v>0</v>
      </c>
      <c r="F89" s="384">
        <f t="shared" si="9"/>
        <v>0.24509259259230021</v>
      </c>
      <c r="G89" s="350"/>
      <c r="H89" s="350"/>
      <c r="I89" s="350">
        <f t="shared" si="10"/>
        <v>0.24509259259230021</v>
      </c>
    </row>
    <row r="90" spans="2:9" s="388" customFormat="1" x14ac:dyDescent="0.25">
      <c r="B90" s="346">
        <f t="shared" si="11"/>
        <v>42936</v>
      </c>
      <c r="C90" s="411">
        <f t="shared" si="13"/>
        <v>0</v>
      </c>
      <c r="D90" s="411">
        <f t="shared" si="13"/>
        <v>0</v>
      </c>
      <c r="E90" s="411">
        <f t="shared" si="13"/>
        <v>0</v>
      </c>
      <c r="F90" s="384">
        <f t="shared" si="9"/>
        <v>0.22818965517262768</v>
      </c>
      <c r="G90" s="350"/>
      <c r="H90" s="350"/>
      <c r="I90" s="350">
        <f t="shared" si="10"/>
        <v>0.22818965517262768</v>
      </c>
    </row>
    <row r="91" spans="2:9" s="388" customFormat="1" x14ac:dyDescent="0.25">
      <c r="B91" s="346">
        <f t="shared" si="11"/>
        <v>42943</v>
      </c>
      <c r="C91" s="411">
        <f t="shared" si="13"/>
        <v>0</v>
      </c>
      <c r="D91" s="411">
        <f t="shared" si="13"/>
        <v>0</v>
      </c>
      <c r="E91" s="411">
        <f t="shared" si="13"/>
        <v>0</v>
      </c>
      <c r="F91" s="384">
        <f t="shared" si="9"/>
        <v>0.21297701149387649</v>
      </c>
      <c r="G91" s="350"/>
      <c r="H91" s="350"/>
      <c r="I91" s="350">
        <f t="shared" si="10"/>
        <v>0.21297701149387649</v>
      </c>
    </row>
    <row r="92" spans="2:9" s="388" customFormat="1" x14ac:dyDescent="0.25">
      <c r="B92" s="346">
        <f t="shared" si="11"/>
        <v>42950</v>
      </c>
      <c r="C92" s="411">
        <f t="shared" si="13"/>
        <v>0</v>
      </c>
      <c r="D92" s="411">
        <f t="shared" si="13"/>
        <v>0</v>
      </c>
      <c r="E92" s="411">
        <f t="shared" si="13"/>
        <v>0</v>
      </c>
      <c r="F92" s="384">
        <f t="shared" si="9"/>
        <v>0.19923655913999028</v>
      </c>
      <c r="G92" s="350"/>
      <c r="H92" s="350"/>
      <c r="I92" s="350">
        <f t="shared" si="10"/>
        <v>0.19923655913999028</v>
      </c>
    </row>
    <row r="93" spans="2:9" s="388" customFormat="1" x14ac:dyDescent="0.25">
      <c r="B93" s="346">
        <f t="shared" si="11"/>
        <v>42957</v>
      </c>
      <c r="C93" s="411">
        <f t="shared" si="13"/>
        <v>0</v>
      </c>
      <c r="D93" s="411">
        <f t="shared" si="13"/>
        <v>0</v>
      </c>
      <c r="E93" s="411">
        <f t="shared" si="13"/>
        <v>0</v>
      </c>
      <c r="F93" s="384">
        <f t="shared" si="9"/>
        <v>0.18678427419354193</v>
      </c>
      <c r="G93" s="350"/>
      <c r="H93" s="350"/>
      <c r="I93" s="350">
        <f t="shared" si="10"/>
        <v>0.18678427419354193</v>
      </c>
    </row>
    <row r="94" spans="2:9" s="388" customFormat="1" x14ac:dyDescent="0.25">
      <c r="B94" s="346">
        <f t="shared" si="11"/>
        <v>42964</v>
      </c>
      <c r="C94" s="411">
        <f t="shared" si="13"/>
        <v>0</v>
      </c>
      <c r="D94" s="411">
        <f t="shared" si="13"/>
        <v>0</v>
      </c>
      <c r="E94" s="411">
        <f t="shared" si="13"/>
        <v>0</v>
      </c>
      <c r="F94" s="384">
        <f t="shared" si="9"/>
        <v>0.17546401515164689</v>
      </c>
      <c r="G94" s="350"/>
      <c r="H94" s="350"/>
      <c r="I94" s="350">
        <f t="shared" si="10"/>
        <v>0.17546401515164689</v>
      </c>
    </row>
    <row r="95" spans="2:9" s="388" customFormat="1" x14ac:dyDescent="0.25">
      <c r="B95" s="346">
        <f t="shared" si="11"/>
        <v>42971</v>
      </c>
      <c r="C95" s="411">
        <f t="shared" si="13"/>
        <v>0</v>
      </c>
      <c r="D95" s="411">
        <f t="shared" si="13"/>
        <v>0</v>
      </c>
      <c r="E95" s="411">
        <f t="shared" si="13"/>
        <v>0</v>
      </c>
      <c r="F95" s="384">
        <f t="shared" si="9"/>
        <v>0.16514260249550716</v>
      </c>
      <c r="G95" s="350"/>
      <c r="H95" s="350"/>
      <c r="I95" s="350">
        <f t="shared" si="10"/>
        <v>0.16514260249550716</v>
      </c>
    </row>
    <row r="96" spans="2:9" x14ac:dyDescent="0.25">
      <c r="B96" s="346">
        <f t="shared" si="11"/>
        <v>42978</v>
      </c>
      <c r="C96" s="411">
        <f t="shared" si="13"/>
        <v>0</v>
      </c>
      <c r="D96" s="411">
        <f t="shared" si="13"/>
        <v>0</v>
      </c>
      <c r="E96" s="411">
        <f t="shared" si="13"/>
        <v>0</v>
      </c>
      <c r="F96" s="384">
        <f t="shared" si="9"/>
        <v>0.15570588235277683</v>
      </c>
      <c r="G96" s="350"/>
      <c r="H96" s="350"/>
      <c r="I96" s="350">
        <f t="shared" si="10"/>
        <v>0.15570588235277683</v>
      </c>
    </row>
    <row r="97" spans="2:9" x14ac:dyDescent="0.25">
      <c r="B97" s="346">
        <f t="shared" si="11"/>
        <v>42985</v>
      </c>
      <c r="C97" s="411">
        <f t="shared" si="13"/>
        <v>0</v>
      </c>
      <c r="D97" s="411">
        <f t="shared" si="13"/>
        <v>0</v>
      </c>
      <c r="E97" s="411">
        <f t="shared" si="13"/>
        <v>0</v>
      </c>
      <c r="F97" s="384">
        <f t="shared" ref="F97:F113" si="14">I97</f>
        <v>0.14705555555565297</v>
      </c>
      <c r="G97" s="350"/>
      <c r="H97" s="350"/>
      <c r="I97" s="350">
        <f t="shared" ref="I97:I113" si="15">I42-I41</f>
        <v>0.14705555555565297</v>
      </c>
    </row>
    <row r="98" spans="2:9" x14ac:dyDescent="0.25">
      <c r="B98" s="346">
        <f t="shared" si="11"/>
        <v>42992</v>
      </c>
      <c r="C98" s="411">
        <f t="shared" si="13"/>
        <v>0</v>
      </c>
      <c r="D98" s="411">
        <f t="shared" si="13"/>
        <v>0</v>
      </c>
      <c r="E98" s="411">
        <f t="shared" si="13"/>
        <v>0</v>
      </c>
      <c r="F98" s="384">
        <f t="shared" si="14"/>
        <v>0.13910660660712892</v>
      </c>
      <c r="G98" s="350"/>
      <c r="H98" s="350"/>
      <c r="I98" s="350">
        <f t="shared" si="15"/>
        <v>0.13910660660712892</v>
      </c>
    </row>
    <row r="99" spans="2:9" x14ac:dyDescent="0.25">
      <c r="B99" s="346">
        <f t="shared" si="11"/>
        <v>42999</v>
      </c>
      <c r="C99" s="411">
        <f t="shared" si="13"/>
        <v>0</v>
      </c>
      <c r="D99" s="411">
        <f t="shared" si="13"/>
        <v>0</v>
      </c>
      <c r="E99" s="411">
        <f t="shared" si="13"/>
        <v>0</v>
      </c>
      <c r="F99" s="384">
        <f t="shared" si="14"/>
        <v>0.13178520625888268</v>
      </c>
      <c r="G99" s="350"/>
      <c r="H99" s="350"/>
      <c r="I99" s="350">
        <f t="shared" si="15"/>
        <v>0.13178520625888268</v>
      </c>
    </row>
    <row r="100" spans="2:9" x14ac:dyDescent="0.25">
      <c r="B100" s="346">
        <f t="shared" si="11"/>
        <v>43006</v>
      </c>
      <c r="C100" s="411">
        <f t="shared" si="13"/>
        <v>0</v>
      </c>
      <c r="D100" s="411">
        <f t="shared" si="13"/>
        <v>0</v>
      </c>
      <c r="E100" s="411">
        <f t="shared" si="13"/>
        <v>0</v>
      </c>
      <c r="F100" s="384">
        <f t="shared" si="14"/>
        <v>0.12502699055312405</v>
      </c>
      <c r="G100" s="350"/>
      <c r="H100" s="350"/>
      <c r="I100" s="350">
        <f t="shared" si="15"/>
        <v>0.12502699055312405</v>
      </c>
    </row>
    <row r="101" spans="2:9" x14ac:dyDescent="0.25">
      <c r="B101" s="346">
        <f t="shared" si="11"/>
        <v>43013</v>
      </c>
      <c r="C101" s="411">
        <f t="shared" si="13"/>
        <v>0</v>
      </c>
      <c r="D101" s="411">
        <f t="shared" si="13"/>
        <v>0</v>
      </c>
      <c r="E101" s="411">
        <f t="shared" si="13"/>
        <v>0</v>
      </c>
      <c r="F101" s="384">
        <f t="shared" si="14"/>
        <v>0.11877564102542237</v>
      </c>
      <c r="G101" s="350"/>
      <c r="H101" s="350"/>
      <c r="I101" s="350">
        <f t="shared" si="15"/>
        <v>0.11877564102542237</v>
      </c>
    </row>
    <row r="102" spans="2:9" x14ac:dyDescent="0.25">
      <c r="B102" s="346">
        <f t="shared" si="11"/>
        <v>43020</v>
      </c>
      <c r="C102" s="411">
        <f t="shared" si="13"/>
        <v>0</v>
      </c>
      <c r="D102" s="411">
        <f t="shared" si="13"/>
        <v>0</v>
      </c>
      <c r="E102" s="411">
        <f t="shared" si="13"/>
        <v>0</v>
      </c>
      <c r="F102" s="384">
        <f t="shared" si="14"/>
        <v>0.11298170731743085</v>
      </c>
      <c r="G102" s="350"/>
      <c r="H102" s="350"/>
      <c r="I102" s="350">
        <f t="shared" si="15"/>
        <v>0.11298170731743085</v>
      </c>
    </row>
    <row r="103" spans="2:9" x14ac:dyDescent="0.25">
      <c r="B103" s="346">
        <f t="shared" si="11"/>
        <v>43027</v>
      </c>
      <c r="C103" s="411">
        <f t="shared" ref="C103:E113" si="16">C48-C47</f>
        <v>0</v>
      </c>
      <c r="D103" s="411">
        <f t="shared" si="16"/>
        <v>0</v>
      </c>
      <c r="E103" s="411">
        <f t="shared" si="16"/>
        <v>0</v>
      </c>
      <c r="F103" s="384">
        <f t="shared" si="14"/>
        <v>0.10760162601627599</v>
      </c>
      <c r="G103" s="350"/>
      <c r="H103" s="350"/>
      <c r="I103" s="350">
        <f t="shared" si="15"/>
        <v>0.10760162601627599</v>
      </c>
    </row>
    <row r="104" spans="2:9" x14ac:dyDescent="0.25">
      <c r="B104" s="346">
        <f t="shared" si="11"/>
        <v>43034</v>
      </c>
      <c r="C104" s="411">
        <f t="shared" si="16"/>
        <v>0</v>
      </c>
      <c r="D104" s="411">
        <f t="shared" si="16"/>
        <v>0</v>
      </c>
      <c r="E104" s="411">
        <f t="shared" si="16"/>
        <v>0</v>
      </c>
      <c r="F104" s="384">
        <f t="shared" si="14"/>
        <v>0.10259689922440884</v>
      </c>
      <c r="G104" s="350"/>
      <c r="H104" s="350"/>
      <c r="I104" s="350">
        <f t="shared" si="15"/>
        <v>0.10259689922440884</v>
      </c>
    </row>
    <row r="105" spans="2:9" x14ac:dyDescent="0.25">
      <c r="B105" s="346">
        <f t="shared" si="11"/>
        <v>43041</v>
      </c>
      <c r="C105" s="411">
        <f t="shared" si="16"/>
        <v>0</v>
      </c>
      <c r="D105" s="411">
        <f t="shared" si="16"/>
        <v>0</v>
      </c>
      <c r="E105" s="411">
        <f t="shared" si="16"/>
        <v>0</v>
      </c>
      <c r="F105" s="384">
        <f t="shared" si="14"/>
        <v>9.7933403805654962E-2</v>
      </c>
      <c r="G105" s="350"/>
      <c r="H105" s="350"/>
      <c r="I105" s="350">
        <f t="shared" si="15"/>
        <v>9.7933403805654962E-2</v>
      </c>
    </row>
    <row r="106" spans="2:9" x14ac:dyDescent="0.25">
      <c r="B106" s="346">
        <f t="shared" si="11"/>
        <v>43048</v>
      </c>
      <c r="C106" s="411">
        <f t="shared" si="16"/>
        <v>0</v>
      </c>
      <c r="D106" s="411">
        <f t="shared" si="16"/>
        <v>0</v>
      </c>
      <c r="E106" s="411">
        <f t="shared" si="16"/>
        <v>0</v>
      </c>
      <c r="F106" s="384">
        <f t="shared" si="14"/>
        <v>9.3580808080787392E-2</v>
      </c>
      <c r="G106" s="350"/>
      <c r="H106" s="350"/>
      <c r="I106" s="350">
        <f t="shared" si="15"/>
        <v>9.3580808080787392E-2</v>
      </c>
    </row>
    <row r="107" spans="2:9" x14ac:dyDescent="0.25">
      <c r="B107" s="346">
        <f t="shared" si="11"/>
        <v>43055</v>
      </c>
      <c r="C107" s="411">
        <f t="shared" si="16"/>
        <v>0</v>
      </c>
      <c r="D107" s="411">
        <f t="shared" si="16"/>
        <v>0</v>
      </c>
      <c r="E107" s="411">
        <f t="shared" si="16"/>
        <v>0</v>
      </c>
      <c r="F107" s="384">
        <f t="shared" si="14"/>
        <v>8.9512077294784831E-2</v>
      </c>
      <c r="G107" s="350"/>
      <c r="H107" s="350"/>
      <c r="I107" s="350">
        <f t="shared" si="15"/>
        <v>8.9512077294784831E-2</v>
      </c>
    </row>
    <row r="108" spans="2:9" x14ac:dyDescent="0.25">
      <c r="B108" s="346">
        <f t="shared" si="11"/>
        <v>43062</v>
      </c>
      <c r="C108" s="411">
        <f t="shared" si="16"/>
        <v>0</v>
      </c>
      <c r="D108" s="411">
        <f t="shared" si="16"/>
        <v>0</v>
      </c>
      <c r="E108" s="411">
        <f t="shared" si="16"/>
        <v>0</v>
      </c>
      <c r="F108" s="384">
        <f t="shared" si="14"/>
        <v>8.5703052729058982E-2</v>
      </c>
      <c r="G108" s="350"/>
      <c r="H108" s="350"/>
      <c r="I108" s="350">
        <f t="shared" si="15"/>
        <v>8.5703052729058982E-2</v>
      </c>
    </row>
    <row r="109" spans="2:9" x14ac:dyDescent="0.25">
      <c r="B109" s="346">
        <f t="shared" si="11"/>
        <v>43069</v>
      </c>
      <c r="C109" s="411">
        <f t="shared" si="16"/>
        <v>0</v>
      </c>
      <c r="D109" s="411">
        <f t="shared" si="16"/>
        <v>0</v>
      </c>
      <c r="E109" s="411">
        <f t="shared" si="16"/>
        <v>0</v>
      </c>
      <c r="F109" s="384">
        <f t="shared" si="14"/>
        <v>8.2132092198207829E-2</v>
      </c>
      <c r="G109" s="350"/>
      <c r="H109" s="350"/>
      <c r="I109" s="350">
        <f t="shared" si="15"/>
        <v>8.2132092198207829E-2</v>
      </c>
    </row>
    <row r="110" spans="2:9" x14ac:dyDescent="0.25">
      <c r="B110" s="346">
        <f t="shared" si="11"/>
        <v>43076</v>
      </c>
      <c r="C110" s="411">
        <f t="shared" si="16"/>
        <v>0</v>
      </c>
      <c r="D110" s="411">
        <f t="shared" si="16"/>
        <v>0</v>
      </c>
      <c r="E110" s="411">
        <f t="shared" si="16"/>
        <v>0</v>
      </c>
      <c r="F110" s="384">
        <f t="shared" si="14"/>
        <v>7.8779761905025225E-2</v>
      </c>
      <c r="G110" s="350"/>
      <c r="H110" s="350"/>
      <c r="I110" s="350">
        <f t="shared" si="15"/>
        <v>7.8779761905025225E-2</v>
      </c>
    </row>
    <row r="111" spans="2:9" x14ac:dyDescent="0.25">
      <c r="B111" s="346">
        <f t="shared" si="11"/>
        <v>43083</v>
      </c>
      <c r="C111" s="411">
        <f t="shared" si="16"/>
        <v>0</v>
      </c>
      <c r="D111" s="411">
        <f t="shared" si="16"/>
        <v>0</v>
      </c>
      <c r="E111" s="411">
        <f t="shared" si="16"/>
        <v>0</v>
      </c>
      <c r="F111" s="384">
        <f t="shared" si="14"/>
        <v>7.5628571428296709E-2</v>
      </c>
      <c r="G111" s="350"/>
      <c r="H111" s="350"/>
      <c r="I111" s="350">
        <f t="shared" si="15"/>
        <v>7.5628571428296709E-2</v>
      </c>
    </row>
    <row r="112" spans="2:9" x14ac:dyDescent="0.25">
      <c r="B112" s="346">
        <f t="shared" si="11"/>
        <v>43090</v>
      </c>
      <c r="C112" s="411">
        <f t="shared" si="16"/>
        <v>0</v>
      </c>
      <c r="D112" s="411">
        <f t="shared" si="16"/>
        <v>0</v>
      </c>
      <c r="E112" s="411">
        <f t="shared" si="16"/>
        <v>0</v>
      </c>
      <c r="F112" s="384">
        <f t="shared" si="14"/>
        <v>7.2662745098114101E-2</v>
      </c>
      <c r="G112" s="350"/>
      <c r="H112" s="350"/>
      <c r="I112" s="350">
        <f t="shared" si="15"/>
        <v>7.2662745098114101E-2</v>
      </c>
    </row>
    <row r="113" spans="2:9" x14ac:dyDescent="0.25">
      <c r="B113" s="346">
        <f t="shared" si="11"/>
        <v>43097</v>
      </c>
      <c r="C113" s="411">
        <f t="shared" si="16"/>
        <v>0</v>
      </c>
      <c r="D113" s="411">
        <f t="shared" si="16"/>
        <v>0</v>
      </c>
      <c r="E113" s="411">
        <f t="shared" si="16"/>
        <v>0</v>
      </c>
      <c r="F113" s="384">
        <f t="shared" si="14"/>
        <v>6.9868024132574647E-2</v>
      </c>
      <c r="G113" s="350"/>
      <c r="H113" s="350"/>
      <c r="I113" s="350">
        <f t="shared" si="15"/>
        <v>6.9868024132574647E-2</v>
      </c>
    </row>
  </sheetData>
  <mergeCells count="4">
    <mergeCell ref="B1:X2"/>
    <mergeCell ref="F5:I5"/>
    <mergeCell ref="F61:I61"/>
    <mergeCell ref="G6:I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27" sqref="C27"/>
    </sheetView>
  </sheetViews>
  <sheetFormatPr defaultRowHeight="15" x14ac:dyDescent="0.25"/>
  <cols>
    <col min="2" max="2" width="12.28515625" bestFit="1" customWidth="1"/>
    <col min="3" max="3" width="17.28515625" style="379" bestFit="1" customWidth="1"/>
    <col min="4" max="4" width="17.85546875" bestFit="1" customWidth="1"/>
    <col min="5" max="5" width="10.5703125" bestFit="1" customWidth="1"/>
    <col min="7" max="7" width="25.5703125" style="382" bestFit="1" customWidth="1"/>
    <col min="8" max="8" width="9.140625" style="27" customWidth="1"/>
    <col min="10" max="10" width="58.7109375" customWidth="1"/>
  </cols>
  <sheetData>
    <row r="2" spans="2:10" s="348" customFormat="1" ht="45" x14ac:dyDescent="0.25">
      <c r="B2" s="348" t="s">
        <v>294</v>
      </c>
      <c r="C2" s="378" t="s">
        <v>296</v>
      </c>
      <c r="D2" s="348" t="s">
        <v>297</v>
      </c>
      <c r="E2" s="348" t="s">
        <v>298</v>
      </c>
      <c r="F2" s="348" t="s">
        <v>301</v>
      </c>
      <c r="G2" s="381" t="s">
        <v>299</v>
      </c>
      <c r="H2" s="380" t="s">
        <v>300</v>
      </c>
      <c r="I2" s="348" t="s">
        <v>302</v>
      </c>
      <c r="J2" s="348" t="s">
        <v>305</v>
      </c>
    </row>
    <row r="4" spans="2:10" s="383" customFormat="1" x14ac:dyDescent="0.25">
      <c r="C4" s="379"/>
      <c r="G4" s="382"/>
      <c r="H4" s="27"/>
    </row>
    <row r="5" spans="2:10" s="383" customFormat="1" x14ac:dyDescent="0.25">
      <c r="B5" s="383" t="s">
        <v>295</v>
      </c>
      <c r="C5" s="379">
        <v>42678</v>
      </c>
      <c r="D5" s="383" t="s">
        <v>308</v>
      </c>
      <c r="E5" s="383" t="s">
        <v>309</v>
      </c>
      <c r="F5" s="383">
        <v>44</v>
      </c>
      <c r="G5" s="382">
        <v>42689</v>
      </c>
      <c r="H5" s="27">
        <v>1</v>
      </c>
      <c r="I5" s="383" t="s">
        <v>310</v>
      </c>
      <c r="J5" s="348" t="s">
        <v>311</v>
      </c>
    </row>
    <row r="6" spans="2:10" ht="30" x14ac:dyDescent="0.25">
      <c r="B6" s="373" t="s">
        <v>295</v>
      </c>
      <c r="C6" s="379">
        <v>42685</v>
      </c>
      <c r="D6" s="373" t="s">
        <v>303</v>
      </c>
      <c r="E6" s="373" t="s">
        <v>307</v>
      </c>
      <c r="F6">
        <v>45</v>
      </c>
      <c r="G6" s="382">
        <v>42686</v>
      </c>
      <c r="H6" s="27">
        <v>1</v>
      </c>
      <c r="I6" s="373" t="s">
        <v>306</v>
      </c>
      <c r="J6" s="348" t="s">
        <v>304</v>
      </c>
    </row>
    <row r="7" spans="2:10" ht="30" x14ac:dyDescent="0.25">
      <c r="B7" s="373" t="s">
        <v>295</v>
      </c>
      <c r="C7" s="379">
        <v>42685</v>
      </c>
      <c r="D7" s="373" t="s">
        <v>303</v>
      </c>
      <c r="E7" s="373" t="s">
        <v>307</v>
      </c>
      <c r="F7">
        <v>46</v>
      </c>
      <c r="G7" s="382">
        <v>42689</v>
      </c>
      <c r="H7" s="27">
        <v>1</v>
      </c>
      <c r="I7" s="373" t="s">
        <v>306</v>
      </c>
      <c r="J7" s="348" t="s">
        <v>304</v>
      </c>
    </row>
    <row r="9" spans="2:10" s="385" customFormat="1" x14ac:dyDescent="0.25">
      <c r="B9" s="385" t="s">
        <v>315</v>
      </c>
      <c r="C9" s="379">
        <v>42696</v>
      </c>
      <c r="D9" s="385" t="s">
        <v>316</v>
      </c>
      <c r="E9" s="385" t="s">
        <v>309</v>
      </c>
      <c r="F9" s="385">
        <v>47</v>
      </c>
      <c r="G9" s="382">
        <v>42696</v>
      </c>
      <c r="H9" s="27">
        <v>1</v>
      </c>
      <c r="I9" s="385" t="s">
        <v>310</v>
      </c>
      <c r="J9" s="348" t="s">
        <v>317</v>
      </c>
    </row>
    <row r="11" spans="2:10" x14ac:dyDescent="0.25">
      <c r="B11" t="s">
        <v>295</v>
      </c>
      <c r="C11" s="379">
        <v>42710</v>
      </c>
      <c r="D11" t="s">
        <v>319</v>
      </c>
      <c r="E11" t="s">
        <v>309</v>
      </c>
      <c r="F11">
        <v>50</v>
      </c>
      <c r="G11" s="382">
        <v>42717</v>
      </c>
      <c r="H11" s="27">
        <v>1</v>
      </c>
      <c r="I11" t="s">
        <v>310</v>
      </c>
      <c r="J11" s="348" t="s">
        <v>320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11"/>
  <sheetViews>
    <sheetView zoomScale="85" zoomScaleNormal="85" workbookViewId="0">
      <pane ySplit="17" topLeftCell="A36" activePane="bottomLeft" state="frozenSplit"/>
      <selection pane="bottomLeft" activeCell="E18" sqref="E18:G18"/>
    </sheetView>
  </sheetViews>
  <sheetFormatPr defaultRowHeight="15" x14ac:dyDescent="0.25"/>
  <cols>
    <col min="1" max="1" width="1.28515625" customWidth="1"/>
    <col min="2" max="2" width="27.28515625" customWidth="1"/>
    <col min="3" max="3" width="31" customWidth="1"/>
    <col min="4" max="4" width="23.42578125" bestFit="1" customWidth="1"/>
    <col min="5" max="5" width="13" customWidth="1"/>
    <col min="6" max="6" width="9.85546875" bestFit="1" customWidth="1"/>
    <col min="10" max="10" width="2.5703125" customWidth="1"/>
    <col min="11" max="11" width="1.5703125" customWidth="1"/>
    <col min="12" max="12" width="1.28515625" customWidth="1"/>
    <col min="13" max="13" width="9" customWidth="1"/>
    <col min="15" max="15" width="11.42578125" customWidth="1"/>
    <col min="18" max="18" width="11" customWidth="1"/>
    <col min="21" max="21" width="11.140625" customWidth="1"/>
    <col min="22" max="22" width="11" customWidth="1"/>
  </cols>
  <sheetData>
    <row r="1" spans="1:24" ht="15.75" thickBot="1" x14ac:dyDescent="0.3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18"/>
      <c r="L1" s="218"/>
      <c r="M1" s="218"/>
      <c r="N1" s="218"/>
    </row>
    <row r="2" spans="1:24" ht="15.75" customHeight="1" thickBot="1" x14ac:dyDescent="0.3">
      <c r="A2" s="243"/>
      <c r="B2" s="244" t="s">
        <v>127</v>
      </c>
      <c r="C2" s="245">
        <v>2017</v>
      </c>
      <c r="D2" s="243"/>
      <c r="E2" s="243"/>
      <c r="F2" s="441" t="s">
        <v>100</v>
      </c>
      <c r="G2" s="442"/>
      <c r="H2" s="442"/>
      <c r="I2" s="442"/>
      <c r="J2" s="443"/>
      <c r="M2" s="215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7"/>
    </row>
    <row r="3" spans="1:24" ht="15.75" customHeight="1" x14ac:dyDescent="0.25">
      <c r="A3" s="243"/>
      <c r="B3" s="246" t="s">
        <v>87</v>
      </c>
      <c r="C3" s="283">
        <f>I18</f>
        <v>12</v>
      </c>
      <c r="D3" s="243"/>
      <c r="E3" s="243"/>
      <c r="F3" s="444"/>
      <c r="G3" s="445"/>
      <c r="H3" s="445"/>
      <c r="I3" s="445"/>
      <c r="J3" s="446"/>
      <c r="M3" s="219"/>
      <c r="N3" s="221" t="s">
        <v>92</v>
      </c>
      <c r="O3" s="221"/>
      <c r="P3" s="423" t="s">
        <v>290</v>
      </c>
      <c r="Q3" s="424"/>
      <c r="R3" s="425"/>
      <c r="S3" s="220"/>
      <c r="T3" s="220"/>
      <c r="U3" s="220"/>
      <c r="V3" s="220"/>
      <c r="W3" s="220"/>
      <c r="X3" s="222"/>
    </row>
    <row r="4" spans="1:24" ht="31.5" customHeight="1" thickBot="1" x14ac:dyDescent="0.3">
      <c r="A4" s="243"/>
      <c r="B4" s="247" t="s">
        <v>86</v>
      </c>
      <c r="C4" s="284">
        <f>E18</f>
        <v>42815</v>
      </c>
      <c r="D4" s="243"/>
      <c r="E4" s="243"/>
      <c r="F4" s="444"/>
      <c r="G4" s="445"/>
      <c r="H4" s="445"/>
      <c r="I4" s="445"/>
      <c r="J4" s="446"/>
      <c r="M4" s="219"/>
      <c r="N4" s="223" t="s">
        <v>93</v>
      </c>
      <c r="O4" s="223"/>
      <c r="P4" s="426"/>
      <c r="Q4" s="427"/>
      <c r="R4" s="428"/>
      <c r="S4" s="220"/>
      <c r="T4" s="220"/>
      <c r="U4" s="220"/>
      <c r="V4" s="220"/>
      <c r="W4" s="220"/>
      <c r="X4" s="222"/>
    </row>
    <row r="5" spans="1:24" ht="15.75" thickBot="1" x14ac:dyDescent="0.3">
      <c r="A5" s="243"/>
      <c r="B5" s="243" t="s">
        <v>88</v>
      </c>
      <c r="C5" s="248">
        <f>C4+2</f>
        <v>42817</v>
      </c>
      <c r="D5" s="243"/>
      <c r="E5" s="243"/>
      <c r="F5" s="444"/>
      <c r="G5" s="445"/>
      <c r="H5" s="445"/>
      <c r="I5" s="445"/>
      <c r="J5" s="446"/>
      <c r="M5" s="219"/>
      <c r="N5" s="224" t="s">
        <v>125</v>
      </c>
      <c r="O5" s="224"/>
      <c r="P5" s="429"/>
      <c r="Q5" s="430"/>
      <c r="R5" s="431"/>
      <c r="S5" s="220"/>
      <c r="T5" s="220"/>
      <c r="U5" s="220"/>
      <c r="V5" s="220"/>
      <c r="W5" s="220"/>
      <c r="X5" s="222"/>
    </row>
    <row r="6" spans="1:24" ht="15.75" thickBot="1" x14ac:dyDescent="0.3">
      <c r="A6" s="243"/>
      <c r="B6" s="243" t="s">
        <v>89</v>
      </c>
      <c r="C6" s="249">
        <f>C3-1</f>
        <v>11</v>
      </c>
      <c r="E6" s="243"/>
      <c r="F6" s="444"/>
      <c r="G6" s="445"/>
      <c r="H6" s="445"/>
      <c r="I6" s="445"/>
      <c r="J6" s="446"/>
      <c r="M6" s="225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7"/>
    </row>
    <row r="7" spans="1:24" x14ac:dyDescent="0.25">
      <c r="A7" s="243"/>
      <c r="B7" s="243" t="s">
        <v>90</v>
      </c>
      <c r="C7" s="250">
        <f>C4-7</f>
        <v>42808</v>
      </c>
      <c r="E7" s="243"/>
      <c r="F7" s="444"/>
      <c r="G7" s="445"/>
      <c r="H7" s="445"/>
      <c r="I7" s="445"/>
      <c r="J7" s="446"/>
    </row>
    <row r="8" spans="1:24" ht="15.75" thickBot="1" x14ac:dyDescent="0.3">
      <c r="A8" s="243"/>
      <c r="B8" s="243" t="s">
        <v>91</v>
      </c>
      <c r="C8" s="251">
        <f>C5-7</f>
        <v>42810</v>
      </c>
      <c r="D8" s="243"/>
      <c r="E8" s="243"/>
      <c r="F8" s="447"/>
      <c r="G8" s="448"/>
      <c r="H8" s="448"/>
      <c r="I8" s="448"/>
      <c r="J8" s="449"/>
    </row>
    <row r="9" spans="1:24" ht="16.5" thickBot="1" x14ac:dyDescent="0.3">
      <c r="A9" s="243"/>
      <c r="B9" s="243"/>
      <c r="C9" s="243"/>
      <c r="D9" s="2"/>
      <c r="E9" s="243"/>
      <c r="F9" s="243"/>
      <c r="G9" s="243"/>
      <c r="H9" s="243"/>
      <c r="I9" s="243"/>
      <c r="J9" s="243"/>
    </row>
    <row r="10" spans="1:24" ht="15.75" thickBot="1" x14ac:dyDescent="0.3">
      <c r="A10" s="243"/>
      <c r="E10" s="243"/>
      <c r="F10" s="243"/>
      <c r="G10" s="435" t="str">
        <f>'6 inputsheet termen'!C11</f>
        <v>input uit VB.nu</v>
      </c>
      <c r="H10" s="436"/>
      <c r="I10" s="437"/>
      <c r="J10" s="243"/>
    </row>
    <row r="11" spans="1:24" ht="15.75" thickBot="1" x14ac:dyDescent="0.3">
      <c r="A11" s="243"/>
      <c r="E11" s="243"/>
      <c r="F11" s="243"/>
      <c r="G11" s="438">
        <f>C4</f>
        <v>42815</v>
      </c>
      <c r="H11" s="439"/>
      <c r="I11" s="440"/>
      <c r="J11" s="243"/>
    </row>
    <row r="12" spans="1:24" s="301" customFormat="1" ht="15.75" thickBot="1" x14ac:dyDescent="0.3">
      <c r="A12" s="243"/>
      <c r="B12" s="40" t="s">
        <v>255</v>
      </c>
      <c r="E12" s="243"/>
      <c r="F12" s="243"/>
      <c r="G12" s="243"/>
      <c r="H12" s="243"/>
      <c r="I12" s="243"/>
      <c r="J12" s="243"/>
      <c r="K12" s="243"/>
      <c r="L12" s="243"/>
    </row>
    <row r="13" spans="1:24" ht="15.75" thickBot="1" x14ac:dyDescent="0.3">
      <c r="A13" s="243"/>
      <c r="B13" s="345">
        <f>C15+F15+I15</f>
        <v>136</v>
      </c>
      <c r="C13" s="432" t="str">
        <f>'6 inputsheet termen'!C7</f>
        <v>info over #  mutaties in aantallen clienten gestopt, nieuw, herintake</v>
      </c>
      <c r="D13" s="433"/>
      <c r="E13" s="433"/>
      <c r="F13" s="433"/>
      <c r="G13" s="433"/>
      <c r="H13" s="433"/>
      <c r="I13" s="434"/>
      <c r="J13" s="243"/>
      <c r="O13" s="28"/>
      <c r="P13" s="455" t="s">
        <v>257</v>
      </c>
      <c r="Q13" s="455"/>
      <c r="R13" s="455"/>
      <c r="S13" s="455"/>
      <c r="T13" s="455"/>
      <c r="U13" s="455"/>
      <c r="V13" s="455"/>
      <c r="W13" s="302"/>
    </row>
    <row r="14" spans="1:24" ht="60.75" thickBot="1" x14ac:dyDescent="0.3">
      <c r="A14" s="243"/>
      <c r="B14" s="340" t="s">
        <v>258</v>
      </c>
      <c r="C14" s="341" t="s">
        <v>223</v>
      </c>
      <c r="D14" s="342" t="s">
        <v>222</v>
      </c>
      <c r="E14" s="342" t="s">
        <v>220</v>
      </c>
      <c r="F14" s="341" t="s">
        <v>219</v>
      </c>
      <c r="G14" s="342" t="s">
        <v>218</v>
      </c>
      <c r="H14" s="343" t="s">
        <v>216</v>
      </c>
      <c r="I14" s="344" t="s">
        <v>215</v>
      </c>
      <c r="J14" s="243"/>
      <c r="O14" s="303"/>
      <c r="P14" s="337" t="s">
        <v>223</v>
      </c>
      <c r="Q14" s="337" t="s">
        <v>222</v>
      </c>
      <c r="R14" s="337" t="s">
        <v>220</v>
      </c>
      <c r="S14" s="337" t="s">
        <v>287</v>
      </c>
      <c r="T14" s="337" t="s">
        <v>288</v>
      </c>
      <c r="U14" s="337" t="s">
        <v>289</v>
      </c>
      <c r="V14" s="337" t="s">
        <v>215</v>
      </c>
      <c r="W14" s="305"/>
    </row>
    <row r="15" spans="1:24" s="241" customFormat="1" ht="15.75" thickBot="1" x14ac:dyDescent="0.3">
      <c r="A15" s="252"/>
      <c r="B15" s="339">
        <f>D15-I15</f>
        <v>16</v>
      </c>
      <c r="C15" s="372">
        <f t="shared" ref="C15:I15" si="0">P15</f>
        <v>40</v>
      </c>
      <c r="D15" s="372">
        <f t="shared" si="0"/>
        <v>39</v>
      </c>
      <c r="E15" s="372">
        <f t="shared" si="0"/>
        <v>1</v>
      </c>
      <c r="F15" s="372">
        <f t="shared" si="0"/>
        <v>73</v>
      </c>
      <c r="G15" s="372">
        <f t="shared" si="0"/>
        <v>71</v>
      </c>
      <c r="H15" s="333">
        <f t="shared" si="0"/>
        <v>1</v>
      </c>
      <c r="I15" s="333">
        <f t="shared" si="0"/>
        <v>23</v>
      </c>
      <c r="J15" s="252"/>
      <c r="N15" s="338"/>
      <c r="O15" s="360"/>
      <c r="P15" s="362">
        <f>'9 input rapp uit VBnu'!B21</f>
        <v>40</v>
      </c>
      <c r="Q15" s="362">
        <f>'9 input rapp uit VBnu'!C21</f>
        <v>39</v>
      </c>
      <c r="R15" s="362">
        <f>'9 input rapp uit VBnu'!E21</f>
        <v>1</v>
      </c>
      <c r="S15" s="363">
        <f>'9 input rapp uit VBnu'!F21</f>
        <v>73</v>
      </c>
      <c r="T15" s="362">
        <f>'9 input rapp uit VBnu'!G21</f>
        <v>71</v>
      </c>
      <c r="U15" s="362">
        <f>'9 input rapp uit VBnu'!I21</f>
        <v>1</v>
      </c>
      <c r="V15" s="362">
        <f>'9 input rapp uit VBnu'!J21</f>
        <v>23</v>
      </c>
      <c r="W15" s="361"/>
    </row>
    <row r="16" spans="1:24" s="241" customFormat="1" ht="15.75" thickBot="1" x14ac:dyDescent="0.3">
      <c r="A16" s="252"/>
      <c r="B16" s="253"/>
      <c r="C16" s="329"/>
      <c r="D16" s="330"/>
      <c r="E16" s="331"/>
      <c r="F16" s="331"/>
      <c r="G16" s="332"/>
      <c r="H16" s="332"/>
      <c r="I16" s="332"/>
      <c r="J16" s="254"/>
      <c r="O16" s="334"/>
      <c r="P16" s="335"/>
      <c r="Q16" s="335"/>
      <c r="R16" s="335"/>
      <c r="S16" s="335"/>
      <c r="T16" s="335"/>
      <c r="U16" s="335"/>
      <c r="V16" s="335"/>
      <c r="W16" s="336"/>
    </row>
    <row r="17" spans="1:15" ht="45.75" thickBot="1" x14ac:dyDescent="0.3">
      <c r="A17" s="243"/>
      <c r="B17" s="255" t="str">
        <f>'6 inputsheet termen'!C12</f>
        <v>volgorde VB.nu</v>
      </c>
      <c r="C17" s="255" t="str">
        <f>'6 inputsheet termen'!C13</f>
        <v>volgorde uitrijlijst Anne</v>
      </c>
      <c r="D17" s="140" t="str">
        <f>'6 inputsheet termen'!C14</f>
        <v>uitgiftepunt</v>
      </c>
      <c r="E17" s="256" t="str">
        <f>'6 inputsheet termen'!C15</f>
        <v>%</v>
      </c>
      <c r="F17" s="257" t="str">
        <f>'6 inputsheet termen'!C16</f>
        <v>correcties UP'n in mail</v>
      </c>
      <c r="G17" s="255" t="str">
        <f>'6 inputsheet termen'!C17</f>
        <v>3 voudig</v>
      </c>
      <c r="H17" s="258" t="str">
        <f>'6 inputsheet termen'!C18</f>
        <v>dubbel</v>
      </c>
      <c r="I17" s="255" t="str">
        <f>'6 inputsheet termen'!C19</f>
        <v>enkel</v>
      </c>
      <c r="J17" s="252"/>
      <c r="K17" s="241"/>
      <c r="L17" s="241"/>
      <c r="M17" s="139" t="str">
        <f>'6 inputsheet termen'!C20</f>
        <v>notitie</v>
      </c>
    </row>
    <row r="18" spans="1:15" s="241" customFormat="1" ht="16.5" thickBot="1" x14ac:dyDescent="0.3">
      <c r="A18" s="252"/>
      <c r="B18" s="253"/>
      <c r="C18" s="253"/>
      <c r="D18" s="282" t="str">
        <f>B4</f>
        <v>datum input deze week</v>
      </c>
      <c r="E18" s="452">
        <v>42815</v>
      </c>
      <c r="F18" s="453"/>
      <c r="G18" s="454"/>
      <c r="H18" s="256" t="str">
        <f>'6 inputsheet termen'!C40</f>
        <v>week</v>
      </c>
      <c r="I18" s="280">
        <v>12</v>
      </c>
      <c r="J18" s="252"/>
      <c r="M18" s="296"/>
    </row>
    <row r="19" spans="1:15" ht="16.5" thickBot="1" x14ac:dyDescent="0.3">
      <c r="A19" s="243"/>
      <c r="B19" s="243"/>
      <c r="C19" s="243"/>
      <c r="D19" s="136" t="str">
        <f>'6 inputsheet termen'!C21</f>
        <v>VB.nu Haaglanden</v>
      </c>
      <c r="E19" s="450" t="s">
        <v>183</v>
      </c>
      <c r="F19" s="451"/>
      <c r="G19" s="291">
        <v>11</v>
      </c>
      <c r="H19" s="292">
        <v>234</v>
      </c>
      <c r="I19" s="293">
        <v>1432</v>
      </c>
      <c r="J19" s="243"/>
      <c r="M19" s="76"/>
    </row>
    <row r="20" spans="1:15" x14ac:dyDescent="0.25">
      <c r="A20" s="243"/>
      <c r="B20" s="259">
        <v>1</v>
      </c>
      <c r="C20" s="259">
        <v>18</v>
      </c>
      <c r="D20" s="94" t="s">
        <v>1</v>
      </c>
      <c r="E20" s="285">
        <v>0.95</v>
      </c>
      <c r="F20" s="260">
        <v>0</v>
      </c>
      <c r="G20" s="261">
        <v>0</v>
      </c>
      <c r="H20" s="262">
        <v>9</v>
      </c>
      <c r="I20" s="263">
        <v>83</v>
      </c>
      <c r="J20" s="243"/>
      <c r="M20" s="76"/>
    </row>
    <row r="21" spans="1:15" x14ac:dyDescent="0.25">
      <c r="A21" s="243"/>
      <c r="B21" s="259">
        <v>2</v>
      </c>
      <c r="C21" s="259">
        <v>16</v>
      </c>
      <c r="D21" s="94" t="s">
        <v>2</v>
      </c>
      <c r="E21" s="286">
        <v>0.97</v>
      </c>
      <c r="F21" s="264"/>
      <c r="G21" s="265">
        <v>0</v>
      </c>
      <c r="H21" s="266">
        <v>8</v>
      </c>
      <c r="I21" s="267">
        <v>118</v>
      </c>
      <c r="J21" s="243"/>
      <c r="M21" s="76"/>
    </row>
    <row r="22" spans="1:15" x14ac:dyDescent="0.25">
      <c r="A22" s="243"/>
      <c r="B22" s="259">
        <v>3</v>
      </c>
      <c r="C22" s="259">
        <v>24</v>
      </c>
      <c r="D22" s="94" t="s">
        <v>3</v>
      </c>
      <c r="E22" s="286">
        <v>0.95</v>
      </c>
      <c r="F22" s="264">
        <v>1</v>
      </c>
      <c r="G22" s="265">
        <v>0</v>
      </c>
      <c r="H22" s="266">
        <v>14</v>
      </c>
      <c r="I22" s="267">
        <v>58</v>
      </c>
      <c r="J22" s="243"/>
      <c r="M22" s="76"/>
    </row>
    <row r="23" spans="1:15" x14ac:dyDescent="0.25">
      <c r="A23" s="243"/>
      <c r="B23" s="259">
        <v>4</v>
      </c>
      <c r="C23" s="259">
        <v>4</v>
      </c>
      <c r="D23" s="94" t="s">
        <v>4</v>
      </c>
      <c r="E23" s="286">
        <v>0.95</v>
      </c>
      <c r="F23" s="264"/>
      <c r="G23" s="265">
        <v>0</v>
      </c>
      <c r="H23" s="266">
        <v>6</v>
      </c>
      <c r="I23" s="267">
        <v>45</v>
      </c>
      <c r="J23" s="243"/>
      <c r="M23" s="76"/>
    </row>
    <row r="24" spans="1:15" x14ac:dyDescent="0.25">
      <c r="A24" s="243"/>
      <c r="B24" s="259">
        <v>5</v>
      </c>
      <c r="C24" s="259">
        <v>7</v>
      </c>
      <c r="D24" s="3" t="s">
        <v>12</v>
      </c>
      <c r="E24" s="135">
        <v>0.95</v>
      </c>
      <c r="F24" s="264">
        <v>0</v>
      </c>
      <c r="G24" s="265">
        <v>2</v>
      </c>
      <c r="H24" s="266">
        <v>25</v>
      </c>
      <c r="I24" s="267">
        <v>106</v>
      </c>
      <c r="J24" s="243"/>
      <c r="M24" s="76"/>
    </row>
    <row r="25" spans="1:15" x14ac:dyDescent="0.25">
      <c r="A25" s="243"/>
      <c r="B25" s="259">
        <v>6</v>
      </c>
      <c r="C25" s="259">
        <v>14</v>
      </c>
      <c r="D25" s="94" t="s">
        <v>5</v>
      </c>
      <c r="E25" s="286">
        <v>1</v>
      </c>
      <c r="F25" s="264">
        <v>-5</v>
      </c>
      <c r="G25" s="265">
        <v>1</v>
      </c>
      <c r="H25" s="266">
        <v>15</v>
      </c>
      <c r="I25" s="267">
        <v>111</v>
      </c>
      <c r="J25" s="243"/>
      <c r="M25" s="76"/>
      <c r="O25">
        <v>-4</v>
      </c>
    </row>
    <row r="26" spans="1:15" x14ac:dyDescent="0.25">
      <c r="A26" s="243"/>
      <c r="B26" s="259">
        <v>7</v>
      </c>
      <c r="C26" s="259">
        <v>9</v>
      </c>
      <c r="D26" s="3" t="s">
        <v>106</v>
      </c>
      <c r="E26" s="135">
        <v>1</v>
      </c>
      <c r="F26" s="264"/>
      <c r="G26" s="265">
        <v>0</v>
      </c>
      <c r="H26" s="266">
        <v>8</v>
      </c>
      <c r="I26" s="267">
        <v>60</v>
      </c>
      <c r="J26" s="243"/>
      <c r="M26" s="76"/>
    </row>
    <row r="27" spans="1:15" x14ac:dyDescent="0.25">
      <c r="A27" s="243"/>
      <c r="B27" s="259">
        <v>8</v>
      </c>
      <c r="C27" s="259">
        <v>17</v>
      </c>
      <c r="D27" s="3" t="s">
        <v>110</v>
      </c>
      <c r="E27" s="135">
        <v>1</v>
      </c>
      <c r="F27" s="264"/>
      <c r="G27" s="265">
        <v>0</v>
      </c>
      <c r="H27" s="266">
        <v>8</v>
      </c>
      <c r="I27" s="267">
        <v>33</v>
      </c>
      <c r="J27" s="243"/>
      <c r="M27" s="297"/>
    </row>
    <row r="28" spans="1:15" x14ac:dyDescent="0.25">
      <c r="A28" s="243"/>
      <c r="B28" s="259">
        <v>9</v>
      </c>
      <c r="C28" s="259">
        <v>19</v>
      </c>
      <c r="D28" s="3" t="s">
        <v>111</v>
      </c>
      <c r="E28" s="135">
        <v>1</v>
      </c>
      <c r="F28" s="264"/>
      <c r="G28" s="265">
        <v>0</v>
      </c>
      <c r="H28" s="266">
        <v>8</v>
      </c>
      <c r="I28" s="267">
        <v>27</v>
      </c>
      <c r="J28" s="243"/>
      <c r="M28" s="76"/>
    </row>
    <row r="29" spans="1:15" x14ac:dyDescent="0.25">
      <c r="A29" s="243"/>
      <c r="B29" s="259">
        <v>10</v>
      </c>
      <c r="C29" s="259">
        <v>6</v>
      </c>
      <c r="D29" s="94" t="s">
        <v>6</v>
      </c>
      <c r="E29" s="135">
        <v>1</v>
      </c>
      <c r="F29" s="264"/>
      <c r="G29" s="265">
        <v>0</v>
      </c>
      <c r="H29" s="266">
        <v>14</v>
      </c>
      <c r="I29" s="267">
        <v>87</v>
      </c>
      <c r="J29" s="243"/>
      <c r="M29" s="76"/>
      <c r="O29">
        <v>0</v>
      </c>
    </row>
    <row r="30" spans="1:15" ht="15.75" x14ac:dyDescent="0.25">
      <c r="A30" s="243"/>
      <c r="B30" s="259">
        <v>11</v>
      </c>
      <c r="C30" s="259">
        <v>13</v>
      </c>
      <c r="D30" s="3" t="s">
        <v>120</v>
      </c>
      <c r="E30" s="286">
        <v>1</v>
      </c>
      <c r="F30" s="264"/>
      <c r="G30" s="265">
        <v>0</v>
      </c>
      <c r="H30" s="266">
        <v>6</v>
      </c>
      <c r="I30" s="267">
        <v>18</v>
      </c>
      <c r="J30" s="243"/>
      <c r="M30" s="76"/>
    </row>
    <row r="31" spans="1:15" x14ac:dyDescent="0.25">
      <c r="A31" s="243"/>
      <c r="B31" s="259">
        <v>12</v>
      </c>
      <c r="C31" s="259">
        <v>2</v>
      </c>
      <c r="D31" s="94" t="s">
        <v>7</v>
      </c>
      <c r="E31" s="286">
        <v>1</v>
      </c>
      <c r="F31" s="264"/>
      <c r="G31" s="265">
        <v>0</v>
      </c>
      <c r="H31" s="266">
        <v>15</v>
      </c>
      <c r="I31" s="267">
        <v>87</v>
      </c>
      <c r="J31" s="243"/>
      <c r="M31" s="76"/>
    </row>
    <row r="32" spans="1:15" x14ac:dyDescent="0.25">
      <c r="A32" s="243"/>
      <c r="B32" s="259">
        <v>13</v>
      </c>
      <c r="C32" s="259">
        <v>11</v>
      </c>
      <c r="D32" s="94" t="s">
        <v>330</v>
      </c>
      <c r="E32" s="286">
        <v>1</v>
      </c>
      <c r="F32" s="264"/>
      <c r="G32" s="265">
        <v>0</v>
      </c>
      <c r="H32" s="266">
        <v>1</v>
      </c>
      <c r="I32" s="267">
        <v>46</v>
      </c>
      <c r="J32" s="243"/>
      <c r="M32" s="76"/>
    </row>
    <row r="33" spans="1:15" x14ac:dyDescent="0.25">
      <c r="A33" s="243"/>
      <c r="B33" s="259">
        <v>14</v>
      </c>
      <c r="C33" s="259">
        <v>3</v>
      </c>
      <c r="D33" s="51" t="s">
        <v>8</v>
      </c>
      <c r="E33" s="286">
        <v>1</v>
      </c>
      <c r="F33" s="264">
        <v>0</v>
      </c>
      <c r="G33" s="265">
        <v>1</v>
      </c>
      <c r="H33" s="266">
        <v>12</v>
      </c>
      <c r="I33" s="267">
        <v>86</v>
      </c>
      <c r="J33" s="243"/>
      <c r="M33" s="76"/>
    </row>
    <row r="34" spans="1:15" x14ac:dyDescent="0.25">
      <c r="A34" s="243"/>
      <c r="B34" s="259">
        <v>15</v>
      </c>
      <c r="C34" s="259">
        <v>22</v>
      </c>
      <c r="D34" s="94" t="s">
        <v>10</v>
      </c>
      <c r="E34" s="135">
        <v>0.97</v>
      </c>
      <c r="F34" s="264">
        <v>0</v>
      </c>
      <c r="G34" s="265">
        <v>3</v>
      </c>
      <c r="H34" s="266">
        <v>13</v>
      </c>
      <c r="I34" s="267">
        <v>70</v>
      </c>
      <c r="J34" s="243"/>
      <c r="M34" s="298"/>
      <c r="O34">
        <v>8</v>
      </c>
    </row>
    <row r="35" spans="1:15" x14ac:dyDescent="0.25">
      <c r="A35" s="243"/>
      <c r="B35" s="259">
        <v>16</v>
      </c>
      <c r="C35" s="259">
        <v>20</v>
      </c>
      <c r="D35" s="3" t="s">
        <v>107</v>
      </c>
      <c r="E35" s="135">
        <v>1</v>
      </c>
      <c r="F35" s="264"/>
      <c r="G35" s="265">
        <v>0</v>
      </c>
      <c r="H35" s="266">
        <v>10</v>
      </c>
      <c r="I35" s="267">
        <v>40</v>
      </c>
      <c r="J35" s="243"/>
      <c r="M35" s="76"/>
    </row>
    <row r="36" spans="1:15" x14ac:dyDescent="0.25">
      <c r="A36" s="243"/>
      <c r="B36" s="259">
        <v>17</v>
      </c>
      <c r="C36" s="259">
        <v>1</v>
      </c>
      <c r="D36" s="3" t="s">
        <v>11</v>
      </c>
      <c r="E36" s="135">
        <v>0.95</v>
      </c>
      <c r="F36" s="264"/>
      <c r="G36" s="265">
        <v>0</v>
      </c>
      <c r="H36" s="266">
        <v>13</v>
      </c>
      <c r="I36" s="267">
        <v>90</v>
      </c>
      <c r="J36" s="243"/>
      <c r="M36" s="76"/>
    </row>
    <row r="37" spans="1:15" x14ac:dyDescent="0.25">
      <c r="A37" s="243"/>
      <c r="B37" s="259">
        <v>18</v>
      </c>
      <c r="C37" s="259">
        <v>21</v>
      </c>
      <c r="D37" s="3" t="s">
        <v>108</v>
      </c>
      <c r="E37" s="135">
        <v>1</v>
      </c>
      <c r="F37" s="264"/>
      <c r="G37" s="265">
        <v>0</v>
      </c>
      <c r="H37" s="266">
        <v>17</v>
      </c>
      <c r="I37" s="267">
        <v>30</v>
      </c>
      <c r="J37" s="243"/>
      <c r="M37" s="76"/>
    </row>
    <row r="38" spans="1:15" x14ac:dyDescent="0.25">
      <c r="A38" s="243"/>
      <c r="B38" s="259">
        <v>19</v>
      </c>
      <c r="C38" s="259">
        <v>10</v>
      </c>
      <c r="D38" s="3" t="s">
        <v>109</v>
      </c>
      <c r="E38" s="135">
        <v>1</v>
      </c>
      <c r="F38" s="264"/>
      <c r="G38" s="265">
        <v>1</v>
      </c>
      <c r="H38" s="266">
        <v>9</v>
      </c>
      <c r="I38" s="267">
        <v>32</v>
      </c>
      <c r="J38" s="243"/>
      <c r="M38" s="76"/>
    </row>
    <row r="39" spans="1:15" x14ac:dyDescent="0.25">
      <c r="A39" s="243"/>
      <c r="B39" s="259">
        <v>20</v>
      </c>
      <c r="C39" s="259">
        <v>23</v>
      </c>
      <c r="D39" s="94" t="s">
        <v>13</v>
      </c>
      <c r="E39" s="286">
        <v>0.95</v>
      </c>
      <c r="F39" s="264"/>
      <c r="G39" s="265">
        <v>0</v>
      </c>
      <c r="H39" s="266">
        <v>13</v>
      </c>
      <c r="I39" s="267">
        <v>93</v>
      </c>
      <c r="J39" s="243"/>
      <c r="M39" s="76"/>
    </row>
    <row r="40" spans="1:15" x14ac:dyDescent="0.25">
      <c r="A40" s="243"/>
      <c r="B40" s="259">
        <v>21</v>
      </c>
      <c r="C40" s="259">
        <v>12</v>
      </c>
      <c r="D40" s="3" t="s">
        <v>14</v>
      </c>
      <c r="E40" s="286">
        <v>1</v>
      </c>
      <c r="F40" s="264">
        <v>0</v>
      </c>
      <c r="G40" s="265">
        <v>0</v>
      </c>
      <c r="H40" s="266">
        <v>6</v>
      </c>
      <c r="I40" s="267">
        <v>41</v>
      </c>
      <c r="J40" s="243"/>
      <c r="M40" s="76" t="s">
        <v>331</v>
      </c>
    </row>
    <row r="41" spans="1:15" ht="15.75" thickBot="1" x14ac:dyDescent="0.3">
      <c r="A41" s="243"/>
      <c r="B41" s="259">
        <v>22</v>
      </c>
      <c r="C41" s="259">
        <v>5</v>
      </c>
      <c r="D41" s="3" t="s">
        <v>15</v>
      </c>
      <c r="E41" s="287">
        <v>1</v>
      </c>
      <c r="F41" s="268"/>
      <c r="G41" s="288">
        <v>3</v>
      </c>
      <c r="H41" s="289">
        <v>4</v>
      </c>
      <c r="I41" s="290">
        <v>71</v>
      </c>
      <c r="J41" s="243"/>
      <c r="M41" s="42"/>
    </row>
    <row r="42" spans="1:15" ht="15.75" thickBot="1" x14ac:dyDescent="0.3">
      <c r="A42" s="243"/>
      <c r="B42" s="259"/>
      <c r="C42" s="259"/>
      <c r="D42" s="3"/>
      <c r="E42" s="45"/>
      <c r="F42" s="272"/>
      <c r="J42" s="243"/>
    </row>
    <row r="43" spans="1:15" ht="15.75" thickBot="1" x14ac:dyDescent="0.3">
      <c r="A43" s="243"/>
      <c r="B43" s="259"/>
      <c r="C43" s="259"/>
      <c r="D43" s="294" t="s">
        <v>182</v>
      </c>
      <c r="E43" s="450" t="str">
        <f>E19</f>
        <v>totaal uit VB.nu</v>
      </c>
      <c r="F43" s="451"/>
      <c r="G43" s="269">
        <f>G19-SUM(G20:G41)</f>
        <v>0</v>
      </c>
      <c r="H43" s="270">
        <f>H19-SUM(H20:H41)</f>
        <v>0</v>
      </c>
      <c r="I43" s="271">
        <f>I19-SUM(I20:I41)</f>
        <v>0</v>
      </c>
      <c r="J43" s="243"/>
    </row>
    <row r="44" spans="1:15" ht="15.75" thickBot="1" x14ac:dyDescent="0.3">
      <c r="A44" s="243"/>
      <c r="B44" s="259"/>
      <c r="C44" s="259"/>
      <c r="D44" s="3"/>
      <c r="E44" s="45"/>
      <c r="F44" s="272"/>
      <c r="G44" s="253"/>
      <c r="H44" s="253"/>
      <c r="I44" s="253"/>
      <c r="J44" s="243"/>
    </row>
    <row r="45" spans="1:15" ht="15.75" thickBot="1" x14ac:dyDescent="0.3">
      <c r="A45" s="243"/>
      <c r="B45" s="243"/>
      <c r="C45" s="259"/>
      <c r="D45" s="273" t="str">
        <f>'6 inputsheet termen'!C23</f>
        <v>diversen Haaglanden</v>
      </c>
      <c r="E45" s="243"/>
      <c r="F45" s="243"/>
      <c r="G45" s="432" t="str">
        <f>'6 inputsheet termen'!C25</f>
        <v>uitsluitend input Anne Zwaan</v>
      </c>
      <c r="H45" s="433"/>
      <c r="I45" s="434"/>
      <c r="J45" s="243"/>
    </row>
    <row r="46" spans="1:15" x14ac:dyDescent="0.25">
      <c r="A46" s="243"/>
      <c r="B46" s="243"/>
      <c r="C46" s="259">
        <v>8</v>
      </c>
      <c r="D46" s="242" t="s">
        <v>96</v>
      </c>
      <c r="E46" s="243"/>
      <c r="F46" s="243"/>
      <c r="G46" s="243"/>
      <c r="H46" s="243"/>
      <c r="I46" s="274">
        <v>0</v>
      </c>
      <c r="J46" s="243"/>
    </row>
    <row r="47" spans="1:15" x14ac:dyDescent="0.25">
      <c r="A47" s="243"/>
      <c r="B47" s="243"/>
      <c r="C47" s="259">
        <v>15</v>
      </c>
      <c r="D47" s="51" t="s">
        <v>97</v>
      </c>
      <c r="E47" s="243"/>
      <c r="F47" s="243"/>
      <c r="G47" s="243"/>
      <c r="H47" s="243"/>
      <c r="I47" s="275">
        <v>34</v>
      </c>
      <c r="J47" s="243"/>
    </row>
    <row r="48" spans="1:15" x14ac:dyDescent="0.25">
      <c r="A48" s="243"/>
      <c r="B48" s="243"/>
      <c r="C48" s="259">
        <v>26</v>
      </c>
      <c r="D48" s="3" t="s">
        <v>99</v>
      </c>
      <c r="E48" s="243"/>
      <c r="F48" s="243"/>
      <c r="G48" s="243"/>
      <c r="H48" s="243"/>
      <c r="I48" s="275">
        <v>10</v>
      </c>
      <c r="J48" s="243"/>
    </row>
    <row r="49" spans="1:22" ht="15.75" thickBot="1" x14ac:dyDescent="0.3">
      <c r="A49" s="243"/>
      <c r="B49" s="243"/>
      <c r="C49" s="259">
        <v>25</v>
      </c>
      <c r="D49" s="3" t="s">
        <v>98</v>
      </c>
      <c r="E49" s="243"/>
      <c r="F49" s="243"/>
      <c r="G49" s="243"/>
      <c r="H49" s="243"/>
      <c r="I49" s="276">
        <v>2</v>
      </c>
      <c r="J49" s="243"/>
    </row>
    <row r="50" spans="1:22" ht="15.75" thickBot="1" x14ac:dyDescent="0.3">
      <c r="A50" s="243"/>
      <c r="B50" s="243"/>
      <c r="C50" s="259"/>
      <c r="D50" s="3"/>
      <c r="E50" s="243"/>
      <c r="F50" s="243"/>
      <c r="G50" s="243"/>
      <c r="H50" s="243"/>
      <c r="I50" s="255">
        <f>SUM(I46:I49)</f>
        <v>46</v>
      </c>
      <c r="J50" s="243"/>
    </row>
    <row r="51" spans="1:22" ht="15.75" thickBot="1" x14ac:dyDescent="0.3">
      <c r="A51" s="243"/>
      <c r="B51" s="243"/>
      <c r="C51" s="259"/>
      <c r="D51" s="3"/>
      <c r="E51" s="243"/>
      <c r="F51" s="243"/>
      <c r="G51" s="243"/>
      <c r="H51" s="243"/>
      <c r="I51" s="253"/>
      <c r="J51" s="243"/>
    </row>
    <row r="52" spans="1:22" ht="15.75" thickBot="1" x14ac:dyDescent="0.3">
      <c r="A52" s="243"/>
      <c r="B52" s="243"/>
      <c r="C52" s="243"/>
      <c r="D52" s="273" t="str">
        <f>'6 inputsheet termen'!C24</f>
        <v>lokale voedselbanken</v>
      </c>
      <c r="E52" s="243"/>
      <c r="F52" s="243"/>
      <c r="G52" s="432" t="str">
        <f>'6 inputsheet termen'!C25</f>
        <v>uitsluitend input Anne Zwaan</v>
      </c>
      <c r="H52" s="433"/>
      <c r="I52" s="434"/>
      <c r="J52" s="243"/>
    </row>
    <row r="53" spans="1:22" x14ac:dyDescent="0.25">
      <c r="A53" s="243"/>
      <c r="B53" s="243"/>
      <c r="C53" s="259">
        <v>27</v>
      </c>
      <c r="D53" s="51" t="s">
        <v>22</v>
      </c>
      <c r="E53" s="243"/>
      <c r="F53" s="277"/>
      <c r="G53" s="243"/>
      <c r="H53" s="243"/>
      <c r="I53" s="274">
        <v>130</v>
      </c>
      <c r="J53" s="243"/>
    </row>
    <row r="54" spans="1:22" x14ac:dyDescent="0.25">
      <c r="A54" s="243"/>
      <c r="B54" s="243"/>
      <c r="C54" s="259">
        <v>28</v>
      </c>
      <c r="D54" s="51" t="s">
        <v>24</v>
      </c>
      <c r="E54" s="243"/>
      <c r="F54" s="277"/>
      <c r="G54" s="243"/>
      <c r="H54" s="243"/>
      <c r="I54" s="275">
        <v>80</v>
      </c>
      <c r="J54" s="243"/>
    </row>
    <row r="55" spans="1:22" x14ac:dyDescent="0.25">
      <c r="A55" s="243"/>
      <c r="B55" s="243"/>
      <c r="C55" s="259">
        <v>29</v>
      </c>
      <c r="D55" s="51" t="s">
        <v>34</v>
      </c>
      <c r="E55" s="243"/>
      <c r="F55" s="277"/>
      <c r="G55" s="243"/>
      <c r="H55" s="243"/>
      <c r="I55" s="275">
        <v>350</v>
      </c>
      <c r="J55" s="243"/>
    </row>
    <row r="56" spans="1:22" x14ac:dyDescent="0.25">
      <c r="A56" s="243"/>
      <c r="B56" s="243"/>
      <c r="C56" s="259">
        <v>30</v>
      </c>
      <c r="D56" s="51" t="s">
        <v>33</v>
      </c>
      <c r="E56" s="243"/>
      <c r="F56" s="277"/>
      <c r="G56" s="243"/>
      <c r="H56" s="243"/>
      <c r="I56" s="275">
        <v>30</v>
      </c>
      <c r="J56" s="243"/>
    </row>
    <row r="57" spans="1:22" x14ac:dyDescent="0.25">
      <c r="A57" s="243"/>
      <c r="B57" s="243"/>
      <c r="C57" s="259">
        <v>31</v>
      </c>
      <c r="D57" s="51" t="s">
        <v>27</v>
      </c>
      <c r="E57" s="243"/>
      <c r="F57" s="278"/>
      <c r="G57" s="243"/>
      <c r="H57" s="243"/>
      <c r="I57" s="275">
        <v>425</v>
      </c>
      <c r="J57" s="243"/>
    </row>
    <row r="58" spans="1:22" x14ac:dyDescent="0.25">
      <c r="A58" s="243"/>
      <c r="B58" s="243"/>
      <c r="C58" s="259">
        <v>32</v>
      </c>
      <c r="D58" s="51" t="s">
        <v>23</v>
      </c>
      <c r="E58" s="243"/>
      <c r="F58" s="277"/>
      <c r="G58" s="243"/>
      <c r="H58" s="243"/>
      <c r="I58" s="275">
        <v>220</v>
      </c>
      <c r="J58" s="243"/>
    </row>
    <row r="59" spans="1:22" x14ac:dyDescent="0.25">
      <c r="A59" s="243"/>
      <c r="B59" s="243"/>
      <c r="C59" s="259">
        <v>33</v>
      </c>
      <c r="D59" s="51" t="s">
        <v>25</v>
      </c>
      <c r="E59" s="243"/>
      <c r="F59" s="277"/>
      <c r="G59" s="243"/>
      <c r="H59" s="243"/>
      <c r="I59" s="275">
        <v>60</v>
      </c>
      <c r="J59" s="243"/>
    </row>
    <row r="60" spans="1:22" x14ac:dyDescent="0.25">
      <c r="A60" s="243"/>
      <c r="B60" s="243"/>
      <c r="C60" s="259">
        <v>34</v>
      </c>
      <c r="D60" s="51" t="s">
        <v>28</v>
      </c>
      <c r="E60" s="243"/>
      <c r="F60" s="277"/>
      <c r="G60" s="243"/>
      <c r="H60" s="243"/>
      <c r="I60" s="275">
        <v>25</v>
      </c>
      <c r="J60" s="243"/>
      <c r="L60" s="7"/>
    </row>
    <row r="61" spans="1:22" x14ac:dyDescent="0.25">
      <c r="A61" s="243"/>
      <c r="B61" s="243"/>
      <c r="C61" s="259">
        <v>35</v>
      </c>
      <c r="D61" s="51" t="s">
        <v>32</v>
      </c>
      <c r="E61" s="243"/>
      <c r="F61" s="277"/>
      <c r="G61" s="243"/>
      <c r="H61" s="243"/>
      <c r="I61" s="275">
        <v>144</v>
      </c>
      <c r="J61" s="243"/>
    </row>
    <row r="62" spans="1:22" x14ac:dyDescent="0.25">
      <c r="A62" s="243"/>
      <c r="B62" s="243"/>
      <c r="C62" s="259">
        <v>36</v>
      </c>
      <c r="D62" s="51" t="s">
        <v>26</v>
      </c>
      <c r="E62" s="243"/>
      <c r="F62" s="277"/>
      <c r="G62" s="243"/>
      <c r="H62" s="243"/>
      <c r="I62" s="275">
        <v>25</v>
      </c>
      <c r="J62" s="243"/>
      <c r="L62" s="7"/>
    </row>
    <row r="63" spans="1:22" x14ac:dyDescent="0.25">
      <c r="A63" s="243"/>
      <c r="B63" s="243"/>
      <c r="C63" s="259">
        <v>37</v>
      </c>
      <c r="D63" s="51" t="s">
        <v>29</v>
      </c>
      <c r="E63" s="243"/>
      <c r="F63" s="277"/>
      <c r="G63" s="243"/>
      <c r="H63" s="243"/>
      <c r="I63" s="275">
        <v>10</v>
      </c>
      <c r="J63" s="243"/>
      <c r="L63" s="7"/>
    </row>
    <row r="64" spans="1:22" x14ac:dyDescent="0.25">
      <c r="A64" s="243"/>
      <c r="B64" s="243"/>
      <c r="C64" s="259">
        <v>38</v>
      </c>
      <c r="D64" s="51" t="s">
        <v>30</v>
      </c>
      <c r="E64" s="243"/>
      <c r="F64" s="277"/>
      <c r="G64" s="243"/>
      <c r="H64" s="243"/>
      <c r="I64" s="275">
        <v>32</v>
      </c>
      <c r="J64" s="243"/>
      <c r="L64" s="7"/>
      <c r="R64" s="105"/>
      <c r="S64" s="105"/>
      <c r="T64" s="105"/>
      <c r="U64" s="105"/>
      <c r="V64" s="105"/>
    </row>
    <row r="65" spans="1:22" ht="15.75" thickBot="1" x14ac:dyDescent="0.3">
      <c r="A65" s="243"/>
      <c r="B65" s="243"/>
      <c r="C65" s="259">
        <v>39</v>
      </c>
      <c r="D65" s="51" t="s">
        <v>31</v>
      </c>
      <c r="E65" s="243"/>
      <c r="F65" s="279"/>
      <c r="G65" s="243"/>
      <c r="H65" s="243"/>
      <c r="I65" s="276">
        <v>125</v>
      </c>
      <c r="J65" s="243"/>
      <c r="L65" s="7"/>
      <c r="R65" s="105"/>
      <c r="S65" s="105"/>
      <c r="T65" s="105"/>
      <c r="U65" s="105"/>
      <c r="V65" s="105"/>
    </row>
    <row r="66" spans="1:22" ht="15.75" thickBot="1" x14ac:dyDescent="0.3">
      <c r="A66" s="243"/>
      <c r="B66" s="243"/>
      <c r="C66" s="243"/>
      <c r="D66" s="243"/>
      <c r="E66" s="243"/>
      <c r="F66" s="243"/>
      <c r="G66" s="243"/>
      <c r="H66" s="243"/>
      <c r="I66" s="255">
        <f>SUM(I53:I65)</f>
        <v>1656</v>
      </c>
      <c r="J66" s="243"/>
      <c r="R66" s="105"/>
      <c r="S66" s="105"/>
      <c r="T66" s="105"/>
      <c r="U66" s="105"/>
      <c r="V66" s="105"/>
    </row>
    <row r="67" spans="1:22" x14ac:dyDescent="0.25">
      <c r="A67" s="243"/>
      <c r="J67" s="243"/>
      <c r="R67" s="105"/>
      <c r="S67" s="105"/>
      <c r="T67" s="105"/>
      <c r="U67" s="105"/>
      <c r="V67" s="105"/>
    </row>
    <row r="68" spans="1:22" x14ac:dyDescent="0.25">
      <c r="A68" s="243"/>
      <c r="D68" s="116"/>
      <c r="E68" s="114"/>
      <c r="F68" s="114"/>
      <c r="G68" s="107"/>
      <c r="H68" s="107"/>
      <c r="I68" s="107"/>
      <c r="J68" s="243"/>
      <c r="R68" s="105"/>
      <c r="S68" s="105"/>
      <c r="T68" s="105"/>
      <c r="U68" s="105"/>
      <c r="V68" s="105"/>
    </row>
    <row r="69" spans="1:22" x14ac:dyDescent="0.25">
      <c r="A69" s="243"/>
      <c r="C69" s="115"/>
      <c r="D69" s="115"/>
      <c r="E69" s="115"/>
      <c r="F69" s="115"/>
      <c r="G69" s="105"/>
      <c r="H69" s="105"/>
      <c r="I69" s="105"/>
      <c r="J69" s="243"/>
      <c r="R69" s="105"/>
      <c r="S69" s="105"/>
      <c r="T69" s="105"/>
      <c r="U69" s="105"/>
      <c r="V69" s="105"/>
    </row>
    <row r="70" spans="1:22" x14ac:dyDescent="0.25">
      <c r="C70" s="115"/>
      <c r="D70" s="115"/>
      <c r="E70" s="114"/>
      <c r="F70" s="114"/>
      <c r="G70" s="105"/>
      <c r="H70" s="190"/>
      <c r="I70" s="190"/>
      <c r="R70" s="108"/>
      <c r="S70" s="108"/>
      <c r="T70" s="112"/>
      <c r="U70" s="105"/>
      <c r="V70" s="105"/>
    </row>
    <row r="71" spans="1:22" x14ac:dyDescent="0.25">
      <c r="C71" s="115"/>
      <c r="D71" s="115"/>
      <c r="E71" s="299"/>
      <c r="F71" s="299"/>
      <c r="G71" s="300"/>
      <c r="H71" s="190"/>
      <c r="I71" s="190"/>
      <c r="J71" s="107"/>
      <c r="K71" s="107"/>
      <c r="L71" s="107"/>
      <c r="M71" s="107"/>
      <c r="N71" s="107"/>
      <c r="R71" s="105"/>
      <c r="S71" s="105"/>
      <c r="T71" s="105"/>
      <c r="U71" s="105"/>
      <c r="V71" s="105"/>
    </row>
    <row r="72" spans="1:22" x14ac:dyDescent="0.25">
      <c r="C72" s="115"/>
      <c r="D72" s="115"/>
      <c r="E72" s="115"/>
      <c r="F72" s="11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</row>
    <row r="73" spans="1:22" x14ac:dyDescent="0.25">
      <c r="C73" s="117"/>
      <c r="D73" s="117"/>
      <c r="E73" s="117"/>
      <c r="F73" s="117"/>
      <c r="G73" s="109"/>
      <c r="H73" s="109"/>
      <c r="I73" s="109"/>
      <c r="J73" s="190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</row>
    <row r="74" spans="1:22" x14ac:dyDescent="0.25">
      <c r="C74" s="114"/>
      <c r="D74" s="114"/>
      <c r="E74" s="114"/>
      <c r="F74" s="114"/>
      <c r="G74" s="108"/>
      <c r="H74" s="110"/>
      <c r="I74" s="110"/>
      <c r="J74" s="190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</row>
    <row r="75" spans="1:22" x14ac:dyDescent="0.25">
      <c r="C75" s="115"/>
      <c r="D75" s="115"/>
      <c r="E75" s="115"/>
      <c r="F75" s="11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</row>
    <row r="76" spans="1:22" x14ac:dyDescent="0.25">
      <c r="C76" s="115"/>
      <c r="D76" s="115"/>
      <c r="E76" s="115"/>
      <c r="F76" s="115"/>
      <c r="G76" s="105"/>
      <c r="H76" s="105"/>
      <c r="I76" s="105"/>
      <c r="J76" s="109"/>
      <c r="K76" s="105"/>
      <c r="L76" s="105"/>
      <c r="M76" s="109"/>
      <c r="N76" s="105"/>
      <c r="O76" s="105"/>
      <c r="P76" s="105"/>
      <c r="Q76" s="105"/>
      <c r="R76" s="105"/>
      <c r="S76" s="105"/>
      <c r="T76" s="105"/>
      <c r="U76" s="105"/>
      <c r="V76" s="105"/>
    </row>
    <row r="77" spans="1:22" x14ac:dyDescent="0.25">
      <c r="C77" s="115"/>
      <c r="D77" s="115"/>
      <c r="E77" s="115"/>
      <c r="F77" s="115"/>
      <c r="G77" s="105"/>
      <c r="H77" s="105"/>
      <c r="I77" s="105"/>
      <c r="J77" s="110"/>
      <c r="K77" s="108"/>
      <c r="L77" s="108"/>
      <c r="M77" s="108"/>
      <c r="N77" s="111"/>
      <c r="O77" s="105"/>
      <c r="P77" s="105"/>
      <c r="Q77" s="105"/>
      <c r="R77" s="105"/>
      <c r="S77" s="105"/>
      <c r="T77" s="105"/>
      <c r="U77" s="105"/>
      <c r="V77" s="105"/>
    </row>
    <row r="78" spans="1:22" x14ac:dyDescent="0.25">
      <c r="D78" s="115"/>
      <c r="E78" s="115"/>
      <c r="F78" s="115"/>
      <c r="G78" s="105"/>
      <c r="H78" s="105"/>
      <c r="I78" s="105"/>
      <c r="J78" s="105"/>
      <c r="K78" s="105"/>
      <c r="L78" s="105"/>
      <c r="M78" s="105"/>
      <c r="N78" s="105"/>
    </row>
    <row r="79" spans="1:22" x14ac:dyDescent="0.25">
      <c r="C79" s="115"/>
      <c r="D79" s="115"/>
      <c r="E79" s="115"/>
      <c r="F79" s="115"/>
      <c r="G79" s="105"/>
      <c r="H79" s="105"/>
      <c r="I79" s="105"/>
      <c r="J79" s="105"/>
      <c r="K79" s="105"/>
      <c r="L79" s="105"/>
      <c r="M79" s="105"/>
      <c r="N79" s="105"/>
    </row>
    <row r="80" spans="1:22" ht="20.25" x14ac:dyDescent="0.25">
      <c r="C80" s="129"/>
      <c r="D80" s="115"/>
      <c r="E80" s="115"/>
      <c r="F80" s="115"/>
      <c r="G80" s="105"/>
      <c r="H80" s="105"/>
      <c r="I80" s="105"/>
      <c r="J80" s="105"/>
      <c r="K80" s="105"/>
      <c r="L80" s="105"/>
      <c r="M80" s="105"/>
      <c r="N80" s="105"/>
    </row>
    <row r="81" spans="3:14" x14ac:dyDescent="0.25">
      <c r="D81" s="115"/>
      <c r="E81" s="115"/>
      <c r="F81" s="115"/>
      <c r="G81" s="105"/>
      <c r="H81" s="105"/>
      <c r="I81" s="105"/>
      <c r="J81" s="105"/>
      <c r="K81" s="105"/>
      <c r="L81" s="105"/>
      <c r="M81" s="105"/>
      <c r="N81" s="105"/>
    </row>
    <row r="82" spans="3:14" x14ac:dyDescent="0.25">
      <c r="F82" s="119"/>
      <c r="J82" s="105"/>
      <c r="K82" s="105"/>
      <c r="L82" s="105"/>
      <c r="M82" s="105"/>
      <c r="N82" s="105"/>
    </row>
    <row r="83" spans="3:14" ht="18" x14ac:dyDescent="0.25">
      <c r="F83" s="120"/>
      <c r="G83" s="126"/>
      <c r="H83" s="126"/>
      <c r="J83" s="105"/>
      <c r="K83" s="105"/>
      <c r="L83" s="105"/>
      <c r="M83" s="105"/>
      <c r="N83" s="105"/>
    </row>
    <row r="84" spans="3:14" ht="18" x14ac:dyDescent="0.25">
      <c r="D84" s="119"/>
      <c r="E84" s="120"/>
      <c r="F84" s="120"/>
      <c r="G84" s="126"/>
      <c r="H84" s="126"/>
      <c r="J84" s="105"/>
      <c r="K84" s="105"/>
      <c r="L84" s="105"/>
      <c r="M84" s="105"/>
      <c r="N84" s="105"/>
    </row>
    <row r="85" spans="3:14" ht="18" x14ac:dyDescent="0.25">
      <c r="E85" s="120"/>
      <c r="F85" s="120"/>
      <c r="G85" s="126"/>
      <c r="H85" s="126"/>
    </row>
    <row r="86" spans="3:14" ht="20.25" x14ac:dyDescent="0.25">
      <c r="C86" s="120"/>
      <c r="D86" s="125"/>
      <c r="E86" s="120"/>
      <c r="F86" s="120"/>
      <c r="G86" s="126"/>
      <c r="H86" s="126"/>
    </row>
    <row r="87" spans="3:14" ht="20.25" x14ac:dyDescent="0.25">
      <c r="C87" s="120"/>
      <c r="D87" s="125"/>
      <c r="E87" s="120"/>
      <c r="F87" s="120"/>
      <c r="G87" s="126"/>
      <c r="H87" s="126"/>
    </row>
    <row r="88" spans="3:14" ht="20.25" x14ac:dyDescent="0.25">
      <c r="C88" s="120"/>
      <c r="D88" s="125"/>
      <c r="E88" s="120"/>
      <c r="F88" s="120"/>
      <c r="G88" s="126"/>
      <c r="H88" s="126"/>
    </row>
    <row r="89" spans="3:14" ht="20.25" x14ac:dyDescent="0.25">
      <c r="C89" s="120"/>
      <c r="D89" s="125"/>
      <c r="E89" s="120"/>
      <c r="F89" s="120"/>
      <c r="G89" s="126"/>
      <c r="H89" s="126"/>
    </row>
    <row r="90" spans="3:14" ht="20.25" x14ac:dyDescent="0.25">
      <c r="C90" s="120"/>
      <c r="D90" s="125"/>
      <c r="E90" s="120"/>
      <c r="F90" s="120"/>
      <c r="G90" s="126"/>
      <c r="H90" s="126"/>
    </row>
    <row r="91" spans="3:14" x14ac:dyDescent="0.25">
      <c r="C91" s="132"/>
      <c r="D91" s="132"/>
      <c r="E91" s="132"/>
      <c r="F91" s="121"/>
      <c r="G91" s="127"/>
    </row>
    <row r="92" spans="3:14" x14ac:dyDescent="0.25">
      <c r="C92" s="11"/>
      <c r="D92" s="11"/>
      <c r="E92" s="11"/>
      <c r="F92" s="11"/>
      <c r="G92" s="32"/>
      <c r="H92" s="32"/>
    </row>
    <row r="93" spans="3:14" x14ac:dyDescent="0.25">
      <c r="C93" s="11"/>
      <c r="D93" s="11"/>
      <c r="E93" s="11"/>
      <c r="F93" s="11"/>
      <c r="G93" s="32"/>
      <c r="H93" s="32"/>
    </row>
    <row r="94" spans="3:14" x14ac:dyDescent="0.25">
      <c r="C94" s="11"/>
      <c r="D94" s="11"/>
      <c r="E94" s="11"/>
      <c r="F94" s="11"/>
      <c r="G94" s="32"/>
      <c r="H94" s="32"/>
    </row>
    <row r="95" spans="3:14" x14ac:dyDescent="0.25">
      <c r="C95" s="11"/>
      <c r="D95" s="11"/>
      <c r="E95" s="11"/>
      <c r="F95" s="11"/>
      <c r="G95" s="32"/>
      <c r="H95" s="32"/>
    </row>
    <row r="96" spans="3:14" x14ac:dyDescent="0.25">
      <c r="C96" s="11"/>
      <c r="D96" s="11"/>
      <c r="E96" s="11"/>
      <c r="F96" s="11"/>
      <c r="G96" s="32"/>
      <c r="H96" s="32"/>
    </row>
    <row r="97" spans="2:8" x14ac:dyDescent="0.25">
      <c r="C97" s="11"/>
      <c r="D97" s="11"/>
      <c r="E97" s="11"/>
      <c r="F97" s="11"/>
      <c r="G97" s="32"/>
      <c r="H97" s="32"/>
    </row>
    <row r="98" spans="2:8" x14ac:dyDescent="0.25">
      <c r="C98" s="11"/>
      <c r="D98" s="11"/>
      <c r="E98" s="11"/>
      <c r="F98" s="11"/>
      <c r="G98" s="32"/>
      <c r="H98" s="32"/>
    </row>
    <row r="99" spans="2:8" ht="20.25" x14ac:dyDescent="0.25">
      <c r="C99" s="119"/>
      <c r="D99" s="119"/>
      <c r="E99" s="128"/>
      <c r="F99" s="129"/>
      <c r="G99" s="32"/>
      <c r="H99" s="32"/>
    </row>
    <row r="100" spans="2:8" ht="20.25" x14ac:dyDescent="0.25">
      <c r="C100" s="119"/>
      <c r="D100" s="119"/>
      <c r="E100" s="128"/>
      <c r="F100" s="130"/>
      <c r="G100" s="32"/>
      <c r="H100" s="32"/>
    </row>
    <row r="101" spans="2:8" ht="20.25" x14ac:dyDescent="0.25">
      <c r="C101" s="125"/>
      <c r="D101" s="120"/>
      <c r="F101" s="131"/>
      <c r="G101" s="32"/>
      <c r="H101" s="32"/>
    </row>
    <row r="102" spans="2:8" x14ac:dyDescent="0.25">
      <c r="B102" s="12"/>
      <c r="C102" s="11"/>
      <c r="D102" s="11"/>
      <c r="E102" s="11"/>
      <c r="F102" s="11"/>
      <c r="G102" s="32"/>
      <c r="H102" s="32"/>
    </row>
    <row r="103" spans="2:8" x14ac:dyDescent="0.25">
      <c r="C103" s="11"/>
      <c r="D103" s="11"/>
      <c r="E103" s="11"/>
      <c r="F103" s="11"/>
      <c r="G103" s="32"/>
      <c r="H103" s="32"/>
    </row>
    <row r="104" spans="2:8" x14ac:dyDescent="0.25">
      <c r="C104" s="11"/>
      <c r="D104" s="11"/>
      <c r="E104" s="11"/>
      <c r="F104" s="11"/>
      <c r="G104" s="32"/>
      <c r="H104" s="32"/>
    </row>
    <row r="105" spans="2:8" x14ac:dyDescent="0.25">
      <c r="C105" s="11"/>
      <c r="D105" s="11"/>
      <c r="E105" s="11"/>
      <c r="F105" s="11"/>
      <c r="G105" s="32"/>
      <c r="H105" s="32"/>
    </row>
    <row r="106" spans="2:8" x14ac:dyDescent="0.25">
      <c r="C106" s="11"/>
      <c r="D106" s="11"/>
      <c r="E106" s="11"/>
      <c r="F106" s="11"/>
      <c r="G106" s="32"/>
      <c r="H106" s="32"/>
    </row>
    <row r="107" spans="2:8" x14ac:dyDescent="0.25">
      <c r="C107" s="11"/>
      <c r="D107" s="11"/>
      <c r="E107" s="11"/>
      <c r="F107" s="11"/>
      <c r="G107" s="32"/>
      <c r="H107" s="32"/>
    </row>
    <row r="108" spans="2:8" x14ac:dyDescent="0.25">
      <c r="C108" s="11"/>
      <c r="D108" s="11"/>
      <c r="E108" s="11"/>
      <c r="F108" s="11"/>
      <c r="G108" s="32"/>
      <c r="H108" s="32"/>
    </row>
    <row r="109" spans="2:8" x14ac:dyDescent="0.25">
      <c r="C109" s="11"/>
      <c r="D109" s="11"/>
      <c r="E109" s="11"/>
      <c r="F109" s="11"/>
      <c r="G109" s="32"/>
      <c r="H109" s="32"/>
    </row>
    <row r="110" spans="2:8" x14ac:dyDescent="0.25">
      <c r="C110" s="11"/>
      <c r="D110" s="11"/>
      <c r="E110" s="11"/>
      <c r="F110" s="11"/>
      <c r="G110" s="32"/>
      <c r="H110" s="32"/>
    </row>
    <row r="111" spans="2:8" x14ac:dyDescent="0.25">
      <c r="B111" s="118"/>
      <c r="C111" s="118"/>
      <c r="D111" s="118"/>
      <c r="E111" s="118"/>
      <c r="F111" s="118"/>
    </row>
  </sheetData>
  <sheetProtection selectLockedCells="1" selectUnlockedCells="1"/>
  <protectedRanges>
    <protectedRange password="CA83" sqref="G34:I41 G20:I33" name="Bereik1_2_1_2_1"/>
  </protectedRanges>
  <mergeCells count="11">
    <mergeCell ref="P3:R5"/>
    <mergeCell ref="G52:I52"/>
    <mergeCell ref="G10:I10"/>
    <mergeCell ref="G11:I11"/>
    <mergeCell ref="F2:J8"/>
    <mergeCell ref="G45:I45"/>
    <mergeCell ref="E43:F43"/>
    <mergeCell ref="E19:F19"/>
    <mergeCell ref="E18:G18"/>
    <mergeCell ref="C13:I13"/>
    <mergeCell ref="P13:V13"/>
  </mergeCells>
  <printOptions horizontalCentered="1" verticalCentered="1" gridLines="1"/>
  <pageMargins left="0" right="0" top="0.74803149606299213" bottom="0" header="0.31496062992125984" footer="0.31496062992125984"/>
  <pageSetup paperSize="9" scale="67" orientation="portrait" horizontalDpi="300" verticalDpi="300" r:id="rId1"/>
  <headerFooter>
    <oddHeader xml:space="preserve">&amp;L&amp;Z&amp;F / &amp;F&amp;R&amp;D / &amp;T 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zoomScale="130" zoomScaleNormal="130" workbookViewId="0">
      <pane xSplit="3" ySplit="5" topLeftCell="D9" activePane="bottomRight" state="frozenSplit"/>
      <selection pane="topRight" activeCell="D1" sqref="D1"/>
      <selection pane="bottomLeft" activeCell="A5" sqref="A5"/>
      <selection pane="bottomRight" activeCell="F15" sqref="F15"/>
    </sheetView>
  </sheetViews>
  <sheetFormatPr defaultRowHeight="15" x14ac:dyDescent="0.25"/>
  <cols>
    <col min="1" max="1" width="1.28515625" customWidth="1"/>
    <col min="2" max="2" width="5" customWidth="1"/>
    <col min="3" max="3" width="52.140625" bestFit="1" customWidth="1"/>
    <col min="4" max="4" width="13.7109375" style="5" customWidth="1"/>
    <col min="5" max="6" width="13.7109375" customWidth="1"/>
    <col min="7" max="7" width="3" customWidth="1"/>
    <col min="8" max="8" width="13.7109375" customWidth="1"/>
    <col min="9" max="9" width="13.7109375" style="5" customWidth="1"/>
    <col min="10" max="10" width="1.28515625" customWidth="1"/>
    <col min="14" max="14" width="9.140625" customWidth="1"/>
  </cols>
  <sheetData>
    <row r="1" spans="1:16" ht="18.75" customHeight="1" thickBot="1" x14ac:dyDescent="0.3">
      <c r="A1" s="28"/>
      <c r="B1" s="29"/>
      <c r="C1" s="29" t="str">
        <f>'6 inputsheet termen'!C35</f>
        <v>VOEDSELBANKEN.NL</v>
      </c>
      <c r="D1" s="200"/>
      <c r="E1" s="84"/>
      <c r="F1" s="83"/>
      <c r="G1" s="14"/>
      <c r="H1" s="402"/>
      <c r="I1" s="403"/>
      <c r="J1" s="30"/>
    </row>
    <row r="2" spans="1:16" ht="24" customHeight="1" thickBot="1" x14ac:dyDescent="0.3">
      <c r="A2" s="31"/>
      <c r="B2" s="32"/>
      <c r="C2" s="32" t="str">
        <f>'6 inputsheet termen'!C36</f>
        <v>Voedselbank Haaglanden</v>
      </c>
      <c r="D2" s="201" t="str">
        <f>'6 inputsheet termen'!C33</f>
        <v>pakketten</v>
      </c>
      <c r="E2" s="16" t="str">
        <f>'6 inputsheet termen'!C38</f>
        <v>verandering</v>
      </c>
      <c r="F2" s="66" t="str">
        <f>'6 inputsheet termen'!C33</f>
        <v>pakketten</v>
      </c>
      <c r="G2" s="67"/>
      <c r="H2" s="404" t="str">
        <f>'6 inputsheet termen'!C40</f>
        <v>week</v>
      </c>
      <c r="I2" s="405"/>
      <c r="J2" s="33"/>
    </row>
    <row r="3" spans="1:16" ht="18.75" customHeight="1" thickBot="1" x14ac:dyDescent="0.35">
      <c r="A3" s="31"/>
      <c r="B3" s="32"/>
      <c r="C3" s="86" t="str">
        <f>'6 inputsheet termen'!C34</f>
        <v>output planning pakkettenlijst VB.nu / Ruud Mons</v>
      </c>
      <c r="D3" s="202" t="str">
        <f>'6 inputsheet termen'!C37</f>
        <v>vorige week</v>
      </c>
      <c r="E3" s="17" t="str">
        <f>'6 inputsheet termen'!C39</f>
        <v>deze week</v>
      </c>
      <c r="F3" s="18" t="str">
        <f>'6 inputsheet termen'!C39</f>
        <v>deze week</v>
      </c>
      <c r="G3" s="65"/>
      <c r="H3" s="406">
        <f>'1 inputsheet data uit VBnu '!C3</f>
        <v>12</v>
      </c>
      <c r="I3" s="406">
        <f>'1 inputsheet data uit VBnu '!C2</f>
        <v>2017</v>
      </c>
      <c r="J3" s="33"/>
    </row>
    <row r="4" spans="1:16" ht="21" thickBot="1" x14ac:dyDescent="0.3">
      <c r="A4" s="31"/>
      <c r="B4" s="32"/>
      <c r="C4" s="68" t="str">
        <f>'6 inputsheet termen'!C36</f>
        <v>Voedselbank Haaglanden</v>
      </c>
      <c r="D4" s="69">
        <f>'1 inputsheet data uit VBnu '!C8</f>
        <v>42810</v>
      </c>
      <c r="E4" s="194">
        <f>'1 inputsheet data uit VBnu '!C5</f>
        <v>42817</v>
      </c>
      <c r="F4" s="70">
        <f>'1 inputsheet data uit VBnu '!C5</f>
        <v>42817</v>
      </c>
      <c r="G4" s="60"/>
      <c r="H4" s="407"/>
      <c r="I4" s="408"/>
      <c r="J4" s="33"/>
    </row>
    <row r="5" spans="1:16" s="63" customFormat="1" ht="15.75" thickBot="1" x14ac:dyDescent="0.3">
      <c r="A5" s="87"/>
      <c r="B5" s="88"/>
      <c r="C5" s="64" t="str">
        <f>'6 inputsheet termen'!D106</f>
        <v>VB.nu Haaglanden</v>
      </c>
      <c r="D5" s="456" t="str">
        <f>'6 inputsheet termen'!D43</f>
        <v>VB.nu Haaglanden</v>
      </c>
      <c r="E5" s="457"/>
      <c r="F5" s="458"/>
      <c r="G5" s="64"/>
      <c r="H5" s="398"/>
      <c r="I5" s="399"/>
      <c r="J5" s="89"/>
      <c r="L5"/>
      <c r="M5"/>
    </row>
    <row r="6" spans="1:16" x14ac:dyDescent="0.25">
      <c r="A6" s="31"/>
      <c r="B6" s="1">
        <v>1</v>
      </c>
      <c r="C6" s="9" t="str">
        <f>'7 berekeningsheet'!C11</f>
        <v>Agneskerk</v>
      </c>
      <c r="D6" s="59">
        <v>95</v>
      </c>
      <c r="E6" s="59">
        <f t="shared" ref="E6:E27" si="0">F6-D6</f>
        <v>0.94999999999998863</v>
      </c>
      <c r="F6" s="59">
        <f>'7 berekeningsheet'!R11</f>
        <v>95.949999999999989</v>
      </c>
      <c r="G6" s="59"/>
      <c r="H6" s="300"/>
      <c r="I6" s="300"/>
      <c r="J6" s="33"/>
      <c r="K6" s="5"/>
      <c r="L6" s="5"/>
      <c r="P6" s="5"/>
    </row>
    <row r="7" spans="1:16" x14ac:dyDescent="0.25">
      <c r="A7" s="31"/>
      <c r="B7" s="1">
        <v>2</v>
      </c>
      <c r="C7" s="9" t="str">
        <f>'7 berekeningsheet'!C12</f>
        <v>BB Rijswijk</v>
      </c>
      <c r="D7" s="59">
        <v>131.91999999999999</v>
      </c>
      <c r="E7" s="59">
        <f t="shared" si="0"/>
        <v>-1.9399999999999977</v>
      </c>
      <c r="F7" s="59">
        <f>'7 berekeningsheet'!R12</f>
        <v>129.97999999999999</v>
      </c>
      <c r="G7" s="59"/>
      <c r="H7" s="105"/>
      <c r="I7" s="300"/>
      <c r="J7" s="33"/>
      <c r="K7" s="5"/>
      <c r="L7" s="5"/>
      <c r="P7" s="5"/>
    </row>
    <row r="8" spans="1:16" x14ac:dyDescent="0.25">
      <c r="A8" s="31"/>
      <c r="B8" s="1">
        <v>3</v>
      </c>
      <c r="C8" s="9" t="str">
        <f>'7 berekeningsheet'!C13</f>
        <v>Bokkefort</v>
      </c>
      <c r="D8" s="59">
        <v>80.75</v>
      </c>
      <c r="E8" s="59">
        <f t="shared" si="0"/>
        <v>1.9500000000000028</v>
      </c>
      <c r="F8" s="59">
        <f>'7 berekeningsheet'!R13</f>
        <v>82.7</v>
      </c>
      <c r="G8" s="59"/>
      <c r="H8" s="105"/>
      <c r="I8" s="300"/>
      <c r="J8" s="33"/>
      <c r="K8" s="5"/>
      <c r="L8" s="5"/>
      <c r="P8" s="5"/>
    </row>
    <row r="9" spans="1:16" x14ac:dyDescent="0.25">
      <c r="A9" s="31"/>
      <c r="B9" s="1">
        <v>4</v>
      </c>
      <c r="C9" s="9" t="str">
        <f>'7 berekeningsheet'!C14</f>
        <v>CLC (City Life Church)</v>
      </c>
      <c r="D9" s="59">
        <v>53.199999999999996</v>
      </c>
      <c r="E9" s="59">
        <f t="shared" si="0"/>
        <v>0.95000000000000284</v>
      </c>
      <c r="F9" s="59">
        <f>'7 berekeningsheet'!R14</f>
        <v>54.15</v>
      </c>
      <c r="G9" s="59"/>
      <c r="H9" s="105"/>
      <c r="I9" s="300"/>
      <c r="J9" s="33"/>
      <c r="K9" s="5"/>
      <c r="L9" s="5"/>
      <c r="P9" s="5"/>
    </row>
    <row r="10" spans="1:16" x14ac:dyDescent="0.25">
      <c r="A10" s="31"/>
      <c r="B10" s="1">
        <v>5</v>
      </c>
      <c r="C10" s="9" t="str">
        <f>'7 berekeningsheet'!C15</f>
        <v>Paardenberg</v>
      </c>
      <c r="D10" s="59">
        <v>158.65</v>
      </c>
      <c r="E10" s="59">
        <f t="shared" si="0"/>
        <v>-4.75</v>
      </c>
      <c r="F10" s="59">
        <f>'7 berekeningsheet'!R15</f>
        <v>153.9</v>
      </c>
      <c r="G10" s="59"/>
      <c r="H10" s="105"/>
      <c r="I10" s="300"/>
      <c r="J10" s="33"/>
      <c r="K10" s="5"/>
      <c r="L10" s="5"/>
      <c r="P10" s="5"/>
    </row>
    <row r="11" spans="1:16" x14ac:dyDescent="0.25">
      <c r="A11" s="31"/>
      <c r="B11" s="1">
        <v>6</v>
      </c>
      <c r="C11" s="9" t="str">
        <f>'7 berekeningsheet'!C16</f>
        <v>Exoduskerk (EEH)</v>
      </c>
      <c r="D11" s="59">
        <v>146</v>
      </c>
      <c r="E11" s="59">
        <f t="shared" si="0"/>
        <v>-7</v>
      </c>
      <c r="F11" s="59">
        <f>'7 berekeningsheet'!R16</f>
        <v>139</v>
      </c>
      <c r="G11" s="59"/>
      <c r="H11" s="105"/>
      <c r="I11" s="300"/>
      <c r="J11" s="33"/>
      <c r="K11" s="5"/>
      <c r="L11" s="5"/>
      <c r="P11" s="5"/>
    </row>
    <row r="12" spans="1:16" x14ac:dyDescent="0.25">
      <c r="A12" s="31"/>
      <c r="B12" s="1">
        <v>7</v>
      </c>
      <c r="C12" s="9" t="str">
        <f>'7 berekeningsheet'!C17</f>
        <v>Genesareth / meerzicht / Zm</v>
      </c>
      <c r="D12" s="59">
        <v>73</v>
      </c>
      <c r="E12" s="59">
        <f t="shared" si="0"/>
        <v>3</v>
      </c>
      <c r="F12" s="59">
        <f>'7 berekeningsheet'!R17</f>
        <v>76</v>
      </c>
      <c r="G12" s="59"/>
      <c r="H12" s="300"/>
      <c r="I12" s="300"/>
      <c r="J12" s="33"/>
      <c r="K12" s="5"/>
      <c r="L12" s="5"/>
      <c r="P12" s="5"/>
    </row>
    <row r="13" spans="1:16" x14ac:dyDescent="0.25">
      <c r="A13" s="31"/>
      <c r="B13" s="1">
        <v>8</v>
      </c>
      <c r="C13" s="9" t="str">
        <f>'7 berekeningsheet'!C18</f>
        <v>Het Kompas / Zm</v>
      </c>
      <c r="D13" s="59">
        <v>47</v>
      </c>
      <c r="E13" s="59">
        <f t="shared" si="0"/>
        <v>2</v>
      </c>
      <c r="F13" s="59">
        <f>'7 berekeningsheet'!R18</f>
        <v>49</v>
      </c>
      <c r="G13" s="59"/>
      <c r="H13" s="300"/>
      <c r="I13" s="300"/>
      <c r="J13" s="33"/>
      <c r="K13" s="5"/>
      <c r="L13" s="5"/>
      <c r="P13" s="5"/>
    </row>
    <row r="14" spans="1:16" x14ac:dyDescent="0.25">
      <c r="A14" s="31"/>
      <c r="B14" s="1">
        <v>9</v>
      </c>
      <c r="C14" s="9" t="str">
        <f>'7 berekeningsheet'!C19</f>
        <v>Ichtuskerk / Zm</v>
      </c>
      <c r="D14" s="59">
        <v>46</v>
      </c>
      <c r="E14" s="59">
        <f t="shared" si="0"/>
        <v>-3</v>
      </c>
      <c r="F14" s="59">
        <f>'7 berekeningsheet'!R19</f>
        <v>43</v>
      </c>
      <c r="G14" s="59"/>
      <c r="H14" s="300"/>
      <c r="I14" s="300"/>
      <c r="J14" s="33"/>
      <c r="L14" s="5"/>
      <c r="P14" s="5"/>
    </row>
    <row r="15" spans="1:16" x14ac:dyDescent="0.25">
      <c r="A15" s="31"/>
      <c r="B15" s="1">
        <v>10</v>
      </c>
      <c r="C15" s="9" t="str">
        <f>'7 berekeningsheet'!C20</f>
        <v>Laak PCI</v>
      </c>
      <c r="D15" s="59">
        <v>116</v>
      </c>
      <c r="E15" s="59">
        <f t="shared" si="0"/>
        <v>-1</v>
      </c>
      <c r="F15" s="59">
        <f>'7 berekeningsheet'!R20</f>
        <v>115</v>
      </c>
      <c r="G15" s="59"/>
      <c r="H15" s="300"/>
      <c r="I15" s="300"/>
      <c r="J15" s="33"/>
      <c r="L15" s="5"/>
      <c r="P15" s="5"/>
    </row>
    <row r="16" spans="1:16" x14ac:dyDescent="0.25">
      <c r="A16" s="31"/>
      <c r="B16" s="1">
        <v>11</v>
      </c>
      <c r="C16" s="9" t="str">
        <f>'7 berekeningsheet'!C21</f>
        <v>Leidschenveen    (De Leidraad)</v>
      </c>
      <c r="D16" s="59">
        <v>31</v>
      </c>
      <c r="E16" s="59">
        <f t="shared" si="0"/>
        <v>-1</v>
      </c>
      <c r="F16" s="59">
        <f>'7 berekeningsheet'!R21</f>
        <v>30</v>
      </c>
      <c r="G16" s="59"/>
      <c r="H16" s="300"/>
      <c r="I16" s="300"/>
      <c r="J16" s="33"/>
      <c r="L16" s="5"/>
      <c r="P16" s="5"/>
    </row>
    <row r="17" spans="1:16" x14ac:dyDescent="0.25">
      <c r="A17" s="31"/>
      <c r="B17" s="1">
        <v>12</v>
      </c>
      <c r="C17" s="9" t="str">
        <f>'7 berekeningsheet'!C22</f>
        <v>Lukaskerk</v>
      </c>
      <c r="D17" s="59">
        <v>118</v>
      </c>
      <c r="E17" s="59">
        <f t="shared" si="0"/>
        <v>-1</v>
      </c>
      <c r="F17" s="59">
        <f>'7 berekeningsheet'!R22</f>
        <v>117</v>
      </c>
      <c r="G17" s="59"/>
      <c r="H17" s="300"/>
      <c r="I17" s="300"/>
      <c r="J17" s="33"/>
      <c r="L17" s="5"/>
      <c r="P17" s="5"/>
    </row>
    <row r="18" spans="1:16" x14ac:dyDescent="0.25">
      <c r="A18" s="31"/>
      <c r="B18" s="1">
        <v>13</v>
      </c>
      <c r="C18" s="9" t="str">
        <f>'7 berekeningsheet'!C24</f>
        <v>MOC</v>
      </c>
      <c r="D18" s="59">
        <v>113</v>
      </c>
      <c r="E18" s="59">
        <f t="shared" si="0"/>
        <v>0</v>
      </c>
      <c r="F18" s="59">
        <f>'7 berekeningsheet'!R24</f>
        <v>113</v>
      </c>
      <c r="G18" s="59"/>
      <c r="H18" s="300"/>
      <c r="I18" s="300"/>
      <c r="J18" s="33"/>
      <c r="L18" s="5"/>
      <c r="P18" s="5"/>
    </row>
    <row r="19" spans="1:16" x14ac:dyDescent="0.25">
      <c r="A19" s="31"/>
      <c r="B19" s="1">
        <v>14</v>
      </c>
      <c r="C19" s="9" t="str">
        <f>'7 berekeningsheet'!C23</f>
        <v>Marcuskerk</v>
      </c>
      <c r="D19" s="59">
        <v>43</v>
      </c>
      <c r="E19" s="59">
        <f t="shared" si="0"/>
        <v>5</v>
      </c>
      <c r="F19" s="59">
        <f>'7 berekeningsheet'!R23</f>
        <v>48</v>
      </c>
      <c r="G19" s="59"/>
      <c r="H19" s="300"/>
      <c r="I19" s="300"/>
      <c r="J19" s="33"/>
      <c r="L19" s="5"/>
      <c r="P19" s="5"/>
    </row>
    <row r="20" spans="1:16" x14ac:dyDescent="0.25">
      <c r="A20" s="31"/>
      <c r="B20" s="1">
        <v>15</v>
      </c>
      <c r="C20" s="9" t="str">
        <f>'7 berekeningsheet'!C25</f>
        <v>Morgensterkerk</v>
      </c>
      <c r="D20" s="59">
        <v>94.09</v>
      </c>
      <c r="E20" s="59">
        <f t="shared" si="0"/>
        <v>7.7599999999999909</v>
      </c>
      <c r="F20" s="59">
        <f>'7 berekeningsheet'!R25</f>
        <v>101.85</v>
      </c>
      <c r="G20" s="59"/>
      <c r="H20" s="300"/>
      <c r="I20" s="300"/>
      <c r="J20" s="33"/>
      <c r="L20" s="5"/>
      <c r="P20" s="5"/>
    </row>
    <row r="21" spans="1:16" x14ac:dyDescent="0.25">
      <c r="A21" s="31"/>
      <c r="B21" s="1">
        <v>16</v>
      </c>
      <c r="C21" s="9" t="str">
        <f>'7 berekeningsheet'!C26</f>
        <v>Nicolaaskerk / Zm</v>
      </c>
      <c r="D21" s="59">
        <v>58</v>
      </c>
      <c r="E21" s="59">
        <f t="shared" si="0"/>
        <v>2</v>
      </c>
      <c r="F21" s="59">
        <f>'7 berekeningsheet'!R26</f>
        <v>60</v>
      </c>
      <c r="G21" s="59"/>
      <c r="H21" s="300"/>
      <c r="I21" s="300"/>
      <c r="J21" s="33"/>
      <c r="K21" s="5"/>
      <c r="L21" s="5"/>
      <c r="P21" s="5"/>
    </row>
    <row r="22" spans="1:16" x14ac:dyDescent="0.25">
      <c r="A22" s="31"/>
      <c r="B22" s="1">
        <v>17</v>
      </c>
      <c r="C22" s="9" t="str">
        <f>'7 berekeningsheet'!C27</f>
        <v>Oase</v>
      </c>
      <c r="D22" s="59">
        <v>110.19999999999999</v>
      </c>
      <c r="E22" s="59">
        <f t="shared" si="0"/>
        <v>0</v>
      </c>
      <c r="F22" s="59">
        <f>'7 berekeningsheet'!R27</f>
        <v>110.19999999999999</v>
      </c>
      <c r="G22" s="59"/>
      <c r="H22" s="300"/>
      <c r="I22" s="300"/>
      <c r="J22" s="33"/>
      <c r="K22" s="5"/>
      <c r="L22" s="5"/>
      <c r="P22" s="5"/>
    </row>
    <row r="23" spans="1:16" x14ac:dyDescent="0.25">
      <c r="A23" s="31"/>
      <c r="B23" s="1">
        <v>18</v>
      </c>
      <c r="C23" s="9" t="str">
        <f>'7 berekeningsheet'!C28</f>
        <v>Oosterkerk / Zm</v>
      </c>
      <c r="D23" s="59">
        <v>64</v>
      </c>
      <c r="E23" s="59">
        <f t="shared" si="0"/>
        <v>0</v>
      </c>
      <c r="F23" s="59">
        <f>'7 berekeningsheet'!R28</f>
        <v>64</v>
      </c>
      <c r="G23" s="59"/>
      <c r="H23" s="300"/>
      <c r="I23" s="300"/>
      <c r="J23" s="33"/>
      <c r="K23" s="5"/>
      <c r="L23" s="5"/>
      <c r="P23" s="5"/>
    </row>
    <row r="24" spans="1:16" x14ac:dyDescent="0.25">
      <c r="A24" s="31"/>
      <c r="B24" s="1">
        <v>19</v>
      </c>
      <c r="C24" s="9" t="str">
        <f>'7 berekeningsheet'!C29</f>
        <v>Vredeskerk / Zm</v>
      </c>
      <c r="D24" s="59">
        <v>53</v>
      </c>
      <c r="E24" s="59">
        <f t="shared" si="0"/>
        <v>0</v>
      </c>
      <c r="F24" s="59">
        <f>'7 berekeningsheet'!R29</f>
        <v>53</v>
      </c>
      <c r="G24" s="59"/>
      <c r="H24" s="300"/>
      <c r="I24" s="300"/>
      <c r="J24" s="33"/>
      <c r="K24" s="5"/>
      <c r="L24" s="5"/>
      <c r="P24" s="5"/>
    </row>
    <row r="25" spans="1:16" x14ac:dyDescent="0.25">
      <c r="A25" s="31"/>
      <c r="B25" s="1">
        <v>20</v>
      </c>
      <c r="C25" s="9" t="str">
        <f>'7 berekeningsheet'!C30</f>
        <v>Welzijn Scheveningen</v>
      </c>
      <c r="D25" s="59">
        <v>104.5</v>
      </c>
      <c r="E25" s="59">
        <f t="shared" si="0"/>
        <v>8.5499999999999972</v>
      </c>
      <c r="F25" s="59">
        <f>'7 berekeningsheet'!R30</f>
        <v>113.05</v>
      </c>
      <c r="G25" s="59"/>
      <c r="H25" s="105"/>
      <c r="I25" s="300"/>
      <c r="J25" s="33"/>
      <c r="K25" s="5"/>
      <c r="L25" s="5"/>
      <c r="P25" s="5"/>
    </row>
    <row r="26" spans="1:16" x14ac:dyDescent="0.25">
      <c r="A26" s="31"/>
      <c r="B26" s="1">
        <v>21</v>
      </c>
      <c r="C26" s="9" t="str">
        <f>'7 berekeningsheet'!C31</f>
        <v>Ypenburg</v>
      </c>
      <c r="D26" s="59">
        <v>55</v>
      </c>
      <c r="E26" s="59">
        <f t="shared" si="0"/>
        <v>-2</v>
      </c>
      <c r="F26" s="59">
        <f>'7 berekeningsheet'!R31</f>
        <v>53</v>
      </c>
      <c r="G26" s="59"/>
      <c r="H26" s="105"/>
      <c r="I26" s="300"/>
      <c r="J26" s="33"/>
      <c r="K26" s="5"/>
      <c r="L26" s="5"/>
      <c r="P26" s="5"/>
    </row>
    <row r="27" spans="1:16" x14ac:dyDescent="0.25">
      <c r="A27" s="31"/>
      <c r="B27" s="1">
        <v>22</v>
      </c>
      <c r="C27" s="9" t="str">
        <f>'7 berekeningsheet'!C32</f>
        <v>Zoutkeet</v>
      </c>
      <c r="D27" s="59">
        <v>87</v>
      </c>
      <c r="E27" s="59">
        <f t="shared" si="0"/>
        <v>1</v>
      </c>
      <c r="F27" s="59">
        <f>'7 berekeningsheet'!R32</f>
        <v>88</v>
      </c>
      <c r="G27" s="59"/>
      <c r="H27" s="105"/>
      <c r="I27" s="300"/>
      <c r="J27" s="33"/>
      <c r="K27" s="5"/>
      <c r="L27" s="5"/>
      <c r="P27" s="5"/>
    </row>
    <row r="28" spans="1:16" x14ac:dyDescent="0.25">
      <c r="A28" s="31"/>
      <c r="B28" s="1"/>
      <c r="C28" s="9"/>
      <c r="D28" s="8"/>
      <c r="E28" s="8"/>
      <c r="F28" s="8"/>
      <c r="G28" s="8"/>
      <c r="H28" s="400"/>
      <c r="I28" s="401"/>
      <c r="J28" s="33"/>
      <c r="K28" s="5"/>
      <c r="L28" s="5"/>
      <c r="P28" s="5"/>
    </row>
    <row r="29" spans="1:16" x14ac:dyDescent="0.25">
      <c r="A29" s="31"/>
      <c r="B29" s="1"/>
      <c r="C29" s="61" t="str">
        <f>'6 inputsheet termen'!C27</f>
        <v>totaal Vb.nu haaglanden</v>
      </c>
      <c r="D29" s="59">
        <f>SUM(D6:D28)</f>
        <v>1878.31</v>
      </c>
      <c r="E29" s="59">
        <f>SUM(E6:E28)</f>
        <v>11.469999999999985</v>
      </c>
      <c r="F29" s="59">
        <f>SUM(F6:F28)</f>
        <v>1889.7799999999997</v>
      </c>
      <c r="G29" s="59"/>
      <c r="H29" s="300"/>
      <c r="I29" s="300"/>
      <c r="J29" s="33"/>
      <c r="K29" s="5"/>
      <c r="L29" s="5"/>
      <c r="M29" s="5"/>
      <c r="P29" s="5"/>
    </row>
    <row r="30" spans="1:16" x14ac:dyDescent="0.25">
      <c r="A30" s="31"/>
      <c r="B30" s="1"/>
      <c r="C30" s="61"/>
      <c r="D30" s="59"/>
      <c r="E30" s="59"/>
      <c r="F30" s="59"/>
      <c r="G30" s="59"/>
      <c r="H30" s="59"/>
      <c r="I30" s="59"/>
      <c r="J30" s="33"/>
      <c r="K30" s="5"/>
      <c r="L30" s="5"/>
      <c r="P30" s="5"/>
    </row>
    <row r="31" spans="1:16" x14ac:dyDescent="0.25">
      <c r="A31" s="31"/>
      <c r="B31" s="417"/>
      <c r="C31" s="418" t="s">
        <v>322</v>
      </c>
      <c r="D31" s="419"/>
      <c r="E31" s="419"/>
      <c r="F31" s="419"/>
      <c r="G31" s="59"/>
      <c r="H31" s="59"/>
      <c r="I31" s="59"/>
      <c r="J31" s="33"/>
      <c r="L31" s="5"/>
    </row>
    <row r="32" spans="1:16" s="415" customFormat="1" x14ac:dyDescent="0.25">
      <c r="A32" s="414"/>
      <c r="B32" s="417">
        <v>7</v>
      </c>
      <c r="C32" s="420" t="str">
        <f>'7 berekeningsheet'!C17</f>
        <v>Genesareth / meerzicht / Zm</v>
      </c>
      <c r="D32" s="419">
        <f>D12</f>
        <v>73</v>
      </c>
      <c r="E32" s="419">
        <f>F32-D32</f>
        <v>3</v>
      </c>
      <c r="F32" s="419">
        <f>F12</f>
        <v>76</v>
      </c>
      <c r="G32" s="59"/>
      <c r="H32" s="59"/>
      <c r="I32" s="59"/>
      <c r="J32" s="416"/>
      <c r="L32" s="5"/>
    </row>
    <row r="33" spans="1:13" s="415" customFormat="1" x14ac:dyDescent="0.25">
      <c r="A33" s="414"/>
      <c r="B33" s="417">
        <v>19</v>
      </c>
      <c r="C33" s="420" t="str">
        <f>'7 berekeningsheet'!C29</f>
        <v>Vredeskerk / Zm</v>
      </c>
      <c r="D33" s="419">
        <f>D24</f>
        <v>53</v>
      </c>
      <c r="E33" s="419">
        <f>F33-D33</f>
        <v>0</v>
      </c>
      <c r="F33" s="419">
        <f>F24</f>
        <v>53</v>
      </c>
      <c r="G33" s="59"/>
      <c r="H33" s="59"/>
      <c r="I33" s="59"/>
      <c r="J33" s="416"/>
      <c r="L33" s="5"/>
    </row>
    <row r="34" spans="1:13" s="415" customFormat="1" x14ac:dyDescent="0.25">
      <c r="A34" s="414"/>
      <c r="B34" s="417">
        <v>8</v>
      </c>
      <c r="C34" s="420" t="str">
        <f>'7 berekeningsheet'!C18</f>
        <v>Het Kompas / Zm</v>
      </c>
      <c r="D34" s="419">
        <f>D13</f>
        <v>47</v>
      </c>
      <c r="E34" s="419">
        <f>F34-D34</f>
        <v>2</v>
      </c>
      <c r="F34" s="419">
        <f>F13</f>
        <v>49</v>
      </c>
      <c r="G34" s="59"/>
      <c r="H34" s="59"/>
      <c r="I34" s="59"/>
      <c r="J34" s="416"/>
      <c r="L34" s="5"/>
    </row>
    <row r="35" spans="1:13" s="415" customFormat="1" x14ac:dyDescent="0.25">
      <c r="A35" s="414"/>
      <c r="B35" s="417"/>
      <c r="C35" s="420"/>
      <c r="D35" s="419"/>
      <c r="E35" s="419"/>
      <c r="F35" s="419"/>
      <c r="G35" s="59"/>
      <c r="H35" s="59"/>
      <c r="I35" s="59"/>
      <c r="J35" s="416"/>
      <c r="L35" s="5"/>
    </row>
    <row r="36" spans="1:13" s="415" customFormat="1" x14ac:dyDescent="0.25">
      <c r="A36" s="414"/>
      <c r="B36" s="417">
        <v>16</v>
      </c>
      <c r="C36" s="420" t="str">
        <f>'7 berekeningsheet'!$C$26</f>
        <v>Nicolaaskerk / Zm</v>
      </c>
      <c r="D36" s="419">
        <f>D21</f>
        <v>58</v>
      </c>
      <c r="E36" s="419">
        <f>F36-D36</f>
        <v>2</v>
      </c>
      <c r="F36" s="419">
        <f>F21</f>
        <v>60</v>
      </c>
      <c r="G36" s="59"/>
      <c r="H36" s="59"/>
      <c r="I36" s="59"/>
      <c r="J36" s="416"/>
      <c r="L36" s="5"/>
    </row>
    <row r="37" spans="1:13" s="415" customFormat="1" x14ac:dyDescent="0.25">
      <c r="A37" s="414"/>
      <c r="B37" s="417">
        <v>18</v>
      </c>
      <c r="C37" s="420" t="str">
        <f>'7 berekeningsheet'!$C$28</f>
        <v>Oosterkerk / Zm</v>
      </c>
      <c r="D37" s="419">
        <f>D23</f>
        <v>64</v>
      </c>
      <c r="E37" s="419">
        <f>F37-D37</f>
        <v>0</v>
      </c>
      <c r="F37" s="419">
        <f>F23</f>
        <v>64</v>
      </c>
      <c r="G37" s="59"/>
      <c r="H37" s="59"/>
      <c r="I37" s="59"/>
      <c r="J37" s="416"/>
      <c r="L37" s="5"/>
    </row>
    <row r="38" spans="1:13" s="415" customFormat="1" x14ac:dyDescent="0.25">
      <c r="A38" s="414"/>
      <c r="B38" s="417">
        <v>9</v>
      </c>
      <c r="C38" s="420" t="str">
        <f>'7 berekeningsheet'!$C$19</f>
        <v>Ichtuskerk / Zm</v>
      </c>
      <c r="D38" s="419">
        <f>D14</f>
        <v>46</v>
      </c>
      <c r="E38" s="419">
        <f>F38-D38</f>
        <v>-3</v>
      </c>
      <c r="F38" s="419">
        <f>F14</f>
        <v>43</v>
      </c>
      <c r="G38" s="59"/>
      <c r="H38" s="59"/>
      <c r="I38" s="59"/>
      <c r="J38" s="416"/>
      <c r="L38" s="5"/>
    </row>
    <row r="39" spans="1:13" s="415" customFormat="1" x14ac:dyDescent="0.25">
      <c r="A39" s="414"/>
      <c r="B39" s="417"/>
      <c r="C39" s="418"/>
      <c r="D39" s="419"/>
      <c r="E39" s="419"/>
      <c r="F39" s="419"/>
      <c r="G39" s="59"/>
      <c r="H39" s="59"/>
      <c r="I39" s="59"/>
      <c r="J39" s="416"/>
      <c r="L39" s="5"/>
    </row>
    <row r="40" spans="1:13" s="415" customFormat="1" x14ac:dyDescent="0.25">
      <c r="A40" s="414"/>
      <c r="B40" s="417"/>
      <c r="C40" s="421" t="s">
        <v>323</v>
      </c>
      <c r="D40" s="422">
        <f>SUM(D31:D38)</f>
        <v>341</v>
      </c>
      <c r="E40" s="422">
        <f t="shared" ref="E40:F40" si="1">SUM(E31:E38)</f>
        <v>4</v>
      </c>
      <c r="F40" s="422">
        <f t="shared" si="1"/>
        <v>345</v>
      </c>
      <c r="G40" s="59"/>
      <c r="H40" s="59"/>
      <c r="I40" s="59"/>
      <c r="J40" s="416"/>
      <c r="L40" s="5"/>
    </row>
    <row r="41" spans="1:13" s="415" customFormat="1" x14ac:dyDescent="0.25">
      <c r="A41" s="414"/>
      <c r="B41" s="1"/>
      <c r="C41" s="160"/>
      <c r="D41" s="59"/>
      <c r="E41" s="59"/>
      <c r="F41" s="59"/>
      <c r="G41" s="59"/>
      <c r="H41" s="59"/>
      <c r="I41" s="59"/>
      <c r="J41" s="416"/>
      <c r="L41" s="5"/>
    </row>
    <row r="42" spans="1:13" x14ac:dyDescent="0.25">
      <c r="A42" s="31"/>
      <c r="B42" s="1"/>
      <c r="C42" s="160" t="str">
        <f>'6 inputsheet termen'!C23</f>
        <v>diversen Haaglanden</v>
      </c>
      <c r="D42" s="59"/>
      <c r="E42" s="59"/>
      <c r="F42" s="59"/>
      <c r="G42" s="59"/>
      <c r="H42" s="59"/>
      <c r="I42" s="59"/>
      <c r="J42" s="33"/>
      <c r="L42" s="5"/>
    </row>
    <row r="43" spans="1:13" x14ac:dyDescent="0.25">
      <c r="A43" s="31"/>
      <c r="B43" s="1">
        <v>23</v>
      </c>
      <c r="C43" s="9" t="str">
        <f>'7 berekeningsheet'!C38</f>
        <v>nieuw / reserve</v>
      </c>
      <c r="D43" s="59">
        <v>0</v>
      </c>
      <c r="E43" s="59">
        <f>F43-D43</f>
        <v>0</v>
      </c>
      <c r="F43" s="59">
        <v>0</v>
      </c>
      <c r="G43" s="59"/>
      <c r="H43" s="32"/>
      <c r="I43" s="59"/>
      <c r="J43" s="33"/>
      <c r="L43" s="5"/>
    </row>
    <row r="44" spans="1:13" x14ac:dyDescent="0.25">
      <c r="A44" s="31"/>
      <c r="B44" s="1">
        <v>24</v>
      </c>
      <c r="C44" s="9" t="str">
        <f>'7 berekeningsheet'!C39</f>
        <v>prime</v>
      </c>
      <c r="D44" s="59">
        <v>34</v>
      </c>
      <c r="E44" s="59">
        <f>F44-D44</f>
        <v>0</v>
      </c>
      <c r="F44" s="59">
        <f>'7 berekeningsheet'!R39</f>
        <v>34</v>
      </c>
      <c r="G44" s="59"/>
      <c r="H44" s="32"/>
      <c r="I44" s="59"/>
      <c r="J44" s="33"/>
      <c r="L44" s="5"/>
    </row>
    <row r="45" spans="1:13" x14ac:dyDescent="0.25">
      <c r="A45" s="31"/>
      <c r="B45" s="1">
        <v>25</v>
      </c>
      <c r="C45" s="9" t="str">
        <f>'7 berekeningsheet'!C40</f>
        <v>de Rank</v>
      </c>
      <c r="D45" s="59">
        <v>10</v>
      </c>
      <c r="E45" s="59">
        <f>F45-D45</f>
        <v>0</v>
      </c>
      <c r="F45" s="59">
        <f>'7 berekeningsheet'!R40</f>
        <v>10</v>
      </c>
      <c r="G45" s="59"/>
      <c r="H45" s="32"/>
      <c r="I45" s="59"/>
      <c r="J45" s="33"/>
      <c r="L45" s="5"/>
    </row>
    <row r="46" spans="1:13" x14ac:dyDescent="0.25">
      <c r="A46" s="31"/>
      <c r="B46" s="1">
        <v>26</v>
      </c>
      <c r="C46" s="62" t="str">
        <f>'7 berekeningsheet'!C41</f>
        <v>boomaweg</v>
      </c>
      <c r="D46" s="59">
        <v>2</v>
      </c>
      <c r="E46" s="59">
        <f>F46-D46</f>
        <v>0</v>
      </c>
      <c r="F46" s="59">
        <f>'7 berekeningsheet'!R41</f>
        <v>2</v>
      </c>
      <c r="G46" s="59"/>
      <c r="H46" s="32"/>
      <c r="I46" s="59"/>
      <c r="J46" s="33"/>
      <c r="L46" s="5"/>
    </row>
    <row r="47" spans="1:13" x14ac:dyDescent="0.25">
      <c r="A47" s="31"/>
      <c r="B47" s="1"/>
      <c r="C47" s="61"/>
      <c r="D47" s="8"/>
      <c r="E47" s="8"/>
      <c r="F47" s="8"/>
      <c r="G47" s="59"/>
      <c r="H47" s="32"/>
      <c r="I47" s="59"/>
      <c r="J47" s="33"/>
      <c r="L47" s="5"/>
    </row>
    <row r="48" spans="1:13" x14ac:dyDescent="0.25">
      <c r="A48" s="31"/>
      <c r="B48" s="1"/>
      <c r="C48" s="61" t="str">
        <f>'6 inputsheet termen'!C28</f>
        <v>totaal diversen Haaglanden</v>
      </c>
      <c r="D48" s="55">
        <v>46</v>
      </c>
      <c r="E48" s="55">
        <f>SUM(E43:E47)</f>
        <v>0</v>
      </c>
      <c r="F48" s="55">
        <f>SUM(F43:F47)</f>
        <v>46</v>
      </c>
      <c r="G48" s="59"/>
      <c r="H48" s="32"/>
      <c r="I48" s="59"/>
      <c r="J48" s="90"/>
      <c r="L48" s="5"/>
      <c r="M48" s="5"/>
    </row>
    <row r="49" spans="1:13" x14ac:dyDescent="0.25">
      <c r="A49" s="31"/>
      <c r="B49" s="1"/>
      <c r="C49" s="61" t="str">
        <f>'6 inputsheet termen'!C47</f>
        <v>totaal voedselbank Haaglanden</v>
      </c>
      <c r="D49" s="59">
        <v>1899.62</v>
      </c>
      <c r="E49" s="59">
        <f>E29+E48</f>
        <v>11.469999999999985</v>
      </c>
      <c r="F49" s="59">
        <f>F29+F48</f>
        <v>1935.7799999999997</v>
      </c>
      <c r="G49" s="59"/>
      <c r="H49" s="32"/>
      <c r="I49" s="59"/>
      <c r="J49" s="90"/>
      <c r="L49" s="5"/>
      <c r="M49" s="5"/>
    </row>
    <row r="50" spans="1:13" x14ac:dyDescent="0.25">
      <c r="A50" s="31"/>
      <c r="B50" s="1"/>
      <c r="C50" s="61"/>
      <c r="D50" s="59"/>
      <c r="E50" s="59"/>
      <c r="F50" s="59"/>
      <c r="G50" s="59"/>
      <c r="H50" s="32"/>
      <c r="I50" s="59"/>
      <c r="J50" s="90"/>
      <c r="L50" s="5"/>
    </row>
    <row r="51" spans="1:13" x14ac:dyDescent="0.25">
      <c r="A51" s="31"/>
      <c r="B51" s="1"/>
      <c r="C51" s="160" t="str">
        <f>'6 inputsheet termen'!D46</f>
        <v>lokale voedselbanken</v>
      </c>
      <c r="D51" s="59"/>
      <c r="E51" s="59"/>
      <c r="F51" s="59"/>
      <c r="G51" s="59"/>
      <c r="H51" s="32"/>
      <c r="I51" s="59"/>
      <c r="J51" s="90"/>
      <c r="L51" s="5"/>
    </row>
    <row r="52" spans="1:13" x14ac:dyDescent="0.25">
      <c r="A52" s="31"/>
      <c r="B52" s="1">
        <v>27</v>
      </c>
      <c r="C52" s="9" t="str">
        <f>'7 berekeningsheet'!C47</f>
        <v xml:space="preserve">Westland </v>
      </c>
      <c r="D52" s="59">
        <v>130</v>
      </c>
      <c r="E52" s="59">
        <f t="shared" ref="E52:E64" si="2">F52-D52</f>
        <v>0</v>
      </c>
      <c r="F52" s="59">
        <f>'7 berekeningsheet'!R47</f>
        <v>130</v>
      </c>
      <c r="G52" s="59"/>
      <c r="H52" s="32"/>
      <c r="I52" s="59"/>
      <c r="J52" s="33"/>
      <c r="L52" s="5"/>
    </row>
    <row r="53" spans="1:13" x14ac:dyDescent="0.25">
      <c r="A53" s="31"/>
      <c r="B53" s="1">
        <v>28</v>
      </c>
      <c r="C53" s="9" t="str">
        <f>'7 berekeningsheet'!C48</f>
        <v>Alkemade</v>
      </c>
      <c r="D53" s="59">
        <v>80</v>
      </c>
      <c r="E53" s="59">
        <f t="shared" si="2"/>
        <v>0</v>
      </c>
      <c r="F53" s="59">
        <f>'7 berekeningsheet'!R48</f>
        <v>80</v>
      </c>
      <c r="G53" s="59"/>
      <c r="H53" s="32"/>
      <c r="I53" s="59"/>
      <c r="J53" s="33"/>
      <c r="L53" s="5"/>
    </row>
    <row r="54" spans="1:13" x14ac:dyDescent="0.25">
      <c r="A54" s="31"/>
      <c r="B54" s="1">
        <v>29</v>
      </c>
      <c r="C54" s="9" t="str">
        <f>'7 berekeningsheet'!C49</f>
        <v>Leiden-Voedselbank</v>
      </c>
      <c r="D54" s="59">
        <v>425</v>
      </c>
      <c r="E54" s="59">
        <f t="shared" si="2"/>
        <v>-75</v>
      </c>
      <c r="F54" s="59">
        <f>'7 berekeningsheet'!R49</f>
        <v>350</v>
      </c>
      <c r="G54" s="59"/>
      <c r="H54" s="32"/>
      <c r="I54" s="59"/>
      <c r="J54" s="33"/>
      <c r="L54" s="5"/>
    </row>
    <row r="55" spans="1:13" x14ac:dyDescent="0.25">
      <c r="A55" s="31"/>
      <c r="B55" s="1">
        <v>30</v>
      </c>
      <c r="C55" s="9" t="str">
        <f>'7 berekeningsheet'!C50</f>
        <v>Voorschoten</v>
      </c>
      <c r="D55" s="59">
        <v>30</v>
      </c>
      <c r="E55" s="59">
        <f t="shared" si="2"/>
        <v>0</v>
      </c>
      <c r="F55" s="59">
        <f>'7 berekeningsheet'!R50</f>
        <v>30</v>
      </c>
      <c r="G55" s="59"/>
      <c r="H55" s="32"/>
      <c r="I55" s="59"/>
      <c r="J55" s="33"/>
      <c r="L55" s="5"/>
    </row>
    <row r="56" spans="1:13" x14ac:dyDescent="0.25">
      <c r="A56" s="31"/>
      <c r="B56" s="1">
        <v>31</v>
      </c>
      <c r="C56" s="9" t="str">
        <f>'7 berekeningsheet'!C51</f>
        <v>Delft en Omstreken</v>
      </c>
      <c r="D56" s="59">
        <v>425</v>
      </c>
      <c r="E56" s="59">
        <f t="shared" si="2"/>
        <v>0</v>
      </c>
      <c r="F56" s="59">
        <f>'7 berekeningsheet'!R51</f>
        <v>425</v>
      </c>
      <c r="G56" s="59"/>
      <c r="H56" s="32"/>
      <c r="I56" s="59"/>
      <c r="J56" s="33"/>
      <c r="L56" s="5"/>
    </row>
    <row r="57" spans="1:13" x14ac:dyDescent="0.25">
      <c r="A57" s="31"/>
      <c r="B57" s="1">
        <v>32</v>
      </c>
      <c r="C57" s="9" t="str">
        <f>'7 berekeningsheet'!C52</f>
        <v>Alphen a.d. Rijn</v>
      </c>
      <c r="D57" s="59">
        <v>220</v>
      </c>
      <c r="E57" s="59">
        <f t="shared" si="2"/>
        <v>0</v>
      </c>
      <c r="F57" s="59">
        <f>'7 berekeningsheet'!R52</f>
        <v>220</v>
      </c>
      <c r="G57" s="59"/>
      <c r="H57" s="32"/>
      <c r="I57" s="59"/>
      <c r="J57" s="33"/>
      <c r="L57" s="5"/>
    </row>
    <row r="58" spans="1:13" x14ac:dyDescent="0.25">
      <c r="A58" s="31"/>
      <c r="B58" s="1">
        <v>33</v>
      </c>
      <c r="C58" s="9" t="str">
        <f>'7 berekeningsheet'!C53</f>
        <v>Hillegom</v>
      </c>
      <c r="D58" s="59">
        <v>60</v>
      </c>
      <c r="E58" s="59">
        <f t="shared" si="2"/>
        <v>0</v>
      </c>
      <c r="F58" s="59">
        <f>'7 berekeningsheet'!R53</f>
        <v>60</v>
      </c>
      <c r="G58" s="59"/>
      <c r="H58" s="32"/>
      <c r="I58" s="59"/>
      <c r="J58" s="33"/>
      <c r="L58" s="5"/>
    </row>
    <row r="59" spans="1:13" x14ac:dyDescent="0.25">
      <c r="A59" s="31"/>
      <c r="B59" s="1">
        <v>34</v>
      </c>
      <c r="C59" s="9" t="str">
        <f>'7 berekeningsheet'!C54</f>
        <v>Noordwijk</v>
      </c>
      <c r="D59" s="59">
        <v>20</v>
      </c>
      <c r="E59" s="59">
        <f t="shared" si="2"/>
        <v>5</v>
      </c>
      <c r="F59" s="59">
        <f>'7 berekeningsheet'!R54</f>
        <v>25</v>
      </c>
      <c r="G59" s="59"/>
      <c r="H59" s="32"/>
      <c r="I59" s="59"/>
      <c r="J59" s="33"/>
      <c r="L59" s="5"/>
    </row>
    <row r="60" spans="1:13" x14ac:dyDescent="0.25">
      <c r="A60" s="31"/>
      <c r="B60" s="1">
        <v>35</v>
      </c>
      <c r="C60" s="9" t="str">
        <f>'7 berekeningsheet'!C55</f>
        <v>Katwijk</v>
      </c>
      <c r="D60" s="59">
        <v>144</v>
      </c>
      <c r="E60" s="59">
        <f t="shared" si="2"/>
        <v>0</v>
      </c>
      <c r="F60" s="59">
        <f>'7 berekeningsheet'!R55</f>
        <v>144</v>
      </c>
      <c r="G60" s="59"/>
      <c r="H60" s="32"/>
      <c r="I60" s="59"/>
      <c r="J60" s="33"/>
      <c r="L60" s="5"/>
    </row>
    <row r="61" spans="1:13" x14ac:dyDescent="0.25">
      <c r="A61" s="31"/>
      <c r="B61" s="1">
        <v>36</v>
      </c>
      <c r="C61" s="9" t="str">
        <f>'7 berekeningsheet'!C56</f>
        <v>Lisse</v>
      </c>
      <c r="D61" s="59">
        <v>25</v>
      </c>
      <c r="E61" s="59">
        <f t="shared" si="2"/>
        <v>0</v>
      </c>
      <c r="F61" s="59">
        <f>'7 berekeningsheet'!R56</f>
        <v>25</v>
      </c>
      <c r="G61" s="59"/>
      <c r="H61" s="32"/>
      <c r="I61" s="59"/>
      <c r="J61" s="33"/>
      <c r="L61" s="5"/>
    </row>
    <row r="62" spans="1:13" x14ac:dyDescent="0.25">
      <c r="A62" s="31"/>
      <c r="B62" s="1">
        <v>37</v>
      </c>
      <c r="C62" s="9" t="str">
        <f>'7 berekeningsheet'!C57</f>
        <v>Noordwijkerhout</v>
      </c>
      <c r="D62" s="59">
        <v>10</v>
      </c>
      <c r="E62" s="59">
        <f t="shared" si="2"/>
        <v>0</v>
      </c>
      <c r="F62" s="59">
        <f>'7 berekeningsheet'!R57</f>
        <v>10</v>
      </c>
      <c r="G62" s="59"/>
      <c r="H62" s="32"/>
      <c r="I62" s="59"/>
      <c r="J62" s="33"/>
      <c r="L62" s="5"/>
    </row>
    <row r="63" spans="1:13" x14ac:dyDescent="0.25">
      <c r="A63" s="31"/>
      <c r="B63" s="1">
        <v>38</v>
      </c>
      <c r="C63" s="9" t="str">
        <f>'7 berekeningsheet'!C58</f>
        <v>Wassenaar</v>
      </c>
      <c r="D63" s="59">
        <v>32</v>
      </c>
      <c r="E63" s="59">
        <f t="shared" si="2"/>
        <v>0</v>
      </c>
      <c r="F63" s="59">
        <f>'7 berekeningsheet'!R58</f>
        <v>32</v>
      </c>
      <c r="G63" s="59"/>
      <c r="H63" s="32"/>
      <c r="I63" s="59"/>
      <c r="J63" s="33"/>
      <c r="L63" s="5"/>
    </row>
    <row r="64" spans="1:13" x14ac:dyDescent="0.25">
      <c r="A64" s="31"/>
      <c r="B64" s="1">
        <v>39</v>
      </c>
      <c r="C64" s="9" t="str">
        <f>'7 berekeningsheet'!C59</f>
        <v>Voorburg-Leidschendam (Buren)</v>
      </c>
      <c r="D64" s="59">
        <v>125</v>
      </c>
      <c r="E64" s="59">
        <f t="shared" si="2"/>
        <v>0</v>
      </c>
      <c r="F64" s="59">
        <f>'7 berekeningsheet'!R59</f>
        <v>125</v>
      </c>
      <c r="G64" s="59"/>
      <c r="H64" s="32"/>
      <c r="I64" s="59"/>
      <c r="J64" s="33"/>
      <c r="L64" s="5"/>
    </row>
    <row r="65" spans="1:15" x14ac:dyDescent="0.25">
      <c r="A65" s="31"/>
      <c r="B65" s="1"/>
      <c r="C65" s="9"/>
      <c r="D65" s="8"/>
      <c r="E65" s="8"/>
      <c r="F65" s="8"/>
      <c r="G65" s="59"/>
      <c r="H65" s="32"/>
      <c r="I65" s="59"/>
      <c r="J65" s="33"/>
      <c r="L65" s="5"/>
    </row>
    <row r="66" spans="1:15" x14ac:dyDescent="0.25">
      <c r="A66" s="31"/>
      <c r="B66" s="32"/>
      <c r="C66" s="61" t="str">
        <f>'6 inputsheet termen'!C29</f>
        <v>totaal lokale voedselbanken</v>
      </c>
      <c r="D66" s="55">
        <v>1726</v>
      </c>
      <c r="E66" s="55">
        <f>SUM(E52:E65)</f>
        <v>-70</v>
      </c>
      <c r="F66" s="55">
        <f>SUM(F52:F65)</f>
        <v>1656</v>
      </c>
      <c r="G66" s="59"/>
      <c r="H66" s="32"/>
      <c r="I66" s="59"/>
      <c r="J66" s="33"/>
      <c r="L66" s="5"/>
      <c r="M66" s="5"/>
      <c r="O66" s="7"/>
    </row>
    <row r="67" spans="1:15" x14ac:dyDescent="0.25">
      <c r="A67" s="31"/>
      <c r="B67" s="32"/>
      <c r="C67" s="106" t="str">
        <f>'6 inputsheet termen'!C48</f>
        <v>totaal regionaal Distributie Centrum RDC Haaglanden</v>
      </c>
      <c r="D67" s="59">
        <v>3625.62</v>
      </c>
      <c r="E67" s="59">
        <f>E49+E66</f>
        <v>-58.530000000000015</v>
      </c>
      <c r="F67" s="59">
        <f>F49+F66</f>
        <v>3591.7799999999997</v>
      </c>
      <c r="G67" s="32"/>
      <c r="H67" s="32"/>
      <c r="I67" s="59"/>
      <c r="J67" s="33"/>
      <c r="L67" s="5"/>
      <c r="M67" s="5"/>
      <c r="O67" s="7"/>
    </row>
    <row r="68" spans="1:15" ht="15.75" thickBot="1" x14ac:dyDescent="0.3">
      <c r="A68" s="34"/>
      <c r="B68" s="35"/>
      <c r="C68" s="35"/>
      <c r="D68" s="91"/>
      <c r="E68" s="91"/>
      <c r="F68" s="91"/>
      <c r="G68" s="91"/>
      <c r="H68" s="35"/>
      <c r="I68" s="91"/>
      <c r="J68" s="36"/>
    </row>
  </sheetData>
  <mergeCells count="1">
    <mergeCell ref="D5:F5"/>
  </mergeCells>
  <printOptions horizontalCentered="1" verticalCentered="1" gridLines="1"/>
  <pageMargins left="0" right="0" top="0.74803149606299213" bottom="0" header="0.31496062992125984" footer="0.31496062992125984"/>
  <pageSetup paperSize="9" scale="77" orientation="portrait" horizontalDpi="4294967295" verticalDpi="4294967295" r:id="rId1"/>
  <headerFooter>
    <oddHeader>&amp;L&amp;Z&amp;F / &amp;A
&amp;R
&amp;D / &amp;T</oddHeader>
  </headerFooter>
  <ignoredErrors>
    <ignoredError sqref="E32:E34 E36:E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80" zoomScaleNormal="80" workbookViewId="0">
      <pane xSplit="3" ySplit="4" topLeftCell="D5" activePane="bottomRight" state="frozenSplit"/>
      <selection pane="topRight" activeCell="D1" sqref="D1"/>
      <selection pane="bottomLeft" activeCell="A4" sqref="A4"/>
      <selection pane="bottomRight" activeCell="P17" sqref="P17"/>
    </sheetView>
  </sheetViews>
  <sheetFormatPr defaultRowHeight="15" x14ac:dyDescent="0.25"/>
  <cols>
    <col min="1" max="1" width="1.28515625" customWidth="1"/>
    <col min="2" max="2" width="5.5703125" style="27" customWidth="1"/>
    <col min="3" max="3" width="49" customWidth="1"/>
    <col min="4" max="4" width="5.140625" customWidth="1"/>
    <col min="5" max="8" width="13.7109375" customWidth="1"/>
    <col min="9" max="9" width="13.7109375" style="5" customWidth="1"/>
    <col min="10" max="10" width="1.140625" customWidth="1"/>
    <col min="12" max="12" width="9.140625" style="5"/>
    <col min="13" max="13" width="9" style="5"/>
    <col min="14" max="14" width="9.140625" customWidth="1"/>
  </cols>
  <sheetData>
    <row r="1" spans="1:20" ht="18.75" customHeight="1" thickBot="1" x14ac:dyDescent="0.3">
      <c r="A1" s="28"/>
      <c r="B1" s="92"/>
      <c r="C1" s="29" t="e">
        <f>'6 inputsheet termen'!#REF!</f>
        <v>#REF!</v>
      </c>
      <c r="D1" s="29"/>
      <c r="E1" s="14"/>
      <c r="F1" s="15"/>
      <c r="G1" s="14"/>
      <c r="H1" s="29"/>
      <c r="I1" s="85"/>
      <c r="J1" s="30"/>
    </row>
    <row r="2" spans="1:20" ht="24" customHeight="1" thickBot="1" x14ac:dyDescent="0.3">
      <c r="A2" s="31"/>
      <c r="B2" s="1"/>
      <c r="C2" s="32" t="str">
        <f>'6 inputsheet termen'!D55</f>
        <v>Voedselbank Haaglanden</v>
      </c>
      <c r="D2" s="32"/>
      <c r="E2" s="20" t="str">
        <f>'6 inputsheet termen'!D53</f>
        <v>pakketten</v>
      </c>
      <c r="F2" s="16" t="str">
        <f>'6 inputsheet termen'!D57</f>
        <v>verandering</v>
      </c>
      <c r="G2" s="19" t="str">
        <f>'6 inputsheet termen'!D53</f>
        <v>pakketten</v>
      </c>
      <c r="H2" s="56" t="str">
        <f>'6 inputsheet termen'!D59</f>
        <v>week</v>
      </c>
      <c r="I2" s="58"/>
      <c r="J2" s="33"/>
    </row>
    <row r="3" spans="1:20" ht="18.75" customHeight="1" thickBot="1" x14ac:dyDescent="0.35">
      <c r="A3" s="31"/>
      <c r="B3" s="1"/>
      <c r="C3" s="86" t="str">
        <f>'6 inputsheet termen'!C61</f>
        <v>output planning pakkettenlijst anne zwaan</v>
      </c>
      <c r="D3" s="32"/>
      <c r="E3" s="21" t="str">
        <f>'6 inputsheet termen'!D56</f>
        <v>vorige week</v>
      </c>
      <c r="F3" s="17" t="str">
        <f>'6 inputsheet termen'!D58</f>
        <v>deze week</v>
      </c>
      <c r="G3" s="18" t="str">
        <f>'6 inputsheet termen'!D58</f>
        <v>deze week</v>
      </c>
      <c r="H3" s="57">
        <f>'1 inputsheet data uit VBnu '!C3</f>
        <v>12</v>
      </c>
      <c r="I3" s="57">
        <f>'1 inputsheet data uit VBnu '!C2</f>
        <v>2017</v>
      </c>
      <c r="J3" s="33"/>
    </row>
    <row r="4" spans="1:20" ht="18" x14ac:dyDescent="0.25">
      <c r="A4" s="31"/>
      <c r="B4" s="1"/>
      <c r="C4" s="26" t="str">
        <f>'6 inputsheet termen'!D55</f>
        <v>Voedselbank Haaglanden</v>
      </c>
      <c r="D4" s="32"/>
      <c r="E4" s="25">
        <f>'1 inputsheet data uit VBnu '!C8</f>
        <v>42810</v>
      </c>
      <c r="F4" s="22">
        <f>'1 inputsheet data uit VBnu '!C5</f>
        <v>42817</v>
      </c>
      <c r="G4" s="22">
        <f>'1 inputsheet data uit VBnu '!C5</f>
        <v>42817</v>
      </c>
      <c r="H4" s="23" t="str">
        <f>'6 inputsheet termen'!C41</f>
        <v>cliënten</v>
      </c>
      <c r="I4" s="24"/>
      <c r="J4" s="33"/>
    </row>
    <row r="5" spans="1:20" x14ac:dyDescent="0.25">
      <c r="A5" s="31"/>
      <c r="B5" s="1">
        <v>1</v>
      </c>
      <c r="C5" s="9" t="s">
        <v>39</v>
      </c>
      <c r="D5" s="32"/>
      <c r="E5" s="59">
        <f>'2 output plann pakket Ruud'!D22</f>
        <v>110.19999999999999</v>
      </c>
      <c r="F5" s="59">
        <f t="shared" ref="F5:F30" si="0">G5-E5</f>
        <v>0</v>
      </c>
      <c r="G5" s="59">
        <f>'7 berekeningsheet'!V11</f>
        <v>110.19999999999999</v>
      </c>
      <c r="H5" s="59"/>
      <c r="I5" s="59"/>
      <c r="J5" s="33"/>
      <c r="K5" s="5"/>
      <c r="N5" s="5"/>
      <c r="O5" s="304"/>
      <c r="P5" s="304"/>
      <c r="Q5" s="304"/>
      <c r="R5" s="304"/>
      <c r="S5" s="304"/>
      <c r="T5" s="304"/>
    </row>
    <row r="6" spans="1:20" x14ac:dyDescent="0.25">
      <c r="A6" s="31"/>
      <c r="B6" s="1">
        <v>2</v>
      </c>
      <c r="C6" s="9" t="s">
        <v>40</v>
      </c>
      <c r="D6" s="32"/>
      <c r="E6" s="59">
        <f>'2 output plann pakket Ruud'!D17</f>
        <v>118</v>
      </c>
      <c r="F6" s="59">
        <f t="shared" si="0"/>
        <v>-1</v>
      </c>
      <c r="G6" s="59">
        <f>'7 berekeningsheet'!V12</f>
        <v>117</v>
      </c>
      <c r="H6" s="32"/>
      <c r="I6" s="59"/>
      <c r="J6" s="33"/>
      <c r="K6" s="5"/>
      <c r="N6" s="5"/>
      <c r="O6" s="304"/>
      <c r="P6" s="304"/>
      <c r="Q6" s="304"/>
      <c r="R6" s="304"/>
      <c r="S6" s="304"/>
      <c r="T6" s="304"/>
    </row>
    <row r="7" spans="1:20" x14ac:dyDescent="0.25">
      <c r="A7" s="31"/>
      <c r="B7" s="1">
        <v>3</v>
      </c>
      <c r="C7" s="9" t="s">
        <v>41</v>
      </c>
      <c r="D7" s="32"/>
      <c r="E7" s="59">
        <f>'2 output plann pakket Ruud'!D18</f>
        <v>113</v>
      </c>
      <c r="F7" s="59">
        <f t="shared" si="0"/>
        <v>0</v>
      </c>
      <c r="G7" s="59">
        <f>'7 berekeningsheet'!V13</f>
        <v>113</v>
      </c>
      <c r="H7" s="32"/>
      <c r="I7" s="59"/>
      <c r="J7" s="33"/>
      <c r="K7" s="5"/>
      <c r="N7" s="5"/>
      <c r="O7" s="304"/>
      <c r="P7" s="304"/>
      <c r="Q7" s="304"/>
      <c r="R7" s="304"/>
      <c r="S7" s="304"/>
      <c r="T7" s="304"/>
    </row>
    <row r="8" spans="1:20" x14ac:dyDescent="0.25">
      <c r="A8" s="31"/>
      <c r="B8" s="1">
        <v>4</v>
      </c>
      <c r="C8" s="9" t="s">
        <v>42</v>
      </c>
      <c r="D8" s="32"/>
      <c r="E8" s="59">
        <f>'2 output plann pakket Ruud'!D9</f>
        <v>53.199999999999996</v>
      </c>
      <c r="F8" s="59">
        <f t="shared" si="0"/>
        <v>0.95000000000000284</v>
      </c>
      <c r="G8" s="59">
        <f>'7 berekeningsheet'!V14</f>
        <v>54.15</v>
      </c>
      <c r="H8" s="32"/>
      <c r="I8" s="59"/>
      <c r="J8" s="33"/>
      <c r="K8" s="5"/>
      <c r="N8" s="5"/>
      <c r="O8" s="304"/>
      <c r="P8" s="304"/>
      <c r="Q8" s="304"/>
      <c r="R8" s="304"/>
      <c r="S8" s="304"/>
      <c r="T8" s="304"/>
    </row>
    <row r="9" spans="1:20" x14ac:dyDescent="0.25">
      <c r="A9" s="31"/>
      <c r="B9" s="1">
        <v>5</v>
      </c>
      <c r="C9" s="9" t="s">
        <v>43</v>
      </c>
      <c r="D9" s="32"/>
      <c r="E9" s="59">
        <f>'2 output plann pakket Ruud'!D27</f>
        <v>87</v>
      </c>
      <c r="F9" s="59">
        <f t="shared" si="0"/>
        <v>1</v>
      </c>
      <c r="G9" s="59">
        <f>'7 berekeningsheet'!V15</f>
        <v>88</v>
      </c>
      <c r="H9" s="32"/>
      <c r="I9" s="59"/>
      <c r="J9" s="33"/>
      <c r="K9" s="5"/>
      <c r="N9" s="5"/>
      <c r="O9" s="304"/>
      <c r="P9" s="304"/>
      <c r="Q9" s="304"/>
      <c r="R9" s="304"/>
      <c r="S9" s="304"/>
      <c r="T9" s="304"/>
    </row>
    <row r="10" spans="1:20" x14ac:dyDescent="0.25">
      <c r="A10" s="31"/>
      <c r="B10" s="1">
        <v>6</v>
      </c>
      <c r="C10" s="9" t="s">
        <v>44</v>
      </c>
      <c r="D10" s="32"/>
      <c r="E10" s="59">
        <f>'2 output plann pakket Ruud'!D15</f>
        <v>116</v>
      </c>
      <c r="F10" s="59">
        <f t="shared" si="0"/>
        <v>-1</v>
      </c>
      <c r="G10" s="59">
        <f>'7 berekeningsheet'!V16</f>
        <v>115</v>
      </c>
      <c r="H10" s="32"/>
      <c r="I10" s="59"/>
      <c r="J10" s="33"/>
      <c r="K10" s="5"/>
      <c r="N10" s="5"/>
      <c r="O10" s="304"/>
      <c r="P10" s="304"/>
      <c r="Q10" s="304"/>
      <c r="R10" s="304"/>
      <c r="S10" s="304"/>
      <c r="T10" s="304"/>
    </row>
    <row r="11" spans="1:20" x14ac:dyDescent="0.25">
      <c r="A11" s="31"/>
      <c r="B11" s="1">
        <v>7</v>
      </c>
      <c r="C11" s="9" t="s">
        <v>45</v>
      </c>
      <c r="D11" s="32"/>
      <c r="E11" s="59">
        <f>'2 output plann pakket Ruud'!D10</f>
        <v>158.65</v>
      </c>
      <c r="F11" s="59">
        <f t="shared" si="0"/>
        <v>-4.75</v>
      </c>
      <c r="G11" s="59">
        <f>'7 berekeningsheet'!V17</f>
        <v>153.9</v>
      </c>
      <c r="H11" s="32"/>
      <c r="I11" s="59"/>
      <c r="J11" s="33"/>
      <c r="K11" s="5"/>
      <c r="N11" s="5"/>
      <c r="O11" s="304"/>
      <c r="P11" s="304"/>
      <c r="Q11" s="304"/>
      <c r="R11" s="304"/>
      <c r="S11" s="304"/>
      <c r="T11" s="304"/>
    </row>
    <row r="12" spans="1:20" x14ac:dyDescent="0.25">
      <c r="A12" s="31"/>
      <c r="B12" s="1">
        <v>8</v>
      </c>
      <c r="C12" s="9" t="s">
        <v>0</v>
      </c>
      <c r="D12" s="32"/>
      <c r="E12" s="59">
        <f>'2 output plann pakket Ruud'!D43</f>
        <v>0</v>
      </c>
      <c r="F12" s="59">
        <f t="shared" si="0"/>
        <v>0</v>
      </c>
      <c r="G12" s="59">
        <f>'7 berekeningsheet'!V18</f>
        <v>0</v>
      </c>
      <c r="H12" s="32"/>
      <c r="I12" s="59"/>
      <c r="J12" s="33"/>
      <c r="K12" s="5"/>
      <c r="N12" s="5"/>
      <c r="O12" s="304"/>
      <c r="P12" s="304"/>
      <c r="Q12" s="304"/>
      <c r="R12" s="304"/>
      <c r="S12" s="304"/>
      <c r="T12" s="304"/>
    </row>
    <row r="13" spans="1:20" x14ac:dyDescent="0.25">
      <c r="A13" s="31"/>
      <c r="B13" s="1">
        <v>9</v>
      </c>
      <c r="C13" s="10" t="s">
        <v>46</v>
      </c>
      <c r="D13" s="32"/>
      <c r="E13" s="59">
        <f>'2 output plann pakket Ruud'!D12</f>
        <v>73</v>
      </c>
      <c r="F13" s="59">
        <f t="shared" si="0"/>
        <v>3</v>
      </c>
      <c r="G13" s="59">
        <f>'7 berekeningsheet'!V19</f>
        <v>76</v>
      </c>
      <c r="H13" s="32"/>
      <c r="I13" s="59"/>
      <c r="J13" s="33"/>
      <c r="K13" s="5"/>
      <c r="N13" s="5"/>
      <c r="O13" s="304"/>
      <c r="P13" s="304"/>
      <c r="Q13" s="304"/>
      <c r="R13" s="304"/>
      <c r="S13" s="304"/>
      <c r="T13" s="304"/>
    </row>
    <row r="14" spans="1:20" x14ac:dyDescent="0.25">
      <c r="A14" s="31"/>
      <c r="B14" s="1">
        <v>10</v>
      </c>
      <c r="C14" s="10" t="s">
        <v>47</v>
      </c>
      <c r="D14" s="32"/>
      <c r="E14" s="59">
        <f>'2 output plann pakket Ruud'!D24</f>
        <v>53</v>
      </c>
      <c r="F14" s="59">
        <f t="shared" si="0"/>
        <v>0</v>
      </c>
      <c r="G14" s="59">
        <f>'7 berekeningsheet'!V20</f>
        <v>53</v>
      </c>
      <c r="H14" s="32"/>
      <c r="I14" s="59"/>
      <c r="J14" s="33"/>
      <c r="K14" s="5"/>
      <c r="N14" s="5"/>
      <c r="O14" s="304"/>
      <c r="P14" s="304"/>
      <c r="Q14" s="304"/>
      <c r="R14" s="304"/>
      <c r="S14" s="304"/>
      <c r="T14" s="304"/>
    </row>
    <row r="15" spans="1:20" x14ac:dyDescent="0.25">
      <c r="A15" s="31"/>
      <c r="B15" s="1">
        <v>11</v>
      </c>
      <c r="C15" s="9" t="s">
        <v>330</v>
      </c>
      <c r="D15" s="32"/>
      <c r="E15" s="59">
        <f>'2 output plann pakket Ruud'!D19</f>
        <v>43</v>
      </c>
      <c r="F15" s="59">
        <f t="shared" si="0"/>
        <v>5</v>
      </c>
      <c r="G15" s="59">
        <f>'7 berekeningsheet'!V21</f>
        <v>48</v>
      </c>
      <c r="H15" s="32"/>
      <c r="I15" s="59"/>
      <c r="J15" s="33"/>
      <c r="K15" s="5"/>
      <c r="N15" s="5"/>
      <c r="O15" s="304"/>
      <c r="P15" s="304"/>
      <c r="Q15" s="304"/>
      <c r="R15" s="304"/>
      <c r="S15" s="304"/>
      <c r="T15" s="304"/>
    </row>
    <row r="16" spans="1:20" x14ac:dyDescent="0.25">
      <c r="A16" s="31"/>
      <c r="B16" s="1">
        <v>12</v>
      </c>
      <c r="C16" s="10" t="s">
        <v>49</v>
      </c>
      <c r="D16" s="32"/>
      <c r="E16" s="59">
        <f>'2 output plann pakket Ruud'!D26</f>
        <v>55</v>
      </c>
      <c r="F16" s="59">
        <f t="shared" si="0"/>
        <v>-2</v>
      </c>
      <c r="G16" s="59">
        <f>'7 berekeningsheet'!V22</f>
        <v>53</v>
      </c>
      <c r="H16" s="32"/>
      <c r="I16" s="59"/>
      <c r="J16" s="33"/>
      <c r="K16" s="5"/>
      <c r="N16" s="5"/>
      <c r="O16" s="304"/>
      <c r="P16" s="304"/>
      <c r="Q16" s="304"/>
      <c r="R16" s="304"/>
      <c r="S16" s="304"/>
      <c r="T16" s="304"/>
    </row>
    <row r="17" spans="1:20" x14ac:dyDescent="0.25">
      <c r="A17" s="31"/>
      <c r="B17" s="1">
        <v>13</v>
      </c>
      <c r="C17" s="10" t="s">
        <v>50</v>
      </c>
      <c r="D17" s="32"/>
      <c r="E17" s="59">
        <f>'2 output plann pakket Ruud'!D16</f>
        <v>31</v>
      </c>
      <c r="F17" s="59">
        <f t="shared" si="0"/>
        <v>-1</v>
      </c>
      <c r="G17" s="59">
        <f>'7 berekeningsheet'!V24</f>
        <v>30</v>
      </c>
      <c r="H17" s="32"/>
      <c r="I17" s="59"/>
      <c r="J17" s="33"/>
      <c r="K17" s="5"/>
      <c r="N17" s="5"/>
      <c r="O17" s="304"/>
      <c r="P17" s="304"/>
      <c r="Q17" s="304"/>
      <c r="R17" s="304"/>
      <c r="S17" s="304"/>
      <c r="T17" s="304"/>
    </row>
    <row r="18" spans="1:20" x14ac:dyDescent="0.25">
      <c r="A18" s="31"/>
      <c r="B18" s="1">
        <v>14</v>
      </c>
      <c r="C18" s="9" t="s">
        <v>51</v>
      </c>
      <c r="D18" s="32"/>
      <c r="E18" s="59">
        <f>'2 output plann pakket Ruud'!D11</f>
        <v>146</v>
      </c>
      <c r="F18" s="59">
        <f t="shared" si="0"/>
        <v>-7</v>
      </c>
      <c r="G18" s="59">
        <f>'7 berekeningsheet'!V23</f>
        <v>139</v>
      </c>
      <c r="H18" s="32"/>
      <c r="I18" s="59"/>
      <c r="J18" s="33"/>
      <c r="K18" s="5"/>
      <c r="N18" s="5"/>
      <c r="O18" s="304"/>
      <c r="P18" s="304"/>
      <c r="Q18" s="304"/>
      <c r="R18" s="304"/>
      <c r="S18" s="304"/>
      <c r="T18" s="304"/>
    </row>
    <row r="19" spans="1:20" x14ac:dyDescent="0.25">
      <c r="A19" s="31"/>
      <c r="B19" s="1">
        <v>15</v>
      </c>
      <c r="C19" s="9" t="s">
        <v>52</v>
      </c>
      <c r="D19" s="32"/>
      <c r="E19" s="59">
        <f>'2 output plann pakket Ruud'!D44</f>
        <v>34</v>
      </c>
      <c r="F19" s="59">
        <f t="shared" si="0"/>
        <v>0</v>
      </c>
      <c r="G19" s="59">
        <f>'7 berekeningsheet'!V25</f>
        <v>34</v>
      </c>
      <c r="H19" s="32"/>
      <c r="I19" s="59"/>
      <c r="J19" s="33"/>
      <c r="K19" s="5"/>
      <c r="N19" s="5"/>
      <c r="O19" s="304"/>
      <c r="P19" s="304"/>
      <c r="Q19" s="304"/>
      <c r="R19" s="304"/>
      <c r="S19" s="304"/>
      <c r="T19" s="304"/>
    </row>
    <row r="20" spans="1:20" x14ac:dyDescent="0.25">
      <c r="A20" s="31"/>
      <c r="B20" s="1">
        <v>16</v>
      </c>
      <c r="C20" s="9" t="s">
        <v>53</v>
      </c>
      <c r="D20" s="32"/>
      <c r="E20" s="59">
        <f>'2 output plann pakket Ruud'!D7</f>
        <v>131.91999999999999</v>
      </c>
      <c r="F20" s="59">
        <f t="shared" si="0"/>
        <v>-1.9399999999999977</v>
      </c>
      <c r="G20" s="59">
        <f>'7 berekeningsheet'!V26</f>
        <v>129.97999999999999</v>
      </c>
      <c r="H20" s="32"/>
      <c r="I20" s="59"/>
      <c r="J20" s="33"/>
      <c r="K20" s="5"/>
      <c r="N20" s="5"/>
      <c r="O20" s="304"/>
      <c r="P20" s="304"/>
      <c r="Q20" s="304"/>
      <c r="R20" s="304"/>
      <c r="S20" s="304"/>
      <c r="T20" s="304"/>
    </row>
    <row r="21" spans="1:20" x14ac:dyDescent="0.25">
      <c r="A21" s="31"/>
      <c r="B21" s="1">
        <v>17</v>
      </c>
      <c r="C21" s="10" t="s">
        <v>54</v>
      </c>
      <c r="D21" s="32"/>
      <c r="E21" s="59">
        <f>'2 output plann pakket Ruud'!D13</f>
        <v>47</v>
      </c>
      <c r="F21" s="59">
        <f t="shared" si="0"/>
        <v>2</v>
      </c>
      <c r="G21" s="59">
        <f>'7 berekeningsheet'!V27</f>
        <v>49</v>
      </c>
      <c r="H21" s="32"/>
      <c r="I21" s="59"/>
      <c r="J21" s="33"/>
      <c r="K21" s="5"/>
      <c r="N21" s="5"/>
      <c r="O21" s="304"/>
      <c r="P21" s="304"/>
      <c r="Q21" s="304"/>
      <c r="R21" s="304"/>
      <c r="S21" s="304"/>
      <c r="T21" s="304"/>
    </row>
    <row r="22" spans="1:20" x14ac:dyDescent="0.25">
      <c r="A22" s="31"/>
      <c r="B22" s="1">
        <v>18</v>
      </c>
      <c r="C22" s="9" t="s">
        <v>55</v>
      </c>
      <c r="D22" s="32"/>
      <c r="E22" s="59">
        <f>'2 output plann pakket Ruud'!D6</f>
        <v>95</v>
      </c>
      <c r="F22" s="59">
        <f t="shared" si="0"/>
        <v>0.94999999999998863</v>
      </c>
      <c r="G22" s="59">
        <f>'7 berekeningsheet'!V28</f>
        <v>95.949999999999989</v>
      </c>
      <c r="H22" s="32"/>
      <c r="I22" s="59"/>
      <c r="J22" s="33"/>
      <c r="K22" s="5"/>
      <c r="N22" s="5"/>
      <c r="O22" s="304"/>
      <c r="P22" s="304"/>
      <c r="Q22" s="304"/>
      <c r="R22" s="304"/>
      <c r="S22" s="304"/>
      <c r="T22" s="304"/>
    </row>
    <row r="23" spans="1:20" x14ac:dyDescent="0.25">
      <c r="A23" s="31"/>
      <c r="B23" s="1">
        <v>19</v>
      </c>
      <c r="C23" s="10" t="s">
        <v>56</v>
      </c>
      <c r="D23" s="32"/>
      <c r="E23" s="59">
        <f>'2 output plann pakket Ruud'!D14</f>
        <v>46</v>
      </c>
      <c r="F23" s="59">
        <f t="shared" si="0"/>
        <v>-3</v>
      </c>
      <c r="G23" s="59">
        <f>'7 berekeningsheet'!V29</f>
        <v>43</v>
      </c>
      <c r="H23" s="32"/>
      <c r="I23" s="59"/>
      <c r="J23" s="33"/>
      <c r="K23" s="5"/>
      <c r="N23" s="5"/>
      <c r="O23" s="304"/>
      <c r="P23" s="304"/>
      <c r="Q23" s="304"/>
      <c r="R23" s="304"/>
      <c r="S23" s="304"/>
      <c r="T23" s="304"/>
    </row>
    <row r="24" spans="1:20" x14ac:dyDescent="0.25">
      <c r="A24" s="31"/>
      <c r="B24" s="1">
        <v>20</v>
      </c>
      <c r="C24" s="10" t="s">
        <v>57</v>
      </c>
      <c r="D24" s="32"/>
      <c r="E24" s="59">
        <f>'2 output plann pakket Ruud'!D21</f>
        <v>58</v>
      </c>
      <c r="F24" s="59">
        <f t="shared" si="0"/>
        <v>2</v>
      </c>
      <c r="G24" s="59">
        <f>'7 berekeningsheet'!V30</f>
        <v>60</v>
      </c>
      <c r="H24" s="32"/>
      <c r="I24" s="59"/>
      <c r="J24" s="33"/>
      <c r="K24" s="5"/>
      <c r="N24" s="5"/>
      <c r="O24" s="304"/>
      <c r="P24" s="304"/>
      <c r="Q24" s="304"/>
      <c r="R24" s="304"/>
      <c r="S24" s="304"/>
      <c r="T24" s="304"/>
    </row>
    <row r="25" spans="1:20" x14ac:dyDescent="0.25">
      <c r="A25" s="31"/>
      <c r="B25" s="1">
        <v>21</v>
      </c>
      <c r="C25" s="10" t="s">
        <v>58</v>
      </c>
      <c r="D25" s="32"/>
      <c r="E25" s="59">
        <f>'2 output plann pakket Ruud'!D23</f>
        <v>64</v>
      </c>
      <c r="F25" s="59">
        <f t="shared" si="0"/>
        <v>0</v>
      </c>
      <c r="G25" s="59">
        <f>'7 berekeningsheet'!V31</f>
        <v>64</v>
      </c>
      <c r="H25" s="32"/>
      <c r="I25" s="59"/>
      <c r="J25" s="33"/>
      <c r="K25" s="5"/>
      <c r="N25" s="5"/>
      <c r="O25" s="304"/>
      <c r="P25" s="304"/>
      <c r="Q25" s="304"/>
      <c r="R25" s="304"/>
      <c r="S25" s="304"/>
      <c r="T25" s="304"/>
    </row>
    <row r="26" spans="1:20" x14ac:dyDescent="0.25">
      <c r="A26" s="31"/>
      <c r="B26" s="1">
        <v>22</v>
      </c>
      <c r="C26" s="10" t="s">
        <v>59</v>
      </c>
      <c r="D26" s="32"/>
      <c r="E26" s="59">
        <f>'2 output plann pakket Ruud'!D20</f>
        <v>94.09</v>
      </c>
      <c r="F26" s="59">
        <f t="shared" si="0"/>
        <v>7.7599999999999909</v>
      </c>
      <c r="G26" s="59">
        <f>'7 berekeningsheet'!V32</f>
        <v>101.85</v>
      </c>
      <c r="H26" s="32"/>
      <c r="I26" s="59"/>
      <c r="J26" s="33"/>
      <c r="K26" s="5"/>
      <c r="N26" s="5"/>
      <c r="O26" s="304"/>
      <c r="P26" s="304"/>
      <c r="Q26" s="304"/>
      <c r="R26" s="304"/>
      <c r="S26" s="304"/>
      <c r="T26" s="304"/>
    </row>
    <row r="27" spans="1:20" x14ac:dyDescent="0.25">
      <c r="A27" s="31"/>
      <c r="B27" s="1">
        <v>23</v>
      </c>
      <c r="C27" s="9" t="s">
        <v>60</v>
      </c>
      <c r="D27" s="32"/>
      <c r="E27" s="59">
        <f>'2 output plann pakket Ruud'!D25</f>
        <v>104.5</v>
      </c>
      <c r="F27" s="59">
        <f t="shared" si="0"/>
        <v>8.5499999999999972</v>
      </c>
      <c r="G27" s="59">
        <f>'7 berekeningsheet'!V33</f>
        <v>113.05</v>
      </c>
      <c r="H27" s="32"/>
      <c r="I27" s="59"/>
      <c r="J27" s="33"/>
      <c r="K27" s="5"/>
      <c r="N27" s="5"/>
      <c r="O27" s="304"/>
      <c r="P27" s="304"/>
      <c r="Q27" s="304"/>
      <c r="R27" s="304"/>
      <c r="S27" s="304"/>
      <c r="T27" s="304"/>
    </row>
    <row r="28" spans="1:20" x14ac:dyDescent="0.25">
      <c r="A28" s="31"/>
      <c r="B28" s="1">
        <v>24</v>
      </c>
      <c r="C28" s="9" t="s">
        <v>61</v>
      </c>
      <c r="D28" s="32"/>
      <c r="E28" s="59">
        <f>'2 output plann pakket Ruud'!D8</f>
        <v>80.75</v>
      </c>
      <c r="F28" s="59">
        <f t="shared" si="0"/>
        <v>1.9500000000000028</v>
      </c>
      <c r="G28" s="59">
        <f>'7 berekeningsheet'!V34</f>
        <v>82.7</v>
      </c>
      <c r="H28" s="32"/>
      <c r="I28" s="59"/>
      <c r="J28" s="33"/>
      <c r="K28" s="5"/>
      <c r="N28" s="5"/>
      <c r="O28" s="304"/>
      <c r="P28" s="304"/>
      <c r="Q28" s="304"/>
      <c r="R28" s="304"/>
      <c r="S28" s="304"/>
      <c r="T28" s="304"/>
    </row>
    <row r="29" spans="1:20" x14ac:dyDescent="0.25">
      <c r="A29" s="31"/>
      <c r="B29" s="1">
        <v>25</v>
      </c>
      <c r="C29" s="9" t="s">
        <v>62</v>
      </c>
      <c r="D29" s="32"/>
      <c r="E29" s="59">
        <f>'2 output plann pakket Ruud'!D46</f>
        <v>2</v>
      </c>
      <c r="F29" s="59">
        <f t="shared" si="0"/>
        <v>0</v>
      </c>
      <c r="G29" s="59">
        <f>'7 berekeningsheet'!V35</f>
        <v>2</v>
      </c>
      <c r="H29" s="32"/>
      <c r="I29" s="59"/>
      <c r="J29" s="33"/>
      <c r="N29" s="5"/>
      <c r="O29" s="304"/>
      <c r="P29" s="304"/>
      <c r="Q29" s="304"/>
      <c r="R29" s="304"/>
      <c r="S29" s="304"/>
      <c r="T29" s="304"/>
    </row>
    <row r="30" spans="1:20" x14ac:dyDescent="0.25">
      <c r="A30" s="31"/>
      <c r="B30" s="1">
        <v>26</v>
      </c>
      <c r="C30" s="11" t="s">
        <v>35</v>
      </c>
      <c r="D30" s="32"/>
      <c r="E30" s="59">
        <f>'2 output plann pakket Ruud'!D45</f>
        <v>10</v>
      </c>
      <c r="F30" s="59">
        <f t="shared" si="0"/>
        <v>0</v>
      </c>
      <c r="G30" s="59">
        <f>'7 berekeningsheet'!V36</f>
        <v>10</v>
      </c>
      <c r="H30" s="32"/>
      <c r="I30" s="59"/>
      <c r="J30" s="33"/>
      <c r="N30" s="5"/>
      <c r="O30" s="304"/>
      <c r="P30" s="304"/>
      <c r="Q30" s="304"/>
      <c r="R30" s="304"/>
      <c r="S30" s="304"/>
      <c r="T30" s="304"/>
    </row>
    <row r="31" spans="1:20" x14ac:dyDescent="0.25">
      <c r="A31" s="31"/>
      <c r="B31" s="1"/>
      <c r="C31" s="11"/>
      <c r="D31" s="32"/>
      <c r="E31" s="8"/>
      <c r="F31" s="8"/>
      <c r="G31" s="8"/>
      <c r="H31" s="32"/>
      <c r="I31" s="59"/>
      <c r="J31" s="33"/>
      <c r="N31" s="5"/>
      <c r="O31" s="304"/>
      <c r="P31" s="304"/>
      <c r="Q31" s="304"/>
      <c r="R31" s="304"/>
      <c r="S31" s="304"/>
      <c r="T31" s="304"/>
    </row>
    <row r="32" spans="1:20" x14ac:dyDescent="0.25">
      <c r="A32" s="31"/>
      <c r="B32" s="1"/>
      <c r="C32" s="61" t="str">
        <f>'6 inputsheet termen'!C44</f>
        <v>totaal VB.nu Haaglanden en Zoetermeer plus Diversen</v>
      </c>
      <c r="D32" s="32"/>
      <c r="E32" s="59">
        <f>SUM(E5:E31)</f>
        <v>1924.31</v>
      </c>
      <c r="F32" s="59">
        <f>SUM(F5:F31)</f>
        <v>11.469999999999985</v>
      </c>
      <c r="G32" s="59">
        <f>SUM(G5:G31)</f>
        <v>1935.78</v>
      </c>
      <c r="H32" s="32"/>
      <c r="I32" s="59"/>
      <c r="J32" s="33"/>
      <c r="N32" s="5"/>
      <c r="O32" s="304"/>
      <c r="P32" s="304"/>
      <c r="Q32" s="304"/>
      <c r="R32" s="304"/>
      <c r="S32" s="304"/>
      <c r="T32" s="304"/>
    </row>
    <row r="33" spans="1:20" x14ac:dyDescent="0.25">
      <c r="A33" s="31"/>
      <c r="B33" s="1"/>
      <c r="C33" s="11"/>
      <c r="D33" s="32"/>
      <c r="E33" s="59"/>
      <c r="F33" s="59"/>
      <c r="G33" s="59"/>
      <c r="H33" s="32"/>
      <c r="I33" s="59"/>
      <c r="J33" s="33"/>
      <c r="N33" s="5"/>
      <c r="O33" s="304"/>
      <c r="P33" s="304"/>
      <c r="Q33" s="304"/>
      <c r="R33" s="304"/>
      <c r="S33" s="304"/>
      <c r="T33" s="304"/>
    </row>
    <row r="34" spans="1:20" x14ac:dyDescent="0.25">
      <c r="A34" s="357"/>
      <c r="B34" s="1"/>
      <c r="C34" s="11"/>
      <c r="D34" s="32"/>
      <c r="E34" s="59"/>
      <c r="F34" s="59"/>
      <c r="G34" s="59"/>
      <c r="H34" s="32"/>
      <c r="I34" s="59"/>
      <c r="J34" s="359"/>
      <c r="K34" s="358"/>
      <c r="N34" s="5"/>
      <c r="O34" s="304"/>
      <c r="P34" s="304"/>
      <c r="Q34" s="304"/>
      <c r="R34" s="304"/>
      <c r="S34" s="304"/>
      <c r="T34" s="304"/>
    </row>
    <row r="35" spans="1:20" x14ac:dyDescent="0.25">
      <c r="A35" s="31"/>
      <c r="B35" s="1">
        <v>1</v>
      </c>
      <c r="C35" s="12" t="s">
        <v>63</v>
      </c>
      <c r="D35" s="32"/>
      <c r="E35" s="59">
        <v>130</v>
      </c>
      <c r="F35" s="59">
        <f t="shared" ref="F35:F51" si="1">G35-E35</f>
        <v>0</v>
      </c>
      <c r="G35" s="59">
        <f>'7 berekeningsheet'!V41</f>
        <v>130</v>
      </c>
      <c r="H35" s="32"/>
      <c r="I35" s="59"/>
      <c r="J35" s="33"/>
      <c r="N35" s="5"/>
      <c r="O35" s="304"/>
      <c r="P35" s="304"/>
      <c r="Q35" s="304"/>
      <c r="R35" s="304"/>
      <c r="S35" s="304"/>
      <c r="T35" s="304"/>
    </row>
    <row r="36" spans="1:20" x14ac:dyDescent="0.25">
      <c r="A36" s="31"/>
      <c r="B36" s="1">
        <v>2</v>
      </c>
      <c r="C36" s="12" t="s">
        <v>64</v>
      </c>
      <c r="D36" s="32"/>
      <c r="E36" s="59">
        <v>80</v>
      </c>
      <c r="F36" s="59">
        <f t="shared" si="1"/>
        <v>0</v>
      </c>
      <c r="G36" s="59">
        <f>'7 berekeningsheet'!V42</f>
        <v>80</v>
      </c>
      <c r="H36" s="32"/>
      <c r="I36" s="59"/>
      <c r="J36" s="33"/>
      <c r="N36" s="5"/>
      <c r="O36" s="304"/>
      <c r="P36" s="304"/>
      <c r="Q36" s="304"/>
      <c r="R36" s="304"/>
      <c r="S36" s="304"/>
      <c r="T36" s="304"/>
    </row>
    <row r="37" spans="1:20" x14ac:dyDescent="0.25">
      <c r="A37" s="31"/>
      <c r="B37" s="1">
        <v>3</v>
      </c>
      <c r="C37" s="12" t="s">
        <v>65</v>
      </c>
      <c r="D37" s="32"/>
      <c r="E37" s="59">
        <v>425</v>
      </c>
      <c r="F37" s="59">
        <f t="shared" si="1"/>
        <v>-75</v>
      </c>
      <c r="G37" s="59">
        <f>'7 berekeningsheet'!V43</f>
        <v>350</v>
      </c>
      <c r="H37" s="32"/>
      <c r="I37" s="59"/>
      <c r="J37" s="33"/>
      <c r="N37" s="5"/>
      <c r="O37" s="304"/>
      <c r="P37" s="304"/>
      <c r="Q37" s="304"/>
      <c r="R37" s="304"/>
      <c r="S37" s="304"/>
      <c r="T37" s="304"/>
    </row>
    <row r="38" spans="1:20" x14ac:dyDescent="0.25">
      <c r="A38" s="31"/>
      <c r="B38" s="1">
        <v>4</v>
      </c>
      <c r="C38" s="12" t="s">
        <v>66</v>
      </c>
      <c r="D38" s="32"/>
      <c r="E38" s="59">
        <v>30</v>
      </c>
      <c r="F38" s="59">
        <f t="shared" si="1"/>
        <v>0</v>
      </c>
      <c r="G38" s="59">
        <f>'7 berekeningsheet'!V44</f>
        <v>30</v>
      </c>
      <c r="H38" s="32"/>
      <c r="I38" s="59"/>
      <c r="J38" s="33"/>
      <c r="N38" s="5"/>
      <c r="O38" s="304"/>
      <c r="P38" s="304"/>
      <c r="Q38" s="304"/>
      <c r="R38" s="304"/>
      <c r="S38" s="304"/>
      <c r="T38" s="304"/>
    </row>
    <row r="39" spans="1:20" x14ac:dyDescent="0.25">
      <c r="A39" s="31"/>
      <c r="B39" s="1">
        <v>5</v>
      </c>
      <c r="C39" s="12" t="s">
        <v>67</v>
      </c>
      <c r="D39" s="32"/>
      <c r="E39" s="59">
        <v>425</v>
      </c>
      <c r="F39" s="59">
        <f t="shared" si="1"/>
        <v>0</v>
      </c>
      <c r="G39" s="59">
        <f>'7 berekeningsheet'!V45</f>
        <v>425</v>
      </c>
      <c r="H39" s="32"/>
      <c r="I39" s="59"/>
      <c r="J39" s="33"/>
      <c r="N39" s="5"/>
      <c r="O39" s="304"/>
      <c r="P39" s="304"/>
      <c r="Q39" s="304"/>
      <c r="R39" s="304"/>
      <c r="S39" s="304"/>
      <c r="T39" s="304"/>
    </row>
    <row r="40" spans="1:20" x14ac:dyDescent="0.25">
      <c r="A40" s="31"/>
      <c r="B40" s="1">
        <v>6</v>
      </c>
      <c r="C40" s="12" t="s">
        <v>68</v>
      </c>
      <c r="D40" s="32"/>
      <c r="E40" s="59">
        <v>220</v>
      </c>
      <c r="F40" s="59">
        <f t="shared" si="1"/>
        <v>0</v>
      </c>
      <c r="G40" s="59">
        <f>'7 berekeningsheet'!V46</f>
        <v>220</v>
      </c>
      <c r="H40" s="32"/>
      <c r="I40" s="59"/>
      <c r="J40" s="33"/>
      <c r="N40" s="5"/>
      <c r="O40" s="304"/>
      <c r="P40" s="304"/>
      <c r="Q40" s="304"/>
      <c r="R40" s="304"/>
      <c r="S40" s="304"/>
      <c r="T40" s="304"/>
    </row>
    <row r="41" spans="1:20" x14ac:dyDescent="0.25">
      <c r="A41" s="31"/>
      <c r="B41" s="1">
        <v>7</v>
      </c>
      <c r="C41" s="12" t="s">
        <v>69</v>
      </c>
      <c r="D41" s="32"/>
      <c r="E41" s="59">
        <v>60</v>
      </c>
      <c r="F41" s="59">
        <f t="shared" si="1"/>
        <v>0</v>
      </c>
      <c r="G41" s="59">
        <f>'7 berekeningsheet'!V47</f>
        <v>60</v>
      </c>
      <c r="H41" s="32"/>
      <c r="I41" s="59"/>
      <c r="J41" s="33"/>
      <c r="N41" s="5"/>
      <c r="O41" s="304"/>
      <c r="P41" s="304"/>
      <c r="Q41" s="304"/>
      <c r="R41" s="304"/>
      <c r="S41" s="304"/>
      <c r="T41" s="304"/>
    </row>
    <row r="42" spans="1:20" x14ac:dyDescent="0.25">
      <c r="A42" s="31"/>
      <c r="B42" s="1">
        <v>8</v>
      </c>
      <c r="C42" s="12" t="s">
        <v>70</v>
      </c>
      <c r="D42" s="32"/>
      <c r="E42" s="59">
        <v>20</v>
      </c>
      <c r="F42" s="59">
        <f t="shared" si="1"/>
        <v>5</v>
      </c>
      <c r="G42" s="59">
        <f>'7 berekeningsheet'!V48</f>
        <v>25</v>
      </c>
      <c r="H42" s="32"/>
      <c r="I42" s="59"/>
      <c r="J42" s="33"/>
      <c r="N42" s="5"/>
      <c r="O42" s="304"/>
      <c r="P42" s="304"/>
      <c r="Q42" s="304"/>
      <c r="R42" s="304"/>
      <c r="S42" s="304"/>
      <c r="T42" s="304"/>
    </row>
    <row r="43" spans="1:20" x14ac:dyDescent="0.25">
      <c r="A43" s="31"/>
      <c r="B43" s="1">
        <v>9</v>
      </c>
      <c r="C43" s="12" t="s">
        <v>71</v>
      </c>
      <c r="D43" s="32"/>
      <c r="E43" s="59">
        <v>144</v>
      </c>
      <c r="F43" s="59">
        <f t="shared" si="1"/>
        <v>0</v>
      </c>
      <c r="G43" s="59">
        <f>'7 berekeningsheet'!V49</f>
        <v>144</v>
      </c>
      <c r="H43" s="32"/>
      <c r="I43" s="59"/>
      <c r="J43" s="33"/>
      <c r="N43" s="5"/>
      <c r="O43" s="304"/>
      <c r="P43" s="304"/>
      <c r="Q43" s="304"/>
      <c r="R43" s="304"/>
      <c r="S43" s="304"/>
      <c r="T43" s="304"/>
    </row>
    <row r="44" spans="1:20" x14ac:dyDescent="0.25">
      <c r="A44" s="31"/>
      <c r="B44" s="1">
        <v>10</v>
      </c>
      <c r="C44" s="12" t="s">
        <v>72</v>
      </c>
      <c r="D44" s="32"/>
      <c r="E44" s="59">
        <v>25</v>
      </c>
      <c r="F44" s="59">
        <f t="shared" si="1"/>
        <v>0</v>
      </c>
      <c r="G44" s="59">
        <f>'7 berekeningsheet'!V50</f>
        <v>25</v>
      </c>
      <c r="H44" s="32"/>
      <c r="I44" s="59"/>
      <c r="J44" s="33"/>
      <c r="N44" s="5"/>
      <c r="O44" s="304"/>
      <c r="P44" s="304"/>
      <c r="Q44" s="304"/>
      <c r="R44" s="304"/>
      <c r="S44" s="304"/>
      <c r="T44" s="304"/>
    </row>
    <row r="45" spans="1:20" x14ac:dyDescent="0.25">
      <c r="A45" s="31"/>
      <c r="B45" s="1">
        <v>11</v>
      </c>
      <c r="C45" s="12" t="s">
        <v>73</v>
      </c>
      <c r="D45" s="32"/>
      <c r="E45" s="59">
        <v>10</v>
      </c>
      <c r="F45" s="59">
        <f t="shared" si="1"/>
        <v>0</v>
      </c>
      <c r="G45" s="59">
        <f>'7 berekeningsheet'!V51</f>
        <v>10</v>
      </c>
      <c r="H45" s="32"/>
      <c r="I45" s="59"/>
      <c r="J45" s="33"/>
      <c r="N45" s="5"/>
      <c r="O45" s="304"/>
      <c r="P45" s="304"/>
      <c r="Q45" s="304"/>
      <c r="R45" s="304"/>
      <c r="S45" s="304"/>
      <c r="T45" s="304"/>
    </row>
    <row r="46" spans="1:20" x14ac:dyDescent="0.25">
      <c r="A46" s="31"/>
      <c r="B46" s="1">
        <v>12</v>
      </c>
      <c r="C46" s="12" t="s">
        <v>74</v>
      </c>
      <c r="D46" s="32"/>
      <c r="E46" s="59">
        <v>32</v>
      </c>
      <c r="F46" s="59">
        <f t="shared" si="1"/>
        <v>0</v>
      </c>
      <c r="G46" s="59">
        <f>'7 berekeningsheet'!V52</f>
        <v>32</v>
      </c>
      <c r="H46" s="32"/>
      <c r="I46" s="59"/>
      <c r="J46" s="33"/>
      <c r="N46" s="5"/>
      <c r="O46" s="304"/>
      <c r="P46" s="304"/>
      <c r="Q46" s="304"/>
      <c r="R46" s="304"/>
      <c r="S46" s="304"/>
      <c r="T46" s="304"/>
    </row>
    <row r="47" spans="1:20" x14ac:dyDescent="0.25">
      <c r="A47" s="31"/>
      <c r="B47" s="1">
        <v>13</v>
      </c>
      <c r="C47" s="13" t="s">
        <v>75</v>
      </c>
      <c r="D47" s="32"/>
      <c r="E47" s="59">
        <v>125</v>
      </c>
      <c r="F47" s="59">
        <f t="shared" si="1"/>
        <v>0</v>
      </c>
      <c r="G47" s="59">
        <f>'7 berekeningsheet'!V53</f>
        <v>125</v>
      </c>
      <c r="H47" s="32"/>
      <c r="I47" s="59"/>
      <c r="J47" s="33"/>
      <c r="N47" s="5"/>
      <c r="O47" s="304"/>
      <c r="P47" s="304"/>
      <c r="Q47" s="304"/>
      <c r="R47" s="304"/>
      <c r="S47" s="304"/>
      <c r="T47" s="304"/>
    </row>
    <row r="48" spans="1:20" x14ac:dyDescent="0.25">
      <c r="A48" s="31"/>
      <c r="B48" s="1"/>
      <c r="C48" s="13"/>
      <c r="D48" s="32"/>
      <c r="E48" s="8"/>
      <c r="F48" s="8"/>
      <c r="G48" s="8"/>
      <c r="H48" s="32"/>
      <c r="I48" s="59"/>
      <c r="J48" s="33"/>
      <c r="N48" s="5"/>
      <c r="O48" s="304"/>
      <c r="P48" s="304"/>
      <c r="Q48" s="304"/>
      <c r="R48" s="304"/>
      <c r="S48" s="304"/>
      <c r="T48" s="304"/>
    </row>
    <row r="49" spans="1:20" x14ac:dyDescent="0.25">
      <c r="A49" s="31"/>
      <c r="B49" s="1"/>
      <c r="C49" s="155" t="str">
        <f>'6 inputsheet termen'!D51</f>
        <v>Totaal lokale Voedselbanken</v>
      </c>
      <c r="D49" s="32"/>
      <c r="E49" s="59">
        <f>SUM(E35:E48)</f>
        <v>1726</v>
      </c>
      <c r="F49" s="59">
        <f>SUM(F35:F48)</f>
        <v>-70</v>
      </c>
      <c r="G49" s="59">
        <f>SUM(G35:G48)</f>
        <v>1656</v>
      </c>
      <c r="H49" s="32"/>
      <c r="I49" s="59"/>
      <c r="J49" s="33"/>
      <c r="N49" s="5"/>
      <c r="O49" s="304"/>
      <c r="P49" s="304"/>
      <c r="Q49" s="304"/>
      <c r="R49" s="304"/>
      <c r="S49" s="304"/>
      <c r="T49" s="304"/>
    </row>
    <row r="50" spans="1:20" x14ac:dyDescent="0.25">
      <c r="A50" s="31"/>
      <c r="B50" s="1"/>
      <c r="C50" s="12"/>
      <c r="D50" s="32"/>
      <c r="E50" s="8"/>
      <c r="F50" s="8"/>
      <c r="G50" s="8"/>
      <c r="H50" s="32"/>
      <c r="I50" s="59"/>
      <c r="J50" s="33"/>
      <c r="N50" s="5"/>
      <c r="O50" s="304"/>
      <c r="P50" s="304"/>
      <c r="Q50" s="304"/>
      <c r="R50" s="304"/>
      <c r="S50" s="304"/>
      <c r="T50" s="304"/>
    </row>
    <row r="51" spans="1:20" x14ac:dyDescent="0.25">
      <c r="A51" s="31"/>
      <c r="B51" s="1"/>
      <c r="C51" s="155" t="str">
        <f>'6 inputsheet termen'!C52</f>
        <v>Totaal Voedselbank Haaglanden</v>
      </c>
      <c r="D51" s="32"/>
      <c r="E51" s="59">
        <f>E32+E49</f>
        <v>3650.31</v>
      </c>
      <c r="F51" s="59">
        <f t="shared" si="1"/>
        <v>-58.5300000000002</v>
      </c>
      <c r="G51" s="59">
        <f>G32+G49</f>
        <v>3591.7799999999997</v>
      </c>
      <c r="H51" s="32"/>
      <c r="I51" s="59"/>
      <c r="J51" s="33"/>
      <c r="N51" s="5"/>
      <c r="O51" s="304"/>
      <c r="P51" s="304"/>
      <c r="Q51" s="304"/>
      <c r="R51" s="304"/>
      <c r="S51" s="304"/>
      <c r="T51" s="304"/>
    </row>
    <row r="52" spans="1:20" ht="15.75" thickBot="1" x14ac:dyDescent="0.3">
      <c r="A52" s="34"/>
      <c r="B52" s="93"/>
      <c r="C52" s="35"/>
      <c r="D52" s="35"/>
      <c r="E52" s="35"/>
      <c r="F52" s="35"/>
      <c r="G52" s="91"/>
      <c r="H52" s="35"/>
      <c r="I52" s="91"/>
      <c r="J52" s="36"/>
      <c r="N52" s="304"/>
      <c r="O52" s="304"/>
      <c r="P52" s="304"/>
      <c r="Q52" s="304"/>
      <c r="R52" s="304"/>
      <c r="S52" s="304"/>
      <c r="T52" s="304"/>
    </row>
    <row r="53" spans="1:20" x14ac:dyDescent="0.25">
      <c r="F53" s="5"/>
      <c r="G53" s="5"/>
      <c r="N53" s="304"/>
      <c r="O53" s="304"/>
      <c r="P53" s="304"/>
      <c r="Q53" s="304"/>
      <c r="R53" s="304"/>
      <c r="S53" s="304"/>
      <c r="T53" s="304"/>
    </row>
    <row r="54" spans="1:20" x14ac:dyDescent="0.25">
      <c r="N54" s="304"/>
      <c r="O54" s="304"/>
      <c r="P54" s="304"/>
      <c r="Q54" s="304"/>
      <c r="R54" s="304"/>
      <c r="S54" s="304"/>
      <c r="T54" s="304"/>
    </row>
    <row r="55" spans="1:20" x14ac:dyDescent="0.25">
      <c r="N55" s="304"/>
      <c r="O55" s="304"/>
      <c r="P55" s="304"/>
      <c r="Q55" s="304"/>
      <c r="R55" s="304"/>
      <c r="S55" s="304"/>
      <c r="T55" s="304"/>
    </row>
    <row r="56" spans="1:20" x14ac:dyDescent="0.25">
      <c r="N56" s="304"/>
      <c r="O56" s="304"/>
      <c r="P56" s="304"/>
      <c r="Q56" s="304"/>
      <c r="R56" s="304"/>
      <c r="S56" s="304"/>
      <c r="T56" s="304"/>
    </row>
    <row r="57" spans="1:20" x14ac:dyDescent="0.25">
      <c r="N57" s="304"/>
      <c r="O57" s="304"/>
      <c r="P57" s="304"/>
      <c r="Q57" s="304"/>
      <c r="R57" s="304"/>
      <c r="S57" s="304"/>
      <c r="T57" s="304"/>
    </row>
    <row r="58" spans="1:20" x14ac:dyDescent="0.25">
      <c r="N58" s="304"/>
      <c r="O58" s="304"/>
      <c r="P58" s="304"/>
      <c r="Q58" s="304"/>
      <c r="R58" s="304"/>
      <c r="S58" s="304"/>
      <c r="T58" s="304"/>
    </row>
    <row r="59" spans="1:20" x14ac:dyDescent="0.25">
      <c r="N59" s="304"/>
      <c r="O59" s="304"/>
      <c r="P59" s="304"/>
      <c r="Q59" s="304"/>
      <c r="R59" s="304"/>
      <c r="S59" s="304"/>
      <c r="T59" s="304"/>
    </row>
    <row r="60" spans="1:20" x14ac:dyDescent="0.25">
      <c r="E60" s="6"/>
      <c r="N60" s="304"/>
      <c r="O60" s="304"/>
      <c r="P60" s="304"/>
      <c r="Q60" s="304"/>
      <c r="R60" s="304"/>
      <c r="S60" s="304"/>
      <c r="T60" s="304"/>
    </row>
    <row r="61" spans="1:20" x14ac:dyDescent="0.25">
      <c r="N61" s="304"/>
      <c r="O61" s="304"/>
      <c r="P61" s="304"/>
      <c r="Q61" s="304"/>
      <c r="R61" s="304"/>
      <c r="S61" s="304"/>
      <c r="T61" s="304"/>
    </row>
    <row r="62" spans="1:20" x14ac:dyDescent="0.25">
      <c r="N62" s="304"/>
      <c r="O62" s="304"/>
      <c r="P62" s="304"/>
      <c r="Q62" s="304"/>
      <c r="R62" s="304"/>
      <c r="S62" s="304"/>
      <c r="T62" s="304"/>
    </row>
    <row r="63" spans="1:20" x14ac:dyDescent="0.25">
      <c r="N63" s="304"/>
      <c r="O63" s="304"/>
      <c r="P63" s="304"/>
      <c r="Q63" s="304"/>
      <c r="R63" s="304"/>
      <c r="S63" s="304"/>
      <c r="T63" s="304"/>
    </row>
    <row r="64" spans="1:20" x14ac:dyDescent="0.25">
      <c r="N64" s="304"/>
      <c r="O64" s="304"/>
      <c r="P64" s="304"/>
      <c r="Q64" s="304"/>
      <c r="R64" s="304"/>
      <c r="S64" s="304"/>
      <c r="T64" s="304"/>
    </row>
    <row r="65" spans="14:20" x14ac:dyDescent="0.25">
      <c r="N65" s="304"/>
      <c r="O65" s="304"/>
      <c r="P65" s="304"/>
      <c r="Q65" s="304"/>
      <c r="R65" s="304"/>
      <c r="S65" s="304"/>
      <c r="T65" s="304"/>
    </row>
  </sheetData>
  <printOptions horizontalCentered="1" verticalCentered="1" gridLines="1"/>
  <pageMargins left="0" right="0" top="0.74803149606299213" bottom="0" header="0.31496062992125984" footer="0.31496062992125984"/>
  <pageSetup paperSize="9" scale="75" orientation="portrait" horizontalDpi="4294967295" verticalDpi="4294967295" r:id="rId1"/>
  <headerFooter>
    <oddHeader>&amp;L&amp;Z&amp;F /&amp;A&amp;R
&amp;D /&amp;T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19"/>
  <sheetViews>
    <sheetView zoomScale="80" zoomScaleNormal="80" workbookViewId="0">
      <pane xSplit="5" ySplit="5" topLeftCell="F6" activePane="bottomRight" state="frozenSplit"/>
      <selection pane="topRight" activeCell="F1" sqref="F1"/>
      <selection pane="bottomLeft" activeCell="A5" sqref="A5"/>
      <selection pane="bottomRight" activeCell="Q2" sqref="Q2"/>
    </sheetView>
  </sheetViews>
  <sheetFormatPr defaultRowHeight="15" x14ac:dyDescent="0.25"/>
  <cols>
    <col min="1" max="1" width="1.85546875" customWidth="1"/>
    <col min="2" max="2" width="5.42578125" style="27" customWidth="1"/>
    <col min="3" max="3" width="32.28515625" bestFit="1" customWidth="1"/>
    <col min="4" max="4" width="1.28515625" customWidth="1"/>
    <col min="5" max="5" width="14.85546875" style="27" customWidth="1"/>
    <col min="6" max="6" width="12.7109375" customWidth="1"/>
    <col min="7" max="40" width="9.7109375" style="388" customWidth="1"/>
    <col min="41" max="57" width="9.7109375" customWidth="1"/>
    <col min="58" max="58" width="9.7109375" style="388" customWidth="1"/>
    <col min="59" max="59" width="2.140625" customWidth="1"/>
  </cols>
  <sheetData>
    <row r="1" spans="1:69" ht="30" x14ac:dyDescent="0.25">
      <c r="A1" s="31"/>
      <c r="B1" s="1"/>
      <c r="C1" s="32"/>
      <c r="D1" s="32"/>
      <c r="E1" s="326" t="s">
        <v>254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8" t="s">
        <v>253</v>
      </c>
      <c r="AP1" s="459" t="s">
        <v>293</v>
      </c>
      <c r="AQ1" s="460"/>
      <c r="AR1" s="460"/>
      <c r="AS1" s="460"/>
      <c r="AT1" s="460"/>
      <c r="AU1" s="460"/>
      <c r="AV1" s="460"/>
      <c r="AW1" s="460"/>
      <c r="AX1" s="460"/>
      <c r="AY1" s="460"/>
      <c r="AZ1" s="460"/>
      <c r="BA1" s="460"/>
      <c r="BB1" s="460"/>
      <c r="BC1" s="460"/>
      <c r="BD1" s="460"/>
      <c r="BE1" s="461"/>
      <c r="BF1" s="327" t="str">
        <f>AO1</f>
        <v>STAP 9</v>
      </c>
      <c r="BG1" s="327"/>
    </row>
    <row r="2" spans="1:69" x14ac:dyDescent="0.25">
      <c r="A2" s="31"/>
      <c r="B2" s="1"/>
      <c r="C2" s="195" t="str">
        <f>'6 inputsheet termen'!C63</f>
        <v>Historielijst Vb.nu / Ruud Mons</v>
      </c>
      <c r="D2" s="32"/>
      <c r="E2" s="150" t="str">
        <f>'6 inputsheet termen'!D77</f>
        <v>week</v>
      </c>
      <c r="F2" s="413">
        <v>1</v>
      </c>
      <c r="G2" s="413">
        <v>2</v>
      </c>
      <c r="H2" s="1">
        <v>3</v>
      </c>
      <c r="I2" s="1">
        <v>4</v>
      </c>
      <c r="J2" s="1">
        <v>5</v>
      </c>
      <c r="K2" s="1">
        <v>6</v>
      </c>
      <c r="L2" s="413">
        <v>7</v>
      </c>
      <c r="M2" s="413">
        <v>8</v>
      </c>
      <c r="N2" s="413">
        <v>9</v>
      </c>
      <c r="O2" s="50">
        <v>10</v>
      </c>
      <c r="P2" s="413">
        <v>11</v>
      </c>
      <c r="Q2" s="412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  <c r="BD2" s="1">
        <v>51</v>
      </c>
      <c r="BE2" s="1">
        <v>52</v>
      </c>
      <c r="BF2" s="1">
        <v>53</v>
      </c>
      <c r="BG2" s="389"/>
    </row>
    <row r="3" spans="1:69" x14ac:dyDescent="0.25">
      <c r="A3" s="31"/>
      <c r="B3" s="1"/>
      <c r="C3" s="32"/>
      <c r="D3" s="32"/>
      <c r="E3" s="1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105"/>
      <c r="AP3" s="32"/>
      <c r="AQ3" s="32"/>
      <c r="AR3" s="32"/>
      <c r="AS3" s="32"/>
      <c r="AT3" s="105"/>
      <c r="AU3" s="32"/>
      <c r="AV3" s="105"/>
      <c r="AW3" s="105"/>
      <c r="AX3" s="32"/>
      <c r="AY3" s="32"/>
      <c r="AZ3" s="32"/>
      <c r="BA3" s="32"/>
      <c r="BB3" s="32"/>
      <c r="BC3" s="32"/>
      <c r="BD3" s="32"/>
      <c r="BE3" s="32"/>
      <c r="BF3" s="32"/>
      <c r="BG3" s="389"/>
    </row>
    <row r="4" spans="1:69" s="96" customFormat="1" x14ac:dyDescent="0.25">
      <c r="A4" s="97"/>
      <c r="B4" s="98"/>
      <c r="C4" s="99"/>
      <c r="D4" s="99"/>
      <c r="E4" s="196" t="str">
        <f>'6 inputsheet termen'!D74</f>
        <v>deze week</v>
      </c>
      <c r="F4" s="99">
        <v>42740</v>
      </c>
      <c r="G4" s="99">
        <f>F4+7</f>
        <v>42747</v>
      </c>
      <c r="H4" s="99">
        <f t="shared" ref="H4:BE4" si="0">G4+7</f>
        <v>42754</v>
      </c>
      <c r="I4" s="99">
        <f t="shared" si="0"/>
        <v>42761</v>
      </c>
      <c r="J4" s="99">
        <f t="shared" si="0"/>
        <v>42768</v>
      </c>
      <c r="K4" s="99">
        <f t="shared" si="0"/>
        <v>42775</v>
      </c>
      <c r="L4" s="99">
        <f t="shared" si="0"/>
        <v>42782</v>
      </c>
      <c r="M4" s="99">
        <f t="shared" si="0"/>
        <v>42789</v>
      </c>
      <c r="N4" s="99">
        <f t="shared" si="0"/>
        <v>42796</v>
      </c>
      <c r="O4" s="99">
        <f t="shared" si="0"/>
        <v>42803</v>
      </c>
      <c r="P4" s="99">
        <f t="shared" si="0"/>
        <v>42810</v>
      </c>
      <c r="Q4" s="99">
        <f t="shared" si="0"/>
        <v>42817</v>
      </c>
      <c r="R4" s="99">
        <f t="shared" si="0"/>
        <v>42824</v>
      </c>
      <c r="S4" s="99">
        <f t="shared" si="0"/>
        <v>42831</v>
      </c>
      <c r="T4" s="99">
        <f t="shared" si="0"/>
        <v>42838</v>
      </c>
      <c r="U4" s="99">
        <f t="shared" si="0"/>
        <v>42845</v>
      </c>
      <c r="V4" s="99">
        <f t="shared" si="0"/>
        <v>42852</v>
      </c>
      <c r="W4" s="99">
        <f t="shared" si="0"/>
        <v>42859</v>
      </c>
      <c r="X4" s="99">
        <f t="shared" si="0"/>
        <v>42866</v>
      </c>
      <c r="Y4" s="99">
        <f t="shared" si="0"/>
        <v>42873</v>
      </c>
      <c r="Z4" s="99">
        <f t="shared" si="0"/>
        <v>42880</v>
      </c>
      <c r="AA4" s="99">
        <f t="shared" si="0"/>
        <v>42887</v>
      </c>
      <c r="AB4" s="99">
        <f t="shared" si="0"/>
        <v>42894</v>
      </c>
      <c r="AC4" s="99">
        <f t="shared" si="0"/>
        <v>42901</v>
      </c>
      <c r="AD4" s="99">
        <f t="shared" si="0"/>
        <v>42908</v>
      </c>
      <c r="AE4" s="99">
        <f t="shared" si="0"/>
        <v>42915</v>
      </c>
      <c r="AF4" s="99">
        <f t="shared" si="0"/>
        <v>42922</v>
      </c>
      <c r="AG4" s="99">
        <f t="shared" si="0"/>
        <v>42929</v>
      </c>
      <c r="AH4" s="99">
        <f t="shared" si="0"/>
        <v>42936</v>
      </c>
      <c r="AI4" s="99">
        <f t="shared" si="0"/>
        <v>42943</v>
      </c>
      <c r="AJ4" s="99">
        <f t="shared" si="0"/>
        <v>42950</v>
      </c>
      <c r="AK4" s="99">
        <f t="shared" si="0"/>
        <v>42957</v>
      </c>
      <c r="AL4" s="99">
        <f t="shared" si="0"/>
        <v>42964</v>
      </c>
      <c r="AM4" s="99">
        <f t="shared" si="0"/>
        <v>42971</v>
      </c>
      <c r="AN4" s="99">
        <f t="shared" si="0"/>
        <v>42978</v>
      </c>
      <c r="AO4" s="99">
        <f t="shared" si="0"/>
        <v>42985</v>
      </c>
      <c r="AP4" s="99">
        <f t="shared" si="0"/>
        <v>42992</v>
      </c>
      <c r="AQ4" s="99">
        <f t="shared" si="0"/>
        <v>42999</v>
      </c>
      <c r="AR4" s="99">
        <f t="shared" si="0"/>
        <v>43006</v>
      </c>
      <c r="AS4" s="99">
        <f t="shared" si="0"/>
        <v>43013</v>
      </c>
      <c r="AT4" s="99">
        <f t="shared" si="0"/>
        <v>43020</v>
      </c>
      <c r="AU4" s="99">
        <f t="shared" si="0"/>
        <v>43027</v>
      </c>
      <c r="AV4" s="99">
        <f t="shared" si="0"/>
        <v>43034</v>
      </c>
      <c r="AW4" s="99">
        <f t="shared" si="0"/>
        <v>43041</v>
      </c>
      <c r="AX4" s="99">
        <f t="shared" si="0"/>
        <v>43048</v>
      </c>
      <c r="AY4" s="99">
        <f t="shared" si="0"/>
        <v>43055</v>
      </c>
      <c r="AZ4" s="99">
        <f t="shared" si="0"/>
        <v>43062</v>
      </c>
      <c r="BA4" s="99">
        <f t="shared" si="0"/>
        <v>43069</v>
      </c>
      <c r="BB4" s="99">
        <f t="shared" si="0"/>
        <v>43076</v>
      </c>
      <c r="BC4" s="99">
        <f t="shared" si="0"/>
        <v>43083</v>
      </c>
      <c r="BD4" s="99">
        <f t="shared" si="0"/>
        <v>43090</v>
      </c>
      <c r="BE4" s="99">
        <f t="shared" si="0"/>
        <v>43097</v>
      </c>
      <c r="BF4" s="99">
        <f>BE4+7</f>
        <v>43104</v>
      </c>
      <c r="BG4" s="389"/>
    </row>
    <row r="5" spans="1:69" x14ac:dyDescent="0.25">
      <c r="A5" s="31"/>
      <c r="B5" s="1"/>
      <c r="C5" s="32"/>
      <c r="D5" s="32"/>
      <c r="E5" s="98">
        <f>'1 inputsheet data uit VBnu '!C5</f>
        <v>42817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33"/>
    </row>
    <row r="6" spans="1:69" x14ac:dyDescent="0.25">
      <c r="A6" s="31"/>
      <c r="B6" s="1"/>
      <c r="C6" s="101" t="str">
        <f>'6 inputsheet termen'!D64</f>
        <v>VB.nu Haaglanden</v>
      </c>
      <c r="D6" s="32"/>
      <c r="E6" s="197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33"/>
    </row>
    <row r="7" spans="1:69" x14ac:dyDescent="0.25">
      <c r="A7" s="31"/>
      <c r="B7" s="1">
        <f>'1 inputsheet data uit VBnu '!B20</f>
        <v>1</v>
      </c>
      <c r="C7" s="32" t="str">
        <f>'1 inputsheet data uit VBnu '!D20</f>
        <v>Agneskerk</v>
      </c>
      <c r="D7" s="32"/>
      <c r="E7" s="59">
        <f>'7 berekeningsheet'!$R$11</f>
        <v>95.949999999999989</v>
      </c>
      <c r="F7" s="59">
        <v>92.1</v>
      </c>
      <c r="G7" s="59">
        <v>94.05</v>
      </c>
      <c r="H7" s="59">
        <v>94.05</v>
      </c>
      <c r="I7" s="59">
        <v>92.1</v>
      </c>
      <c r="J7" s="59">
        <v>91.199999999999989</v>
      </c>
      <c r="K7" s="59">
        <v>88.35</v>
      </c>
      <c r="L7" s="59">
        <v>90.25</v>
      </c>
      <c r="M7" s="59">
        <v>92.149999999999991</v>
      </c>
      <c r="N7" s="59">
        <v>91.199999999999989</v>
      </c>
      <c r="O7" s="59">
        <v>91.199999999999989</v>
      </c>
      <c r="P7" s="59">
        <v>95</v>
      </c>
      <c r="Q7" s="59">
        <v>95.949999999999989</v>
      </c>
      <c r="R7" s="59">
        <f>'7 berekeningsheet'!$R$11</f>
        <v>95.949999999999989</v>
      </c>
      <c r="S7" s="59">
        <f>'7 berekeningsheet'!$R$11</f>
        <v>95.949999999999989</v>
      </c>
      <c r="T7" s="59">
        <f>'7 berekeningsheet'!$R$11</f>
        <v>95.949999999999989</v>
      </c>
      <c r="U7" s="59">
        <f>'7 berekeningsheet'!$R$11</f>
        <v>95.949999999999989</v>
      </c>
      <c r="V7" s="59">
        <f>'7 berekeningsheet'!$R$11</f>
        <v>95.949999999999989</v>
      </c>
      <c r="W7" s="59">
        <f>'7 berekeningsheet'!$R$11</f>
        <v>95.949999999999989</v>
      </c>
      <c r="X7" s="59">
        <f>'7 berekeningsheet'!$R$11</f>
        <v>95.949999999999989</v>
      </c>
      <c r="Y7" s="59">
        <f>'7 berekeningsheet'!$R$11</f>
        <v>95.949999999999989</v>
      </c>
      <c r="Z7" s="59">
        <f>'7 berekeningsheet'!$R$11</f>
        <v>95.949999999999989</v>
      </c>
      <c r="AA7" s="59">
        <f>'7 berekeningsheet'!$R$11</f>
        <v>95.949999999999989</v>
      </c>
      <c r="AB7" s="59">
        <f>'7 berekeningsheet'!$R$11</f>
        <v>95.949999999999989</v>
      </c>
      <c r="AC7" s="59">
        <f>'7 berekeningsheet'!$R$11</f>
        <v>95.949999999999989</v>
      </c>
      <c r="AD7" s="59">
        <f>'7 berekeningsheet'!$R$11</f>
        <v>95.949999999999989</v>
      </c>
      <c r="AE7" s="59">
        <f>'7 berekeningsheet'!$R$11</f>
        <v>95.949999999999989</v>
      </c>
      <c r="AF7" s="59">
        <f>'7 berekeningsheet'!$R$11</f>
        <v>95.949999999999989</v>
      </c>
      <c r="AG7" s="59">
        <f>'7 berekeningsheet'!$R$11</f>
        <v>95.949999999999989</v>
      </c>
      <c r="AH7" s="59">
        <f>'7 berekeningsheet'!$R$11</f>
        <v>95.949999999999989</v>
      </c>
      <c r="AI7" s="59">
        <f>'7 berekeningsheet'!$R$11</f>
        <v>95.949999999999989</v>
      </c>
      <c r="AJ7" s="59">
        <f>'7 berekeningsheet'!$R$11</f>
        <v>95.949999999999989</v>
      </c>
      <c r="AK7" s="59">
        <f>'7 berekeningsheet'!$R$11</f>
        <v>95.949999999999989</v>
      </c>
      <c r="AL7" s="59">
        <f>'7 berekeningsheet'!$R$11</f>
        <v>95.949999999999989</v>
      </c>
      <c r="AM7" s="59">
        <f>'7 berekeningsheet'!$R$11</f>
        <v>95.949999999999989</v>
      </c>
      <c r="AN7" s="59">
        <f>'7 berekeningsheet'!$R$11</f>
        <v>95.949999999999989</v>
      </c>
      <c r="AO7" s="59">
        <f>'7 berekeningsheet'!$R$11</f>
        <v>95.949999999999989</v>
      </c>
      <c r="AP7" s="59">
        <f>'7 berekeningsheet'!$R$11</f>
        <v>95.949999999999989</v>
      </c>
      <c r="AQ7" s="59">
        <f>'7 berekeningsheet'!$R$11</f>
        <v>95.949999999999989</v>
      </c>
      <c r="AR7" s="59">
        <f>'7 berekeningsheet'!$R$11</f>
        <v>95.949999999999989</v>
      </c>
      <c r="AS7" s="59">
        <f>'7 berekeningsheet'!$R$11</f>
        <v>95.949999999999989</v>
      </c>
      <c r="AT7" s="59">
        <f>'7 berekeningsheet'!$R$11</f>
        <v>95.949999999999989</v>
      </c>
      <c r="AU7" s="59">
        <f>'7 berekeningsheet'!$R$11</f>
        <v>95.949999999999989</v>
      </c>
      <c r="AV7" s="59">
        <f>'7 berekeningsheet'!$R$11</f>
        <v>95.949999999999989</v>
      </c>
      <c r="AW7" s="59">
        <f>'7 berekeningsheet'!$R$11</f>
        <v>95.949999999999989</v>
      </c>
      <c r="AX7" s="59">
        <f>'7 berekeningsheet'!$R$11</f>
        <v>95.949999999999989</v>
      </c>
      <c r="AY7" s="59">
        <f>'7 berekeningsheet'!$R$11</f>
        <v>95.949999999999989</v>
      </c>
      <c r="AZ7" s="59">
        <f>'7 berekeningsheet'!$R$11</f>
        <v>95.949999999999989</v>
      </c>
      <c r="BA7" s="59">
        <f>'7 berekeningsheet'!$R$11</f>
        <v>95.949999999999989</v>
      </c>
      <c r="BB7" s="59">
        <f>'7 berekeningsheet'!$R$11</f>
        <v>95.949999999999989</v>
      </c>
      <c r="BC7" s="59">
        <f>'7 berekeningsheet'!$R$11</f>
        <v>95.949999999999989</v>
      </c>
      <c r="BD7" s="59">
        <f>'7 berekeningsheet'!$R$11</f>
        <v>95.949999999999989</v>
      </c>
      <c r="BE7" s="59">
        <f>'7 berekeningsheet'!$R$11</f>
        <v>95.949999999999989</v>
      </c>
      <c r="BF7" s="59">
        <f>'7 berekeningsheet'!$R$11</f>
        <v>95.949999999999989</v>
      </c>
      <c r="BG7" s="33"/>
      <c r="BK7" s="5"/>
      <c r="BL7" s="5"/>
      <c r="BM7" s="5"/>
      <c r="BO7" s="5"/>
    </row>
    <row r="8" spans="1:69" x14ac:dyDescent="0.25">
      <c r="A8" s="31"/>
      <c r="B8" s="1">
        <f>'1 inputsheet data uit VBnu '!B21</f>
        <v>2</v>
      </c>
      <c r="C8" s="32" t="str">
        <f>'1 inputsheet data uit VBnu '!D21</f>
        <v>BB Rijswijk</v>
      </c>
      <c r="D8" s="32"/>
      <c r="E8" s="59">
        <f>'7 berekeningsheet'!$R$12</f>
        <v>129.97999999999999</v>
      </c>
      <c r="F8" s="59">
        <v>133.85999999999999</v>
      </c>
      <c r="G8" s="59">
        <v>131.91999999999999</v>
      </c>
      <c r="H8" s="59">
        <v>135.79999999999998</v>
      </c>
      <c r="I8" s="59">
        <v>133.85999999999999</v>
      </c>
      <c r="J8" s="59">
        <v>132.88999999999999</v>
      </c>
      <c r="K8" s="59">
        <v>133.85999999999999</v>
      </c>
      <c r="L8" s="59">
        <v>131.91999999999999</v>
      </c>
      <c r="M8" s="59">
        <v>133.85999999999999</v>
      </c>
      <c r="N8" s="59">
        <v>131.91999999999999</v>
      </c>
      <c r="O8" s="59">
        <v>130.94999999999999</v>
      </c>
      <c r="P8" s="59">
        <v>131.91999999999999</v>
      </c>
      <c r="Q8" s="59">
        <v>129.97999999999999</v>
      </c>
      <c r="R8" s="59">
        <f>'7 berekeningsheet'!$R$12</f>
        <v>129.97999999999999</v>
      </c>
      <c r="S8" s="59">
        <f>'7 berekeningsheet'!$R$12</f>
        <v>129.97999999999999</v>
      </c>
      <c r="T8" s="59">
        <f>'7 berekeningsheet'!$R$12</f>
        <v>129.97999999999999</v>
      </c>
      <c r="U8" s="59">
        <f>'7 berekeningsheet'!$R$12</f>
        <v>129.97999999999999</v>
      </c>
      <c r="V8" s="59">
        <f>'7 berekeningsheet'!$R$12</f>
        <v>129.97999999999999</v>
      </c>
      <c r="W8" s="59">
        <f>'7 berekeningsheet'!$R$12</f>
        <v>129.97999999999999</v>
      </c>
      <c r="X8" s="59">
        <f>'7 berekeningsheet'!$R$12</f>
        <v>129.97999999999999</v>
      </c>
      <c r="Y8" s="59">
        <f>'7 berekeningsheet'!$R$12</f>
        <v>129.97999999999999</v>
      </c>
      <c r="Z8" s="59">
        <f>'7 berekeningsheet'!$R$12</f>
        <v>129.97999999999999</v>
      </c>
      <c r="AA8" s="59">
        <f>'7 berekeningsheet'!$R$12</f>
        <v>129.97999999999999</v>
      </c>
      <c r="AB8" s="59">
        <f>'7 berekeningsheet'!$R$12</f>
        <v>129.97999999999999</v>
      </c>
      <c r="AC8" s="59">
        <f>'7 berekeningsheet'!$R$12</f>
        <v>129.97999999999999</v>
      </c>
      <c r="AD8" s="59">
        <f>'7 berekeningsheet'!$R$12</f>
        <v>129.97999999999999</v>
      </c>
      <c r="AE8" s="59">
        <f>'7 berekeningsheet'!$R$12</f>
        <v>129.97999999999999</v>
      </c>
      <c r="AF8" s="59">
        <f>'7 berekeningsheet'!$R$12</f>
        <v>129.97999999999999</v>
      </c>
      <c r="AG8" s="59">
        <f>'7 berekeningsheet'!$R$12</f>
        <v>129.97999999999999</v>
      </c>
      <c r="AH8" s="59">
        <f>'7 berekeningsheet'!$R$12</f>
        <v>129.97999999999999</v>
      </c>
      <c r="AI8" s="59">
        <f>'7 berekeningsheet'!$R$12</f>
        <v>129.97999999999999</v>
      </c>
      <c r="AJ8" s="59">
        <f>'7 berekeningsheet'!$R$12</f>
        <v>129.97999999999999</v>
      </c>
      <c r="AK8" s="59">
        <f>'7 berekeningsheet'!$R$12</f>
        <v>129.97999999999999</v>
      </c>
      <c r="AL8" s="59">
        <f>'7 berekeningsheet'!$R$12</f>
        <v>129.97999999999999</v>
      </c>
      <c r="AM8" s="59">
        <f>'7 berekeningsheet'!$R$12</f>
        <v>129.97999999999999</v>
      </c>
      <c r="AN8" s="59">
        <f>'7 berekeningsheet'!$R$12</f>
        <v>129.97999999999999</v>
      </c>
      <c r="AO8" s="59">
        <f>'7 berekeningsheet'!$R$12</f>
        <v>129.97999999999999</v>
      </c>
      <c r="AP8" s="59">
        <f>'7 berekeningsheet'!$R$12</f>
        <v>129.97999999999999</v>
      </c>
      <c r="AQ8" s="59">
        <f>'7 berekeningsheet'!$R$12</f>
        <v>129.97999999999999</v>
      </c>
      <c r="AR8" s="59">
        <f>'7 berekeningsheet'!$R$12</f>
        <v>129.97999999999999</v>
      </c>
      <c r="AS8" s="59">
        <f>'7 berekeningsheet'!$R$12</f>
        <v>129.97999999999999</v>
      </c>
      <c r="AT8" s="59">
        <f>'7 berekeningsheet'!$R$12</f>
        <v>129.97999999999999</v>
      </c>
      <c r="AU8" s="59">
        <f>'7 berekeningsheet'!$R$12</f>
        <v>129.97999999999999</v>
      </c>
      <c r="AV8" s="59">
        <f>'7 berekeningsheet'!$R$12</f>
        <v>129.97999999999999</v>
      </c>
      <c r="AW8" s="59">
        <f>'7 berekeningsheet'!$R$12</f>
        <v>129.97999999999999</v>
      </c>
      <c r="AX8" s="59">
        <f>'7 berekeningsheet'!$R$12</f>
        <v>129.97999999999999</v>
      </c>
      <c r="AY8" s="59">
        <f>'7 berekeningsheet'!$R$12</f>
        <v>129.97999999999999</v>
      </c>
      <c r="AZ8" s="59">
        <f>'7 berekeningsheet'!$R$12</f>
        <v>129.97999999999999</v>
      </c>
      <c r="BA8" s="59">
        <f>'7 berekeningsheet'!$R$12</f>
        <v>129.97999999999999</v>
      </c>
      <c r="BB8" s="59">
        <f>'7 berekeningsheet'!$R$12</f>
        <v>129.97999999999999</v>
      </c>
      <c r="BC8" s="59">
        <f>'7 berekeningsheet'!$R$12</f>
        <v>129.97999999999999</v>
      </c>
      <c r="BD8" s="59">
        <f>'7 berekeningsheet'!$R$12</f>
        <v>129.97999999999999</v>
      </c>
      <c r="BE8" s="59">
        <f>'7 berekeningsheet'!$R$12</f>
        <v>129.97999999999999</v>
      </c>
      <c r="BF8" s="59">
        <f>'7 berekeningsheet'!$R$12</f>
        <v>129.97999999999999</v>
      </c>
      <c r="BG8" s="33"/>
      <c r="BK8" s="5"/>
      <c r="BL8" s="5"/>
      <c r="BM8" s="5"/>
      <c r="BO8" s="5"/>
    </row>
    <row r="9" spans="1:69" x14ac:dyDescent="0.25">
      <c r="A9" s="31"/>
      <c r="B9" s="1">
        <f>'1 inputsheet data uit VBnu '!B22</f>
        <v>3</v>
      </c>
      <c r="C9" s="32" t="str">
        <f>'1 inputsheet data uit VBnu '!D22</f>
        <v>Bokkefort</v>
      </c>
      <c r="D9" s="32"/>
      <c r="E9" s="59">
        <f>'7 berekeningsheet'!$R$13</f>
        <v>82.7</v>
      </c>
      <c r="F9" s="59">
        <v>83.6</v>
      </c>
      <c r="G9" s="59">
        <v>85.5</v>
      </c>
      <c r="H9" s="59">
        <v>84.55</v>
      </c>
      <c r="I9" s="59">
        <v>83.6</v>
      </c>
      <c r="J9" s="59">
        <v>80.75</v>
      </c>
      <c r="K9" s="59">
        <v>77.899999999999991</v>
      </c>
      <c r="L9" s="59">
        <v>80.75</v>
      </c>
      <c r="M9" s="59">
        <v>80.75</v>
      </c>
      <c r="N9" s="59">
        <v>84.55</v>
      </c>
      <c r="O9" s="59">
        <v>78.849999999999994</v>
      </c>
      <c r="P9" s="59">
        <v>80.75</v>
      </c>
      <c r="Q9" s="59">
        <v>82.7</v>
      </c>
      <c r="R9" s="59">
        <f>'7 berekeningsheet'!$R$13</f>
        <v>82.7</v>
      </c>
      <c r="S9" s="59">
        <f>'7 berekeningsheet'!$R$13</f>
        <v>82.7</v>
      </c>
      <c r="T9" s="59">
        <f>'7 berekeningsheet'!$R$13</f>
        <v>82.7</v>
      </c>
      <c r="U9" s="59">
        <f>'7 berekeningsheet'!$R$13</f>
        <v>82.7</v>
      </c>
      <c r="V9" s="59">
        <f>'7 berekeningsheet'!$R$13</f>
        <v>82.7</v>
      </c>
      <c r="W9" s="59">
        <f>'7 berekeningsheet'!$R$13</f>
        <v>82.7</v>
      </c>
      <c r="X9" s="59">
        <f>'7 berekeningsheet'!$R$13</f>
        <v>82.7</v>
      </c>
      <c r="Y9" s="59">
        <f>'7 berekeningsheet'!$R$13</f>
        <v>82.7</v>
      </c>
      <c r="Z9" s="59">
        <f>'7 berekeningsheet'!$R$13</f>
        <v>82.7</v>
      </c>
      <c r="AA9" s="59">
        <f>'7 berekeningsheet'!$R$13</f>
        <v>82.7</v>
      </c>
      <c r="AB9" s="59">
        <f>'7 berekeningsheet'!$R$13</f>
        <v>82.7</v>
      </c>
      <c r="AC9" s="59">
        <f>'7 berekeningsheet'!$R$13</f>
        <v>82.7</v>
      </c>
      <c r="AD9" s="59">
        <f>'7 berekeningsheet'!$R$13</f>
        <v>82.7</v>
      </c>
      <c r="AE9" s="59">
        <f>'7 berekeningsheet'!$R$13</f>
        <v>82.7</v>
      </c>
      <c r="AF9" s="59">
        <f>'7 berekeningsheet'!$R$13</f>
        <v>82.7</v>
      </c>
      <c r="AG9" s="59">
        <f>'7 berekeningsheet'!$R$13</f>
        <v>82.7</v>
      </c>
      <c r="AH9" s="59">
        <f>'7 berekeningsheet'!$R$13</f>
        <v>82.7</v>
      </c>
      <c r="AI9" s="59">
        <f>'7 berekeningsheet'!$R$13</f>
        <v>82.7</v>
      </c>
      <c r="AJ9" s="59">
        <f>'7 berekeningsheet'!$R$13</f>
        <v>82.7</v>
      </c>
      <c r="AK9" s="59">
        <f>'7 berekeningsheet'!$R$13</f>
        <v>82.7</v>
      </c>
      <c r="AL9" s="59">
        <f>'7 berekeningsheet'!$R$13</f>
        <v>82.7</v>
      </c>
      <c r="AM9" s="59">
        <f>'7 berekeningsheet'!$R$13</f>
        <v>82.7</v>
      </c>
      <c r="AN9" s="59">
        <f>'7 berekeningsheet'!$R$13</f>
        <v>82.7</v>
      </c>
      <c r="AO9" s="59">
        <f>'7 berekeningsheet'!$R$13</f>
        <v>82.7</v>
      </c>
      <c r="AP9" s="59">
        <f>'7 berekeningsheet'!$R$13</f>
        <v>82.7</v>
      </c>
      <c r="AQ9" s="59">
        <f>'7 berekeningsheet'!$R$13</f>
        <v>82.7</v>
      </c>
      <c r="AR9" s="59">
        <f>'7 berekeningsheet'!$R$13</f>
        <v>82.7</v>
      </c>
      <c r="AS9" s="59">
        <f>'7 berekeningsheet'!$R$13</f>
        <v>82.7</v>
      </c>
      <c r="AT9" s="59">
        <f>'7 berekeningsheet'!$R$13</f>
        <v>82.7</v>
      </c>
      <c r="AU9" s="59">
        <f>'7 berekeningsheet'!$R$13</f>
        <v>82.7</v>
      </c>
      <c r="AV9" s="59">
        <f>'7 berekeningsheet'!$R$13</f>
        <v>82.7</v>
      </c>
      <c r="AW9" s="59">
        <f>'7 berekeningsheet'!$R$13</f>
        <v>82.7</v>
      </c>
      <c r="AX9" s="59">
        <f>'7 berekeningsheet'!$R$13</f>
        <v>82.7</v>
      </c>
      <c r="AY9" s="59">
        <f>'7 berekeningsheet'!$R$13</f>
        <v>82.7</v>
      </c>
      <c r="AZ9" s="59">
        <f>'7 berekeningsheet'!$R$13</f>
        <v>82.7</v>
      </c>
      <c r="BA9" s="59">
        <f>'7 berekeningsheet'!$R$13</f>
        <v>82.7</v>
      </c>
      <c r="BB9" s="59">
        <f>'7 berekeningsheet'!$R$13</f>
        <v>82.7</v>
      </c>
      <c r="BC9" s="59">
        <f>'7 berekeningsheet'!$R$13</f>
        <v>82.7</v>
      </c>
      <c r="BD9" s="59">
        <f>'7 berekeningsheet'!$R$13</f>
        <v>82.7</v>
      </c>
      <c r="BE9" s="59">
        <f>'7 berekeningsheet'!$R$13</f>
        <v>82.7</v>
      </c>
      <c r="BF9" s="59">
        <f>'7 berekeningsheet'!$R$13</f>
        <v>82.7</v>
      </c>
      <c r="BG9" s="33"/>
      <c r="BK9" s="5"/>
      <c r="BL9" s="5"/>
      <c r="BM9" s="5"/>
      <c r="BO9" s="5"/>
    </row>
    <row r="10" spans="1:69" x14ac:dyDescent="0.25">
      <c r="A10" s="31"/>
      <c r="B10" s="1">
        <f>'1 inputsheet data uit VBnu '!B23</f>
        <v>4</v>
      </c>
      <c r="C10" s="32" t="str">
        <f>'1 inputsheet data uit VBnu '!D23</f>
        <v>CLC (City Life Church)</v>
      </c>
      <c r="D10" s="32"/>
      <c r="E10" s="59">
        <f>'7 berekeningsheet'!$R$14</f>
        <v>54.15</v>
      </c>
      <c r="F10" s="59">
        <v>56.05</v>
      </c>
      <c r="G10" s="59">
        <v>60.8</v>
      </c>
      <c r="H10" s="59">
        <v>57</v>
      </c>
      <c r="I10" s="59">
        <v>56.05</v>
      </c>
      <c r="J10" s="59">
        <v>55.099999999999994</v>
      </c>
      <c r="K10" s="59">
        <v>57</v>
      </c>
      <c r="L10" s="59">
        <v>56.05</v>
      </c>
      <c r="M10" s="59">
        <v>57</v>
      </c>
      <c r="N10" s="59">
        <v>54.15</v>
      </c>
      <c r="O10" s="59">
        <v>53.199999999999996</v>
      </c>
      <c r="P10" s="59">
        <v>53.199999999999996</v>
      </c>
      <c r="Q10" s="59">
        <v>54.15</v>
      </c>
      <c r="R10" s="59">
        <f>'7 berekeningsheet'!$R$14</f>
        <v>54.15</v>
      </c>
      <c r="S10" s="59">
        <f>'7 berekeningsheet'!$R$14</f>
        <v>54.15</v>
      </c>
      <c r="T10" s="59">
        <f>'7 berekeningsheet'!$R$14</f>
        <v>54.15</v>
      </c>
      <c r="U10" s="59">
        <f>'7 berekeningsheet'!$R$14</f>
        <v>54.15</v>
      </c>
      <c r="V10" s="59">
        <f>'7 berekeningsheet'!$R$14</f>
        <v>54.15</v>
      </c>
      <c r="W10" s="59">
        <f>'7 berekeningsheet'!$R$14</f>
        <v>54.15</v>
      </c>
      <c r="X10" s="59">
        <f>'7 berekeningsheet'!$R$14</f>
        <v>54.15</v>
      </c>
      <c r="Y10" s="59">
        <f>'7 berekeningsheet'!$R$14</f>
        <v>54.15</v>
      </c>
      <c r="Z10" s="59">
        <f>'7 berekeningsheet'!$R$14</f>
        <v>54.15</v>
      </c>
      <c r="AA10" s="59">
        <f>'7 berekeningsheet'!$R$14</f>
        <v>54.15</v>
      </c>
      <c r="AB10" s="59">
        <f>'7 berekeningsheet'!$R$14</f>
        <v>54.15</v>
      </c>
      <c r="AC10" s="59">
        <f>'7 berekeningsheet'!$R$14</f>
        <v>54.15</v>
      </c>
      <c r="AD10" s="59">
        <f>'7 berekeningsheet'!$R$14</f>
        <v>54.15</v>
      </c>
      <c r="AE10" s="59">
        <f>'7 berekeningsheet'!$R$14</f>
        <v>54.15</v>
      </c>
      <c r="AF10" s="59">
        <f>'7 berekeningsheet'!$R$14</f>
        <v>54.15</v>
      </c>
      <c r="AG10" s="59">
        <f>'7 berekeningsheet'!$R$14</f>
        <v>54.15</v>
      </c>
      <c r="AH10" s="59">
        <f>'7 berekeningsheet'!$R$14</f>
        <v>54.15</v>
      </c>
      <c r="AI10" s="59">
        <f>'7 berekeningsheet'!$R$14</f>
        <v>54.15</v>
      </c>
      <c r="AJ10" s="59">
        <f>'7 berekeningsheet'!$R$14</f>
        <v>54.15</v>
      </c>
      <c r="AK10" s="59">
        <f>'7 berekeningsheet'!$R$14</f>
        <v>54.15</v>
      </c>
      <c r="AL10" s="59">
        <f>'7 berekeningsheet'!$R$14</f>
        <v>54.15</v>
      </c>
      <c r="AM10" s="59">
        <f>'7 berekeningsheet'!$R$14</f>
        <v>54.15</v>
      </c>
      <c r="AN10" s="59">
        <f>'7 berekeningsheet'!$R$14</f>
        <v>54.15</v>
      </c>
      <c r="AO10" s="59">
        <f>'7 berekeningsheet'!$R$14</f>
        <v>54.15</v>
      </c>
      <c r="AP10" s="59">
        <f>'7 berekeningsheet'!$R$14</f>
        <v>54.15</v>
      </c>
      <c r="AQ10" s="59">
        <f>'7 berekeningsheet'!$R$14</f>
        <v>54.15</v>
      </c>
      <c r="AR10" s="59">
        <f>'7 berekeningsheet'!$R$14</f>
        <v>54.15</v>
      </c>
      <c r="AS10" s="59">
        <f>'7 berekeningsheet'!$R$14</f>
        <v>54.15</v>
      </c>
      <c r="AT10" s="59">
        <f>'7 berekeningsheet'!$R$14</f>
        <v>54.15</v>
      </c>
      <c r="AU10" s="59">
        <f>'7 berekeningsheet'!$R$14</f>
        <v>54.15</v>
      </c>
      <c r="AV10" s="59">
        <f>'7 berekeningsheet'!$R$14</f>
        <v>54.15</v>
      </c>
      <c r="AW10" s="59">
        <f>'7 berekeningsheet'!$R$14</f>
        <v>54.15</v>
      </c>
      <c r="AX10" s="59">
        <f>'7 berekeningsheet'!$R$14</f>
        <v>54.15</v>
      </c>
      <c r="AY10" s="59">
        <f>'7 berekeningsheet'!$R$14</f>
        <v>54.15</v>
      </c>
      <c r="AZ10" s="59">
        <f>'7 berekeningsheet'!$R$14</f>
        <v>54.15</v>
      </c>
      <c r="BA10" s="59">
        <f>'7 berekeningsheet'!$R$14</f>
        <v>54.15</v>
      </c>
      <c r="BB10" s="59">
        <f>'7 berekeningsheet'!$R$14</f>
        <v>54.15</v>
      </c>
      <c r="BC10" s="59">
        <f>'7 berekeningsheet'!$R$14</f>
        <v>54.15</v>
      </c>
      <c r="BD10" s="59">
        <f>'7 berekeningsheet'!$R$14</f>
        <v>54.15</v>
      </c>
      <c r="BE10" s="59">
        <f>'7 berekeningsheet'!$R$14</f>
        <v>54.15</v>
      </c>
      <c r="BF10" s="59">
        <f>'7 berekeningsheet'!$R$14</f>
        <v>54.15</v>
      </c>
      <c r="BG10" s="33"/>
      <c r="BK10" s="5"/>
      <c r="BL10" s="5"/>
      <c r="BM10" s="5"/>
      <c r="BO10" s="5"/>
    </row>
    <row r="11" spans="1:69" x14ac:dyDescent="0.25">
      <c r="A11" s="31"/>
      <c r="B11" s="1">
        <f>'1 inputsheet data uit VBnu '!B24</f>
        <v>5</v>
      </c>
      <c r="C11" s="32" t="str">
        <f>'1 inputsheet data uit VBnu '!D24</f>
        <v>Paardenberg</v>
      </c>
      <c r="D11" s="32"/>
      <c r="E11" s="59">
        <f>'7 berekeningsheet'!$R$15</f>
        <v>153.9</v>
      </c>
      <c r="F11" s="59">
        <v>163.44999999999999</v>
      </c>
      <c r="G11" s="59">
        <v>171</v>
      </c>
      <c r="H11" s="59">
        <v>166.25</v>
      </c>
      <c r="I11" s="59">
        <v>163.44999999999999</v>
      </c>
      <c r="J11" s="59">
        <v>164.35</v>
      </c>
      <c r="K11" s="59">
        <v>166.25</v>
      </c>
      <c r="L11" s="59">
        <v>163.4</v>
      </c>
      <c r="M11" s="59">
        <v>159.6</v>
      </c>
      <c r="N11" s="59">
        <v>166.25</v>
      </c>
      <c r="O11" s="59">
        <v>164.35</v>
      </c>
      <c r="P11" s="59">
        <v>158.65</v>
      </c>
      <c r="Q11" s="59">
        <v>153.9</v>
      </c>
      <c r="R11" s="59">
        <f>'7 berekeningsheet'!$R$15</f>
        <v>153.9</v>
      </c>
      <c r="S11" s="59">
        <f>'7 berekeningsheet'!$R$15</f>
        <v>153.9</v>
      </c>
      <c r="T11" s="59">
        <f>'7 berekeningsheet'!$R$15</f>
        <v>153.9</v>
      </c>
      <c r="U11" s="59">
        <f>'7 berekeningsheet'!$R$15</f>
        <v>153.9</v>
      </c>
      <c r="V11" s="59">
        <f>'7 berekeningsheet'!$R$15</f>
        <v>153.9</v>
      </c>
      <c r="W11" s="59">
        <f>'7 berekeningsheet'!$R$15</f>
        <v>153.9</v>
      </c>
      <c r="X11" s="59">
        <f>'7 berekeningsheet'!$R$15</f>
        <v>153.9</v>
      </c>
      <c r="Y11" s="59">
        <f>'7 berekeningsheet'!$R$15</f>
        <v>153.9</v>
      </c>
      <c r="Z11" s="59">
        <f>'7 berekeningsheet'!$R$15</f>
        <v>153.9</v>
      </c>
      <c r="AA11" s="59">
        <f>'7 berekeningsheet'!$R$15</f>
        <v>153.9</v>
      </c>
      <c r="AB11" s="59">
        <f>'7 berekeningsheet'!$R$15</f>
        <v>153.9</v>
      </c>
      <c r="AC11" s="59">
        <f>'7 berekeningsheet'!$R$15</f>
        <v>153.9</v>
      </c>
      <c r="AD11" s="59">
        <f>'7 berekeningsheet'!$R$15</f>
        <v>153.9</v>
      </c>
      <c r="AE11" s="59">
        <f>'7 berekeningsheet'!$R$15</f>
        <v>153.9</v>
      </c>
      <c r="AF11" s="59">
        <f>'7 berekeningsheet'!$R$15</f>
        <v>153.9</v>
      </c>
      <c r="AG11" s="59">
        <f>'7 berekeningsheet'!$R$15</f>
        <v>153.9</v>
      </c>
      <c r="AH11" s="59">
        <f>'7 berekeningsheet'!$R$15</f>
        <v>153.9</v>
      </c>
      <c r="AI11" s="59">
        <f>'7 berekeningsheet'!$R$15</f>
        <v>153.9</v>
      </c>
      <c r="AJ11" s="59">
        <f>'7 berekeningsheet'!$R$15</f>
        <v>153.9</v>
      </c>
      <c r="AK11" s="59">
        <f>'7 berekeningsheet'!$R$15</f>
        <v>153.9</v>
      </c>
      <c r="AL11" s="59">
        <f>'7 berekeningsheet'!$R$15</f>
        <v>153.9</v>
      </c>
      <c r="AM11" s="59">
        <f>'7 berekeningsheet'!$R$15</f>
        <v>153.9</v>
      </c>
      <c r="AN11" s="59">
        <f>'7 berekeningsheet'!$R$15</f>
        <v>153.9</v>
      </c>
      <c r="AO11" s="59">
        <f>'7 berekeningsheet'!$R$15</f>
        <v>153.9</v>
      </c>
      <c r="AP11" s="59">
        <f>'7 berekeningsheet'!$R$15</f>
        <v>153.9</v>
      </c>
      <c r="AQ11" s="59">
        <f>'7 berekeningsheet'!$R$15</f>
        <v>153.9</v>
      </c>
      <c r="AR11" s="59">
        <f>'7 berekeningsheet'!$R$15</f>
        <v>153.9</v>
      </c>
      <c r="AS11" s="59">
        <f>'7 berekeningsheet'!$R$15</f>
        <v>153.9</v>
      </c>
      <c r="AT11" s="59">
        <f>'7 berekeningsheet'!$R$15</f>
        <v>153.9</v>
      </c>
      <c r="AU11" s="59">
        <f>'7 berekeningsheet'!$R$15</f>
        <v>153.9</v>
      </c>
      <c r="AV11" s="59">
        <f>'7 berekeningsheet'!$R$15</f>
        <v>153.9</v>
      </c>
      <c r="AW11" s="59">
        <f>'7 berekeningsheet'!$R$15</f>
        <v>153.9</v>
      </c>
      <c r="AX11" s="59">
        <f>'7 berekeningsheet'!$R$15</f>
        <v>153.9</v>
      </c>
      <c r="AY11" s="59">
        <f>'7 berekeningsheet'!$R$15</f>
        <v>153.9</v>
      </c>
      <c r="AZ11" s="59">
        <f>'7 berekeningsheet'!$R$15</f>
        <v>153.9</v>
      </c>
      <c r="BA11" s="59">
        <f>'7 berekeningsheet'!$R$15</f>
        <v>153.9</v>
      </c>
      <c r="BB11" s="59">
        <f>'7 berekeningsheet'!$R$15</f>
        <v>153.9</v>
      </c>
      <c r="BC11" s="59">
        <f>'7 berekeningsheet'!$R$15</f>
        <v>153.9</v>
      </c>
      <c r="BD11" s="59">
        <f>'7 berekeningsheet'!$R$15</f>
        <v>153.9</v>
      </c>
      <c r="BE11" s="59">
        <f>'7 berekeningsheet'!$R$15</f>
        <v>153.9</v>
      </c>
      <c r="BF11" s="59">
        <f>'7 berekeningsheet'!$R$15</f>
        <v>153.9</v>
      </c>
      <c r="BG11" s="33"/>
      <c r="BK11" s="5"/>
      <c r="BL11" s="5"/>
      <c r="BM11" s="5"/>
      <c r="BO11" s="5"/>
    </row>
    <row r="12" spans="1:69" x14ac:dyDescent="0.25">
      <c r="A12" s="31"/>
      <c r="B12" s="1">
        <f>'1 inputsheet data uit VBnu '!B25</f>
        <v>6</v>
      </c>
      <c r="C12" s="32" t="str">
        <f>'1 inputsheet data uit VBnu '!D25</f>
        <v>Exoduskerk (EEH)</v>
      </c>
      <c r="D12" s="32"/>
      <c r="E12" s="59">
        <f>'7 berekeningsheet'!$R$16</f>
        <v>139</v>
      </c>
      <c r="F12" s="59">
        <v>145</v>
      </c>
      <c r="G12" s="59">
        <v>147</v>
      </c>
      <c r="H12" s="59">
        <v>146</v>
      </c>
      <c r="I12" s="59">
        <v>145</v>
      </c>
      <c r="J12" s="59">
        <v>143</v>
      </c>
      <c r="K12" s="59">
        <v>147</v>
      </c>
      <c r="L12" s="59">
        <v>154</v>
      </c>
      <c r="M12" s="59">
        <v>147</v>
      </c>
      <c r="N12" s="59">
        <v>139</v>
      </c>
      <c r="O12" s="59">
        <v>145</v>
      </c>
      <c r="P12" s="59">
        <v>146</v>
      </c>
      <c r="Q12" s="59">
        <v>139</v>
      </c>
      <c r="R12" s="59">
        <f>'7 berekeningsheet'!$R$16</f>
        <v>139</v>
      </c>
      <c r="S12" s="59">
        <f>'7 berekeningsheet'!$R$16</f>
        <v>139</v>
      </c>
      <c r="T12" s="59">
        <f>'7 berekeningsheet'!$R$16</f>
        <v>139</v>
      </c>
      <c r="U12" s="59">
        <f>'7 berekeningsheet'!$R$16</f>
        <v>139</v>
      </c>
      <c r="V12" s="59">
        <f>'7 berekeningsheet'!$R$16</f>
        <v>139</v>
      </c>
      <c r="W12" s="59">
        <f>'7 berekeningsheet'!$R$16</f>
        <v>139</v>
      </c>
      <c r="X12" s="59">
        <f>'7 berekeningsheet'!$R$16</f>
        <v>139</v>
      </c>
      <c r="Y12" s="59">
        <f>'7 berekeningsheet'!$R$16</f>
        <v>139</v>
      </c>
      <c r="Z12" s="59">
        <f>'7 berekeningsheet'!$R$16</f>
        <v>139</v>
      </c>
      <c r="AA12" s="59">
        <f>'7 berekeningsheet'!$R$16</f>
        <v>139</v>
      </c>
      <c r="AB12" s="59">
        <f>'7 berekeningsheet'!$R$16</f>
        <v>139</v>
      </c>
      <c r="AC12" s="59">
        <f>'7 berekeningsheet'!$R$16</f>
        <v>139</v>
      </c>
      <c r="AD12" s="59">
        <f>'7 berekeningsheet'!$R$16</f>
        <v>139</v>
      </c>
      <c r="AE12" s="59">
        <f>'7 berekeningsheet'!$R$16</f>
        <v>139</v>
      </c>
      <c r="AF12" s="59">
        <f>'7 berekeningsheet'!$R$16</f>
        <v>139</v>
      </c>
      <c r="AG12" s="59">
        <f>'7 berekeningsheet'!$R$16</f>
        <v>139</v>
      </c>
      <c r="AH12" s="59">
        <f>'7 berekeningsheet'!$R$16</f>
        <v>139</v>
      </c>
      <c r="AI12" s="59">
        <f>'7 berekeningsheet'!$R$16</f>
        <v>139</v>
      </c>
      <c r="AJ12" s="59">
        <f>'7 berekeningsheet'!$R$16</f>
        <v>139</v>
      </c>
      <c r="AK12" s="59">
        <f>'7 berekeningsheet'!$R$16</f>
        <v>139</v>
      </c>
      <c r="AL12" s="59">
        <f>'7 berekeningsheet'!$R$16</f>
        <v>139</v>
      </c>
      <c r="AM12" s="59">
        <f>'7 berekeningsheet'!$R$16</f>
        <v>139</v>
      </c>
      <c r="AN12" s="59">
        <f>'7 berekeningsheet'!$R$16</f>
        <v>139</v>
      </c>
      <c r="AO12" s="59">
        <f>'7 berekeningsheet'!$R$16</f>
        <v>139</v>
      </c>
      <c r="AP12" s="59">
        <f>'7 berekeningsheet'!$R$16</f>
        <v>139</v>
      </c>
      <c r="AQ12" s="59">
        <f>'7 berekeningsheet'!$R$16</f>
        <v>139</v>
      </c>
      <c r="AR12" s="59">
        <f>'7 berekeningsheet'!$R$16</f>
        <v>139</v>
      </c>
      <c r="AS12" s="59">
        <f>'7 berekeningsheet'!$R$16</f>
        <v>139</v>
      </c>
      <c r="AT12" s="59">
        <f>'7 berekeningsheet'!$R$16</f>
        <v>139</v>
      </c>
      <c r="AU12" s="59">
        <f>'7 berekeningsheet'!$R$16</f>
        <v>139</v>
      </c>
      <c r="AV12" s="59">
        <f>'7 berekeningsheet'!$R$16</f>
        <v>139</v>
      </c>
      <c r="AW12" s="59">
        <f>'7 berekeningsheet'!$R$16</f>
        <v>139</v>
      </c>
      <c r="AX12" s="59">
        <f>'7 berekeningsheet'!$R$16</f>
        <v>139</v>
      </c>
      <c r="AY12" s="59">
        <f>'7 berekeningsheet'!$R$16</f>
        <v>139</v>
      </c>
      <c r="AZ12" s="59">
        <f>'7 berekeningsheet'!$R$16</f>
        <v>139</v>
      </c>
      <c r="BA12" s="59">
        <f>'7 berekeningsheet'!$R$16</f>
        <v>139</v>
      </c>
      <c r="BB12" s="59">
        <f>'7 berekeningsheet'!$R$16</f>
        <v>139</v>
      </c>
      <c r="BC12" s="59">
        <f>'7 berekeningsheet'!$R$16</f>
        <v>139</v>
      </c>
      <c r="BD12" s="59">
        <f>'7 berekeningsheet'!$R$16</f>
        <v>139</v>
      </c>
      <c r="BE12" s="59">
        <f>'7 berekeningsheet'!$R$16</f>
        <v>139</v>
      </c>
      <c r="BF12" s="59">
        <f>'7 berekeningsheet'!$R$16</f>
        <v>139</v>
      </c>
      <c r="BG12" s="33"/>
      <c r="BK12" s="5"/>
      <c r="BL12" s="5"/>
      <c r="BM12" s="5"/>
      <c r="BO12" s="5"/>
    </row>
    <row r="13" spans="1:69" x14ac:dyDescent="0.25">
      <c r="A13" s="31"/>
      <c r="B13" s="1">
        <f>'1 inputsheet data uit VBnu '!B26</f>
        <v>7</v>
      </c>
      <c r="C13" s="32" t="str">
        <f>'1 inputsheet data uit VBnu '!D26</f>
        <v>Genesareth / meerzicht / Zm</v>
      </c>
      <c r="D13" s="32"/>
      <c r="E13" s="59">
        <f>'7 berekeningsheet'!$R$17</f>
        <v>76</v>
      </c>
      <c r="F13" s="59">
        <v>69</v>
      </c>
      <c r="G13" s="59">
        <v>64</v>
      </c>
      <c r="H13" s="59">
        <v>66</v>
      </c>
      <c r="I13" s="59">
        <v>69</v>
      </c>
      <c r="J13" s="59">
        <v>69</v>
      </c>
      <c r="K13" s="59">
        <v>72</v>
      </c>
      <c r="L13" s="59">
        <v>68</v>
      </c>
      <c r="M13" s="59">
        <v>68</v>
      </c>
      <c r="N13" s="59">
        <v>69</v>
      </c>
      <c r="O13" s="59">
        <v>71</v>
      </c>
      <c r="P13" s="59">
        <v>73</v>
      </c>
      <c r="Q13" s="59">
        <v>76</v>
      </c>
      <c r="R13" s="59">
        <f>'7 berekeningsheet'!$R$17</f>
        <v>76</v>
      </c>
      <c r="S13" s="59">
        <f>'7 berekeningsheet'!$R$17</f>
        <v>76</v>
      </c>
      <c r="T13" s="59">
        <f>'7 berekeningsheet'!$R$17</f>
        <v>76</v>
      </c>
      <c r="U13" s="59">
        <f>'7 berekeningsheet'!$R$17</f>
        <v>76</v>
      </c>
      <c r="V13" s="59">
        <f>'7 berekeningsheet'!$R$17</f>
        <v>76</v>
      </c>
      <c r="W13" s="59">
        <f>'7 berekeningsheet'!$R$17</f>
        <v>76</v>
      </c>
      <c r="X13" s="59">
        <f>'7 berekeningsheet'!$R$17</f>
        <v>76</v>
      </c>
      <c r="Y13" s="59">
        <f>'7 berekeningsheet'!$R$17</f>
        <v>76</v>
      </c>
      <c r="Z13" s="59">
        <f>'7 berekeningsheet'!$R$17</f>
        <v>76</v>
      </c>
      <c r="AA13" s="59">
        <f>'7 berekeningsheet'!$R$17</f>
        <v>76</v>
      </c>
      <c r="AB13" s="59">
        <f>'7 berekeningsheet'!$R$17</f>
        <v>76</v>
      </c>
      <c r="AC13" s="59">
        <f>'7 berekeningsheet'!$R$17</f>
        <v>76</v>
      </c>
      <c r="AD13" s="59">
        <f>'7 berekeningsheet'!$R$17</f>
        <v>76</v>
      </c>
      <c r="AE13" s="59">
        <f>'7 berekeningsheet'!$R$17</f>
        <v>76</v>
      </c>
      <c r="AF13" s="59">
        <f>'7 berekeningsheet'!$R$17</f>
        <v>76</v>
      </c>
      <c r="AG13" s="59">
        <f>'7 berekeningsheet'!$R$17</f>
        <v>76</v>
      </c>
      <c r="AH13" s="59">
        <f>'7 berekeningsheet'!$R$17</f>
        <v>76</v>
      </c>
      <c r="AI13" s="59">
        <f>'7 berekeningsheet'!$R$17</f>
        <v>76</v>
      </c>
      <c r="AJ13" s="59">
        <f>'7 berekeningsheet'!$R$17</f>
        <v>76</v>
      </c>
      <c r="AK13" s="59">
        <f>'7 berekeningsheet'!$R$17</f>
        <v>76</v>
      </c>
      <c r="AL13" s="59">
        <f>'7 berekeningsheet'!$R$17</f>
        <v>76</v>
      </c>
      <c r="AM13" s="59">
        <f>'7 berekeningsheet'!$R$17</f>
        <v>76</v>
      </c>
      <c r="AN13" s="59">
        <f>'7 berekeningsheet'!$R$17</f>
        <v>76</v>
      </c>
      <c r="AO13" s="59">
        <f>'7 berekeningsheet'!$R$17</f>
        <v>76</v>
      </c>
      <c r="AP13" s="59">
        <f>'7 berekeningsheet'!$R$17</f>
        <v>76</v>
      </c>
      <c r="AQ13" s="59">
        <f>'7 berekeningsheet'!$R$17</f>
        <v>76</v>
      </c>
      <c r="AR13" s="59">
        <f>'7 berekeningsheet'!$R$17</f>
        <v>76</v>
      </c>
      <c r="AS13" s="59">
        <f>'7 berekeningsheet'!$R$17</f>
        <v>76</v>
      </c>
      <c r="AT13" s="59">
        <f>'7 berekeningsheet'!$R$17</f>
        <v>76</v>
      </c>
      <c r="AU13" s="59">
        <f>'7 berekeningsheet'!$R$17</f>
        <v>76</v>
      </c>
      <c r="AV13" s="59">
        <f>'7 berekeningsheet'!$R$17</f>
        <v>76</v>
      </c>
      <c r="AW13" s="59">
        <f>'7 berekeningsheet'!$R$17</f>
        <v>76</v>
      </c>
      <c r="AX13" s="59">
        <f>'7 berekeningsheet'!$R$17</f>
        <v>76</v>
      </c>
      <c r="AY13" s="59">
        <f>'7 berekeningsheet'!$R$17</f>
        <v>76</v>
      </c>
      <c r="AZ13" s="59">
        <f>'7 berekeningsheet'!$R$17</f>
        <v>76</v>
      </c>
      <c r="BA13" s="59">
        <f>'7 berekeningsheet'!$R$17</f>
        <v>76</v>
      </c>
      <c r="BB13" s="59">
        <f>'7 berekeningsheet'!$R$17</f>
        <v>76</v>
      </c>
      <c r="BC13" s="59">
        <f>'7 berekeningsheet'!$R$17</f>
        <v>76</v>
      </c>
      <c r="BD13" s="59">
        <f>'7 berekeningsheet'!$R$17</f>
        <v>76</v>
      </c>
      <c r="BE13" s="59">
        <f>'7 berekeningsheet'!$R$17</f>
        <v>76</v>
      </c>
      <c r="BF13" s="59">
        <f>'7 berekeningsheet'!$R$17</f>
        <v>76</v>
      </c>
      <c r="BG13" s="33"/>
      <c r="BI13" s="5"/>
      <c r="BJ13" s="5"/>
      <c r="BK13" s="5"/>
      <c r="BL13" s="5"/>
      <c r="BM13" s="5"/>
      <c r="BN13" s="5"/>
      <c r="BO13" s="5"/>
      <c r="BP13" s="5"/>
      <c r="BQ13" s="5"/>
    </row>
    <row r="14" spans="1:69" x14ac:dyDescent="0.25">
      <c r="A14" s="31"/>
      <c r="B14" s="1">
        <f>'1 inputsheet data uit VBnu '!B27</f>
        <v>8</v>
      </c>
      <c r="C14" s="32" t="str">
        <f>'1 inputsheet data uit VBnu '!D27</f>
        <v>Het Kompas / Zm</v>
      </c>
      <c r="D14" s="32"/>
      <c r="E14" s="59">
        <f>'7 berekeningsheet'!$R$18</f>
        <v>49</v>
      </c>
      <c r="F14" s="59">
        <v>43</v>
      </c>
      <c r="G14" s="59">
        <v>40</v>
      </c>
      <c r="H14" s="59">
        <v>41</v>
      </c>
      <c r="I14" s="59">
        <v>43</v>
      </c>
      <c r="J14" s="59">
        <v>43</v>
      </c>
      <c r="K14" s="59">
        <v>47</v>
      </c>
      <c r="L14" s="59">
        <v>45</v>
      </c>
      <c r="M14" s="59">
        <v>47</v>
      </c>
      <c r="N14" s="59">
        <v>46</v>
      </c>
      <c r="O14" s="59">
        <v>46</v>
      </c>
      <c r="P14" s="59">
        <v>47</v>
      </c>
      <c r="Q14" s="59">
        <v>49</v>
      </c>
      <c r="R14" s="59">
        <f>'7 berekeningsheet'!$R$18</f>
        <v>49</v>
      </c>
      <c r="S14" s="59">
        <f>'7 berekeningsheet'!$R$18</f>
        <v>49</v>
      </c>
      <c r="T14" s="59">
        <f>'7 berekeningsheet'!$R$18</f>
        <v>49</v>
      </c>
      <c r="U14" s="59">
        <f>'7 berekeningsheet'!$R$18</f>
        <v>49</v>
      </c>
      <c r="V14" s="59">
        <f>'7 berekeningsheet'!$R$18</f>
        <v>49</v>
      </c>
      <c r="W14" s="59">
        <f>'7 berekeningsheet'!$R$18</f>
        <v>49</v>
      </c>
      <c r="X14" s="59">
        <f>'7 berekeningsheet'!$R$18</f>
        <v>49</v>
      </c>
      <c r="Y14" s="59">
        <f>'7 berekeningsheet'!$R$18</f>
        <v>49</v>
      </c>
      <c r="Z14" s="59">
        <f>'7 berekeningsheet'!$R$18</f>
        <v>49</v>
      </c>
      <c r="AA14" s="59">
        <f>'7 berekeningsheet'!$R$18</f>
        <v>49</v>
      </c>
      <c r="AB14" s="59">
        <f>'7 berekeningsheet'!$R$18</f>
        <v>49</v>
      </c>
      <c r="AC14" s="59">
        <f>'7 berekeningsheet'!$R$18</f>
        <v>49</v>
      </c>
      <c r="AD14" s="59">
        <f>'7 berekeningsheet'!$R$18</f>
        <v>49</v>
      </c>
      <c r="AE14" s="59">
        <f>'7 berekeningsheet'!$R$18</f>
        <v>49</v>
      </c>
      <c r="AF14" s="59">
        <f>'7 berekeningsheet'!$R$18</f>
        <v>49</v>
      </c>
      <c r="AG14" s="59">
        <f>'7 berekeningsheet'!$R$18</f>
        <v>49</v>
      </c>
      <c r="AH14" s="59">
        <f>'7 berekeningsheet'!$R$18</f>
        <v>49</v>
      </c>
      <c r="AI14" s="59">
        <f>'7 berekeningsheet'!$R$18</f>
        <v>49</v>
      </c>
      <c r="AJ14" s="59">
        <f>'7 berekeningsheet'!$R$18</f>
        <v>49</v>
      </c>
      <c r="AK14" s="59">
        <f>'7 berekeningsheet'!$R$18</f>
        <v>49</v>
      </c>
      <c r="AL14" s="59">
        <f>'7 berekeningsheet'!$R$18</f>
        <v>49</v>
      </c>
      <c r="AM14" s="59">
        <f>'7 berekeningsheet'!$R$18</f>
        <v>49</v>
      </c>
      <c r="AN14" s="59">
        <f>'7 berekeningsheet'!$R$18</f>
        <v>49</v>
      </c>
      <c r="AO14" s="59">
        <f>'7 berekeningsheet'!$R$18</f>
        <v>49</v>
      </c>
      <c r="AP14" s="59">
        <f>'7 berekeningsheet'!$R$18</f>
        <v>49</v>
      </c>
      <c r="AQ14" s="59">
        <f>'7 berekeningsheet'!$R$18</f>
        <v>49</v>
      </c>
      <c r="AR14" s="59">
        <f>'7 berekeningsheet'!$R$18</f>
        <v>49</v>
      </c>
      <c r="AS14" s="59">
        <f>'7 berekeningsheet'!$R$18</f>
        <v>49</v>
      </c>
      <c r="AT14" s="59">
        <f>'7 berekeningsheet'!$R$18</f>
        <v>49</v>
      </c>
      <c r="AU14" s="59">
        <f>'7 berekeningsheet'!$R$18</f>
        <v>49</v>
      </c>
      <c r="AV14" s="59">
        <f>'7 berekeningsheet'!$R$18</f>
        <v>49</v>
      </c>
      <c r="AW14" s="59">
        <f>'7 berekeningsheet'!$R$18</f>
        <v>49</v>
      </c>
      <c r="AX14" s="59">
        <f>'7 berekeningsheet'!$R$18</f>
        <v>49</v>
      </c>
      <c r="AY14" s="59">
        <f>'7 berekeningsheet'!$R$18</f>
        <v>49</v>
      </c>
      <c r="AZ14" s="59">
        <f>'7 berekeningsheet'!$R$18</f>
        <v>49</v>
      </c>
      <c r="BA14" s="59">
        <f>'7 berekeningsheet'!$R$18</f>
        <v>49</v>
      </c>
      <c r="BB14" s="59">
        <f>'7 berekeningsheet'!$R$18</f>
        <v>49</v>
      </c>
      <c r="BC14" s="59">
        <f>'7 berekeningsheet'!$R$18</f>
        <v>49</v>
      </c>
      <c r="BD14" s="59">
        <f>'7 berekeningsheet'!$R$18</f>
        <v>49</v>
      </c>
      <c r="BE14" s="59">
        <f>'7 berekeningsheet'!$R$18</f>
        <v>49</v>
      </c>
      <c r="BF14" s="59">
        <f>'7 berekeningsheet'!$R$18</f>
        <v>49</v>
      </c>
      <c r="BG14" s="33"/>
      <c r="BI14" s="5"/>
      <c r="BJ14" s="5"/>
      <c r="BK14" s="5"/>
      <c r="BL14" s="5"/>
      <c r="BM14" s="5"/>
      <c r="BN14" s="5"/>
      <c r="BO14" s="5"/>
      <c r="BP14" s="5"/>
      <c r="BQ14" s="5"/>
    </row>
    <row r="15" spans="1:69" x14ac:dyDescent="0.25">
      <c r="A15" s="31"/>
      <c r="B15" s="1">
        <f>'1 inputsheet data uit VBnu '!B28</f>
        <v>9</v>
      </c>
      <c r="C15" s="32" t="str">
        <f>'1 inputsheet data uit VBnu '!D28</f>
        <v>Ichtuskerk / Zm</v>
      </c>
      <c r="D15" s="32"/>
      <c r="E15" s="59">
        <f>'7 berekeningsheet'!$R$19</f>
        <v>43</v>
      </c>
      <c r="F15" s="59">
        <v>47</v>
      </c>
      <c r="G15" s="59">
        <v>45</v>
      </c>
      <c r="H15" s="59">
        <v>47</v>
      </c>
      <c r="I15" s="59">
        <v>47</v>
      </c>
      <c r="J15" s="59">
        <v>43</v>
      </c>
      <c r="K15" s="59">
        <v>47</v>
      </c>
      <c r="L15" s="59">
        <v>48</v>
      </c>
      <c r="M15" s="59">
        <v>46</v>
      </c>
      <c r="N15" s="59">
        <v>46</v>
      </c>
      <c r="O15" s="59">
        <v>44</v>
      </c>
      <c r="P15" s="59">
        <v>46</v>
      </c>
      <c r="Q15" s="59">
        <v>43</v>
      </c>
      <c r="R15" s="59">
        <f>'7 berekeningsheet'!$R$19</f>
        <v>43</v>
      </c>
      <c r="S15" s="59">
        <f>'7 berekeningsheet'!$R$19</f>
        <v>43</v>
      </c>
      <c r="T15" s="59">
        <f>'7 berekeningsheet'!$R$19</f>
        <v>43</v>
      </c>
      <c r="U15" s="59">
        <f>'7 berekeningsheet'!$R$19</f>
        <v>43</v>
      </c>
      <c r="V15" s="59">
        <f>'7 berekeningsheet'!$R$19</f>
        <v>43</v>
      </c>
      <c r="W15" s="59">
        <f>'7 berekeningsheet'!$R$19</f>
        <v>43</v>
      </c>
      <c r="X15" s="59">
        <f>'7 berekeningsheet'!$R$19</f>
        <v>43</v>
      </c>
      <c r="Y15" s="59">
        <f>'7 berekeningsheet'!$R$19</f>
        <v>43</v>
      </c>
      <c r="Z15" s="59">
        <f>'7 berekeningsheet'!$R$19</f>
        <v>43</v>
      </c>
      <c r="AA15" s="59">
        <f>'7 berekeningsheet'!$R$19</f>
        <v>43</v>
      </c>
      <c r="AB15" s="59">
        <f>'7 berekeningsheet'!$R$19</f>
        <v>43</v>
      </c>
      <c r="AC15" s="59">
        <f>'7 berekeningsheet'!$R$19</f>
        <v>43</v>
      </c>
      <c r="AD15" s="59">
        <f>'7 berekeningsheet'!$R$19</f>
        <v>43</v>
      </c>
      <c r="AE15" s="59">
        <f>'7 berekeningsheet'!$R$19</f>
        <v>43</v>
      </c>
      <c r="AF15" s="59">
        <f>'7 berekeningsheet'!$R$19</f>
        <v>43</v>
      </c>
      <c r="AG15" s="59">
        <f>'7 berekeningsheet'!$R$19</f>
        <v>43</v>
      </c>
      <c r="AH15" s="59">
        <f>'7 berekeningsheet'!$R$19</f>
        <v>43</v>
      </c>
      <c r="AI15" s="59">
        <f>'7 berekeningsheet'!$R$19</f>
        <v>43</v>
      </c>
      <c r="AJ15" s="59">
        <f>'7 berekeningsheet'!$R$19</f>
        <v>43</v>
      </c>
      <c r="AK15" s="59">
        <f>'7 berekeningsheet'!$R$19</f>
        <v>43</v>
      </c>
      <c r="AL15" s="59">
        <f>'7 berekeningsheet'!$R$19</f>
        <v>43</v>
      </c>
      <c r="AM15" s="59">
        <f>'7 berekeningsheet'!$R$19</f>
        <v>43</v>
      </c>
      <c r="AN15" s="59">
        <f>'7 berekeningsheet'!$R$19</f>
        <v>43</v>
      </c>
      <c r="AO15" s="59">
        <f>'7 berekeningsheet'!$R$19</f>
        <v>43</v>
      </c>
      <c r="AP15" s="59">
        <f>'7 berekeningsheet'!$R$19</f>
        <v>43</v>
      </c>
      <c r="AQ15" s="59">
        <f>'7 berekeningsheet'!$R$19</f>
        <v>43</v>
      </c>
      <c r="AR15" s="59">
        <f>'7 berekeningsheet'!$R$19</f>
        <v>43</v>
      </c>
      <c r="AS15" s="59">
        <f>'7 berekeningsheet'!$R$19</f>
        <v>43</v>
      </c>
      <c r="AT15" s="59">
        <f>'7 berekeningsheet'!$R$19</f>
        <v>43</v>
      </c>
      <c r="AU15" s="59">
        <f>'7 berekeningsheet'!$R$19</f>
        <v>43</v>
      </c>
      <c r="AV15" s="59">
        <f>'7 berekeningsheet'!$R$19</f>
        <v>43</v>
      </c>
      <c r="AW15" s="59">
        <f>'7 berekeningsheet'!$R$19</f>
        <v>43</v>
      </c>
      <c r="AX15" s="59">
        <f>'7 berekeningsheet'!$R$19</f>
        <v>43</v>
      </c>
      <c r="AY15" s="59">
        <f>'7 berekeningsheet'!$R$19</f>
        <v>43</v>
      </c>
      <c r="AZ15" s="59">
        <f>'7 berekeningsheet'!$R$19</f>
        <v>43</v>
      </c>
      <c r="BA15" s="59">
        <f>'7 berekeningsheet'!$R$19</f>
        <v>43</v>
      </c>
      <c r="BB15" s="59">
        <f>'7 berekeningsheet'!$R$19</f>
        <v>43</v>
      </c>
      <c r="BC15" s="59">
        <f>'7 berekeningsheet'!$R$19</f>
        <v>43</v>
      </c>
      <c r="BD15" s="59">
        <f>'7 berekeningsheet'!$R$19</f>
        <v>43</v>
      </c>
      <c r="BE15" s="59">
        <f>'7 berekeningsheet'!$R$19</f>
        <v>43</v>
      </c>
      <c r="BF15" s="59">
        <f>'7 berekeningsheet'!$R$19</f>
        <v>43</v>
      </c>
      <c r="BG15" s="33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31"/>
      <c r="B16" s="1">
        <f>'1 inputsheet data uit VBnu '!B29</f>
        <v>10</v>
      </c>
      <c r="C16" s="32" t="str">
        <f>'1 inputsheet data uit VBnu '!D29</f>
        <v>Laak PCI</v>
      </c>
      <c r="D16" s="32"/>
      <c r="E16" s="59">
        <f>'7 berekeningsheet'!$R$20</f>
        <v>115</v>
      </c>
      <c r="F16" s="59">
        <v>106</v>
      </c>
      <c r="G16" s="59">
        <v>112</v>
      </c>
      <c r="H16" s="59">
        <v>109</v>
      </c>
      <c r="I16" s="59">
        <v>106</v>
      </c>
      <c r="J16" s="59">
        <v>106</v>
      </c>
      <c r="K16" s="59">
        <v>102</v>
      </c>
      <c r="L16" s="59">
        <v>108</v>
      </c>
      <c r="M16" s="59">
        <v>109</v>
      </c>
      <c r="N16" s="59">
        <v>113</v>
      </c>
      <c r="O16" s="59">
        <v>115</v>
      </c>
      <c r="P16" s="59">
        <v>116</v>
      </c>
      <c r="Q16" s="59">
        <v>115</v>
      </c>
      <c r="R16" s="59">
        <f>'7 berekeningsheet'!$R$20</f>
        <v>115</v>
      </c>
      <c r="S16" s="59">
        <f>'7 berekeningsheet'!$R$20</f>
        <v>115</v>
      </c>
      <c r="T16" s="59">
        <f>'7 berekeningsheet'!$R$20</f>
        <v>115</v>
      </c>
      <c r="U16" s="59">
        <f>'7 berekeningsheet'!$R$20</f>
        <v>115</v>
      </c>
      <c r="V16" s="59">
        <f>'7 berekeningsheet'!$R$20</f>
        <v>115</v>
      </c>
      <c r="W16" s="59">
        <f>'7 berekeningsheet'!$R$20</f>
        <v>115</v>
      </c>
      <c r="X16" s="59">
        <f>'7 berekeningsheet'!$R$20</f>
        <v>115</v>
      </c>
      <c r="Y16" s="59">
        <f>'7 berekeningsheet'!$R$20</f>
        <v>115</v>
      </c>
      <c r="Z16" s="59">
        <f>'7 berekeningsheet'!$R$20</f>
        <v>115</v>
      </c>
      <c r="AA16" s="59">
        <f>'7 berekeningsheet'!$R$20</f>
        <v>115</v>
      </c>
      <c r="AB16" s="59">
        <f>'7 berekeningsheet'!$R$20</f>
        <v>115</v>
      </c>
      <c r="AC16" s="59">
        <f>'7 berekeningsheet'!$R$20</f>
        <v>115</v>
      </c>
      <c r="AD16" s="59">
        <f>'7 berekeningsheet'!$R$20</f>
        <v>115</v>
      </c>
      <c r="AE16" s="59">
        <f>'7 berekeningsheet'!$R$20</f>
        <v>115</v>
      </c>
      <c r="AF16" s="59">
        <f>'7 berekeningsheet'!$R$20</f>
        <v>115</v>
      </c>
      <c r="AG16" s="59">
        <f>'7 berekeningsheet'!$R$20</f>
        <v>115</v>
      </c>
      <c r="AH16" s="59">
        <f>'7 berekeningsheet'!$R$20</f>
        <v>115</v>
      </c>
      <c r="AI16" s="59">
        <f>'7 berekeningsheet'!$R$20</f>
        <v>115</v>
      </c>
      <c r="AJ16" s="59">
        <f>'7 berekeningsheet'!$R$20</f>
        <v>115</v>
      </c>
      <c r="AK16" s="59">
        <f>'7 berekeningsheet'!$R$20</f>
        <v>115</v>
      </c>
      <c r="AL16" s="59">
        <f>'7 berekeningsheet'!$R$20</f>
        <v>115</v>
      </c>
      <c r="AM16" s="59">
        <f>'7 berekeningsheet'!$R$20</f>
        <v>115</v>
      </c>
      <c r="AN16" s="59">
        <f>'7 berekeningsheet'!$R$20</f>
        <v>115</v>
      </c>
      <c r="AO16" s="59">
        <f>'7 berekeningsheet'!$R$20</f>
        <v>115</v>
      </c>
      <c r="AP16" s="59">
        <f>'7 berekeningsheet'!$R$20</f>
        <v>115</v>
      </c>
      <c r="AQ16" s="59">
        <f>'7 berekeningsheet'!$R$20</f>
        <v>115</v>
      </c>
      <c r="AR16" s="59">
        <f>'7 berekeningsheet'!$R$20</f>
        <v>115</v>
      </c>
      <c r="AS16" s="59">
        <f>'7 berekeningsheet'!$R$20</f>
        <v>115</v>
      </c>
      <c r="AT16" s="59">
        <f>'7 berekeningsheet'!$R$20</f>
        <v>115</v>
      </c>
      <c r="AU16" s="59">
        <f>'7 berekeningsheet'!$R$20</f>
        <v>115</v>
      </c>
      <c r="AV16" s="59">
        <f>'7 berekeningsheet'!$R$20</f>
        <v>115</v>
      </c>
      <c r="AW16" s="59">
        <f>'7 berekeningsheet'!$R$20</f>
        <v>115</v>
      </c>
      <c r="AX16" s="59">
        <f>'7 berekeningsheet'!$R$20</f>
        <v>115</v>
      </c>
      <c r="AY16" s="59">
        <f>'7 berekeningsheet'!$R$20</f>
        <v>115</v>
      </c>
      <c r="AZ16" s="59">
        <f>'7 berekeningsheet'!$R$20</f>
        <v>115</v>
      </c>
      <c r="BA16" s="59">
        <f>'7 berekeningsheet'!$R$20</f>
        <v>115</v>
      </c>
      <c r="BB16" s="59">
        <f>'7 berekeningsheet'!$R$20</f>
        <v>115</v>
      </c>
      <c r="BC16" s="59">
        <f>'7 berekeningsheet'!$R$20</f>
        <v>115</v>
      </c>
      <c r="BD16" s="59">
        <f>'7 berekeningsheet'!$R$20</f>
        <v>115</v>
      </c>
      <c r="BE16" s="59">
        <f>'7 berekeningsheet'!$R$20</f>
        <v>115</v>
      </c>
      <c r="BF16" s="59">
        <f>'7 berekeningsheet'!$R$20</f>
        <v>115</v>
      </c>
      <c r="BG16" s="33"/>
      <c r="BJ16" s="301"/>
      <c r="BK16" s="301"/>
      <c r="BL16" s="301"/>
      <c r="BM16" s="301"/>
      <c r="BN16" s="301"/>
      <c r="BO16" s="301"/>
      <c r="BP16" s="301"/>
      <c r="BQ16" s="301"/>
    </row>
    <row r="17" spans="1:69" x14ac:dyDescent="0.25">
      <c r="A17" s="31"/>
      <c r="B17" s="1">
        <f>'1 inputsheet data uit VBnu '!B30</f>
        <v>11</v>
      </c>
      <c r="C17" s="32" t="str">
        <f>'1 inputsheet data uit VBnu '!D30</f>
        <v>Leidschenveen    (De Leidraad)</v>
      </c>
      <c r="D17" s="32"/>
      <c r="E17" s="59">
        <f>'7 berekeningsheet'!$R$21</f>
        <v>30</v>
      </c>
      <c r="F17" s="59">
        <v>26</v>
      </c>
      <c r="G17" s="59">
        <v>27</v>
      </c>
      <c r="H17" s="59">
        <v>27</v>
      </c>
      <c r="I17" s="59">
        <v>26</v>
      </c>
      <c r="J17" s="59">
        <v>26</v>
      </c>
      <c r="K17" s="59">
        <v>27</v>
      </c>
      <c r="L17" s="59">
        <v>28</v>
      </c>
      <c r="M17" s="59">
        <v>29</v>
      </c>
      <c r="N17" s="59">
        <v>30</v>
      </c>
      <c r="O17" s="59">
        <v>31</v>
      </c>
      <c r="P17" s="59">
        <v>31</v>
      </c>
      <c r="Q17" s="59">
        <v>30</v>
      </c>
      <c r="R17" s="59">
        <f>'7 berekeningsheet'!$R$21</f>
        <v>30</v>
      </c>
      <c r="S17" s="59">
        <f>'7 berekeningsheet'!$R$21</f>
        <v>30</v>
      </c>
      <c r="T17" s="59">
        <f>'7 berekeningsheet'!$R$21</f>
        <v>30</v>
      </c>
      <c r="U17" s="59">
        <f>'7 berekeningsheet'!$R$21</f>
        <v>30</v>
      </c>
      <c r="V17" s="59">
        <f>'7 berekeningsheet'!$R$21</f>
        <v>30</v>
      </c>
      <c r="W17" s="59">
        <f>'7 berekeningsheet'!$R$21</f>
        <v>30</v>
      </c>
      <c r="X17" s="59">
        <f>'7 berekeningsheet'!$R$21</f>
        <v>30</v>
      </c>
      <c r="Y17" s="59">
        <f>'7 berekeningsheet'!$R$21</f>
        <v>30</v>
      </c>
      <c r="Z17" s="59">
        <f>'7 berekeningsheet'!$R$21</f>
        <v>30</v>
      </c>
      <c r="AA17" s="59">
        <f>'7 berekeningsheet'!$R$21</f>
        <v>30</v>
      </c>
      <c r="AB17" s="59">
        <f>'7 berekeningsheet'!$R$21</f>
        <v>30</v>
      </c>
      <c r="AC17" s="59">
        <f>'7 berekeningsheet'!$R$21</f>
        <v>30</v>
      </c>
      <c r="AD17" s="59">
        <f>'7 berekeningsheet'!$R$21</f>
        <v>30</v>
      </c>
      <c r="AE17" s="59">
        <f>'7 berekeningsheet'!$R$21</f>
        <v>30</v>
      </c>
      <c r="AF17" s="59">
        <f>'7 berekeningsheet'!$R$21</f>
        <v>30</v>
      </c>
      <c r="AG17" s="59">
        <f>'7 berekeningsheet'!$R$21</f>
        <v>30</v>
      </c>
      <c r="AH17" s="59">
        <f>'7 berekeningsheet'!$R$21</f>
        <v>30</v>
      </c>
      <c r="AI17" s="59">
        <f>'7 berekeningsheet'!$R$21</f>
        <v>30</v>
      </c>
      <c r="AJ17" s="59">
        <f>'7 berekeningsheet'!$R$21</f>
        <v>30</v>
      </c>
      <c r="AK17" s="59">
        <f>'7 berekeningsheet'!$R$21</f>
        <v>30</v>
      </c>
      <c r="AL17" s="59">
        <f>'7 berekeningsheet'!$R$21</f>
        <v>30</v>
      </c>
      <c r="AM17" s="59">
        <f>'7 berekeningsheet'!$R$21</f>
        <v>30</v>
      </c>
      <c r="AN17" s="59">
        <f>'7 berekeningsheet'!$R$21</f>
        <v>30</v>
      </c>
      <c r="AO17" s="59">
        <f>'7 berekeningsheet'!$R$21</f>
        <v>30</v>
      </c>
      <c r="AP17" s="59">
        <f>'7 berekeningsheet'!$R$21</f>
        <v>30</v>
      </c>
      <c r="AQ17" s="59">
        <f>'7 berekeningsheet'!$R$21</f>
        <v>30</v>
      </c>
      <c r="AR17" s="59">
        <f>'7 berekeningsheet'!$R$21</f>
        <v>30</v>
      </c>
      <c r="AS17" s="59">
        <f>'7 berekeningsheet'!$R$21</f>
        <v>30</v>
      </c>
      <c r="AT17" s="59">
        <f>'7 berekeningsheet'!$R$21</f>
        <v>30</v>
      </c>
      <c r="AU17" s="59">
        <f>'7 berekeningsheet'!$R$21</f>
        <v>30</v>
      </c>
      <c r="AV17" s="59">
        <f>'7 berekeningsheet'!$R$21</f>
        <v>30</v>
      </c>
      <c r="AW17" s="59">
        <f>'7 berekeningsheet'!$R$21</f>
        <v>30</v>
      </c>
      <c r="AX17" s="59">
        <f>'7 berekeningsheet'!$R$21</f>
        <v>30</v>
      </c>
      <c r="AY17" s="59">
        <f>'7 berekeningsheet'!$R$21</f>
        <v>30</v>
      </c>
      <c r="AZ17" s="59">
        <f>'7 berekeningsheet'!$R$21</f>
        <v>30</v>
      </c>
      <c r="BA17" s="59">
        <f>'7 berekeningsheet'!$R$21</f>
        <v>30</v>
      </c>
      <c r="BB17" s="59">
        <f>'7 berekeningsheet'!$R$21</f>
        <v>30</v>
      </c>
      <c r="BC17" s="59">
        <f>'7 berekeningsheet'!$R$21</f>
        <v>30</v>
      </c>
      <c r="BD17" s="59">
        <f>'7 berekeningsheet'!$R$21</f>
        <v>30</v>
      </c>
      <c r="BE17" s="59">
        <f>'7 berekeningsheet'!$R$21</f>
        <v>30</v>
      </c>
      <c r="BF17" s="59">
        <f>'7 berekeningsheet'!$R$21</f>
        <v>30</v>
      </c>
      <c r="BG17" s="33"/>
      <c r="BJ17" s="301"/>
      <c r="BK17" s="301"/>
      <c r="BL17" s="301"/>
      <c r="BM17" s="301"/>
      <c r="BN17" s="301"/>
      <c r="BO17" s="301"/>
      <c r="BP17" s="301"/>
      <c r="BQ17" s="301"/>
    </row>
    <row r="18" spans="1:69" x14ac:dyDescent="0.25">
      <c r="A18" s="31"/>
      <c r="B18" s="1">
        <f>'1 inputsheet data uit VBnu '!B31</f>
        <v>12</v>
      </c>
      <c r="C18" s="32" t="str">
        <f>'1 inputsheet data uit VBnu '!D31</f>
        <v>Lukaskerk</v>
      </c>
      <c r="D18" s="32"/>
      <c r="E18" s="59">
        <f>'7 berekeningsheet'!$R$22</f>
        <v>117</v>
      </c>
      <c r="F18" s="59">
        <v>102</v>
      </c>
      <c r="G18" s="59">
        <v>100</v>
      </c>
      <c r="H18" s="59">
        <v>102</v>
      </c>
      <c r="I18" s="59">
        <v>102</v>
      </c>
      <c r="J18" s="59">
        <v>102</v>
      </c>
      <c r="K18" s="59">
        <v>107</v>
      </c>
      <c r="L18" s="59">
        <v>116</v>
      </c>
      <c r="M18" s="59">
        <v>115</v>
      </c>
      <c r="N18" s="59">
        <v>117</v>
      </c>
      <c r="O18" s="59">
        <v>118</v>
      </c>
      <c r="P18" s="59">
        <v>118</v>
      </c>
      <c r="Q18" s="59">
        <v>117</v>
      </c>
      <c r="R18" s="59">
        <f>'7 berekeningsheet'!$R$22</f>
        <v>117</v>
      </c>
      <c r="S18" s="59">
        <f>'7 berekeningsheet'!$R$22</f>
        <v>117</v>
      </c>
      <c r="T18" s="59">
        <f>'7 berekeningsheet'!$R$22</f>
        <v>117</v>
      </c>
      <c r="U18" s="59">
        <f>'7 berekeningsheet'!$R$22</f>
        <v>117</v>
      </c>
      <c r="V18" s="59">
        <f>'7 berekeningsheet'!$R$22</f>
        <v>117</v>
      </c>
      <c r="W18" s="59">
        <f>'7 berekeningsheet'!$R$22</f>
        <v>117</v>
      </c>
      <c r="X18" s="59">
        <f>'7 berekeningsheet'!$R$22</f>
        <v>117</v>
      </c>
      <c r="Y18" s="59">
        <f>'7 berekeningsheet'!$R$22</f>
        <v>117</v>
      </c>
      <c r="Z18" s="59">
        <f>'7 berekeningsheet'!$R$22</f>
        <v>117</v>
      </c>
      <c r="AA18" s="59">
        <f>'7 berekeningsheet'!$R$22</f>
        <v>117</v>
      </c>
      <c r="AB18" s="59">
        <f>'7 berekeningsheet'!$R$22</f>
        <v>117</v>
      </c>
      <c r="AC18" s="59">
        <f>'7 berekeningsheet'!$R$22</f>
        <v>117</v>
      </c>
      <c r="AD18" s="59">
        <f>'7 berekeningsheet'!$R$22</f>
        <v>117</v>
      </c>
      <c r="AE18" s="59">
        <f>'7 berekeningsheet'!$R$22</f>
        <v>117</v>
      </c>
      <c r="AF18" s="59">
        <f>'7 berekeningsheet'!$R$22</f>
        <v>117</v>
      </c>
      <c r="AG18" s="59">
        <f>'7 berekeningsheet'!$R$22</f>
        <v>117</v>
      </c>
      <c r="AH18" s="59">
        <f>'7 berekeningsheet'!$R$22</f>
        <v>117</v>
      </c>
      <c r="AI18" s="59">
        <f>'7 berekeningsheet'!$R$22</f>
        <v>117</v>
      </c>
      <c r="AJ18" s="59">
        <f>'7 berekeningsheet'!$R$22</f>
        <v>117</v>
      </c>
      <c r="AK18" s="59">
        <f>'7 berekeningsheet'!$R$22</f>
        <v>117</v>
      </c>
      <c r="AL18" s="59">
        <f>'7 berekeningsheet'!$R$22</f>
        <v>117</v>
      </c>
      <c r="AM18" s="59">
        <f>'7 berekeningsheet'!$R$22</f>
        <v>117</v>
      </c>
      <c r="AN18" s="59">
        <f>'7 berekeningsheet'!$R$22</f>
        <v>117</v>
      </c>
      <c r="AO18" s="59">
        <f>'7 berekeningsheet'!$R$22</f>
        <v>117</v>
      </c>
      <c r="AP18" s="59">
        <f>'7 berekeningsheet'!$R$22</f>
        <v>117</v>
      </c>
      <c r="AQ18" s="59">
        <f>'7 berekeningsheet'!$R$22</f>
        <v>117</v>
      </c>
      <c r="AR18" s="59">
        <f>'7 berekeningsheet'!$R$22</f>
        <v>117</v>
      </c>
      <c r="AS18" s="59">
        <f>'7 berekeningsheet'!$R$22</f>
        <v>117</v>
      </c>
      <c r="AT18" s="59">
        <f>'7 berekeningsheet'!$R$22</f>
        <v>117</v>
      </c>
      <c r="AU18" s="59">
        <f>'7 berekeningsheet'!$R$22</f>
        <v>117</v>
      </c>
      <c r="AV18" s="59">
        <f>'7 berekeningsheet'!$R$22</f>
        <v>117</v>
      </c>
      <c r="AW18" s="59">
        <f>'7 berekeningsheet'!$R$22</f>
        <v>117</v>
      </c>
      <c r="AX18" s="59">
        <f>'7 berekeningsheet'!$R$22</f>
        <v>117</v>
      </c>
      <c r="AY18" s="59">
        <f>'7 berekeningsheet'!$R$22</f>
        <v>117</v>
      </c>
      <c r="AZ18" s="59">
        <f>'7 berekeningsheet'!$R$22</f>
        <v>117</v>
      </c>
      <c r="BA18" s="59">
        <f>'7 berekeningsheet'!$R$22</f>
        <v>117</v>
      </c>
      <c r="BB18" s="59">
        <f>'7 berekeningsheet'!$R$22</f>
        <v>117</v>
      </c>
      <c r="BC18" s="59">
        <f>'7 berekeningsheet'!$R$22</f>
        <v>117</v>
      </c>
      <c r="BD18" s="59">
        <f>'7 berekeningsheet'!$R$22</f>
        <v>117</v>
      </c>
      <c r="BE18" s="59">
        <f>'7 berekeningsheet'!$R$22</f>
        <v>117</v>
      </c>
      <c r="BF18" s="59">
        <f>'7 berekeningsheet'!$R$22</f>
        <v>117</v>
      </c>
      <c r="BG18" s="33"/>
      <c r="BJ18" s="301"/>
      <c r="BK18" s="301"/>
      <c r="BL18" s="301"/>
      <c r="BM18" s="301"/>
      <c r="BN18" s="301"/>
      <c r="BO18" s="301"/>
      <c r="BP18" s="301"/>
      <c r="BQ18" s="301"/>
    </row>
    <row r="19" spans="1:69" x14ac:dyDescent="0.25">
      <c r="A19" s="31"/>
      <c r="B19" s="1">
        <f>'1 inputsheet data uit VBnu '!B32</f>
        <v>13</v>
      </c>
      <c r="C19" s="32" t="str">
        <f>'1 inputsheet data uit VBnu '!D32</f>
        <v>Marcuskerk</v>
      </c>
      <c r="D19" s="32"/>
      <c r="E19" s="59">
        <f>'7 berekeningsheet'!$R$23</f>
        <v>48</v>
      </c>
      <c r="F19" s="59">
        <v>0.95</v>
      </c>
      <c r="G19" s="59">
        <v>0</v>
      </c>
      <c r="H19" s="59">
        <v>0</v>
      </c>
      <c r="I19" s="59">
        <v>0.95</v>
      </c>
      <c r="J19" s="59">
        <v>0</v>
      </c>
      <c r="K19" s="59">
        <v>0</v>
      </c>
      <c r="L19" s="59">
        <v>0</v>
      </c>
      <c r="M19" s="59">
        <v>41</v>
      </c>
      <c r="N19" s="59">
        <v>43</v>
      </c>
      <c r="O19" s="59">
        <v>42</v>
      </c>
      <c r="P19" s="59">
        <v>43</v>
      </c>
      <c r="Q19" s="59">
        <v>48</v>
      </c>
      <c r="R19" s="59">
        <f>'7 berekeningsheet'!$R$23</f>
        <v>48</v>
      </c>
      <c r="S19" s="59">
        <f>'7 berekeningsheet'!$R$23</f>
        <v>48</v>
      </c>
      <c r="T19" s="59">
        <f>'7 berekeningsheet'!$R$23</f>
        <v>48</v>
      </c>
      <c r="U19" s="59">
        <f>'7 berekeningsheet'!$R$23</f>
        <v>48</v>
      </c>
      <c r="V19" s="59">
        <f>'7 berekeningsheet'!$R$23</f>
        <v>48</v>
      </c>
      <c r="W19" s="59">
        <f>'7 berekeningsheet'!$R$23</f>
        <v>48</v>
      </c>
      <c r="X19" s="59">
        <f>'7 berekeningsheet'!$R$23</f>
        <v>48</v>
      </c>
      <c r="Y19" s="59">
        <f>'7 berekeningsheet'!$R$23</f>
        <v>48</v>
      </c>
      <c r="Z19" s="59">
        <f>'7 berekeningsheet'!$R$23</f>
        <v>48</v>
      </c>
      <c r="AA19" s="59">
        <f>'7 berekeningsheet'!$R$23</f>
        <v>48</v>
      </c>
      <c r="AB19" s="59">
        <f>'7 berekeningsheet'!$R$23</f>
        <v>48</v>
      </c>
      <c r="AC19" s="59">
        <f>'7 berekeningsheet'!$R$23</f>
        <v>48</v>
      </c>
      <c r="AD19" s="59">
        <f>'7 berekeningsheet'!$R$23</f>
        <v>48</v>
      </c>
      <c r="AE19" s="59">
        <f>'7 berekeningsheet'!$R$23</f>
        <v>48</v>
      </c>
      <c r="AF19" s="59">
        <f>'7 berekeningsheet'!$R$23</f>
        <v>48</v>
      </c>
      <c r="AG19" s="59">
        <f>'7 berekeningsheet'!$R$23</f>
        <v>48</v>
      </c>
      <c r="AH19" s="59">
        <f>'7 berekeningsheet'!$R$23</f>
        <v>48</v>
      </c>
      <c r="AI19" s="59">
        <f>'7 berekeningsheet'!$R$23</f>
        <v>48</v>
      </c>
      <c r="AJ19" s="59">
        <f>'7 berekeningsheet'!$R$23</f>
        <v>48</v>
      </c>
      <c r="AK19" s="59">
        <f>'7 berekeningsheet'!$R$23</f>
        <v>48</v>
      </c>
      <c r="AL19" s="59">
        <f>'7 berekeningsheet'!$R$23</f>
        <v>48</v>
      </c>
      <c r="AM19" s="59">
        <f>'7 berekeningsheet'!$R$23</f>
        <v>48</v>
      </c>
      <c r="AN19" s="59">
        <f>'7 berekeningsheet'!$R$23</f>
        <v>48</v>
      </c>
      <c r="AO19" s="59">
        <f>'7 berekeningsheet'!$R$23</f>
        <v>48</v>
      </c>
      <c r="AP19" s="59">
        <f>'7 berekeningsheet'!$R$23</f>
        <v>48</v>
      </c>
      <c r="AQ19" s="59">
        <f>'7 berekeningsheet'!$R$23</f>
        <v>48</v>
      </c>
      <c r="AR19" s="59">
        <f>'7 berekeningsheet'!$R$23</f>
        <v>48</v>
      </c>
      <c r="AS19" s="59">
        <f>'7 berekeningsheet'!$R$23</f>
        <v>48</v>
      </c>
      <c r="AT19" s="59">
        <f>'7 berekeningsheet'!$R$23</f>
        <v>48</v>
      </c>
      <c r="AU19" s="59">
        <f>'7 berekeningsheet'!$R$23</f>
        <v>48</v>
      </c>
      <c r="AV19" s="59">
        <f>'7 berekeningsheet'!$R$23</f>
        <v>48</v>
      </c>
      <c r="AW19" s="59">
        <f>'7 berekeningsheet'!$R$23</f>
        <v>48</v>
      </c>
      <c r="AX19" s="59">
        <f>'7 berekeningsheet'!$R$23</f>
        <v>48</v>
      </c>
      <c r="AY19" s="59">
        <f>'7 berekeningsheet'!$R$23</f>
        <v>48</v>
      </c>
      <c r="AZ19" s="59">
        <f>'7 berekeningsheet'!$R$23</f>
        <v>48</v>
      </c>
      <c r="BA19" s="59">
        <f>'7 berekeningsheet'!$R$23</f>
        <v>48</v>
      </c>
      <c r="BB19" s="59">
        <f>'7 berekeningsheet'!$R$23</f>
        <v>48</v>
      </c>
      <c r="BC19" s="59">
        <f>'7 berekeningsheet'!$R$23</f>
        <v>48</v>
      </c>
      <c r="BD19" s="59">
        <f>'7 berekeningsheet'!$R$23</f>
        <v>48</v>
      </c>
      <c r="BE19" s="59">
        <f>'7 berekeningsheet'!$R$23</f>
        <v>48</v>
      </c>
      <c r="BF19" s="59">
        <f>'7 berekeningsheet'!$R$23</f>
        <v>48</v>
      </c>
      <c r="BG19" s="33"/>
      <c r="BJ19" s="301"/>
      <c r="BK19" s="301"/>
      <c r="BL19" s="301"/>
      <c r="BM19" s="301"/>
      <c r="BN19" s="301"/>
      <c r="BO19" s="301"/>
      <c r="BP19" s="301"/>
      <c r="BQ19" s="301"/>
    </row>
    <row r="20" spans="1:69" x14ac:dyDescent="0.25">
      <c r="A20" s="31"/>
      <c r="B20" s="1">
        <f>'1 inputsheet data uit VBnu '!B33</f>
        <v>14</v>
      </c>
      <c r="C20" s="32" t="str">
        <f>'1 inputsheet data uit VBnu '!D33</f>
        <v>MOC</v>
      </c>
      <c r="D20" s="32"/>
      <c r="E20" s="59">
        <f>'7 berekeningsheet'!$R$24</f>
        <v>113</v>
      </c>
      <c r="F20" s="59">
        <v>135</v>
      </c>
      <c r="G20" s="59">
        <v>139</v>
      </c>
      <c r="H20" s="59">
        <v>140</v>
      </c>
      <c r="I20" s="59">
        <v>134</v>
      </c>
      <c r="J20" s="59">
        <v>134</v>
      </c>
      <c r="K20" s="59">
        <v>132</v>
      </c>
      <c r="L20" s="59">
        <v>130</v>
      </c>
      <c r="M20" s="59">
        <v>130</v>
      </c>
      <c r="N20" s="59">
        <v>121</v>
      </c>
      <c r="O20" s="59">
        <v>116</v>
      </c>
      <c r="P20" s="59">
        <v>113</v>
      </c>
      <c r="Q20" s="59">
        <v>113</v>
      </c>
      <c r="R20" s="59">
        <f>'7 berekeningsheet'!$R$24</f>
        <v>113</v>
      </c>
      <c r="S20" s="59">
        <f>'7 berekeningsheet'!$R$24</f>
        <v>113</v>
      </c>
      <c r="T20" s="59">
        <f>'7 berekeningsheet'!$R$24</f>
        <v>113</v>
      </c>
      <c r="U20" s="59">
        <f>'7 berekeningsheet'!$R$24</f>
        <v>113</v>
      </c>
      <c r="V20" s="59">
        <f>'7 berekeningsheet'!$R$24</f>
        <v>113</v>
      </c>
      <c r="W20" s="59">
        <f>'7 berekeningsheet'!$R$24</f>
        <v>113</v>
      </c>
      <c r="X20" s="59">
        <f>'7 berekeningsheet'!$R$24</f>
        <v>113</v>
      </c>
      <c r="Y20" s="59">
        <f>'7 berekeningsheet'!$R$24</f>
        <v>113</v>
      </c>
      <c r="Z20" s="59">
        <f>'7 berekeningsheet'!$R$24</f>
        <v>113</v>
      </c>
      <c r="AA20" s="59">
        <f>'7 berekeningsheet'!$R$24</f>
        <v>113</v>
      </c>
      <c r="AB20" s="59">
        <f>'7 berekeningsheet'!$R$24</f>
        <v>113</v>
      </c>
      <c r="AC20" s="59">
        <f>'7 berekeningsheet'!$R$24</f>
        <v>113</v>
      </c>
      <c r="AD20" s="59">
        <f>'7 berekeningsheet'!$R$24</f>
        <v>113</v>
      </c>
      <c r="AE20" s="59">
        <f>'7 berekeningsheet'!$R$24</f>
        <v>113</v>
      </c>
      <c r="AF20" s="59">
        <f>'7 berekeningsheet'!$R$24</f>
        <v>113</v>
      </c>
      <c r="AG20" s="59">
        <f>'7 berekeningsheet'!$R$24</f>
        <v>113</v>
      </c>
      <c r="AH20" s="59">
        <f>'7 berekeningsheet'!$R$24</f>
        <v>113</v>
      </c>
      <c r="AI20" s="59">
        <f>'7 berekeningsheet'!$R$24</f>
        <v>113</v>
      </c>
      <c r="AJ20" s="59">
        <f>'7 berekeningsheet'!$R$24</f>
        <v>113</v>
      </c>
      <c r="AK20" s="59">
        <f>'7 berekeningsheet'!$R$24</f>
        <v>113</v>
      </c>
      <c r="AL20" s="59">
        <f>'7 berekeningsheet'!$R$24</f>
        <v>113</v>
      </c>
      <c r="AM20" s="59">
        <f>'7 berekeningsheet'!$R$24</f>
        <v>113</v>
      </c>
      <c r="AN20" s="59">
        <f>'7 berekeningsheet'!$R$24</f>
        <v>113</v>
      </c>
      <c r="AO20" s="59">
        <f>'7 berekeningsheet'!$R$24</f>
        <v>113</v>
      </c>
      <c r="AP20" s="59">
        <f>'7 berekeningsheet'!$R$24</f>
        <v>113</v>
      </c>
      <c r="AQ20" s="59">
        <f>'7 berekeningsheet'!$R$24</f>
        <v>113</v>
      </c>
      <c r="AR20" s="59">
        <f>'7 berekeningsheet'!$R$24</f>
        <v>113</v>
      </c>
      <c r="AS20" s="59">
        <f>'7 berekeningsheet'!$R$24</f>
        <v>113</v>
      </c>
      <c r="AT20" s="59">
        <f>'7 berekeningsheet'!$R$24</f>
        <v>113</v>
      </c>
      <c r="AU20" s="59">
        <f>'7 berekeningsheet'!$R$24</f>
        <v>113</v>
      </c>
      <c r="AV20" s="59">
        <f>'7 berekeningsheet'!$R$24</f>
        <v>113</v>
      </c>
      <c r="AW20" s="59">
        <f>'7 berekeningsheet'!$R$24</f>
        <v>113</v>
      </c>
      <c r="AX20" s="59">
        <f>'7 berekeningsheet'!$R$24</f>
        <v>113</v>
      </c>
      <c r="AY20" s="59">
        <f>'7 berekeningsheet'!$R$24</f>
        <v>113</v>
      </c>
      <c r="AZ20" s="59">
        <f>'7 berekeningsheet'!$R$24</f>
        <v>113</v>
      </c>
      <c r="BA20" s="59">
        <f>'7 berekeningsheet'!$R$24</f>
        <v>113</v>
      </c>
      <c r="BB20" s="59">
        <f>'7 berekeningsheet'!$R$24</f>
        <v>113</v>
      </c>
      <c r="BC20" s="59">
        <f>'7 berekeningsheet'!$R$24</f>
        <v>113</v>
      </c>
      <c r="BD20" s="59">
        <f>'7 berekeningsheet'!$R$24</f>
        <v>113</v>
      </c>
      <c r="BE20" s="59">
        <f>'7 berekeningsheet'!$R$24</f>
        <v>113</v>
      </c>
      <c r="BF20" s="59">
        <f>'7 berekeningsheet'!$R$24</f>
        <v>113</v>
      </c>
      <c r="BG20" s="33"/>
      <c r="BJ20" s="301"/>
      <c r="BK20" s="301"/>
      <c r="BL20" s="301"/>
      <c r="BM20" s="301"/>
      <c r="BN20" s="301"/>
      <c r="BO20" s="301"/>
      <c r="BP20" s="301"/>
      <c r="BQ20" s="301"/>
    </row>
    <row r="21" spans="1:69" x14ac:dyDescent="0.25">
      <c r="A21" s="31"/>
      <c r="B21" s="1">
        <f>'1 inputsheet data uit VBnu '!B34</f>
        <v>15</v>
      </c>
      <c r="C21" s="32" t="str">
        <f>'1 inputsheet data uit VBnu '!D34</f>
        <v>Morgensterkerk</v>
      </c>
      <c r="D21" s="32"/>
      <c r="E21" s="59">
        <f>'7 berekeningsheet'!$R$25</f>
        <v>101.85</v>
      </c>
      <c r="F21" s="59">
        <v>115.69000000000001</v>
      </c>
      <c r="G21" s="59">
        <v>125.92000000000002</v>
      </c>
      <c r="H21" s="59">
        <v>116.62</v>
      </c>
      <c r="I21" s="59">
        <v>115.69000000000001</v>
      </c>
      <c r="J21" s="59">
        <v>123.19</v>
      </c>
      <c r="K21" s="59">
        <v>124.16</v>
      </c>
      <c r="L21" s="59">
        <v>121.25</v>
      </c>
      <c r="M21" s="59">
        <v>97.97</v>
      </c>
      <c r="N21" s="59">
        <v>91.179999999999993</v>
      </c>
      <c r="O21" s="59">
        <v>89.24</v>
      </c>
      <c r="P21" s="59">
        <v>94.09</v>
      </c>
      <c r="Q21" s="59">
        <v>101.85</v>
      </c>
      <c r="R21" s="59">
        <f>'7 berekeningsheet'!$R$25</f>
        <v>101.85</v>
      </c>
      <c r="S21" s="59">
        <f>'7 berekeningsheet'!$R$25</f>
        <v>101.85</v>
      </c>
      <c r="T21" s="59">
        <f>'7 berekeningsheet'!$R$25</f>
        <v>101.85</v>
      </c>
      <c r="U21" s="59">
        <f>'7 berekeningsheet'!$R$25</f>
        <v>101.85</v>
      </c>
      <c r="V21" s="59">
        <f>'7 berekeningsheet'!$R$25</f>
        <v>101.85</v>
      </c>
      <c r="W21" s="59">
        <f>'7 berekeningsheet'!$R$25</f>
        <v>101.85</v>
      </c>
      <c r="X21" s="59">
        <f>'7 berekeningsheet'!$R$25</f>
        <v>101.85</v>
      </c>
      <c r="Y21" s="59">
        <f>'7 berekeningsheet'!$R$25</f>
        <v>101.85</v>
      </c>
      <c r="Z21" s="59">
        <f>'7 berekeningsheet'!$R$25</f>
        <v>101.85</v>
      </c>
      <c r="AA21" s="59">
        <f>'7 berekeningsheet'!$R$25</f>
        <v>101.85</v>
      </c>
      <c r="AB21" s="59">
        <f>'7 berekeningsheet'!$R$25</f>
        <v>101.85</v>
      </c>
      <c r="AC21" s="59">
        <f>'7 berekeningsheet'!$R$25</f>
        <v>101.85</v>
      </c>
      <c r="AD21" s="59">
        <f>'7 berekeningsheet'!$R$25</f>
        <v>101.85</v>
      </c>
      <c r="AE21" s="59">
        <f>'7 berekeningsheet'!$R$25</f>
        <v>101.85</v>
      </c>
      <c r="AF21" s="59">
        <f>'7 berekeningsheet'!$R$25</f>
        <v>101.85</v>
      </c>
      <c r="AG21" s="59">
        <f>'7 berekeningsheet'!$R$25</f>
        <v>101.85</v>
      </c>
      <c r="AH21" s="59">
        <f>'7 berekeningsheet'!$R$25</f>
        <v>101.85</v>
      </c>
      <c r="AI21" s="59">
        <f>'7 berekeningsheet'!$R$25</f>
        <v>101.85</v>
      </c>
      <c r="AJ21" s="59">
        <f>'7 berekeningsheet'!$R$25</f>
        <v>101.85</v>
      </c>
      <c r="AK21" s="59">
        <f>'7 berekeningsheet'!$R$25</f>
        <v>101.85</v>
      </c>
      <c r="AL21" s="59">
        <f>'7 berekeningsheet'!$R$25</f>
        <v>101.85</v>
      </c>
      <c r="AM21" s="59">
        <f>'7 berekeningsheet'!$R$25</f>
        <v>101.85</v>
      </c>
      <c r="AN21" s="59">
        <f>'7 berekeningsheet'!$R$25</f>
        <v>101.85</v>
      </c>
      <c r="AO21" s="59">
        <f>'7 berekeningsheet'!$R$25</f>
        <v>101.85</v>
      </c>
      <c r="AP21" s="59">
        <f>'7 berekeningsheet'!$R$25</f>
        <v>101.85</v>
      </c>
      <c r="AQ21" s="59">
        <f>'7 berekeningsheet'!$R$25</f>
        <v>101.85</v>
      </c>
      <c r="AR21" s="59">
        <f>'7 berekeningsheet'!$R$25</f>
        <v>101.85</v>
      </c>
      <c r="AS21" s="59">
        <f>'7 berekeningsheet'!$R$25</f>
        <v>101.85</v>
      </c>
      <c r="AT21" s="59">
        <f>'7 berekeningsheet'!$R$25</f>
        <v>101.85</v>
      </c>
      <c r="AU21" s="59">
        <f>'7 berekeningsheet'!$R$25</f>
        <v>101.85</v>
      </c>
      <c r="AV21" s="59">
        <f>'7 berekeningsheet'!$R$25</f>
        <v>101.85</v>
      </c>
      <c r="AW21" s="59">
        <f>'7 berekeningsheet'!$R$25</f>
        <v>101.85</v>
      </c>
      <c r="AX21" s="59">
        <f>'7 berekeningsheet'!$R$25</f>
        <v>101.85</v>
      </c>
      <c r="AY21" s="59">
        <f>'7 berekeningsheet'!$R$25</f>
        <v>101.85</v>
      </c>
      <c r="AZ21" s="59">
        <f>'7 berekeningsheet'!$R$25</f>
        <v>101.85</v>
      </c>
      <c r="BA21" s="59">
        <f>'7 berekeningsheet'!$R$25</f>
        <v>101.85</v>
      </c>
      <c r="BB21" s="59">
        <f>'7 berekeningsheet'!$R$25</f>
        <v>101.85</v>
      </c>
      <c r="BC21" s="59">
        <f>'7 berekeningsheet'!$R$25</f>
        <v>101.85</v>
      </c>
      <c r="BD21" s="59">
        <f>'7 berekeningsheet'!$R$25</f>
        <v>101.85</v>
      </c>
      <c r="BE21" s="59">
        <f>'7 berekeningsheet'!$R$25</f>
        <v>101.85</v>
      </c>
      <c r="BF21" s="59">
        <f>'7 berekeningsheet'!$R$25</f>
        <v>101.85</v>
      </c>
      <c r="BG21" s="33"/>
      <c r="BJ21" s="301"/>
      <c r="BK21" s="301"/>
      <c r="BL21" s="301"/>
      <c r="BM21" s="301"/>
      <c r="BN21" s="301"/>
      <c r="BO21" s="301"/>
      <c r="BP21" s="301"/>
      <c r="BQ21" s="301"/>
    </row>
    <row r="22" spans="1:69" x14ac:dyDescent="0.25">
      <c r="A22" s="31"/>
      <c r="B22" s="1">
        <f>'1 inputsheet data uit VBnu '!B35</f>
        <v>16</v>
      </c>
      <c r="C22" s="32" t="str">
        <f>'1 inputsheet data uit VBnu '!D35</f>
        <v>Nicolaaskerk / Zm</v>
      </c>
      <c r="D22" s="32"/>
      <c r="E22" s="59">
        <f>'7 berekeningsheet'!$R$26</f>
        <v>60</v>
      </c>
      <c r="F22" s="59">
        <v>55</v>
      </c>
      <c r="G22" s="59">
        <v>59</v>
      </c>
      <c r="H22" s="59">
        <v>59</v>
      </c>
      <c r="I22" s="59">
        <v>55</v>
      </c>
      <c r="J22" s="59">
        <v>57</v>
      </c>
      <c r="K22" s="59">
        <v>53</v>
      </c>
      <c r="L22" s="59">
        <v>51</v>
      </c>
      <c r="M22" s="59">
        <v>49</v>
      </c>
      <c r="N22" s="59">
        <v>52</v>
      </c>
      <c r="O22" s="59">
        <v>56</v>
      </c>
      <c r="P22" s="59">
        <v>58</v>
      </c>
      <c r="Q22" s="59">
        <v>60</v>
      </c>
      <c r="R22" s="59">
        <f>'7 berekeningsheet'!$R$26</f>
        <v>60</v>
      </c>
      <c r="S22" s="59">
        <f>'7 berekeningsheet'!$R$26</f>
        <v>60</v>
      </c>
      <c r="T22" s="59">
        <f>'7 berekeningsheet'!$R$26</f>
        <v>60</v>
      </c>
      <c r="U22" s="59">
        <f>'7 berekeningsheet'!$R$26</f>
        <v>60</v>
      </c>
      <c r="V22" s="59">
        <f>'7 berekeningsheet'!$R$26</f>
        <v>60</v>
      </c>
      <c r="W22" s="59">
        <f>'7 berekeningsheet'!$R$26</f>
        <v>60</v>
      </c>
      <c r="X22" s="59">
        <f>'7 berekeningsheet'!$R$26</f>
        <v>60</v>
      </c>
      <c r="Y22" s="59">
        <f>'7 berekeningsheet'!$R$26</f>
        <v>60</v>
      </c>
      <c r="Z22" s="59">
        <f>'7 berekeningsheet'!$R$26</f>
        <v>60</v>
      </c>
      <c r="AA22" s="59">
        <f>'7 berekeningsheet'!$R$26</f>
        <v>60</v>
      </c>
      <c r="AB22" s="59">
        <f>'7 berekeningsheet'!$R$26</f>
        <v>60</v>
      </c>
      <c r="AC22" s="59">
        <f>'7 berekeningsheet'!$R$26</f>
        <v>60</v>
      </c>
      <c r="AD22" s="59">
        <f>'7 berekeningsheet'!$R$26</f>
        <v>60</v>
      </c>
      <c r="AE22" s="59">
        <f>'7 berekeningsheet'!$R$26</f>
        <v>60</v>
      </c>
      <c r="AF22" s="59">
        <f>'7 berekeningsheet'!$R$26</f>
        <v>60</v>
      </c>
      <c r="AG22" s="59">
        <f>'7 berekeningsheet'!$R$26</f>
        <v>60</v>
      </c>
      <c r="AH22" s="59">
        <f>'7 berekeningsheet'!$R$26</f>
        <v>60</v>
      </c>
      <c r="AI22" s="59">
        <f>'7 berekeningsheet'!$R$26</f>
        <v>60</v>
      </c>
      <c r="AJ22" s="59">
        <f>'7 berekeningsheet'!$R$26</f>
        <v>60</v>
      </c>
      <c r="AK22" s="59">
        <f>'7 berekeningsheet'!$R$26</f>
        <v>60</v>
      </c>
      <c r="AL22" s="59">
        <f>'7 berekeningsheet'!$R$26</f>
        <v>60</v>
      </c>
      <c r="AM22" s="59">
        <f>'7 berekeningsheet'!$R$26</f>
        <v>60</v>
      </c>
      <c r="AN22" s="59">
        <f>'7 berekeningsheet'!$R$26</f>
        <v>60</v>
      </c>
      <c r="AO22" s="59">
        <f>'7 berekeningsheet'!$R$26</f>
        <v>60</v>
      </c>
      <c r="AP22" s="59">
        <f>'7 berekeningsheet'!$R$26</f>
        <v>60</v>
      </c>
      <c r="AQ22" s="59">
        <f>'7 berekeningsheet'!$R$26</f>
        <v>60</v>
      </c>
      <c r="AR22" s="59">
        <f>'7 berekeningsheet'!$R$26</f>
        <v>60</v>
      </c>
      <c r="AS22" s="59">
        <f>'7 berekeningsheet'!$R$26</f>
        <v>60</v>
      </c>
      <c r="AT22" s="59">
        <f>'7 berekeningsheet'!$R$26</f>
        <v>60</v>
      </c>
      <c r="AU22" s="59">
        <f>'7 berekeningsheet'!$R$26</f>
        <v>60</v>
      </c>
      <c r="AV22" s="59">
        <f>'7 berekeningsheet'!$R$26</f>
        <v>60</v>
      </c>
      <c r="AW22" s="59">
        <f>'7 berekeningsheet'!$R$26</f>
        <v>60</v>
      </c>
      <c r="AX22" s="59">
        <f>'7 berekeningsheet'!$R$26</f>
        <v>60</v>
      </c>
      <c r="AY22" s="59">
        <f>'7 berekeningsheet'!$R$26</f>
        <v>60</v>
      </c>
      <c r="AZ22" s="59">
        <f>'7 berekeningsheet'!$R$26</f>
        <v>60</v>
      </c>
      <c r="BA22" s="59">
        <f>'7 berekeningsheet'!$R$26</f>
        <v>60</v>
      </c>
      <c r="BB22" s="59">
        <f>'7 berekeningsheet'!$R$26</f>
        <v>60</v>
      </c>
      <c r="BC22" s="59">
        <f>'7 berekeningsheet'!$R$26</f>
        <v>60</v>
      </c>
      <c r="BD22" s="59">
        <f>'7 berekeningsheet'!$R$26</f>
        <v>60</v>
      </c>
      <c r="BE22" s="59">
        <f>'7 berekeningsheet'!$R$26</f>
        <v>60</v>
      </c>
      <c r="BF22" s="59">
        <f>'7 berekeningsheet'!$R$26</f>
        <v>60</v>
      </c>
      <c r="BG22" s="33"/>
      <c r="BI22" s="5"/>
      <c r="BJ22" s="5"/>
      <c r="BK22" s="5"/>
      <c r="BL22" s="5"/>
      <c r="BM22" s="5"/>
      <c r="BN22" s="5"/>
      <c r="BO22" s="5"/>
      <c r="BP22" s="5"/>
      <c r="BQ22" s="5"/>
    </row>
    <row r="23" spans="1:69" x14ac:dyDescent="0.25">
      <c r="A23" s="31"/>
      <c r="B23" s="1">
        <f>'1 inputsheet data uit VBnu '!B36</f>
        <v>17</v>
      </c>
      <c r="C23" s="32" t="str">
        <f>'1 inputsheet data uit VBnu '!D36</f>
        <v>Oase</v>
      </c>
      <c r="D23" s="32"/>
      <c r="E23" s="59">
        <f>'7 berekeningsheet'!$R$27</f>
        <v>110.19999999999999</v>
      </c>
      <c r="F23" s="59">
        <v>114.94999999999999</v>
      </c>
      <c r="G23" s="59">
        <v>106.39999999999999</v>
      </c>
      <c r="H23" s="59">
        <v>112.1</v>
      </c>
      <c r="I23" s="59">
        <v>114.94999999999999</v>
      </c>
      <c r="J23" s="59">
        <v>115.89999999999999</v>
      </c>
      <c r="K23" s="59">
        <v>113.05</v>
      </c>
      <c r="L23" s="59">
        <v>110.19999999999999</v>
      </c>
      <c r="M23" s="59">
        <v>106.39999999999999</v>
      </c>
      <c r="N23" s="59">
        <v>105.44999999999999</v>
      </c>
      <c r="O23" s="59">
        <v>108.3</v>
      </c>
      <c r="P23" s="59">
        <v>110.19999999999999</v>
      </c>
      <c r="Q23" s="59">
        <v>110.19999999999999</v>
      </c>
      <c r="R23" s="59">
        <f>'7 berekeningsheet'!$R$27</f>
        <v>110.19999999999999</v>
      </c>
      <c r="S23" s="59">
        <f>'7 berekeningsheet'!$R$27</f>
        <v>110.19999999999999</v>
      </c>
      <c r="T23" s="59">
        <f>'7 berekeningsheet'!$R$27</f>
        <v>110.19999999999999</v>
      </c>
      <c r="U23" s="59">
        <f>'7 berekeningsheet'!$R$27</f>
        <v>110.19999999999999</v>
      </c>
      <c r="V23" s="59">
        <f>'7 berekeningsheet'!$R$27</f>
        <v>110.19999999999999</v>
      </c>
      <c r="W23" s="59">
        <f>'7 berekeningsheet'!$R$27</f>
        <v>110.19999999999999</v>
      </c>
      <c r="X23" s="59">
        <f>'7 berekeningsheet'!$R$27</f>
        <v>110.19999999999999</v>
      </c>
      <c r="Y23" s="59">
        <f>'7 berekeningsheet'!$R$27</f>
        <v>110.19999999999999</v>
      </c>
      <c r="Z23" s="59">
        <f>'7 berekeningsheet'!$R$27</f>
        <v>110.19999999999999</v>
      </c>
      <c r="AA23" s="59">
        <f>'7 berekeningsheet'!$R$27</f>
        <v>110.19999999999999</v>
      </c>
      <c r="AB23" s="59">
        <f>'7 berekeningsheet'!$R$27</f>
        <v>110.19999999999999</v>
      </c>
      <c r="AC23" s="59">
        <f>'7 berekeningsheet'!$R$27</f>
        <v>110.19999999999999</v>
      </c>
      <c r="AD23" s="59">
        <f>'7 berekeningsheet'!$R$27</f>
        <v>110.19999999999999</v>
      </c>
      <c r="AE23" s="59">
        <f>'7 berekeningsheet'!$R$27</f>
        <v>110.19999999999999</v>
      </c>
      <c r="AF23" s="59">
        <f>'7 berekeningsheet'!$R$27</f>
        <v>110.19999999999999</v>
      </c>
      <c r="AG23" s="59">
        <f>'7 berekeningsheet'!$R$27</f>
        <v>110.19999999999999</v>
      </c>
      <c r="AH23" s="59">
        <f>'7 berekeningsheet'!$R$27</f>
        <v>110.19999999999999</v>
      </c>
      <c r="AI23" s="59">
        <f>'7 berekeningsheet'!$R$27</f>
        <v>110.19999999999999</v>
      </c>
      <c r="AJ23" s="59">
        <f>'7 berekeningsheet'!$R$27</f>
        <v>110.19999999999999</v>
      </c>
      <c r="AK23" s="59">
        <f>'7 berekeningsheet'!$R$27</f>
        <v>110.19999999999999</v>
      </c>
      <c r="AL23" s="59">
        <f>'7 berekeningsheet'!$R$27</f>
        <v>110.19999999999999</v>
      </c>
      <c r="AM23" s="59">
        <f>'7 berekeningsheet'!$R$27</f>
        <v>110.19999999999999</v>
      </c>
      <c r="AN23" s="59">
        <f>'7 berekeningsheet'!$R$27</f>
        <v>110.19999999999999</v>
      </c>
      <c r="AO23" s="59">
        <f>'7 berekeningsheet'!$R$27</f>
        <v>110.19999999999999</v>
      </c>
      <c r="AP23" s="59">
        <f>'7 berekeningsheet'!$R$27</f>
        <v>110.19999999999999</v>
      </c>
      <c r="AQ23" s="59">
        <f>'7 berekeningsheet'!$R$27</f>
        <v>110.19999999999999</v>
      </c>
      <c r="AR23" s="59">
        <f>'7 berekeningsheet'!$R$27</f>
        <v>110.19999999999999</v>
      </c>
      <c r="AS23" s="59">
        <f>'7 berekeningsheet'!$R$27</f>
        <v>110.19999999999999</v>
      </c>
      <c r="AT23" s="59">
        <f>'7 berekeningsheet'!$R$27</f>
        <v>110.19999999999999</v>
      </c>
      <c r="AU23" s="59">
        <f>'7 berekeningsheet'!$R$27</f>
        <v>110.19999999999999</v>
      </c>
      <c r="AV23" s="59">
        <f>'7 berekeningsheet'!$R$27</f>
        <v>110.19999999999999</v>
      </c>
      <c r="AW23" s="59">
        <f>'7 berekeningsheet'!$R$27</f>
        <v>110.19999999999999</v>
      </c>
      <c r="AX23" s="59">
        <f>'7 berekeningsheet'!$R$27</f>
        <v>110.19999999999999</v>
      </c>
      <c r="AY23" s="59">
        <f>'7 berekeningsheet'!$R$27</f>
        <v>110.19999999999999</v>
      </c>
      <c r="AZ23" s="59">
        <f>'7 berekeningsheet'!$R$27</f>
        <v>110.19999999999999</v>
      </c>
      <c r="BA23" s="59">
        <f>'7 berekeningsheet'!$R$27</f>
        <v>110.19999999999999</v>
      </c>
      <c r="BB23" s="59">
        <f>'7 berekeningsheet'!$R$27</f>
        <v>110.19999999999999</v>
      </c>
      <c r="BC23" s="59">
        <f>'7 berekeningsheet'!$R$27</f>
        <v>110.19999999999999</v>
      </c>
      <c r="BD23" s="59">
        <f>'7 berekeningsheet'!$R$27</f>
        <v>110.19999999999999</v>
      </c>
      <c r="BE23" s="59">
        <f>'7 berekeningsheet'!$R$27</f>
        <v>110.19999999999999</v>
      </c>
      <c r="BF23" s="59">
        <f>'7 berekeningsheet'!$R$27</f>
        <v>110.19999999999999</v>
      </c>
      <c r="BG23" s="33"/>
      <c r="BJ23" s="301"/>
      <c r="BK23" s="301"/>
      <c r="BL23" s="301"/>
      <c r="BM23" s="301"/>
      <c r="BN23" s="301"/>
      <c r="BO23" s="301"/>
      <c r="BP23" s="301"/>
      <c r="BQ23" s="301"/>
    </row>
    <row r="24" spans="1:69" x14ac:dyDescent="0.25">
      <c r="A24" s="31"/>
      <c r="B24" s="1">
        <f>'1 inputsheet data uit VBnu '!B37</f>
        <v>18</v>
      </c>
      <c r="C24" s="32" t="str">
        <f>'1 inputsheet data uit VBnu '!D37</f>
        <v>Oosterkerk / Zm</v>
      </c>
      <c r="D24" s="32"/>
      <c r="E24" s="59">
        <f>'7 berekeningsheet'!$R$28</f>
        <v>64</v>
      </c>
      <c r="F24" s="59">
        <v>64</v>
      </c>
      <c r="G24" s="59">
        <v>63</v>
      </c>
      <c r="H24" s="59">
        <v>65</v>
      </c>
      <c r="I24" s="59">
        <v>64</v>
      </c>
      <c r="J24" s="59">
        <v>64</v>
      </c>
      <c r="K24" s="59">
        <v>61</v>
      </c>
      <c r="L24" s="59">
        <v>61</v>
      </c>
      <c r="M24" s="59">
        <v>62</v>
      </c>
      <c r="N24" s="59">
        <v>63</v>
      </c>
      <c r="O24" s="59">
        <v>62</v>
      </c>
      <c r="P24" s="59">
        <v>64</v>
      </c>
      <c r="Q24" s="59">
        <v>64</v>
      </c>
      <c r="R24" s="59">
        <f>'7 berekeningsheet'!$R$28</f>
        <v>64</v>
      </c>
      <c r="S24" s="59">
        <f>'7 berekeningsheet'!$R$28</f>
        <v>64</v>
      </c>
      <c r="T24" s="59">
        <f>'7 berekeningsheet'!$R$28</f>
        <v>64</v>
      </c>
      <c r="U24" s="59">
        <f>'7 berekeningsheet'!$R$28</f>
        <v>64</v>
      </c>
      <c r="V24" s="59">
        <f>'7 berekeningsheet'!$R$28</f>
        <v>64</v>
      </c>
      <c r="W24" s="59">
        <f>'7 berekeningsheet'!$R$28</f>
        <v>64</v>
      </c>
      <c r="X24" s="59">
        <f>'7 berekeningsheet'!$R$28</f>
        <v>64</v>
      </c>
      <c r="Y24" s="59">
        <f>'7 berekeningsheet'!$R$28</f>
        <v>64</v>
      </c>
      <c r="Z24" s="59">
        <f>'7 berekeningsheet'!$R$28</f>
        <v>64</v>
      </c>
      <c r="AA24" s="59">
        <f>'7 berekeningsheet'!$R$28</f>
        <v>64</v>
      </c>
      <c r="AB24" s="59">
        <f>'7 berekeningsheet'!$R$28</f>
        <v>64</v>
      </c>
      <c r="AC24" s="59">
        <f>'7 berekeningsheet'!$R$28</f>
        <v>64</v>
      </c>
      <c r="AD24" s="59">
        <f>'7 berekeningsheet'!$R$28</f>
        <v>64</v>
      </c>
      <c r="AE24" s="59">
        <f>'7 berekeningsheet'!$R$28</f>
        <v>64</v>
      </c>
      <c r="AF24" s="59">
        <f>'7 berekeningsheet'!$R$28</f>
        <v>64</v>
      </c>
      <c r="AG24" s="59">
        <f>'7 berekeningsheet'!$R$28</f>
        <v>64</v>
      </c>
      <c r="AH24" s="59">
        <f>'7 berekeningsheet'!$R$28</f>
        <v>64</v>
      </c>
      <c r="AI24" s="59">
        <f>'7 berekeningsheet'!$R$28</f>
        <v>64</v>
      </c>
      <c r="AJ24" s="59">
        <f>'7 berekeningsheet'!$R$28</f>
        <v>64</v>
      </c>
      <c r="AK24" s="59">
        <f>'7 berekeningsheet'!$R$28</f>
        <v>64</v>
      </c>
      <c r="AL24" s="59">
        <f>'7 berekeningsheet'!$R$28</f>
        <v>64</v>
      </c>
      <c r="AM24" s="59">
        <f>'7 berekeningsheet'!$R$28</f>
        <v>64</v>
      </c>
      <c r="AN24" s="59">
        <f>'7 berekeningsheet'!$R$28</f>
        <v>64</v>
      </c>
      <c r="AO24" s="59">
        <f>'7 berekeningsheet'!$R$28</f>
        <v>64</v>
      </c>
      <c r="AP24" s="59">
        <f>'7 berekeningsheet'!$R$28</f>
        <v>64</v>
      </c>
      <c r="AQ24" s="59">
        <f>'7 berekeningsheet'!$R$28</f>
        <v>64</v>
      </c>
      <c r="AR24" s="59">
        <f>'7 berekeningsheet'!$R$28</f>
        <v>64</v>
      </c>
      <c r="AS24" s="59">
        <f>'7 berekeningsheet'!$R$28</f>
        <v>64</v>
      </c>
      <c r="AT24" s="59">
        <f>'7 berekeningsheet'!$R$28</f>
        <v>64</v>
      </c>
      <c r="AU24" s="59">
        <f>'7 berekeningsheet'!$R$28</f>
        <v>64</v>
      </c>
      <c r="AV24" s="59">
        <f>'7 berekeningsheet'!$R$28</f>
        <v>64</v>
      </c>
      <c r="AW24" s="59">
        <f>'7 berekeningsheet'!$R$28</f>
        <v>64</v>
      </c>
      <c r="AX24" s="59">
        <f>'7 berekeningsheet'!$R$28</f>
        <v>64</v>
      </c>
      <c r="AY24" s="59">
        <f>'7 berekeningsheet'!$R$28</f>
        <v>64</v>
      </c>
      <c r="AZ24" s="59">
        <f>'7 berekeningsheet'!$R$28</f>
        <v>64</v>
      </c>
      <c r="BA24" s="59">
        <f>'7 berekeningsheet'!$R$28</f>
        <v>64</v>
      </c>
      <c r="BB24" s="59">
        <f>'7 berekeningsheet'!$R$28</f>
        <v>64</v>
      </c>
      <c r="BC24" s="59">
        <f>'7 berekeningsheet'!$R$28</f>
        <v>64</v>
      </c>
      <c r="BD24" s="59">
        <f>'7 berekeningsheet'!$R$28</f>
        <v>64</v>
      </c>
      <c r="BE24" s="59">
        <f>'7 berekeningsheet'!$R$28</f>
        <v>64</v>
      </c>
      <c r="BF24" s="59">
        <f>'7 berekeningsheet'!$R$28</f>
        <v>64</v>
      </c>
      <c r="BG24" s="33"/>
      <c r="BI24" s="5"/>
      <c r="BJ24" s="5"/>
      <c r="BK24" s="5"/>
      <c r="BL24" s="5"/>
      <c r="BM24" s="5"/>
      <c r="BN24" s="5"/>
      <c r="BO24" s="5"/>
      <c r="BP24" s="5"/>
      <c r="BQ24" s="5"/>
    </row>
    <row r="25" spans="1:69" x14ac:dyDescent="0.25">
      <c r="A25" s="31"/>
      <c r="B25" s="1">
        <f>'1 inputsheet data uit VBnu '!B38</f>
        <v>19</v>
      </c>
      <c r="C25" s="32" t="str">
        <f>'1 inputsheet data uit VBnu '!D38</f>
        <v>Vredeskerk / Zm</v>
      </c>
      <c r="D25" s="32"/>
      <c r="E25" s="59">
        <f>'7 berekeningsheet'!$R$29</f>
        <v>53</v>
      </c>
      <c r="F25" s="59">
        <v>56</v>
      </c>
      <c r="G25" s="59">
        <v>59</v>
      </c>
      <c r="H25" s="59">
        <v>60</v>
      </c>
      <c r="I25" s="59">
        <v>56</v>
      </c>
      <c r="J25" s="59">
        <v>57</v>
      </c>
      <c r="K25" s="59">
        <v>55</v>
      </c>
      <c r="L25" s="59">
        <v>57</v>
      </c>
      <c r="M25" s="59">
        <v>56</v>
      </c>
      <c r="N25" s="59">
        <v>55</v>
      </c>
      <c r="O25" s="59">
        <v>53</v>
      </c>
      <c r="P25" s="59">
        <v>53</v>
      </c>
      <c r="Q25" s="59">
        <v>53</v>
      </c>
      <c r="R25" s="59">
        <f>'7 berekeningsheet'!$R$29</f>
        <v>53</v>
      </c>
      <c r="S25" s="59">
        <f>'7 berekeningsheet'!$R$29</f>
        <v>53</v>
      </c>
      <c r="T25" s="59">
        <f>'7 berekeningsheet'!$R$29</f>
        <v>53</v>
      </c>
      <c r="U25" s="59">
        <f>'7 berekeningsheet'!$R$29</f>
        <v>53</v>
      </c>
      <c r="V25" s="59">
        <f>'7 berekeningsheet'!$R$29</f>
        <v>53</v>
      </c>
      <c r="W25" s="59">
        <f>'7 berekeningsheet'!$R$29</f>
        <v>53</v>
      </c>
      <c r="X25" s="59">
        <f>'7 berekeningsheet'!$R$29</f>
        <v>53</v>
      </c>
      <c r="Y25" s="59">
        <f>'7 berekeningsheet'!$R$29</f>
        <v>53</v>
      </c>
      <c r="Z25" s="59">
        <f>'7 berekeningsheet'!$R$29</f>
        <v>53</v>
      </c>
      <c r="AA25" s="59">
        <f>'7 berekeningsheet'!$R$29</f>
        <v>53</v>
      </c>
      <c r="AB25" s="59">
        <f>'7 berekeningsheet'!$R$29</f>
        <v>53</v>
      </c>
      <c r="AC25" s="59">
        <f>'7 berekeningsheet'!$R$29</f>
        <v>53</v>
      </c>
      <c r="AD25" s="59">
        <f>'7 berekeningsheet'!$R$29</f>
        <v>53</v>
      </c>
      <c r="AE25" s="59">
        <f>'7 berekeningsheet'!$R$29</f>
        <v>53</v>
      </c>
      <c r="AF25" s="59">
        <f>'7 berekeningsheet'!$R$29</f>
        <v>53</v>
      </c>
      <c r="AG25" s="59">
        <f>'7 berekeningsheet'!$R$29</f>
        <v>53</v>
      </c>
      <c r="AH25" s="59">
        <f>'7 berekeningsheet'!$R$29</f>
        <v>53</v>
      </c>
      <c r="AI25" s="59">
        <f>'7 berekeningsheet'!$R$29</f>
        <v>53</v>
      </c>
      <c r="AJ25" s="59">
        <f>'7 berekeningsheet'!$R$29</f>
        <v>53</v>
      </c>
      <c r="AK25" s="59">
        <f>'7 berekeningsheet'!$R$29</f>
        <v>53</v>
      </c>
      <c r="AL25" s="59">
        <f>'7 berekeningsheet'!$R$29</f>
        <v>53</v>
      </c>
      <c r="AM25" s="59">
        <f>'7 berekeningsheet'!$R$29</f>
        <v>53</v>
      </c>
      <c r="AN25" s="59">
        <f>'7 berekeningsheet'!$R$29</f>
        <v>53</v>
      </c>
      <c r="AO25" s="59">
        <f>'7 berekeningsheet'!$R$29</f>
        <v>53</v>
      </c>
      <c r="AP25" s="59">
        <f>'7 berekeningsheet'!$R$29</f>
        <v>53</v>
      </c>
      <c r="AQ25" s="59">
        <f>'7 berekeningsheet'!$R$29</f>
        <v>53</v>
      </c>
      <c r="AR25" s="59">
        <f>'7 berekeningsheet'!$R$29</f>
        <v>53</v>
      </c>
      <c r="AS25" s="59">
        <f>'7 berekeningsheet'!$R$29</f>
        <v>53</v>
      </c>
      <c r="AT25" s="59">
        <f>'7 berekeningsheet'!$R$29</f>
        <v>53</v>
      </c>
      <c r="AU25" s="59">
        <f>'7 berekeningsheet'!$R$29</f>
        <v>53</v>
      </c>
      <c r="AV25" s="59">
        <f>'7 berekeningsheet'!$R$29</f>
        <v>53</v>
      </c>
      <c r="AW25" s="59">
        <f>'7 berekeningsheet'!$R$29</f>
        <v>53</v>
      </c>
      <c r="AX25" s="59">
        <f>'7 berekeningsheet'!$R$29</f>
        <v>53</v>
      </c>
      <c r="AY25" s="59">
        <f>'7 berekeningsheet'!$R$29</f>
        <v>53</v>
      </c>
      <c r="AZ25" s="59">
        <f>'7 berekeningsheet'!$R$29</f>
        <v>53</v>
      </c>
      <c r="BA25" s="59">
        <f>'7 berekeningsheet'!$R$29</f>
        <v>53</v>
      </c>
      <c r="BB25" s="59">
        <f>'7 berekeningsheet'!$R$29</f>
        <v>53</v>
      </c>
      <c r="BC25" s="59">
        <f>'7 berekeningsheet'!$R$29</f>
        <v>53</v>
      </c>
      <c r="BD25" s="59">
        <f>'7 berekeningsheet'!$R$29</f>
        <v>53</v>
      </c>
      <c r="BE25" s="59">
        <f>'7 berekeningsheet'!$R$29</f>
        <v>53</v>
      </c>
      <c r="BF25" s="59">
        <f>'7 berekeningsheet'!$R$29</f>
        <v>53</v>
      </c>
      <c r="BG25" s="33"/>
      <c r="BI25" s="5"/>
      <c r="BJ25" s="5"/>
      <c r="BK25" s="5"/>
      <c r="BL25" s="5"/>
      <c r="BM25" s="5"/>
      <c r="BN25" s="5"/>
      <c r="BO25" s="5"/>
      <c r="BP25" s="5"/>
      <c r="BQ25" s="5"/>
    </row>
    <row r="26" spans="1:69" x14ac:dyDescent="0.25">
      <c r="A26" s="31"/>
      <c r="B26" s="1">
        <f>'1 inputsheet data uit VBnu '!B39</f>
        <v>20</v>
      </c>
      <c r="C26" s="32" t="str">
        <f>'1 inputsheet data uit VBnu '!D39</f>
        <v>Welzijn Scheveningen</v>
      </c>
      <c r="D26" s="32"/>
      <c r="E26" s="59">
        <f>'7 berekeningsheet'!$R$30</f>
        <v>113.05</v>
      </c>
      <c r="F26" s="59">
        <v>88.35</v>
      </c>
      <c r="G26" s="59">
        <v>81.7</v>
      </c>
      <c r="H26" s="59">
        <v>90.25</v>
      </c>
      <c r="I26" s="59">
        <v>88.35</v>
      </c>
      <c r="J26" s="59">
        <v>88.35</v>
      </c>
      <c r="K26" s="59">
        <v>89.3</v>
      </c>
      <c r="L26" s="59">
        <v>101.64999999999999</v>
      </c>
      <c r="M26" s="59">
        <v>104.5</v>
      </c>
      <c r="N26" s="59">
        <v>103.55</v>
      </c>
      <c r="O26" s="59">
        <v>101.64999999999999</v>
      </c>
      <c r="P26" s="59">
        <v>104.5</v>
      </c>
      <c r="Q26" s="59">
        <v>113.05</v>
      </c>
      <c r="R26" s="59">
        <f>'7 berekeningsheet'!$R$30</f>
        <v>113.05</v>
      </c>
      <c r="S26" s="59">
        <f>'7 berekeningsheet'!$R$30</f>
        <v>113.05</v>
      </c>
      <c r="T26" s="59">
        <f>'7 berekeningsheet'!$R$30</f>
        <v>113.05</v>
      </c>
      <c r="U26" s="59">
        <f>'7 berekeningsheet'!$R$30</f>
        <v>113.05</v>
      </c>
      <c r="V26" s="59">
        <f>'7 berekeningsheet'!$R$30</f>
        <v>113.05</v>
      </c>
      <c r="W26" s="59">
        <f>'7 berekeningsheet'!$R$30</f>
        <v>113.05</v>
      </c>
      <c r="X26" s="59">
        <f>'7 berekeningsheet'!$R$30</f>
        <v>113.05</v>
      </c>
      <c r="Y26" s="59">
        <f>'7 berekeningsheet'!$R$30</f>
        <v>113.05</v>
      </c>
      <c r="Z26" s="59">
        <f>'7 berekeningsheet'!$R$30</f>
        <v>113.05</v>
      </c>
      <c r="AA26" s="59">
        <f>'7 berekeningsheet'!$R$30</f>
        <v>113.05</v>
      </c>
      <c r="AB26" s="59">
        <f>'7 berekeningsheet'!$R$30</f>
        <v>113.05</v>
      </c>
      <c r="AC26" s="59">
        <f>'7 berekeningsheet'!$R$30</f>
        <v>113.05</v>
      </c>
      <c r="AD26" s="59">
        <f>'7 berekeningsheet'!$R$30</f>
        <v>113.05</v>
      </c>
      <c r="AE26" s="59">
        <f>'7 berekeningsheet'!$R$30</f>
        <v>113.05</v>
      </c>
      <c r="AF26" s="59">
        <f>'7 berekeningsheet'!$R$30</f>
        <v>113.05</v>
      </c>
      <c r="AG26" s="59">
        <f>'7 berekeningsheet'!$R$30</f>
        <v>113.05</v>
      </c>
      <c r="AH26" s="59">
        <f>'7 berekeningsheet'!$R$30</f>
        <v>113.05</v>
      </c>
      <c r="AI26" s="59">
        <f>'7 berekeningsheet'!$R$30</f>
        <v>113.05</v>
      </c>
      <c r="AJ26" s="59">
        <f>'7 berekeningsheet'!$R$30</f>
        <v>113.05</v>
      </c>
      <c r="AK26" s="59">
        <f>'7 berekeningsheet'!$R$30</f>
        <v>113.05</v>
      </c>
      <c r="AL26" s="59">
        <f>'7 berekeningsheet'!$R$30</f>
        <v>113.05</v>
      </c>
      <c r="AM26" s="59">
        <f>'7 berekeningsheet'!$R$30</f>
        <v>113.05</v>
      </c>
      <c r="AN26" s="59">
        <f>'7 berekeningsheet'!$R$30</f>
        <v>113.05</v>
      </c>
      <c r="AO26" s="59">
        <f>'7 berekeningsheet'!$R$30</f>
        <v>113.05</v>
      </c>
      <c r="AP26" s="59">
        <f>'7 berekeningsheet'!$R$30</f>
        <v>113.05</v>
      </c>
      <c r="AQ26" s="59">
        <f>'7 berekeningsheet'!$R$30</f>
        <v>113.05</v>
      </c>
      <c r="AR26" s="59">
        <f>'7 berekeningsheet'!$R$30</f>
        <v>113.05</v>
      </c>
      <c r="AS26" s="59">
        <f>'7 berekeningsheet'!$R$30</f>
        <v>113.05</v>
      </c>
      <c r="AT26" s="59">
        <f>'7 berekeningsheet'!$R$30</f>
        <v>113.05</v>
      </c>
      <c r="AU26" s="59">
        <f>'7 berekeningsheet'!$R$30</f>
        <v>113.05</v>
      </c>
      <c r="AV26" s="59">
        <f>'7 berekeningsheet'!$R$30</f>
        <v>113.05</v>
      </c>
      <c r="AW26" s="59">
        <f>'7 berekeningsheet'!$R$30</f>
        <v>113.05</v>
      </c>
      <c r="AX26" s="59">
        <f>'7 berekeningsheet'!$R$30</f>
        <v>113.05</v>
      </c>
      <c r="AY26" s="59">
        <f>'7 berekeningsheet'!$R$30</f>
        <v>113.05</v>
      </c>
      <c r="AZ26" s="59">
        <f>'7 berekeningsheet'!$R$30</f>
        <v>113.05</v>
      </c>
      <c r="BA26" s="59">
        <f>'7 berekeningsheet'!$R$30</f>
        <v>113.05</v>
      </c>
      <c r="BB26" s="59">
        <f>'7 berekeningsheet'!$R$30</f>
        <v>113.05</v>
      </c>
      <c r="BC26" s="59">
        <f>'7 berekeningsheet'!$R$30</f>
        <v>113.05</v>
      </c>
      <c r="BD26" s="59">
        <f>'7 berekeningsheet'!$R$30</f>
        <v>113.05</v>
      </c>
      <c r="BE26" s="59">
        <f>'7 berekeningsheet'!$R$30</f>
        <v>113.05</v>
      </c>
      <c r="BF26" s="59">
        <f>'7 berekeningsheet'!$R$30</f>
        <v>113.05</v>
      </c>
      <c r="BG26" s="33"/>
      <c r="BJ26" s="301"/>
      <c r="BK26" s="301"/>
      <c r="BL26" s="301"/>
      <c r="BM26" s="301"/>
      <c r="BN26" s="301"/>
      <c r="BO26" s="301"/>
      <c r="BP26" s="301"/>
      <c r="BQ26" s="301"/>
    </row>
    <row r="27" spans="1:69" x14ac:dyDescent="0.25">
      <c r="A27" s="31"/>
      <c r="B27" s="1">
        <f>'1 inputsheet data uit VBnu '!B40</f>
        <v>21</v>
      </c>
      <c r="C27" s="32" t="str">
        <f>'1 inputsheet data uit VBnu '!D40</f>
        <v>Ypenburg</v>
      </c>
      <c r="D27" s="32"/>
      <c r="E27" s="59">
        <f>'7 berekeningsheet'!$R$31</f>
        <v>53</v>
      </c>
      <c r="F27" s="59">
        <v>48</v>
      </c>
      <c r="G27" s="59">
        <v>50</v>
      </c>
      <c r="H27" s="59">
        <v>49</v>
      </c>
      <c r="I27" s="59">
        <v>48</v>
      </c>
      <c r="J27" s="59">
        <v>49</v>
      </c>
      <c r="K27" s="59">
        <v>50</v>
      </c>
      <c r="L27" s="59">
        <v>50</v>
      </c>
      <c r="M27" s="59">
        <v>52</v>
      </c>
      <c r="N27" s="59">
        <v>52</v>
      </c>
      <c r="O27" s="59">
        <v>52</v>
      </c>
      <c r="P27" s="59">
        <v>55</v>
      </c>
      <c r="Q27" s="59">
        <v>53</v>
      </c>
      <c r="R27" s="59">
        <f>'7 berekeningsheet'!$R$31</f>
        <v>53</v>
      </c>
      <c r="S27" s="59">
        <f>'7 berekeningsheet'!$R$31</f>
        <v>53</v>
      </c>
      <c r="T27" s="59">
        <f>'7 berekeningsheet'!$R$31</f>
        <v>53</v>
      </c>
      <c r="U27" s="59">
        <f>'7 berekeningsheet'!$R$31</f>
        <v>53</v>
      </c>
      <c r="V27" s="59">
        <f>'7 berekeningsheet'!$R$31</f>
        <v>53</v>
      </c>
      <c r="W27" s="59">
        <f>'7 berekeningsheet'!$R$31</f>
        <v>53</v>
      </c>
      <c r="X27" s="59">
        <f>'7 berekeningsheet'!$R$31</f>
        <v>53</v>
      </c>
      <c r="Y27" s="59">
        <f>'7 berekeningsheet'!$R$31</f>
        <v>53</v>
      </c>
      <c r="Z27" s="59">
        <f>'7 berekeningsheet'!$R$31</f>
        <v>53</v>
      </c>
      <c r="AA27" s="59">
        <f>'7 berekeningsheet'!$R$31</f>
        <v>53</v>
      </c>
      <c r="AB27" s="59">
        <f>'7 berekeningsheet'!$R$31</f>
        <v>53</v>
      </c>
      <c r="AC27" s="59">
        <f>'7 berekeningsheet'!$R$31</f>
        <v>53</v>
      </c>
      <c r="AD27" s="59">
        <f>'7 berekeningsheet'!$R$31</f>
        <v>53</v>
      </c>
      <c r="AE27" s="59">
        <f>'7 berekeningsheet'!$R$31</f>
        <v>53</v>
      </c>
      <c r="AF27" s="59">
        <f>'7 berekeningsheet'!$R$31</f>
        <v>53</v>
      </c>
      <c r="AG27" s="59">
        <f>'7 berekeningsheet'!$R$31</f>
        <v>53</v>
      </c>
      <c r="AH27" s="59">
        <f>'7 berekeningsheet'!$R$31</f>
        <v>53</v>
      </c>
      <c r="AI27" s="59">
        <f>'7 berekeningsheet'!$R$31</f>
        <v>53</v>
      </c>
      <c r="AJ27" s="59">
        <f>'7 berekeningsheet'!$R$31</f>
        <v>53</v>
      </c>
      <c r="AK27" s="59">
        <f>'7 berekeningsheet'!$R$31</f>
        <v>53</v>
      </c>
      <c r="AL27" s="59">
        <f>'7 berekeningsheet'!$R$31</f>
        <v>53</v>
      </c>
      <c r="AM27" s="59">
        <f>'7 berekeningsheet'!$R$31</f>
        <v>53</v>
      </c>
      <c r="AN27" s="59">
        <f>'7 berekeningsheet'!$R$31</f>
        <v>53</v>
      </c>
      <c r="AO27" s="59">
        <f>'7 berekeningsheet'!$R$31</f>
        <v>53</v>
      </c>
      <c r="AP27" s="59">
        <f>'7 berekeningsheet'!$R$31</f>
        <v>53</v>
      </c>
      <c r="AQ27" s="59">
        <f>'7 berekeningsheet'!$R$31</f>
        <v>53</v>
      </c>
      <c r="AR27" s="59">
        <f>'7 berekeningsheet'!$R$31</f>
        <v>53</v>
      </c>
      <c r="AS27" s="59">
        <f>'7 berekeningsheet'!$R$31</f>
        <v>53</v>
      </c>
      <c r="AT27" s="59">
        <f>'7 berekeningsheet'!$R$31</f>
        <v>53</v>
      </c>
      <c r="AU27" s="59">
        <f>'7 berekeningsheet'!$R$31</f>
        <v>53</v>
      </c>
      <c r="AV27" s="59">
        <f>'7 berekeningsheet'!$R$31</f>
        <v>53</v>
      </c>
      <c r="AW27" s="59">
        <f>'7 berekeningsheet'!$R$31</f>
        <v>53</v>
      </c>
      <c r="AX27" s="59">
        <f>'7 berekeningsheet'!$R$31</f>
        <v>53</v>
      </c>
      <c r="AY27" s="59">
        <f>'7 berekeningsheet'!$R$31</f>
        <v>53</v>
      </c>
      <c r="AZ27" s="59">
        <f>'7 berekeningsheet'!$R$31</f>
        <v>53</v>
      </c>
      <c r="BA27" s="59">
        <f>'7 berekeningsheet'!$R$31</f>
        <v>53</v>
      </c>
      <c r="BB27" s="59">
        <f>'7 berekeningsheet'!$R$31</f>
        <v>53</v>
      </c>
      <c r="BC27" s="59">
        <f>'7 berekeningsheet'!$R$31</f>
        <v>53</v>
      </c>
      <c r="BD27" s="59">
        <f>'7 berekeningsheet'!$R$31</f>
        <v>53</v>
      </c>
      <c r="BE27" s="59">
        <f>'7 berekeningsheet'!$R$31</f>
        <v>53</v>
      </c>
      <c r="BF27" s="59">
        <f>'7 berekeningsheet'!$R$31</f>
        <v>53</v>
      </c>
      <c r="BG27" s="33"/>
      <c r="BJ27" s="301"/>
      <c r="BK27" s="301"/>
      <c r="BL27" s="301"/>
      <c r="BM27" s="301"/>
      <c r="BN27" s="301"/>
      <c r="BO27" s="301"/>
      <c r="BP27" s="301"/>
      <c r="BQ27" s="301"/>
    </row>
    <row r="28" spans="1:69" x14ac:dyDescent="0.25">
      <c r="A28" s="31"/>
      <c r="B28" s="1">
        <f>'1 inputsheet data uit VBnu '!B41</f>
        <v>22</v>
      </c>
      <c r="C28" s="32" t="str">
        <f>'1 inputsheet data uit VBnu '!D41</f>
        <v>Zoutkeet</v>
      </c>
      <c r="D28" s="32"/>
      <c r="E28" s="59">
        <f>'7 berekeningsheet'!$R$32</f>
        <v>88</v>
      </c>
      <c r="F28" s="59">
        <v>79</v>
      </c>
      <c r="G28" s="59">
        <v>85</v>
      </c>
      <c r="H28" s="59">
        <v>86</v>
      </c>
      <c r="I28" s="59">
        <v>79</v>
      </c>
      <c r="J28" s="59">
        <v>82</v>
      </c>
      <c r="K28" s="59">
        <v>86</v>
      </c>
      <c r="L28" s="59">
        <v>84</v>
      </c>
      <c r="M28" s="59">
        <v>86</v>
      </c>
      <c r="N28" s="59">
        <v>84</v>
      </c>
      <c r="O28" s="59">
        <v>86</v>
      </c>
      <c r="P28" s="59">
        <v>87</v>
      </c>
      <c r="Q28" s="59">
        <v>88</v>
      </c>
      <c r="R28" s="59">
        <f>'7 berekeningsheet'!$R$32</f>
        <v>88</v>
      </c>
      <c r="S28" s="59">
        <f>'7 berekeningsheet'!$R$32</f>
        <v>88</v>
      </c>
      <c r="T28" s="59">
        <f>'7 berekeningsheet'!$R$32</f>
        <v>88</v>
      </c>
      <c r="U28" s="59">
        <f>'7 berekeningsheet'!$R$32</f>
        <v>88</v>
      </c>
      <c r="V28" s="59">
        <f>'7 berekeningsheet'!$R$32</f>
        <v>88</v>
      </c>
      <c r="W28" s="59">
        <f>'7 berekeningsheet'!$R$32</f>
        <v>88</v>
      </c>
      <c r="X28" s="59">
        <f>'7 berekeningsheet'!$R$32</f>
        <v>88</v>
      </c>
      <c r="Y28" s="59">
        <f>'7 berekeningsheet'!$R$32</f>
        <v>88</v>
      </c>
      <c r="Z28" s="59">
        <f>'7 berekeningsheet'!$R$32</f>
        <v>88</v>
      </c>
      <c r="AA28" s="59">
        <f>'7 berekeningsheet'!$R$32</f>
        <v>88</v>
      </c>
      <c r="AB28" s="59">
        <f>'7 berekeningsheet'!$R$32</f>
        <v>88</v>
      </c>
      <c r="AC28" s="59">
        <f>'7 berekeningsheet'!$R$32</f>
        <v>88</v>
      </c>
      <c r="AD28" s="59">
        <f>'7 berekeningsheet'!$R$32</f>
        <v>88</v>
      </c>
      <c r="AE28" s="59">
        <f>'7 berekeningsheet'!$R$32</f>
        <v>88</v>
      </c>
      <c r="AF28" s="59">
        <f>'7 berekeningsheet'!$R$32</f>
        <v>88</v>
      </c>
      <c r="AG28" s="59">
        <f>'7 berekeningsheet'!$R$32</f>
        <v>88</v>
      </c>
      <c r="AH28" s="59">
        <f>'7 berekeningsheet'!$R$32</f>
        <v>88</v>
      </c>
      <c r="AI28" s="59">
        <f>'7 berekeningsheet'!$R$32</f>
        <v>88</v>
      </c>
      <c r="AJ28" s="59">
        <f>'7 berekeningsheet'!$R$32</f>
        <v>88</v>
      </c>
      <c r="AK28" s="59">
        <f>'7 berekeningsheet'!$R$32</f>
        <v>88</v>
      </c>
      <c r="AL28" s="59">
        <f>'7 berekeningsheet'!$R$32</f>
        <v>88</v>
      </c>
      <c r="AM28" s="59">
        <f>'7 berekeningsheet'!$R$32</f>
        <v>88</v>
      </c>
      <c r="AN28" s="59">
        <f>'7 berekeningsheet'!$R$32</f>
        <v>88</v>
      </c>
      <c r="AO28" s="59">
        <f>'7 berekeningsheet'!$R$32</f>
        <v>88</v>
      </c>
      <c r="AP28" s="59">
        <f>'7 berekeningsheet'!$R$32</f>
        <v>88</v>
      </c>
      <c r="AQ28" s="59">
        <f>'7 berekeningsheet'!$R$32</f>
        <v>88</v>
      </c>
      <c r="AR28" s="59">
        <f>'7 berekeningsheet'!$R$32</f>
        <v>88</v>
      </c>
      <c r="AS28" s="59">
        <f>'7 berekeningsheet'!$R$32</f>
        <v>88</v>
      </c>
      <c r="AT28" s="59">
        <f>'7 berekeningsheet'!$R$32</f>
        <v>88</v>
      </c>
      <c r="AU28" s="59">
        <f>'7 berekeningsheet'!$R$32</f>
        <v>88</v>
      </c>
      <c r="AV28" s="59">
        <f>'7 berekeningsheet'!$R$32</f>
        <v>88</v>
      </c>
      <c r="AW28" s="59">
        <f>'7 berekeningsheet'!$R$32</f>
        <v>88</v>
      </c>
      <c r="AX28" s="59">
        <f>'7 berekeningsheet'!$R$32</f>
        <v>88</v>
      </c>
      <c r="AY28" s="59">
        <f>'7 berekeningsheet'!$R$32</f>
        <v>88</v>
      </c>
      <c r="AZ28" s="59">
        <f>'7 berekeningsheet'!$R$32</f>
        <v>88</v>
      </c>
      <c r="BA28" s="59">
        <f>'7 berekeningsheet'!$R$32</f>
        <v>88</v>
      </c>
      <c r="BB28" s="59">
        <f>'7 berekeningsheet'!$R$32</f>
        <v>88</v>
      </c>
      <c r="BC28" s="59">
        <f>'7 berekeningsheet'!$R$32</f>
        <v>88</v>
      </c>
      <c r="BD28" s="59">
        <f>'7 berekeningsheet'!$R$32</f>
        <v>88</v>
      </c>
      <c r="BE28" s="59">
        <f>'7 berekeningsheet'!$R$32</f>
        <v>88</v>
      </c>
      <c r="BF28" s="59">
        <f>'7 berekeningsheet'!$R$32</f>
        <v>88</v>
      </c>
      <c r="BG28" s="33"/>
      <c r="BJ28" s="301"/>
      <c r="BK28" s="301"/>
      <c r="BL28" s="301"/>
      <c r="BM28" s="301"/>
      <c r="BN28" s="301"/>
      <c r="BO28" s="301"/>
      <c r="BP28" s="301"/>
      <c r="BQ28" s="301"/>
    </row>
    <row r="29" spans="1:69" x14ac:dyDescent="0.25">
      <c r="A29" s="31"/>
      <c r="B29" s="1"/>
      <c r="C29" s="32"/>
      <c r="D29" s="32"/>
      <c r="E29" s="8">
        <f>'7 berekeningsheet'!$R$33</f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f>'7 berekeningsheet'!$R$33</f>
        <v>0</v>
      </c>
      <c r="S29" s="8">
        <f>'7 berekeningsheet'!$R$33</f>
        <v>0</v>
      </c>
      <c r="T29" s="8">
        <f>'7 berekeningsheet'!$R$33</f>
        <v>0</v>
      </c>
      <c r="U29" s="8">
        <f>'7 berekeningsheet'!$R$33</f>
        <v>0</v>
      </c>
      <c r="V29" s="8">
        <f>'7 berekeningsheet'!$R$33</f>
        <v>0</v>
      </c>
      <c r="W29" s="8">
        <f>'7 berekeningsheet'!$R$33</f>
        <v>0</v>
      </c>
      <c r="X29" s="8">
        <f>'7 berekeningsheet'!$R$33</f>
        <v>0</v>
      </c>
      <c r="Y29" s="8">
        <f>'7 berekeningsheet'!$R$33</f>
        <v>0</v>
      </c>
      <c r="Z29" s="8">
        <f>'7 berekeningsheet'!$R$33</f>
        <v>0</v>
      </c>
      <c r="AA29" s="8">
        <f>'7 berekeningsheet'!$R$33</f>
        <v>0</v>
      </c>
      <c r="AB29" s="8">
        <f>'7 berekeningsheet'!$R$33</f>
        <v>0</v>
      </c>
      <c r="AC29" s="8">
        <f>'7 berekeningsheet'!$R$33</f>
        <v>0</v>
      </c>
      <c r="AD29" s="8">
        <f>'7 berekeningsheet'!$R$33</f>
        <v>0</v>
      </c>
      <c r="AE29" s="8">
        <f>'7 berekeningsheet'!$R$33</f>
        <v>0</v>
      </c>
      <c r="AF29" s="8">
        <f>'7 berekeningsheet'!$R$33</f>
        <v>0</v>
      </c>
      <c r="AG29" s="8">
        <f>'7 berekeningsheet'!$R$33</f>
        <v>0</v>
      </c>
      <c r="AH29" s="8">
        <f>'7 berekeningsheet'!$R$33</f>
        <v>0</v>
      </c>
      <c r="AI29" s="8">
        <f>'7 berekeningsheet'!$R$33</f>
        <v>0</v>
      </c>
      <c r="AJ29" s="8">
        <f>'7 berekeningsheet'!$R$33</f>
        <v>0</v>
      </c>
      <c r="AK29" s="8">
        <f>'7 berekeningsheet'!$R$33</f>
        <v>0</v>
      </c>
      <c r="AL29" s="8">
        <f>'7 berekeningsheet'!$R$33</f>
        <v>0</v>
      </c>
      <c r="AM29" s="8">
        <f>'7 berekeningsheet'!$R$33</f>
        <v>0</v>
      </c>
      <c r="AN29" s="8">
        <f>'7 berekeningsheet'!$R$33</f>
        <v>0</v>
      </c>
      <c r="AO29" s="8">
        <f>'7 berekeningsheet'!$R$33</f>
        <v>0</v>
      </c>
      <c r="AP29" s="8">
        <f>'7 berekeningsheet'!$R$33</f>
        <v>0</v>
      </c>
      <c r="AQ29" s="8">
        <f>'7 berekeningsheet'!$R$33</f>
        <v>0</v>
      </c>
      <c r="AR29" s="8">
        <f>'7 berekeningsheet'!$R$33</f>
        <v>0</v>
      </c>
      <c r="AS29" s="8">
        <f>'7 berekeningsheet'!$R$33</f>
        <v>0</v>
      </c>
      <c r="AT29" s="8">
        <f>'7 berekeningsheet'!$R$33</f>
        <v>0</v>
      </c>
      <c r="AU29" s="8">
        <f>'7 berekeningsheet'!$R$33</f>
        <v>0</v>
      </c>
      <c r="AV29" s="8">
        <f>'7 berekeningsheet'!$R$33</f>
        <v>0</v>
      </c>
      <c r="AW29" s="8">
        <f>'7 berekeningsheet'!$R$33</f>
        <v>0</v>
      </c>
      <c r="AX29" s="8">
        <f>'7 berekeningsheet'!$R$33</f>
        <v>0</v>
      </c>
      <c r="AY29" s="8">
        <f>'7 berekeningsheet'!$R$33</f>
        <v>0</v>
      </c>
      <c r="AZ29" s="8">
        <f>'7 berekeningsheet'!$R$33</f>
        <v>0</v>
      </c>
      <c r="BA29" s="8">
        <f>'7 berekeningsheet'!$R$33</f>
        <v>0</v>
      </c>
      <c r="BB29" s="8">
        <f>'7 berekeningsheet'!$R$33</f>
        <v>0</v>
      </c>
      <c r="BC29" s="8">
        <f>'7 berekeningsheet'!$R$33</f>
        <v>0</v>
      </c>
      <c r="BD29" s="8">
        <f>'7 berekeningsheet'!$R$33</f>
        <v>0</v>
      </c>
      <c r="BE29" s="8">
        <f>'7 berekeningsheet'!$R$33</f>
        <v>0</v>
      </c>
      <c r="BF29" s="8">
        <f>'7 berekeningsheet'!$R$33</f>
        <v>0</v>
      </c>
      <c r="BG29" s="33"/>
      <c r="BJ29" s="301"/>
      <c r="BK29" s="301"/>
      <c r="BL29" s="301"/>
      <c r="BM29" s="301"/>
      <c r="BN29" s="301"/>
      <c r="BO29" s="301"/>
      <c r="BP29" s="301"/>
      <c r="BQ29" s="301"/>
    </row>
    <row r="30" spans="1:69" x14ac:dyDescent="0.25">
      <c r="A30" s="31"/>
      <c r="B30" s="1"/>
      <c r="C30" s="106" t="str">
        <f>'6 inputsheet termen'!D71</f>
        <v>totaal VB.nu Haaglanden</v>
      </c>
      <c r="D30" s="32"/>
      <c r="E30" s="197">
        <f>SUM(E7:E29)</f>
        <v>1889.7799999999997</v>
      </c>
      <c r="F30" s="59">
        <v>1824</v>
      </c>
      <c r="G30" s="59">
        <v>1847.2900000000002</v>
      </c>
      <c r="H30" s="59">
        <f>SUM(H7:H29)</f>
        <v>1853.62</v>
      </c>
      <c r="I30" s="59">
        <v>1823</v>
      </c>
      <c r="J30" s="59">
        <f t="shared" ref="J30:AO30" si="1">SUM(J7:J29)</f>
        <v>1826.73</v>
      </c>
      <c r="K30" s="59">
        <f t="shared" si="1"/>
        <v>1835.87</v>
      </c>
      <c r="L30" s="59">
        <f t="shared" si="1"/>
        <v>1855.47</v>
      </c>
      <c r="M30" s="59">
        <v>1869.2300000000002</v>
      </c>
      <c r="N30" s="59">
        <v>1858.25</v>
      </c>
      <c r="O30" s="59">
        <v>1854.74</v>
      </c>
      <c r="P30" s="59">
        <f t="shared" si="1"/>
        <v>1878.31</v>
      </c>
      <c r="Q30" s="59">
        <v>1889.7799999999997</v>
      </c>
      <c r="R30" s="59">
        <f t="shared" si="1"/>
        <v>1889.7799999999997</v>
      </c>
      <c r="S30" s="59">
        <f t="shared" si="1"/>
        <v>1889.7799999999997</v>
      </c>
      <c r="T30" s="59">
        <f t="shared" si="1"/>
        <v>1889.7799999999997</v>
      </c>
      <c r="U30" s="59">
        <f t="shared" si="1"/>
        <v>1889.7799999999997</v>
      </c>
      <c r="V30" s="59">
        <f t="shared" si="1"/>
        <v>1889.7799999999997</v>
      </c>
      <c r="W30" s="59">
        <f t="shared" si="1"/>
        <v>1889.7799999999997</v>
      </c>
      <c r="X30" s="59">
        <f t="shared" si="1"/>
        <v>1889.7799999999997</v>
      </c>
      <c r="Y30" s="59">
        <f t="shared" si="1"/>
        <v>1889.7799999999997</v>
      </c>
      <c r="Z30" s="59">
        <f t="shared" si="1"/>
        <v>1889.7799999999997</v>
      </c>
      <c r="AA30" s="59">
        <f t="shared" si="1"/>
        <v>1889.7799999999997</v>
      </c>
      <c r="AB30" s="59">
        <f t="shared" si="1"/>
        <v>1889.7799999999997</v>
      </c>
      <c r="AC30" s="59">
        <f t="shared" si="1"/>
        <v>1889.7799999999997</v>
      </c>
      <c r="AD30" s="59">
        <f t="shared" si="1"/>
        <v>1889.7799999999997</v>
      </c>
      <c r="AE30" s="59">
        <f t="shared" si="1"/>
        <v>1889.7799999999997</v>
      </c>
      <c r="AF30" s="59">
        <f t="shared" si="1"/>
        <v>1889.7799999999997</v>
      </c>
      <c r="AG30" s="59">
        <f t="shared" si="1"/>
        <v>1889.7799999999997</v>
      </c>
      <c r="AH30" s="59">
        <f t="shared" si="1"/>
        <v>1889.7799999999997</v>
      </c>
      <c r="AI30" s="59">
        <f t="shared" si="1"/>
        <v>1889.7799999999997</v>
      </c>
      <c r="AJ30" s="59">
        <f t="shared" si="1"/>
        <v>1889.7799999999997</v>
      </c>
      <c r="AK30" s="59">
        <f t="shared" si="1"/>
        <v>1889.7799999999997</v>
      </c>
      <c r="AL30" s="59">
        <f t="shared" si="1"/>
        <v>1889.7799999999997</v>
      </c>
      <c r="AM30" s="59">
        <f t="shared" si="1"/>
        <v>1889.7799999999997</v>
      </c>
      <c r="AN30" s="59">
        <f t="shared" si="1"/>
        <v>1889.7799999999997</v>
      </c>
      <c r="AO30" s="59">
        <f t="shared" si="1"/>
        <v>1889.7799999999997</v>
      </c>
      <c r="AP30" s="59">
        <f t="shared" ref="AP30:BF30" si="2">SUM(AP7:AP29)</f>
        <v>1889.7799999999997</v>
      </c>
      <c r="AQ30" s="59">
        <f t="shared" si="2"/>
        <v>1889.7799999999997</v>
      </c>
      <c r="AR30" s="59">
        <f t="shared" si="2"/>
        <v>1889.7799999999997</v>
      </c>
      <c r="AS30" s="59">
        <f t="shared" si="2"/>
        <v>1889.7799999999997</v>
      </c>
      <c r="AT30" s="59">
        <f t="shared" si="2"/>
        <v>1889.7799999999997</v>
      </c>
      <c r="AU30" s="59">
        <f t="shared" si="2"/>
        <v>1889.7799999999997</v>
      </c>
      <c r="AV30" s="59">
        <f t="shared" si="2"/>
        <v>1889.7799999999997</v>
      </c>
      <c r="AW30" s="59">
        <f t="shared" si="2"/>
        <v>1889.7799999999997</v>
      </c>
      <c r="AX30" s="59">
        <f t="shared" si="2"/>
        <v>1889.7799999999997</v>
      </c>
      <c r="AY30" s="59">
        <f t="shared" si="2"/>
        <v>1889.7799999999997</v>
      </c>
      <c r="AZ30" s="59">
        <f t="shared" si="2"/>
        <v>1889.7799999999997</v>
      </c>
      <c r="BA30" s="59">
        <f t="shared" si="2"/>
        <v>1889.7799999999997</v>
      </c>
      <c r="BB30" s="59">
        <f t="shared" si="2"/>
        <v>1889.7799999999997</v>
      </c>
      <c r="BC30" s="59">
        <f t="shared" si="2"/>
        <v>1889.7799999999997</v>
      </c>
      <c r="BD30" s="59">
        <f t="shared" si="2"/>
        <v>1889.7799999999997</v>
      </c>
      <c r="BE30" s="59">
        <f t="shared" si="2"/>
        <v>1889.7799999999997</v>
      </c>
      <c r="BF30" s="59">
        <f t="shared" si="2"/>
        <v>1889.7799999999997</v>
      </c>
      <c r="BG30" s="33"/>
      <c r="BI30" s="5"/>
      <c r="BJ30" s="5"/>
      <c r="BK30" s="5"/>
      <c r="BL30" s="5"/>
      <c r="BM30" s="5"/>
      <c r="BN30" s="5"/>
      <c r="BO30" s="5"/>
      <c r="BP30" s="5"/>
      <c r="BQ30" s="5"/>
    </row>
    <row r="31" spans="1:69" x14ac:dyDescent="0.25">
      <c r="A31" s="31"/>
      <c r="B31" s="1"/>
      <c r="C31" s="106"/>
      <c r="D31" s="32"/>
      <c r="E31" s="197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33"/>
      <c r="BI31" s="6"/>
      <c r="BJ31" s="6"/>
      <c r="BK31" s="6"/>
      <c r="BL31" s="6"/>
      <c r="BM31" s="6"/>
      <c r="BN31" s="6"/>
      <c r="BO31" s="6"/>
      <c r="BP31" s="6"/>
      <c r="BQ31" s="6"/>
    </row>
    <row r="32" spans="1:69" x14ac:dyDescent="0.25">
      <c r="A32" s="31"/>
      <c r="B32" s="1"/>
      <c r="C32" s="106"/>
      <c r="D32" s="32"/>
      <c r="E32" s="197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33"/>
      <c r="BK32" s="5"/>
      <c r="BL32" s="5"/>
      <c r="BM32" s="5"/>
    </row>
    <row r="33" spans="1:65" x14ac:dyDescent="0.25">
      <c r="A33" s="31"/>
      <c r="B33" s="1"/>
      <c r="C33" s="101" t="str">
        <f>'6 inputsheet termen'!D66</f>
        <v>diversen Haaglanden</v>
      </c>
      <c r="D33" s="32"/>
      <c r="E33" s="197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33"/>
      <c r="BK33" s="5"/>
      <c r="BL33" s="5"/>
      <c r="BM33" s="5"/>
    </row>
    <row r="34" spans="1:65" x14ac:dyDescent="0.25">
      <c r="A34" s="31"/>
      <c r="B34" s="1">
        <f>'1 inputsheet data uit VBnu '!C46</f>
        <v>8</v>
      </c>
      <c r="C34" s="32" t="str">
        <f>'1 inputsheet data uit VBnu '!D46</f>
        <v>nieuw / reserve</v>
      </c>
      <c r="D34" s="32"/>
      <c r="E34" s="59">
        <f>'7 berekeningsheet'!$R$38</f>
        <v>0</v>
      </c>
      <c r="F34" s="59">
        <v>0</v>
      </c>
      <c r="G34" s="59">
        <v>0</v>
      </c>
      <c r="H34" s="59">
        <v>0</v>
      </c>
      <c r="I34" s="59">
        <v>0</v>
      </c>
      <c r="J34" s="59">
        <f>'7 berekeningsheet'!$R$38</f>
        <v>0</v>
      </c>
      <c r="K34" s="59">
        <v>0</v>
      </c>
      <c r="L34" s="59">
        <f>'7 berekeningsheet'!$R$38</f>
        <v>0</v>
      </c>
      <c r="M34" s="59">
        <f>'7 berekeningsheet'!$R$38</f>
        <v>0</v>
      </c>
      <c r="N34" s="59">
        <f>'7 berekeningsheet'!$R$38</f>
        <v>0</v>
      </c>
      <c r="O34" s="59">
        <f>'7 berekeningsheet'!$R$38</f>
        <v>0</v>
      </c>
      <c r="P34" s="59">
        <f>'7 berekeningsheet'!$R$38</f>
        <v>0</v>
      </c>
      <c r="Q34" s="59">
        <f>'7 berekeningsheet'!$R$38</f>
        <v>0</v>
      </c>
      <c r="R34" s="59">
        <f>'7 berekeningsheet'!$R$38</f>
        <v>0</v>
      </c>
      <c r="S34" s="59">
        <f>'7 berekeningsheet'!$R$38</f>
        <v>0</v>
      </c>
      <c r="T34" s="59">
        <f>'7 berekeningsheet'!$R$38</f>
        <v>0</v>
      </c>
      <c r="U34" s="59">
        <f>'7 berekeningsheet'!$R$38</f>
        <v>0</v>
      </c>
      <c r="V34" s="59">
        <f>'7 berekeningsheet'!$R$38</f>
        <v>0</v>
      </c>
      <c r="W34" s="59">
        <f>'7 berekeningsheet'!$R$38</f>
        <v>0</v>
      </c>
      <c r="X34" s="59">
        <f>'7 berekeningsheet'!$R$38</f>
        <v>0</v>
      </c>
      <c r="Y34" s="59">
        <f>'7 berekeningsheet'!$R$38</f>
        <v>0</v>
      </c>
      <c r="Z34" s="59">
        <f>'7 berekeningsheet'!$R$38</f>
        <v>0</v>
      </c>
      <c r="AA34" s="59">
        <f>'7 berekeningsheet'!$R$38</f>
        <v>0</v>
      </c>
      <c r="AB34" s="59">
        <f>'7 berekeningsheet'!$R$38</f>
        <v>0</v>
      </c>
      <c r="AC34" s="59">
        <f>'7 berekeningsheet'!$R$38</f>
        <v>0</v>
      </c>
      <c r="AD34" s="59">
        <f>'7 berekeningsheet'!$R$38</f>
        <v>0</v>
      </c>
      <c r="AE34" s="59">
        <f>'7 berekeningsheet'!$R$38</f>
        <v>0</v>
      </c>
      <c r="AF34" s="59">
        <f>'7 berekeningsheet'!$R$38</f>
        <v>0</v>
      </c>
      <c r="AG34" s="59">
        <f>'7 berekeningsheet'!$R$38</f>
        <v>0</v>
      </c>
      <c r="AH34" s="59">
        <f>'7 berekeningsheet'!$R$38</f>
        <v>0</v>
      </c>
      <c r="AI34" s="59">
        <f>'7 berekeningsheet'!$R$38</f>
        <v>0</v>
      </c>
      <c r="AJ34" s="59">
        <f>'7 berekeningsheet'!$R$38</f>
        <v>0</v>
      </c>
      <c r="AK34" s="59">
        <f>'7 berekeningsheet'!$R$38</f>
        <v>0</v>
      </c>
      <c r="AL34" s="59">
        <f>'7 berekeningsheet'!$R$38</f>
        <v>0</v>
      </c>
      <c r="AM34" s="59">
        <f>'7 berekeningsheet'!$R$38</f>
        <v>0</v>
      </c>
      <c r="AN34" s="59">
        <f>'7 berekeningsheet'!$R$38</f>
        <v>0</v>
      </c>
      <c r="AO34" s="59">
        <f>'7 berekeningsheet'!$R$38</f>
        <v>0</v>
      </c>
      <c r="AP34" s="59">
        <f>'7 berekeningsheet'!$R$38</f>
        <v>0</v>
      </c>
      <c r="AQ34" s="59">
        <f>'7 berekeningsheet'!$R$38</f>
        <v>0</v>
      </c>
      <c r="AR34" s="59">
        <f>'7 berekeningsheet'!$R$38</f>
        <v>0</v>
      </c>
      <c r="AS34" s="59">
        <f>'7 berekeningsheet'!$R$38</f>
        <v>0</v>
      </c>
      <c r="AT34" s="59">
        <f>'7 berekeningsheet'!$R$38</f>
        <v>0</v>
      </c>
      <c r="AU34" s="59">
        <f>'7 berekeningsheet'!$R$38</f>
        <v>0</v>
      </c>
      <c r="AV34" s="59">
        <f>'7 berekeningsheet'!$R$38</f>
        <v>0</v>
      </c>
      <c r="AW34" s="59">
        <f>'7 berekeningsheet'!$R$38</f>
        <v>0</v>
      </c>
      <c r="AX34" s="59">
        <f>'7 berekeningsheet'!$R$38</f>
        <v>0</v>
      </c>
      <c r="AY34" s="59">
        <f>'7 berekeningsheet'!$R$38</f>
        <v>0</v>
      </c>
      <c r="AZ34" s="59">
        <f>'7 berekeningsheet'!$R$38</f>
        <v>0</v>
      </c>
      <c r="BA34" s="59">
        <f>'7 berekeningsheet'!$R$38</f>
        <v>0</v>
      </c>
      <c r="BB34" s="59">
        <f>'7 berekeningsheet'!$R$38</f>
        <v>0</v>
      </c>
      <c r="BC34" s="59">
        <f>'7 berekeningsheet'!$R$38</f>
        <v>0</v>
      </c>
      <c r="BD34" s="59">
        <f>'7 berekeningsheet'!$R$38</f>
        <v>0</v>
      </c>
      <c r="BE34" s="59">
        <f>'7 berekeningsheet'!$R$38</f>
        <v>0</v>
      </c>
      <c r="BF34" s="59">
        <f>'7 berekeningsheet'!$R$38</f>
        <v>0</v>
      </c>
      <c r="BG34" s="33"/>
      <c r="BK34" s="5"/>
      <c r="BL34" s="5"/>
      <c r="BM34" s="5"/>
    </row>
    <row r="35" spans="1:65" x14ac:dyDescent="0.25">
      <c r="A35" s="31"/>
      <c r="B35" s="1">
        <f>'1 inputsheet data uit VBnu '!C47</f>
        <v>15</v>
      </c>
      <c r="C35" s="32" t="str">
        <f>'1 inputsheet data uit VBnu '!D47</f>
        <v>prime</v>
      </c>
      <c r="D35" s="32"/>
      <c r="E35" s="59">
        <f>'7 berekeningsheet'!$R$39</f>
        <v>34</v>
      </c>
      <c r="F35" s="59">
        <v>34</v>
      </c>
      <c r="G35" s="59">
        <v>34</v>
      </c>
      <c r="H35" s="59">
        <v>34</v>
      </c>
      <c r="I35" s="59">
        <v>34</v>
      </c>
      <c r="J35" s="59">
        <f>'7 berekeningsheet'!$R$39</f>
        <v>34</v>
      </c>
      <c r="K35" s="59">
        <v>34</v>
      </c>
      <c r="L35" s="59">
        <f>'7 berekeningsheet'!$R$39</f>
        <v>34</v>
      </c>
      <c r="M35" s="59">
        <f>'7 berekeningsheet'!$R$39</f>
        <v>34</v>
      </c>
      <c r="N35" s="59">
        <f>'7 berekeningsheet'!$R$39</f>
        <v>34</v>
      </c>
      <c r="O35" s="59">
        <f>'7 berekeningsheet'!$R$39</f>
        <v>34</v>
      </c>
      <c r="P35" s="59">
        <f>'7 berekeningsheet'!$R$39</f>
        <v>34</v>
      </c>
      <c r="Q35" s="59">
        <f>'7 berekeningsheet'!$R$39</f>
        <v>34</v>
      </c>
      <c r="R35" s="59">
        <f>'7 berekeningsheet'!$R$39</f>
        <v>34</v>
      </c>
      <c r="S35" s="59">
        <f>'7 berekeningsheet'!$R$39</f>
        <v>34</v>
      </c>
      <c r="T35" s="59">
        <f>'7 berekeningsheet'!$R$39</f>
        <v>34</v>
      </c>
      <c r="U35" s="59">
        <f>'7 berekeningsheet'!$R$39</f>
        <v>34</v>
      </c>
      <c r="V35" s="59">
        <f>'7 berekeningsheet'!$R$39</f>
        <v>34</v>
      </c>
      <c r="W35" s="59">
        <f>'7 berekeningsheet'!$R$39</f>
        <v>34</v>
      </c>
      <c r="X35" s="59">
        <f>'7 berekeningsheet'!$R$39</f>
        <v>34</v>
      </c>
      <c r="Y35" s="59">
        <f>'7 berekeningsheet'!$R$39</f>
        <v>34</v>
      </c>
      <c r="Z35" s="59">
        <f>'7 berekeningsheet'!$R$39</f>
        <v>34</v>
      </c>
      <c r="AA35" s="59">
        <f>'7 berekeningsheet'!$R$39</f>
        <v>34</v>
      </c>
      <c r="AB35" s="59">
        <f>'7 berekeningsheet'!$R$39</f>
        <v>34</v>
      </c>
      <c r="AC35" s="59">
        <f>'7 berekeningsheet'!$R$39</f>
        <v>34</v>
      </c>
      <c r="AD35" s="59">
        <f>'7 berekeningsheet'!$R$39</f>
        <v>34</v>
      </c>
      <c r="AE35" s="59">
        <f>'7 berekeningsheet'!$R$39</f>
        <v>34</v>
      </c>
      <c r="AF35" s="59">
        <f>'7 berekeningsheet'!$R$39</f>
        <v>34</v>
      </c>
      <c r="AG35" s="59">
        <f>'7 berekeningsheet'!$R$39</f>
        <v>34</v>
      </c>
      <c r="AH35" s="59">
        <f>'7 berekeningsheet'!$R$39</f>
        <v>34</v>
      </c>
      <c r="AI35" s="59">
        <f>'7 berekeningsheet'!$R$39</f>
        <v>34</v>
      </c>
      <c r="AJ35" s="59">
        <f>'7 berekeningsheet'!$R$39</f>
        <v>34</v>
      </c>
      <c r="AK35" s="59">
        <f>'7 berekeningsheet'!$R$39</f>
        <v>34</v>
      </c>
      <c r="AL35" s="59">
        <f>'7 berekeningsheet'!$R$39</f>
        <v>34</v>
      </c>
      <c r="AM35" s="59">
        <f>'7 berekeningsheet'!$R$39</f>
        <v>34</v>
      </c>
      <c r="AN35" s="59">
        <f>'7 berekeningsheet'!$R$39</f>
        <v>34</v>
      </c>
      <c r="AO35" s="59">
        <f>'7 berekeningsheet'!$R$39</f>
        <v>34</v>
      </c>
      <c r="AP35" s="59">
        <f>'7 berekeningsheet'!$R$39</f>
        <v>34</v>
      </c>
      <c r="AQ35" s="59">
        <f>'7 berekeningsheet'!$R$39</f>
        <v>34</v>
      </c>
      <c r="AR35" s="59">
        <f>'7 berekeningsheet'!$R$39</f>
        <v>34</v>
      </c>
      <c r="AS35" s="59">
        <f>'7 berekeningsheet'!$R$39</f>
        <v>34</v>
      </c>
      <c r="AT35" s="59">
        <f>'7 berekeningsheet'!$R$39</f>
        <v>34</v>
      </c>
      <c r="AU35" s="59">
        <f>'7 berekeningsheet'!$R$39</f>
        <v>34</v>
      </c>
      <c r="AV35" s="59">
        <f>'7 berekeningsheet'!$R$39</f>
        <v>34</v>
      </c>
      <c r="AW35" s="59">
        <f>'7 berekeningsheet'!$R$39</f>
        <v>34</v>
      </c>
      <c r="AX35" s="59">
        <f>'7 berekeningsheet'!$R$39</f>
        <v>34</v>
      </c>
      <c r="AY35" s="59">
        <f>'7 berekeningsheet'!$R$39</f>
        <v>34</v>
      </c>
      <c r="AZ35" s="59">
        <f>'7 berekeningsheet'!$R$39</f>
        <v>34</v>
      </c>
      <c r="BA35" s="59">
        <f>'7 berekeningsheet'!$R$39</f>
        <v>34</v>
      </c>
      <c r="BB35" s="59">
        <f>'7 berekeningsheet'!$R$39</f>
        <v>34</v>
      </c>
      <c r="BC35" s="59">
        <f>'7 berekeningsheet'!$R$39</f>
        <v>34</v>
      </c>
      <c r="BD35" s="59">
        <f>'7 berekeningsheet'!$R$39</f>
        <v>34</v>
      </c>
      <c r="BE35" s="59">
        <f>'7 berekeningsheet'!$R$39</f>
        <v>34</v>
      </c>
      <c r="BF35" s="59">
        <f>'7 berekeningsheet'!$R$39</f>
        <v>34</v>
      </c>
      <c r="BG35" s="33"/>
      <c r="BK35" s="5"/>
      <c r="BL35" s="5"/>
      <c r="BM35" s="5"/>
    </row>
    <row r="36" spans="1:65" x14ac:dyDescent="0.25">
      <c r="A36" s="31"/>
      <c r="B36" s="1">
        <f>'1 inputsheet data uit VBnu '!C48</f>
        <v>26</v>
      </c>
      <c r="C36" s="32" t="str">
        <f>'1 inputsheet data uit VBnu '!D48</f>
        <v>de Rank</v>
      </c>
      <c r="D36" s="32"/>
      <c r="E36" s="59">
        <f>'7 berekeningsheet'!$R$40</f>
        <v>10</v>
      </c>
      <c r="F36" s="59">
        <v>10</v>
      </c>
      <c r="G36" s="59">
        <v>10</v>
      </c>
      <c r="H36" s="59">
        <v>10</v>
      </c>
      <c r="I36" s="59">
        <v>10</v>
      </c>
      <c r="J36" s="59">
        <f>'7 berekeningsheet'!$R$40</f>
        <v>10</v>
      </c>
      <c r="K36" s="59">
        <v>10</v>
      </c>
      <c r="L36" s="59">
        <f>'7 berekeningsheet'!$R$40</f>
        <v>10</v>
      </c>
      <c r="M36" s="59">
        <f>'7 berekeningsheet'!$R$40</f>
        <v>10</v>
      </c>
      <c r="N36" s="59">
        <f>'7 berekeningsheet'!$R$40</f>
        <v>10</v>
      </c>
      <c r="O36" s="59">
        <f>'7 berekeningsheet'!$R$40</f>
        <v>10</v>
      </c>
      <c r="P36" s="59">
        <f>'7 berekeningsheet'!$R$40</f>
        <v>10</v>
      </c>
      <c r="Q36" s="59">
        <f>'7 berekeningsheet'!$R$40</f>
        <v>10</v>
      </c>
      <c r="R36" s="59">
        <f>'7 berekeningsheet'!$R$40</f>
        <v>10</v>
      </c>
      <c r="S36" s="59">
        <f>'7 berekeningsheet'!$R$40</f>
        <v>10</v>
      </c>
      <c r="T36" s="59">
        <f>'7 berekeningsheet'!$R$40</f>
        <v>10</v>
      </c>
      <c r="U36" s="59">
        <f>'7 berekeningsheet'!$R$40</f>
        <v>10</v>
      </c>
      <c r="V36" s="59">
        <f>'7 berekeningsheet'!$R$40</f>
        <v>10</v>
      </c>
      <c r="W36" s="59">
        <f>'7 berekeningsheet'!$R$40</f>
        <v>10</v>
      </c>
      <c r="X36" s="59">
        <f>'7 berekeningsheet'!$R$40</f>
        <v>10</v>
      </c>
      <c r="Y36" s="59">
        <f>'7 berekeningsheet'!$R$40</f>
        <v>10</v>
      </c>
      <c r="Z36" s="59">
        <f>'7 berekeningsheet'!$R$40</f>
        <v>10</v>
      </c>
      <c r="AA36" s="59">
        <f>'7 berekeningsheet'!$R$40</f>
        <v>10</v>
      </c>
      <c r="AB36" s="59">
        <f>'7 berekeningsheet'!$R$40</f>
        <v>10</v>
      </c>
      <c r="AC36" s="59">
        <f>'7 berekeningsheet'!$R$40</f>
        <v>10</v>
      </c>
      <c r="AD36" s="59">
        <f>'7 berekeningsheet'!$R$40</f>
        <v>10</v>
      </c>
      <c r="AE36" s="59">
        <f>'7 berekeningsheet'!$R$40</f>
        <v>10</v>
      </c>
      <c r="AF36" s="59">
        <f>'7 berekeningsheet'!$R$40</f>
        <v>10</v>
      </c>
      <c r="AG36" s="59">
        <f>'7 berekeningsheet'!$R$40</f>
        <v>10</v>
      </c>
      <c r="AH36" s="59">
        <f>'7 berekeningsheet'!$R$40</f>
        <v>10</v>
      </c>
      <c r="AI36" s="59">
        <f>'7 berekeningsheet'!$R$40</f>
        <v>10</v>
      </c>
      <c r="AJ36" s="59">
        <f>'7 berekeningsheet'!$R$40</f>
        <v>10</v>
      </c>
      <c r="AK36" s="59">
        <f>'7 berekeningsheet'!$R$40</f>
        <v>10</v>
      </c>
      <c r="AL36" s="59">
        <f>'7 berekeningsheet'!$R$40</f>
        <v>10</v>
      </c>
      <c r="AM36" s="59">
        <f>'7 berekeningsheet'!$R$40</f>
        <v>10</v>
      </c>
      <c r="AN36" s="59">
        <f>'7 berekeningsheet'!$R$40</f>
        <v>10</v>
      </c>
      <c r="AO36" s="59">
        <f>'7 berekeningsheet'!$R$40</f>
        <v>10</v>
      </c>
      <c r="AP36" s="59">
        <f>'7 berekeningsheet'!$R$40</f>
        <v>10</v>
      </c>
      <c r="AQ36" s="59">
        <f>'7 berekeningsheet'!$R$40</f>
        <v>10</v>
      </c>
      <c r="AR36" s="59">
        <f>'7 berekeningsheet'!$R$40</f>
        <v>10</v>
      </c>
      <c r="AS36" s="59">
        <f>'7 berekeningsheet'!$R$40</f>
        <v>10</v>
      </c>
      <c r="AT36" s="59">
        <f>'7 berekeningsheet'!$R$40</f>
        <v>10</v>
      </c>
      <c r="AU36" s="59">
        <f>'7 berekeningsheet'!$R$40</f>
        <v>10</v>
      </c>
      <c r="AV36" s="59">
        <f>'7 berekeningsheet'!$R$40</f>
        <v>10</v>
      </c>
      <c r="AW36" s="59">
        <f>'7 berekeningsheet'!$R$40</f>
        <v>10</v>
      </c>
      <c r="AX36" s="59">
        <f>'7 berekeningsheet'!$R$40</f>
        <v>10</v>
      </c>
      <c r="AY36" s="59">
        <f>'7 berekeningsheet'!$R$40</f>
        <v>10</v>
      </c>
      <c r="AZ36" s="59">
        <f>'7 berekeningsheet'!$R$40</f>
        <v>10</v>
      </c>
      <c r="BA36" s="59">
        <f>'7 berekeningsheet'!$R$40</f>
        <v>10</v>
      </c>
      <c r="BB36" s="59">
        <f>'7 berekeningsheet'!$R$40</f>
        <v>10</v>
      </c>
      <c r="BC36" s="59">
        <f>'7 berekeningsheet'!$R$40</f>
        <v>10</v>
      </c>
      <c r="BD36" s="59">
        <f>'7 berekeningsheet'!$R$40</f>
        <v>10</v>
      </c>
      <c r="BE36" s="59">
        <f>'7 berekeningsheet'!$R$40</f>
        <v>10</v>
      </c>
      <c r="BF36" s="59">
        <f>'7 berekeningsheet'!$R$40</f>
        <v>10</v>
      </c>
      <c r="BG36" s="33"/>
      <c r="BK36" s="5"/>
      <c r="BL36" s="5"/>
      <c r="BM36" s="5"/>
    </row>
    <row r="37" spans="1:65" x14ac:dyDescent="0.25">
      <c r="A37" s="31"/>
      <c r="B37" s="1">
        <f>'1 inputsheet data uit VBnu '!C49</f>
        <v>25</v>
      </c>
      <c r="C37" s="32" t="str">
        <f>'1 inputsheet data uit VBnu '!D49</f>
        <v>boomaweg</v>
      </c>
      <c r="D37" s="32"/>
      <c r="E37" s="59">
        <f>'7 berekeningsheet'!$R$41</f>
        <v>2</v>
      </c>
      <c r="F37" s="59">
        <v>2</v>
      </c>
      <c r="G37" s="59">
        <v>2</v>
      </c>
      <c r="H37" s="59">
        <v>2</v>
      </c>
      <c r="I37" s="59">
        <v>2</v>
      </c>
      <c r="J37" s="59">
        <f>'7 berekeningsheet'!$R$41</f>
        <v>2</v>
      </c>
      <c r="K37" s="59">
        <v>2</v>
      </c>
      <c r="L37" s="59">
        <f>'7 berekeningsheet'!$R$41</f>
        <v>2</v>
      </c>
      <c r="M37" s="59">
        <f>'7 berekeningsheet'!$R$41</f>
        <v>2</v>
      </c>
      <c r="N37" s="59">
        <f>'7 berekeningsheet'!$R$41</f>
        <v>2</v>
      </c>
      <c r="O37" s="59">
        <f>'7 berekeningsheet'!$R$41</f>
        <v>2</v>
      </c>
      <c r="P37" s="59">
        <f>'7 berekeningsheet'!$R$41</f>
        <v>2</v>
      </c>
      <c r="Q37" s="59">
        <f>'7 berekeningsheet'!$R$41</f>
        <v>2</v>
      </c>
      <c r="R37" s="59">
        <f>'7 berekeningsheet'!$R$41</f>
        <v>2</v>
      </c>
      <c r="S37" s="59">
        <f>'7 berekeningsheet'!$R$41</f>
        <v>2</v>
      </c>
      <c r="T37" s="59">
        <f>'7 berekeningsheet'!$R$41</f>
        <v>2</v>
      </c>
      <c r="U37" s="59">
        <f>'7 berekeningsheet'!$R$41</f>
        <v>2</v>
      </c>
      <c r="V37" s="59">
        <f>'7 berekeningsheet'!$R$41</f>
        <v>2</v>
      </c>
      <c r="W37" s="59">
        <f>'7 berekeningsheet'!$R$41</f>
        <v>2</v>
      </c>
      <c r="X37" s="59">
        <f>'7 berekeningsheet'!$R$41</f>
        <v>2</v>
      </c>
      <c r="Y37" s="59">
        <f>'7 berekeningsheet'!$R$41</f>
        <v>2</v>
      </c>
      <c r="Z37" s="59">
        <f>'7 berekeningsheet'!$R$41</f>
        <v>2</v>
      </c>
      <c r="AA37" s="59">
        <f>'7 berekeningsheet'!$R$41</f>
        <v>2</v>
      </c>
      <c r="AB37" s="59">
        <f>'7 berekeningsheet'!$R$41</f>
        <v>2</v>
      </c>
      <c r="AC37" s="59">
        <f>'7 berekeningsheet'!$R$41</f>
        <v>2</v>
      </c>
      <c r="AD37" s="59">
        <f>'7 berekeningsheet'!$R$41</f>
        <v>2</v>
      </c>
      <c r="AE37" s="59">
        <f>'7 berekeningsheet'!$R$41</f>
        <v>2</v>
      </c>
      <c r="AF37" s="59">
        <f>'7 berekeningsheet'!$R$41</f>
        <v>2</v>
      </c>
      <c r="AG37" s="59">
        <f>'7 berekeningsheet'!$R$41</f>
        <v>2</v>
      </c>
      <c r="AH37" s="59">
        <f>'7 berekeningsheet'!$R$41</f>
        <v>2</v>
      </c>
      <c r="AI37" s="59">
        <f>'7 berekeningsheet'!$R$41</f>
        <v>2</v>
      </c>
      <c r="AJ37" s="59">
        <f>'7 berekeningsheet'!$R$41</f>
        <v>2</v>
      </c>
      <c r="AK37" s="59">
        <f>'7 berekeningsheet'!$R$41</f>
        <v>2</v>
      </c>
      <c r="AL37" s="59">
        <f>'7 berekeningsheet'!$R$41</f>
        <v>2</v>
      </c>
      <c r="AM37" s="59">
        <f>'7 berekeningsheet'!$R$41</f>
        <v>2</v>
      </c>
      <c r="AN37" s="59">
        <f>'7 berekeningsheet'!$R$41</f>
        <v>2</v>
      </c>
      <c r="AO37" s="59">
        <f>'7 berekeningsheet'!$R$41</f>
        <v>2</v>
      </c>
      <c r="AP37" s="59">
        <f>'7 berekeningsheet'!$R$41</f>
        <v>2</v>
      </c>
      <c r="AQ37" s="59">
        <f>'7 berekeningsheet'!$R$41</f>
        <v>2</v>
      </c>
      <c r="AR37" s="59">
        <f>'7 berekeningsheet'!$R$41</f>
        <v>2</v>
      </c>
      <c r="AS37" s="59">
        <f>'7 berekeningsheet'!$R$41</f>
        <v>2</v>
      </c>
      <c r="AT37" s="59">
        <f>'7 berekeningsheet'!$R$41</f>
        <v>2</v>
      </c>
      <c r="AU37" s="59">
        <f>'7 berekeningsheet'!$R$41</f>
        <v>2</v>
      </c>
      <c r="AV37" s="59">
        <f>'7 berekeningsheet'!$R$41</f>
        <v>2</v>
      </c>
      <c r="AW37" s="59">
        <f>'7 berekeningsheet'!$R$41</f>
        <v>2</v>
      </c>
      <c r="AX37" s="59">
        <f>'7 berekeningsheet'!$R$41</f>
        <v>2</v>
      </c>
      <c r="AY37" s="59">
        <f>'7 berekeningsheet'!$R$41</f>
        <v>2</v>
      </c>
      <c r="AZ37" s="59">
        <f>'7 berekeningsheet'!$R$41</f>
        <v>2</v>
      </c>
      <c r="BA37" s="59">
        <f>'7 berekeningsheet'!$R$41</f>
        <v>2</v>
      </c>
      <c r="BB37" s="59">
        <f>'7 berekeningsheet'!$R$41</f>
        <v>2</v>
      </c>
      <c r="BC37" s="59">
        <f>'7 berekeningsheet'!$R$41</f>
        <v>2</v>
      </c>
      <c r="BD37" s="59">
        <f>'7 berekeningsheet'!$R$41</f>
        <v>2</v>
      </c>
      <c r="BE37" s="59">
        <f>'7 berekeningsheet'!$R$41</f>
        <v>2</v>
      </c>
      <c r="BF37" s="59">
        <f>'7 berekeningsheet'!$R$41</f>
        <v>2</v>
      </c>
      <c r="BG37" s="33"/>
      <c r="BK37" s="5"/>
      <c r="BL37" s="5"/>
      <c r="BM37" s="5"/>
    </row>
    <row r="38" spans="1:65" x14ac:dyDescent="0.25">
      <c r="A38" s="31"/>
      <c r="B38" s="1"/>
      <c r="C38" s="32"/>
      <c r="D38" s="32"/>
      <c r="E38" s="8">
        <f>'7 berekeningsheet'!$R$46</f>
        <v>0</v>
      </c>
      <c r="F38" s="8">
        <v>0</v>
      </c>
      <c r="G38" s="8">
        <v>0</v>
      </c>
      <c r="H38" s="8">
        <v>0</v>
      </c>
      <c r="I38" s="8">
        <v>0</v>
      </c>
      <c r="J38" s="8">
        <f>'7 berekeningsheet'!$R$46</f>
        <v>0</v>
      </c>
      <c r="K38" s="8">
        <v>0</v>
      </c>
      <c r="L38" s="8">
        <f>'7 berekeningsheet'!$R$46</f>
        <v>0</v>
      </c>
      <c r="M38" s="8">
        <f>'7 berekeningsheet'!$R$46</f>
        <v>0</v>
      </c>
      <c r="N38" s="8">
        <f>'7 berekeningsheet'!$R$46</f>
        <v>0</v>
      </c>
      <c r="O38" s="8">
        <f>'7 berekeningsheet'!$R$46</f>
        <v>0</v>
      </c>
      <c r="P38" s="8">
        <f>'7 berekeningsheet'!$R$46</f>
        <v>0</v>
      </c>
      <c r="Q38" s="8">
        <f>'7 berekeningsheet'!$R$46</f>
        <v>0</v>
      </c>
      <c r="R38" s="8">
        <f>'7 berekeningsheet'!$R$46</f>
        <v>0</v>
      </c>
      <c r="S38" s="8">
        <f>'7 berekeningsheet'!$R$46</f>
        <v>0</v>
      </c>
      <c r="T38" s="8">
        <f>'7 berekeningsheet'!$R$46</f>
        <v>0</v>
      </c>
      <c r="U38" s="8">
        <f>'7 berekeningsheet'!$R$46</f>
        <v>0</v>
      </c>
      <c r="V38" s="8">
        <f>'7 berekeningsheet'!$R$46</f>
        <v>0</v>
      </c>
      <c r="W38" s="8">
        <f>'7 berekeningsheet'!$R$46</f>
        <v>0</v>
      </c>
      <c r="X38" s="8">
        <f>'7 berekeningsheet'!$R$46</f>
        <v>0</v>
      </c>
      <c r="Y38" s="8">
        <f>'7 berekeningsheet'!$R$46</f>
        <v>0</v>
      </c>
      <c r="Z38" s="8">
        <f>'7 berekeningsheet'!$R$46</f>
        <v>0</v>
      </c>
      <c r="AA38" s="8">
        <f>'7 berekeningsheet'!$R$46</f>
        <v>0</v>
      </c>
      <c r="AB38" s="8">
        <f>'7 berekeningsheet'!$R$46</f>
        <v>0</v>
      </c>
      <c r="AC38" s="8">
        <f>'7 berekeningsheet'!$R$46</f>
        <v>0</v>
      </c>
      <c r="AD38" s="8">
        <f>'7 berekeningsheet'!$R$46</f>
        <v>0</v>
      </c>
      <c r="AE38" s="8">
        <f>'7 berekeningsheet'!$R$46</f>
        <v>0</v>
      </c>
      <c r="AF38" s="8">
        <f>'7 berekeningsheet'!$R$46</f>
        <v>0</v>
      </c>
      <c r="AG38" s="8">
        <f>'7 berekeningsheet'!$R$46</f>
        <v>0</v>
      </c>
      <c r="AH38" s="8">
        <f>'7 berekeningsheet'!$R$46</f>
        <v>0</v>
      </c>
      <c r="AI38" s="8">
        <f>'7 berekeningsheet'!$R$46</f>
        <v>0</v>
      </c>
      <c r="AJ38" s="8">
        <f>'7 berekeningsheet'!$R$46</f>
        <v>0</v>
      </c>
      <c r="AK38" s="8">
        <f>'7 berekeningsheet'!$R$46</f>
        <v>0</v>
      </c>
      <c r="AL38" s="8">
        <f>'7 berekeningsheet'!$R$46</f>
        <v>0</v>
      </c>
      <c r="AM38" s="8">
        <f>'7 berekeningsheet'!$R$46</f>
        <v>0</v>
      </c>
      <c r="AN38" s="8">
        <f>'7 berekeningsheet'!$R$46</f>
        <v>0</v>
      </c>
      <c r="AO38" s="8">
        <f>'7 berekeningsheet'!$R$46</f>
        <v>0</v>
      </c>
      <c r="AP38" s="8">
        <f>'7 berekeningsheet'!$R$46</f>
        <v>0</v>
      </c>
      <c r="AQ38" s="8">
        <f>'7 berekeningsheet'!$R$46</f>
        <v>0</v>
      </c>
      <c r="AR38" s="8">
        <f>'7 berekeningsheet'!$R$46</f>
        <v>0</v>
      </c>
      <c r="AS38" s="8">
        <f>'7 berekeningsheet'!$R$46</f>
        <v>0</v>
      </c>
      <c r="AT38" s="8">
        <f>'7 berekeningsheet'!$R$46</f>
        <v>0</v>
      </c>
      <c r="AU38" s="8">
        <f>'7 berekeningsheet'!$R$46</f>
        <v>0</v>
      </c>
      <c r="AV38" s="8">
        <f>'7 berekeningsheet'!$R$46</f>
        <v>0</v>
      </c>
      <c r="AW38" s="8">
        <f>'7 berekeningsheet'!$R$46</f>
        <v>0</v>
      </c>
      <c r="AX38" s="8">
        <f>'7 berekeningsheet'!$R$46</f>
        <v>0</v>
      </c>
      <c r="AY38" s="8">
        <f>'7 berekeningsheet'!$R$46</f>
        <v>0</v>
      </c>
      <c r="AZ38" s="8">
        <f>'7 berekeningsheet'!$R$46</f>
        <v>0</v>
      </c>
      <c r="BA38" s="8">
        <f>'7 berekeningsheet'!$R$46</f>
        <v>0</v>
      </c>
      <c r="BB38" s="8">
        <f>'7 berekeningsheet'!$R$46</f>
        <v>0</v>
      </c>
      <c r="BC38" s="8">
        <f>'7 berekeningsheet'!$R$46</f>
        <v>0</v>
      </c>
      <c r="BD38" s="8">
        <f>'7 berekeningsheet'!$R$46</f>
        <v>0</v>
      </c>
      <c r="BE38" s="8">
        <f>'7 berekeningsheet'!$R$46</f>
        <v>0</v>
      </c>
      <c r="BF38" s="8">
        <f>'7 berekeningsheet'!$R$46</f>
        <v>0</v>
      </c>
      <c r="BG38" s="33"/>
      <c r="BK38" s="5"/>
      <c r="BL38" s="5"/>
      <c r="BM38" s="5"/>
    </row>
    <row r="39" spans="1:65" x14ac:dyDescent="0.25">
      <c r="A39" s="31"/>
      <c r="B39" s="1"/>
      <c r="C39" s="106" t="str">
        <f>'6 inputsheet termen'!D73</f>
        <v>totaal diversen Haaglanden</v>
      </c>
      <c r="D39" s="32"/>
      <c r="E39" s="198">
        <f>SUM(E34:E38)</f>
        <v>46</v>
      </c>
      <c r="F39" s="8">
        <v>46</v>
      </c>
      <c r="G39" s="8">
        <v>46</v>
      </c>
      <c r="H39" s="8">
        <f t="shared" ref="H39:BF39" si="3">SUM(H34:H38)</f>
        <v>46</v>
      </c>
      <c r="I39" s="8">
        <v>46</v>
      </c>
      <c r="J39" s="8">
        <f t="shared" si="3"/>
        <v>46</v>
      </c>
      <c r="K39" s="8">
        <v>46</v>
      </c>
      <c r="L39" s="8">
        <f t="shared" si="3"/>
        <v>46</v>
      </c>
      <c r="M39" s="8">
        <f t="shared" si="3"/>
        <v>46</v>
      </c>
      <c r="N39" s="8">
        <f t="shared" si="3"/>
        <v>46</v>
      </c>
      <c r="O39" s="8">
        <f t="shared" si="3"/>
        <v>46</v>
      </c>
      <c r="P39" s="8">
        <f t="shared" si="3"/>
        <v>46</v>
      </c>
      <c r="Q39" s="8">
        <f t="shared" si="3"/>
        <v>46</v>
      </c>
      <c r="R39" s="8">
        <f t="shared" si="3"/>
        <v>46</v>
      </c>
      <c r="S39" s="8">
        <f t="shared" si="3"/>
        <v>46</v>
      </c>
      <c r="T39" s="8">
        <f t="shared" si="3"/>
        <v>46</v>
      </c>
      <c r="U39" s="8">
        <f t="shared" si="3"/>
        <v>46</v>
      </c>
      <c r="V39" s="8">
        <f t="shared" si="3"/>
        <v>46</v>
      </c>
      <c r="W39" s="8">
        <f t="shared" si="3"/>
        <v>46</v>
      </c>
      <c r="X39" s="8">
        <f t="shared" si="3"/>
        <v>46</v>
      </c>
      <c r="Y39" s="8">
        <f t="shared" si="3"/>
        <v>46</v>
      </c>
      <c r="Z39" s="8">
        <f t="shared" si="3"/>
        <v>46</v>
      </c>
      <c r="AA39" s="8">
        <f t="shared" si="3"/>
        <v>46</v>
      </c>
      <c r="AB39" s="8">
        <f t="shared" si="3"/>
        <v>46</v>
      </c>
      <c r="AC39" s="8">
        <f t="shared" si="3"/>
        <v>46</v>
      </c>
      <c r="AD39" s="8">
        <f t="shared" si="3"/>
        <v>46</v>
      </c>
      <c r="AE39" s="8">
        <f t="shared" si="3"/>
        <v>46</v>
      </c>
      <c r="AF39" s="8">
        <f t="shared" si="3"/>
        <v>46</v>
      </c>
      <c r="AG39" s="8">
        <f t="shared" si="3"/>
        <v>46</v>
      </c>
      <c r="AH39" s="8">
        <f t="shared" si="3"/>
        <v>46</v>
      </c>
      <c r="AI39" s="8">
        <f t="shared" si="3"/>
        <v>46</v>
      </c>
      <c r="AJ39" s="8">
        <f t="shared" si="3"/>
        <v>46</v>
      </c>
      <c r="AK39" s="8">
        <f t="shared" si="3"/>
        <v>46</v>
      </c>
      <c r="AL39" s="8">
        <f t="shared" si="3"/>
        <v>46</v>
      </c>
      <c r="AM39" s="8">
        <f t="shared" si="3"/>
        <v>46</v>
      </c>
      <c r="AN39" s="8">
        <f t="shared" si="3"/>
        <v>46</v>
      </c>
      <c r="AO39" s="8">
        <f t="shared" si="3"/>
        <v>46</v>
      </c>
      <c r="AP39" s="8">
        <f t="shared" si="3"/>
        <v>46</v>
      </c>
      <c r="AQ39" s="8">
        <f t="shared" si="3"/>
        <v>46</v>
      </c>
      <c r="AR39" s="8">
        <f t="shared" si="3"/>
        <v>46</v>
      </c>
      <c r="AS39" s="8">
        <f t="shared" si="3"/>
        <v>46</v>
      </c>
      <c r="AT39" s="8">
        <f t="shared" si="3"/>
        <v>46</v>
      </c>
      <c r="AU39" s="8">
        <f t="shared" si="3"/>
        <v>46</v>
      </c>
      <c r="AV39" s="8">
        <f t="shared" si="3"/>
        <v>46</v>
      </c>
      <c r="AW39" s="8">
        <f t="shared" si="3"/>
        <v>46</v>
      </c>
      <c r="AX39" s="8">
        <f t="shared" si="3"/>
        <v>46</v>
      </c>
      <c r="AY39" s="8">
        <f t="shared" si="3"/>
        <v>46</v>
      </c>
      <c r="AZ39" s="8">
        <f t="shared" si="3"/>
        <v>46</v>
      </c>
      <c r="BA39" s="8">
        <f t="shared" si="3"/>
        <v>46</v>
      </c>
      <c r="BB39" s="8">
        <f t="shared" si="3"/>
        <v>46</v>
      </c>
      <c r="BC39" s="8">
        <f t="shared" si="3"/>
        <v>46</v>
      </c>
      <c r="BD39" s="8">
        <f t="shared" si="3"/>
        <v>46</v>
      </c>
      <c r="BE39" s="8">
        <f t="shared" si="3"/>
        <v>46</v>
      </c>
      <c r="BF39" s="8">
        <f t="shared" si="3"/>
        <v>46</v>
      </c>
      <c r="BG39" s="33"/>
      <c r="BK39" s="5"/>
      <c r="BL39" s="5"/>
      <c r="BM39" s="5"/>
    </row>
    <row r="40" spans="1:65" x14ac:dyDescent="0.25">
      <c r="A40" s="31"/>
      <c r="B40" s="1"/>
      <c r="C40" s="106" t="str">
        <f>'6 inputsheet termen'!D76</f>
        <v>totaal voedselbank Haaglanden</v>
      </c>
      <c r="D40" s="32"/>
      <c r="E40" s="197">
        <f>E30+E39</f>
        <v>1935.7799999999997</v>
      </c>
      <c r="F40" s="59">
        <v>1881.45</v>
      </c>
      <c r="G40" s="59">
        <v>1893.2900000000002</v>
      </c>
      <c r="H40" s="59">
        <f t="shared" ref="H40:BF40" si="4">H30+H39</f>
        <v>1899.62</v>
      </c>
      <c r="I40" s="59">
        <v>1869</v>
      </c>
      <c r="J40" s="59">
        <f t="shared" si="4"/>
        <v>1872.73</v>
      </c>
      <c r="K40" s="59">
        <v>1881.87</v>
      </c>
      <c r="L40" s="59">
        <f t="shared" si="4"/>
        <v>1901.47</v>
      </c>
      <c r="M40" s="59">
        <f t="shared" si="4"/>
        <v>1915.2300000000002</v>
      </c>
      <c r="N40" s="59">
        <f t="shared" si="4"/>
        <v>1904.25</v>
      </c>
      <c r="O40" s="59">
        <f t="shared" si="4"/>
        <v>1900.74</v>
      </c>
      <c r="P40" s="59">
        <f t="shared" si="4"/>
        <v>1924.31</v>
      </c>
      <c r="Q40" s="59">
        <f t="shared" si="4"/>
        <v>1935.7799999999997</v>
      </c>
      <c r="R40" s="59">
        <f t="shared" si="4"/>
        <v>1935.7799999999997</v>
      </c>
      <c r="S40" s="59">
        <f t="shared" si="4"/>
        <v>1935.7799999999997</v>
      </c>
      <c r="T40" s="59">
        <f t="shared" si="4"/>
        <v>1935.7799999999997</v>
      </c>
      <c r="U40" s="59">
        <f t="shared" si="4"/>
        <v>1935.7799999999997</v>
      </c>
      <c r="V40" s="59">
        <f t="shared" si="4"/>
        <v>1935.7799999999997</v>
      </c>
      <c r="W40" s="59">
        <f t="shared" si="4"/>
        <v>1935.7799999999997</v>
      </c>
      <c r="X40" s="59">
        <f t="shared" si="4"/>
        <v>1935.7799999999997</v>
      </c>
      <c r="Y40" s="59">
        <f t="shared" si="4"/>
        <v>1935.7799999999997</v>
      </c>
      <c r="Z40" s="59">
        <f t="shared" si="4"/>
        <v>1935.7799999999997</v>
      </c>
      <c r="AA40" s="59">
        <f t="shared" si="4"/>
        <v>1935.7799999999997</v>
      </c>
      <c r="AB40" s="59">
        <f t="shared" si="4"/>
        <v>1935.7799999999997</v>
      </c>
      <c r="AC40" s="59">
        <f t="shared" si="4"/>
        <v>1935.7799999999997</v>
      </c>
      <c r="AD40" s="59">
        <f t="shared" si="4"/>
        <v>1935.7799999999997</v>
      </c>
      <c r="AE40" s="59">
        <f t="shared" si="4"/>
        <v>1935.7799999999997</v>
      </c>
      <c r="AF40" s="59">
        <f t="shared" si="4"/>
        <v>1935.7799999999997</v>
      </c>
      <c r="AG40" s="59">
        <f t="shared" si="4"/>
        <v>1935.7799999999997</v>
      </c>
      <c r="AH40" s="59">
        <f t="shared" si="4"/>
        <v>1935.7799999999997</v>
      </c>
      <c r="AI40" s="59">
        <f t="shared" si="4"/>
        <v>1935.7799999999997</v>
      </c>
      <c r="AJ40" s="59">
        <f t="shared" si="4"/>
        <v>1935.7799999999997</v>
      </c>
      <c r="AK40" s="59">
        <f t="shared" si="4"/>
        <v>1935.7799999999997</v>
      </c>
      <c r="AL40" s="59">
        <f t="shared" si="4"/>
        <v>1935.7799999999997</v>
      </c>
      <c r="AM40" s="59">
        <f t="shared" si="4"/>
        <v>1935.7799999999997</v>
      </c>
      <c r="AN40" s="59">
        <f t="shared" si="4"/>
        <v>1935.7799999999997</v>
      </c>
      <c r="AO40" s="59">
        <f t="shared" si="4"/>
        <v>1935.7799999999997</v>
      </c>
      <c r="AP40" s="59">
        <f t="shared" si="4"/>
        <v>1935.7799999999997</v>
      </c>
      <c r="AQ40" s="59">
        <f t="shared" si="4"/>
        <v>1935.7799999999997</v>
      </c>
      <c r="AR40" s="59">
        <f t="shared" si="4"/>
        <v>1935.7799999999997</v>
      </c>
      <c r="AS40" s="59">
        <f t="shared" si="4"/>
        <v>1935.7799999999997</v>
      </c>
      <c r="AT40" s="59">
        <f t="shared" si="4"/>
        <v>1935.7799999999997</v>
      </c>
      <c r="AU40" s="59">
        <f t="shared" si="4"/>
        <v>1935.7799999999997</v>
      </c>
      <c r="AV40" s="59">
        <f t="shared" si="4"/>
        <v>1935.7799999999997</v>
      </c>
      <c r="AW40" s="59">
        <f t="shared" si="4"/>
        <v>1935.7799999999997</v>
      </c>
      <c r="AX40" s="59">
        <f t="shared" si="4"/>
        <v>1935.7799999999997</v>
      </c>
      <c r="AY40" s="59">
        <f t="shared" si="4"/>
        <v>1935.7799999999997</v>
      </c>
      <c r="AZ40" s="59">
        <f t="shared" si="4"/>
        <v>1935.7799999999997</v>
      </c>
      <c r="BA40" s="59">
        <f t="shared" si="4"/>
        <v>1935.7799999999997</v>
      </c>
      <c r="BB40" s="59">
        <f t="shared" si="4"/>
        <v>1935.7799999999997</v>
      </c>
      <c r="BC40" s="59">
        <f t="shared" si="4"/>
        <v>1935.7799999999997</v>
      </c>
      <c r="BD40" s="59">
        <f t="shared" si="4"/>
        <v>1935.7799999999997</v>
      </c>
      <c r="BE40" s="59">
        <f t="shared" si="4"/>
        <v>1935.7799999999997</v>
      </c>
      <c r="BF40" s="59">
        <f t="shared" si="4"/>
        <v>1935.7799999999997</v>
      </c>
      <c r="BG40" s="33"/>
      <c r="BK40" s="5"/>
      <c r="BL40" s="5"/>
      <c r="BM40" s="5"/>
    </row>
    <row r="41" spans="1:65" x14ac:dyDescent="0.25">
      <c r="A41" s="31"/>
      <c r="B41" s="1"/>
      <c r="C41" s="106"/>
      <c r="D41" s="32"/>
      <c r="E41" s="197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33"/>
    </row>
    <row r="42" spans="1:65" x14ac:dyDescent="0.25">
      <c r="A42" s="31"/>
      <c r="B42" s="1"/>
      <c r="C42" s="101" t="str">
        <f>'6 inputsheet termen'!D67</f>
        <v>lokale voedselbanken</v>
      </c>
      <c r="D42" s="32"/>
      <c r="E42" s="197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33"/>
    </row>
    <row r="43" spans="1:65" x14ac:dyDescent="0.25">
      <c r="A43" s="31"/>
      <c r="B43" s="1">
        <f>'1 inputsheet data uit VBnu '!C53</f>
        <v>27</v>
      </c>
      <c r="C43" s="32" t="str">
        <f>'1 inputsheet data uit VBnu '!D53</f>
        <v xml:space="preserve">Westland </v>
      </c>
      <c r="D43" s="32"/>
      <c r="E43" s="59">
        <f>'7 berekeningsheet'!$R$47</f>
        <v>130</v>
      </c>
      <c r="F43" s="59">
        <v>130</v>
      </c>
      <c r="G43" s="59">
        <v>130</v>
      </c>
      <c r="H43" s="59">
        <v>130</v>
      </c>
      <c r="I43" s="59">
        <v>130</v>
      </c>
      <c r="J43" s="59">
        <f>'7 berekeningsheet'!$R$47</f>
        <v>130</v>
      </c>
      <c r="K43" s="59">
        <v>130</v>
      </c>
      <c r="L43" s="59">
        <f>'7 berekeningsheet'!$R$47</f>
        <v>130</v>
      </c>
      <c r="M43" s="59">
        <f>'7 berekeningsheet'!$R$47</f>
        <v>130</v>
      </c>
      <c r="N43" s="59">
        <f>'7 berekeningsheet'!$R$47</f>
        <v>130</v>
      </c>
      <c r="O43" s="59">
        <f>'7 berekeningsheet'!$R$47</f>
        <v>130</v>
      </c>
      <c r="P43" s="59">
        <f>'7 berekeningsheet'!$R$47</f>
        <v>130</v>
      </c>
      <c r="Q43" s="59">
        <f>'7 berekeningsheet'!$R$47</f>
        <v>130</v>
      </c>
      <c r="R43" s="59">
        <f>'7 berekeningsheet'!$R$47</f>
        <v>130</v>
      </c>
      <c r="S43" s="59">
        <f>'7 berekeningsheet'!$R$47</f>
        <v>130</v>
      </c>
      <c r="T43" s="59">
        <f>'7 berekeningsheet'!$R$47</f>
        <v>130</v>
      </c>
      <c r="U43" s="59">
        <f>'7 berekeningsheet'!$R$47</f>
        <v>130</v>
      </c>
      <c r="V43" s="59">
        <f>'7 berekeningsheet'!$R$47</f>
        <v>130</v>
      </c>
      <c r="W43" s="59">
        <f>'7 berekeningsheet'!$R$47</f>
        <v>130</v>
      </c>
      <c r="X43" s="59">
        <f>'7 berekeningsheet'!$R$47</f>
        <v>130</v>
      </c>
      <c r="Y43" s="59">
        <f>'7 berekeningsheet'!$R$47</f>
        <v>130</v>
      </c>
      <c r="Z43" s="59">
        <f>'7 berekeningsheet'!$R$47</f>
        <v>130</v>
      </c>
      <c r="AA43" s="59">
        <f>'7 berekeningsheet'!$R$47</f>
        <v>130</v>
      </c>
      <c r="AB43" s="59">
        <f>'7 berekeningsheet'!$R$47</f>
        <v>130</v>
      </c>
      <c r="AC43" s="59">
        <f>'7 berekeningsheet'!$R$47</f>
        <v>130</v>
      </c>
      <c r="AD43" s="59">
        <f>'7 berekeningsheet'!$R$47</f>
        <v>130</v>
      </c>
      <c r="AE43" s="59">
        <f>'7 berekeningsheet'!$R$47</f>
        <v>130</v>
      </c>
      <c r="AF43" s="59">
        <f>'7 berekeningsheet'!$R$47</f>
        <v>130</v>
      </c>
      <c r="AG43" s="59">
        <f>'7 berekeningsheet'!$R$47</f>
        <v>130</v>
      </c>
      <c r="AH43" s="59">
        <f>'7 berekeningsheet'!$R$47</f>
        <v>130</v>
      </c>
      <c r="AI43" s="59">
        <f>'7 berekeningsheet'!$R$47</f>
        <v>130</v>
      </c>
      <c r="AJ43" s="59">
        <f>'7 berekeningsheet'!$R$47</f>
        <v>130</v>
      </c>
      <c r="AK43" s="59">
        <f>'7 berekeningsheet'!$R$47</f>
        <v>130</v>
      </c>
      <c r="AL43" s="59">
        <f>'7 berekeningsheet'!$R$47</f>
        <v>130</v>
      </c>
      <c r="AM43" s="59">
        <f>'7 berekeningsheet'!$R$47</f>
        <v>130</v>
      </c>
      <c r="AN43" s="59">
        <f>'7 berekeningsheet'!$R$47</f>
        <v>130</v>
      </c>
      <c r="AO43" s="59">
        <f>'7 berekeningsheet'!$R$47</f>
        <v>130</v>
      </c>
      <c r="AP43" s="59">
        <f>'7 berekeningsheet'!$R$47</f>
        <v>130</v>
      </c>
      <c r="AQ43" s="59">
        <f>'7 berekeningsheet'!$R$47</f>
        <v>130</v>
      </c>
      <c r="AR43" s="59">
        <f>'7 berekeningsheet'!$R$47</f>
        <v>130</v>
      </c>
      <c r="AS43" s="59">
        <f>'7 berekeningsheet'!$R$47</f>
        <v>130</v>
      </c>
      <c r="AT43" s="59">
        <f>'7 berekeningsheet'!$R$47</f>
        <v>130</v>
      </c>
      <c r="AU43" s="59">
        <f>'7 berekeningsheet'!$R$47</f>
        <v>130</v>
      </c>
      <c r="AV43" s="59">
        <f>'7 berekeningsheet'!$R$47</f>
        <v>130</v>
      </c>
      <c r="AW43" s="59">
        <f>'7 berekeningsheet'!$R$47</f>
        <v>130</v>
      </c>
      <c r="AX43" s="59">
        <f>'7 berekeningsheet'!$R$47</f>
        <v>130</v>
      </c>
      <c r="AY43" s="59">
        <f>'7 berekeningsheet'!$R$47</f>
        <v>130</v>
      </c>
      <c r="AZ43" s="59">
        <f>'7 berekeningsheet'!$R$47</f>
        <v>130</v>
      </c>
      <c r="BA43" s="59">
        <f>'7 berekeningsheet'!$R$47</f>
        <v>130</v>
      </c>
      <c r="BB43" s="59">
        <f>'7 berekeningsheet'!$R$47</f>
        <v>130</v>
      </c>
      <c r="BC43" s="59">
        <f>'7 berekeningsheet'!$R$47</f>
        <v>130</v>
      </c>
      <c r="BD43" s="59">
        <f>'7 berekeningsheet'!$R$47</f>
        <v>130</v>
      </c>
      <c r="BE43" s="59">
        <f>'7 berekeningsheet'!$R$47</f>
        <v>130</v>
      </c>
      <c r="BF43" s="59">
        <f>'7 berekeningsheet'!$R$47</f>
        <v>130</v>
      </c>
      <c r="BG43" s="33"/>
    </row>
    <row r="44" spans="1:65" x14ac:dyDescent="0.25">
      <c r="A44" s="31"/>
      <c r="B44" s="1">
        <f>'1 inputsheet data uit VBnu '!C54</f>
        <v>28</v>
      </c>
      <c r="C44" s="32" t="str">
        <f>'1 inputsheet data uit VBnu '!D54</f>
        <v>Alkemade</v>
      </c>
      <c r="D44" s="32"/>
      <c r="E44" s="59">
        <f>'7 berekeningsheet'!$R$48</f>
        <v>80</v>
      </c>
      <c r="F44" s="59">
        <v>80</v>
      </c>
      <c r="G44" s="59">
        <v>80</v>
      </c>
      <c r="H44" s="59">
        <v>80</v>
      </c>
      <c r="I44" s="59">
        <v>80</v>
      </c>
      <c r="J44" s="59">
        <f>'7 berekeningsheet'!$R$48</f>
        <v>80</v>
      </c>
      <c r="K44" s="59">
        <v>80</v>
      </c>
      <c r="L44" s="59">
        <f>'7 berekeningsheet'!$R$48</f>
        <v>80</v>
      </c>
      <c r="M44" s="59">
        <f>'7 berekeningsheet'!$R$48</f>
        <v>80</v>
      </c>
      <c r="N44" s="59">
        <f>'7 berekeningsheet'!$R$48</f>
        <v>80</v>
      </c>
      <c r="O44" s="59">
        <f>'7 berekeningsheet'!$R$48</f>
        <v>80</v>
      </c>
      <c r="P44" s="59">
        <f>'7 berekeningsheet'!$R$48</f>
        <v>80</v>
      </c>
      <c r="Q44" s="59">
        <f>'7 berekeningsheet'!$R$48</f>
        <v>80</v>
      </c>
      <c r="R44" s="59">
        <f>'7 berekeningsheet'!$R$48</f>
        <v>80</v>
      </c>
      <c r="S44" s="59">
        <f>'7 berekeningsheet'!$R$48</f>
        <v>80</v>
      </c>
      <c r="T44" s="59">
        <f>'7 berekeningsheet'!$R$48</f>
        <v>80</v>
      </c>
      <c r="U44" s="59">
        <f>'7 berekeningsheet'!$R$48</f>
        <v>80</v>
      </c>
      <c r="V44" s="59">
        <f>'7 berekeningsheet'!$R$48</f>
        <v>80</v>
      </c>
      <c r="W44" s="59">
        <f>'7 berekeningsheet'!$R$48</f>
        <v>80</v>
      </c>
      <c r="X44" s="59">
        <f>'7 berekeningsheet'!$R$48</f>
        <v>80</v>
      </c>
      <c r="Y44" s="59">
        <f>'7 berekeningsheet'!$R$48</f>
        <v>80</v>
      </c>
      <c r="Z44" s="59">
        <f>'7 berekeningsheet'!$R$48</f>
        <v>80</v>
      </c>
      <c r="AA44" s="59">
        <f>'7 berekeningsheet'!$R$48</f>
        <v>80</v>
      </c>
      <c r="AB44" s="59">
        <f>'7 berekeningsheet'!$R$48</f>
        <v>80</v>
      </c>
      <c r="AC44" s="59">
        <f>'7 berekeningsheet'!$R$48</f>
        <v>80</v>
      </c>
      <c r="AD44" s="59">
        <f>'7 berekeningsheet'!$R$48</f>
        <v>80</v>
      </c>
      <c r="AE44" s="59">
        <f>'7 berekeningsheet'!$R$48</f>
        <v>80</v>
      </c>
      <c r="AF44" s="59">
        <f>'7 berekeningsheet'!$R$48</f>
        <v>80</v>
      </c>
      <c r="AG44" s="59">
        <f>'7 berekeningsheet'!$R$48</f>
        <v>80</v>
      </c>
      <c r="AH44" s="59">
        <f>'7 berekeningsheet'!$R$48</f>
        <v>80</v>
      </c>
      <c r="AI44" s="59">
        <f>'7 berekeningsheet'!$R$48</f>
        <v>80</v>
      </c>
      <c r="AJ44" s="59">
        <f>'7 berekeningsheet'!$R$48</f>
        <v>80</v>
      </c>
      <c r="AK44" s="59">
        <f>'7 berekeningsheet'!$R$48</f>
        <v>80</v>
      </c>
      <c r="AL44" s="59">
        <f>'7 berekeningsheet'!$R$48</f>
        <v>80</v>
      </c>
      <c r="AM44" s="59">
        <f>'7 berekeningsheet'!$R$48</f>
        <v>80</v>
      </c>
      <c r="AN44" s="59">
        <f>'7 berekeningsheet'!$R$48</f>
        <v>80</v>
      </c>
      <c r="AO44" s="59">
        <f>'7 berekeningsheet'!$R$48</f>
        <v>80</v>
      </c>
      <c r="AP44" s="59">
        <f>'7 berekeningsheet'!$R$48</f>
        <v>80</v>
      </c>
      <c r="AQ44" s="59">
        <f>'7 berekeningsheet'!$R$48</f>
        <v>80</v>
      </c>
      <c r="AR44" s="59">
        <f>'7 berekeningsheet'!$R$48</f>
        <v>80</v>
      </c>
      <c r="AS44" s="59">
        <f>'7 berekeningsheet'!$R$48</f>
        <v>80</v>
      </c>
      <c r="AT44" s="59">
        <f>'7 berekeningsheet'!$R$48</f>
        <v>80</v>
      </c>
      <c r="AU44" s="59">
        <f>'7 berekeningsheet'!$R$48</f>
        <v>80</v>
      </c>
      <c r="AV44" s="59">
        <f>'7 berekeningsheet'!$R$48</f>
        <v>80</v>
      </c>
      <c r="AW44" s="59">
        <f>'7 berekeningsheet'!$R$48</f>
        <v>80</v>
      </c>
      <c r="AX44" s="59">
        <f>'7 berekeningsheet'!$R$48</f>
        <v>80</v>
      </c>
      <c r="AY44" s="59">
        <f>'7 berekeningsheet'!$R$48</f>
        <v>80</v>
      </c>
      <c r="AZ44" s="59">
        <f>'7 berekeningsheet'!$R$48</f>
        <v>80</v>
      </c>
      <c r="BA44" s="59">
        <f>'7 berekeningsheet'!$R$48</f>
        <v>80</v>
      </c>
      <c r="BB44" s="59">
        <f>'7 berekeningsheet'!$R$48</f>
        <v>80</v>
      </c>
      <c r="BC44" s="59">
        <f>'7 berekeningsheet'!$R$48</f>
        <v>80</v>
      </c>
      <c r="BD44" s="59">
        <f>'7 berekeningsheet'!$R$48</f>
        <v>80</v>
      </c>
      <c r="BE44" s="59">
        <f>'7 berekeningsheet'!$R$48</f>
        <v>80</v>
      </c>
      <c r="BF44" s="59">
        <f>'7 berekeningsheet'!$R$48</f>
        <v>80</v>
      </c>
      <c r="BG44" s="33"/>
    </row>
    <row r="45" spans="1:65" x14ac:dyDescent="0.25">
      <c r="A45" s="31"/>
      <c r="B45" s="1">
        <f>'1 inputsheet data uit VBnu '!C55</f>
        <v>29</v>
      </c>
      <c r="C45" s="32" t="str">
        <f>'1 inputsheet data uit VBnu '!D55</f>
        <v>Leiden-Voedselbank</v>
      </c>
      <c r="D45" s="32"/>
      <c r="E45" s="59">
        <f>'7 berekeningsheet'!$R$49</f>
        <v>350</v>
      </c>
      <c r="F45" s="59">
        <v>425</v>
      </c>
      <c r="G45" s="59">
        <v>425</v>
      </c>
      <c r="H45" s="59">
        <v>425</v>
      </c>
      <c r="I45" s="59">
        <v>425</v>
      </c>
      <c r="J45" s="59">
        <f>'7 berekeningsheet'!$R$49</f>
        <v>350</v>
      </c>
      <c r="K45" s="59">
        <v>350</v>
      </c>
      <c r="L45" s="59">
        <f>'7 berekeningsheet'!$R$49</f>
        <v>350</v>
      </c>
      <c r="M45" s="59">
        <f>'7 berekeningsheet'!$R$49</f>
        <v>350</v>
      </c>
      <c r="N45" s="59">
        <f>'7 berekeningsheet'!$R$49</f>
        <v>350</v>
      </c>
      <c r="O45" s="59">
        <f>'7 berekeningsheet'!$R$49</f>
        <v>350</v>
      </c>
      <c r="P45" s="59">
        <f>'7 berekeningsheet'!$R$49</f>
        <v>350</v>
      </c>
      <c r="Q45" s="59">
        <f>'7 berekeningsheet'!$R$49</f>
        <v>350</v>
      </c>
      <c r="R45" s="59">
        <f>'7 berekeningsheet'!$R$49</f>
        <v>350</v>
      </c>
      <c r="S45" s="59">
        <f>'7 berekeningsheet'!$R$49</f>
        <v>350</v>
      </c>
      <c r="T45" s="59">
        <f>'7 berekeningsheet'!$R$49</f>
        <v>350</v>
      </c>
      <c r="U45" s="59">
        <f>'7 berekeningsheet'!$R$49</f>
        <v>350</v>
      </c>
      <c r="V45" s="59">
        <f>'7 berekeningsheet'!$R$49</f>
        <v>350</v>
      </c>
      <c r="W45" s="59">
        <f>'7 berekeningsheet'!$R$49</f>
        <v>350</v>
      </c>
      <c r="X45" s="59">
        <f>'7 berekeningsheet'!$R$49</f>
        <v>350</v>
      </c>
      <c r="Y45" s="59">
        <f>'7 berekeningsheet'!$R$49</f>
        <v>350</v>
      </c>
      <c r="Z45" s="59">
        <f>'7 berekeningsheet'!$R$49</f>
        <v>350</v>
      </c>
      <c r="AA45" s="59">
        <f>'7 berekeningsheet'!$R$49</f>
        <v>350</v>
      </c>
      <c r="AB45" s="59">
        <f>'7 berekeningsheet'!$R$49</f>
        <v>350</v>
      </c>
      <c r="AC45" s="59">
        <f>'7 berekeningsheet'!$R$49</f>
        <v>350</v>
      </c>
      <c r="AD45" s="59">
        <f>'7 berekeningsheet'!$R$49</f>
        <v>350</v>
      </c>
      <c r="AE45" s="59">
        <f>'7 berekeningsheet'!$R$49</f>
        <v>350</v>
      </c>
      <c r="AF45" s="59">
        <f>'7 berekeningsheet'!$R$49</f>
        <v>350</v>
      </c>
      <c r="AG45" s="59">
        <f>'7 berekeningsheet'!$R$49</f>
        <v>350</v>
      </c>
      <c r="AH45" s="59">
        <f>'7 berekeningsheet'!$R$49</f>
        <v>350</v>
      </c>
      <c r="AI45" s="59">
        <f>'7 berekeningsheet'!$R$49</f>
        <v>350</v>
      </c>
      <c r="AJ45" s="59">
        <f>'7 berekeningsheet'!$R$49</f>
        <v>350</v>
      </c>
      <c r="AK45" s="59">
        <f>'7 berekeningsheet'!$R$49</f>
        <v>350</v>
      </c>
      <c r="AL45" s="59">
        <f>'7 berekeningsheet'!$R$49</f>
        <v>350</v>
      </c>
      <c r="AM45" s="59">
        <f>'7 berekeningsheet'!$R$49</f>
        <v>350</v>
      </c>
      <c r="AN45" s="59">
        <f>'7 berekeningsheet'!$R$49</f>
        <v>350</v>
      </c>
      <c r="AO45" s="59">
        <f>'7 berekeningsheet'!$R$49</f>
        <v>350</v>
      </c>
      <c r="AP45" s="59">
        <f>'7 berekeningsheet'!$R$49</f>
        <v>350</v>
      </c>
      <c r="AQ45" s="59">
        <f>'7 berekeningsheet'!$R$49</f>
        <v>350</v>
      </c>
      <c r="AR45" s="59">
        <f>'7 berekeningsheet'!$R$49</f>
        <v>350</v>
      </c>
      <c r="AS45" s="59">
        <f>'7 berekeningsheet'!$R$49</f>
        <v>350</v>
      </c>
      <c r="AT45" s="59">
        <f>'7 berekeningsheet'!$R$49</f>
        <v>350</v>
      </c>
      <c r="AU45" s="59">
        <f>'7 berekeningsheet'!$R$49</f>
        <v>350</v>
      </c>
      <c r="AV45" s="59">
        <f>'7 berekeningsheet'!$R$49</f>
        <v>350</v>
      </c>
      <c r="AW45" s="59">
        <f>'7 berekeningsheet'!$R$49</f>
        <v>350</v>
      </c>
      <c r="AX45" s="59">
        <f>'7 berekeningsheet'!$R$49</f>
        <v>350</v>
      </c>
      <c r="AY45" s="59">
        <f>'7 berekeningsheet'!$R$49</f>
        <v>350</v>
      </c>
      <c r="AZ45" s="59">
        <f>'7 berekeningsheet'!$R$49</f>
        <v>350</v>
      </c>
      <c r="BA45" s="59">
        <f>'7 berekeningsheet'!$R$49</f>
        <v>350</v>
      </c>
      <c r="BB45" s="59">
        <f>'7 berekeningsheet'!$R$49</f>
        <v>350</v>
      </c>
      <c r="BC45" s="59">
        <f>'7 berekeningsheet'!$R$49</f>
        <v>350</v>
      </c>
      <c r="BD45" s="59">
        <f>'7 berekeningsheet'!$R$49</f>
        <v>350</v>
      </c>
      <c r="BE45" s="59">
        <f>'7 berekeningsheet'!$R$49</f>
        <v>350</v>
      </c>
      <c r="BF45" s="59">
        <f>'7 berekeningsheet'!$R$49</f>
        <v>350</v>
      </c>
      <c r="BG45" s="33"/>
    </row>
    <row r="46" spans="1:65" x14ac:dyDescent="0.25">
      <c r="A46" s="31"/>
      <c r="B46" s="1">
        <f>'1 inputsheet data uit VBnu '!C56</f>
        <v>30</v>
      </c>
      <c r="C46" s="32" t="str">
        <f>'1 inputsheet data uit VBnu '!D56</f>
        <v>Voorschoten</v>
      </c>
      <c r="D46" s="32"/>
      <c r="E46" s="59">
        <f>'7 berekeningsheet'!$R$50</f>
        <v>30</v>
      </c>
      <c r="F46" s="59">
        <v>30</v>
      </c>
      <c r="G46" s="59">
        <v>30</v>
      </c>
      <c r="H46" s="59">
        <v>30</v>
      </c>
      <c r="I46" s="59">
        <v>30</v>
      </c>
      <c r="J46" s="59">
        <f>'7 berekeningsheet'!$R$50</f>
        <v>30</v>
      </c>
      <c r="K46" s="59">
        <v>30</v>
      </c>
      <c r="L46" s="59">
        <f>'7 berekeningsheet'!$R$50</f>
        <v>30</v>
      </c>
      <c r="M46" s="59">
        <f>'7 berekeningsheet'!$R$50</f>
        <v>30</v>
      </c>
      <c r="N46" s="59">
        <f>'7 berekeningsheet'!$R$50</f>
        <v>30</v>
      </c>
      <c r="O46" s="59">
        <f>'7 berekeningsheet'!$R$50</f>
        <v>30</v>
      </c>
      <c r="P46" s="59">
        <f>'7 berekeningsheet'!$R$50</f>
        <v>30</v>
      </c>
      <c r="Q46" s="59">
        <f>'7 berekeningsheet'!$R$50</f>
        <v>30</v>
      </c>
      <c r="R46" s="59">
        <f>'7 berekeningsheet'!$R$50</f>
        <v>30</v>
      </c>
      <c r="S46" s="59">
        <f>'7 berekeningsheet'!$R$50</f>
        <v>30</v>
      </c>
      <c r="T46" s="59">
        <f>'7 berekeningsheet'!$R$50</f>
        <v>30</v>
      </c>
      <c r="U46" s="59">
        <f>'7 berekeningsheet'!$R$50</f>
        <v>30</v>
      </c>
      <c r="V46" s="59">
        <f>'7 berekeningsheet'!$R$50</f>
        <v>30</v>
      </c>
      <c r="W46" s="59">
        <f>'7 berekeningsheet'!$R$50</f>
        <v>30</v>
      </c>
      <c r="X46" s="59">
        <f>'7 berekeningsheet'!$R$50</f>
        <v>30</v>
      </c>
      <c r="Y46" s="59">
        <f>'7 berekeningsheet'!$R$50</f>
        <v>30</v>
      </c>
      <c r="Z46" s="59">
        <f>'7 berekeningsheet'!$R$50</f>
        <v>30</v>
      </c>
      <c r="AA46" s="59">
        <f>'7 berekeningsheet'!$R$50</f>
        <v>30</v>
      </c>
      <c r="AB46" s="59">
        <f>'7 berekeningsheet'!$R$50</f>
        <v>30</v>
      </c>
      <c r="AC46" s="59">
        <f>'7 berekeningsheet'!$R$50</f>
        <v>30</v>
      </c>
      <c r="AD46" s="59">
        <f>'7 berekeningsheet'!$R$50</f>
        <v>30</v>
      </c>
      <c r="AE46" s="59">
        <f>'7 berekeningsheet'!$R$50</f>
        <v>30</v>
      </c>
      <c r="AF46" s="59">
        <f>'7 berekeningsheet'!$R$50</f>
        <v>30</v>
      </c>
      <c r="AG46" s="59">
        <f>'7 berekeningsheet'!$R$50</f>
        <v>30</v>
      </c>
      <c r="AH46" s="59">
        <f>'7 berekeningsheet'!$R$50</f>
        <v>30</v>
      </c>
      <c r="AI46" s="59">
        <f>'7 berekeningsheet'!$R$50</f>
        <v>30</v>
      </c>
      <c r="AJ46" s="59">
        <f>'7 berekeningsheet'!$R$50</f>
        <v>30</v>
      </c>
      <c r="AK46" s="59">
        <f>'7 berekeningsheet'!$R$50</f>
        <v>30</v>
      </c>
      <c r="AL46" s="59">
        <f>'7 berekeningsheet'!$R$50</f>
        <v>30</v>
      </c>
      <c r="AM46" s="59">
        <f>'7 berekeningsheet'!$R$50</f>
        <v>30</v>
      </c>
      <c r="AN46" s="59">
        <f>'7 berekeningsheet'!$R$50</f>
        <v>30</v>
      </c>
      <c r="AO46" s="59">
        <f>'7 berekeningsheet'!$R$50</f>
        <v>30</v>
      </c>
      <c r="AP46" s="59">
        <f>'7 berekeningsheet'!$R$50</f>
        <v>30</v>
      </c>
      <c r="AQ46" s="59">
        <f>'7 berekeningsheet'!$R$50</f>
        <v>30</v>
      </c>
      <c r="AR46" s="59">
        <f>'7 berekeningsheet'!$R$50</f>
        <v>30</v>
      </c>
      <c r="AS46" s="59">
        <f>'7 berekeningsheet'!$R$50</f>
        <v>30</v>
      </c>
      <c r="AT46" s="59">
        <f>'7 berekeningsheet'!$R$50</f>
        <v>30</v>
      </c>
      <c r="AU46" s="59">
        <f>'7 berekeningsheet'!$R$50</f>
        <v>30</v>
      </c>
      <c r="AV46" s="59">
        <f>'7 berekeningsheet'!$R$50</f>
        <v>30</v>
      </c>
      <c r="AW46" s="59">
        <f>'7 berekeningsheet'!$R$50</f>
        <v>30</v>
      </c>
      <c r="AX46" s="59">
        <f>'7 berekeningsheet'!$R$50</f>
        <v>30</v>
      </c>
      <c r="AY46" s="59">
        <f>'7 berekeningsheet'!$R$50</f>
        <v>30</v>
      </c>
      <c r="AZ46" s="59">
        <f>'7 berekeningsheet'!$R$50</f>
        <v>30</v>
      </c>
      <c r="BA46" s="59">
        <f>'7 berekeningsheet'!$R$50</f>
        <v>30</v>
      </c>
      <c r="BB46" s="59">
        <f>'7 berekeningsheet'!$R$50</f>
        <v>30</v>
      </c>
      <c r="BC46" s="59">
        <f>'7 berekeningsheet'!$R$50</f>
        <v>30</v>
      </c>
      <c r="BD46" s="59">
        <f>'7 berekeningsheet'!$R$50</f>
        <v>30</v>
      </c>
      <c r="BE46" s="59">
        <f>'7 berekeningsheet'!$R$50</f>
        <v>30</v>
      </c>
      <c r="BF46" s="59">
        <f>'7 berekeningsheet'!$R$50</f>
        <v>30</v>
      </c>
      <c r="BG46" s="33"/>
    </row>
    <row r="47" spans="1:65" x14ac:dyDescent="0.25">
      <c r="A47" s="31"/>
      <c r="B47" s="1">
        <f>'1 inputsheet data uit VBnu '!C57</f>
        <v>31</v>
      </c>
      <c r="C47" s="32" t="str">
        <f>'1 inputsheet data uit VBnu '!D57</f>
        <v>Delft en Omstreken</v>
      </c>
      <c r="D47" s="32"/>
      <c r="E47" s="59">
        <f>'7 berekeningsheet'!$R$51</f>
        <v>425</v>
      </c>
      <c r="F47" s="59">
        <v>425</v>
      </c>
      <c r="G47" s="59">
        <v>425</v>
      </c>
      <c r="H47" s="59">
        <v>425</v>
      </c>
      <c r="I47" s="59">
        <v>425</v>
      </c>
      <c r="J47" s="59">
        <f>'7 berekeningsheet'!$R$51</f>
        <v>425</v>
      </c>
      <c r="K47" s="59">
        <v>425</v>
      </c>
      <c r="L47" s="59">
        <f>'7 berekeningsheet'!$R$51</f>
        <v>425</v>
      </c>
      <c r="M47" s="59">
        <f>'7 berekeningsheet'!$R$51</f>
        <v>425</v>
      </c>
      <c r="N47" s="59">
        <f>'7 berekeningsheet'!$R$51</f>
        <v>425</v>
      </c>
      <c r="O47" s="59">
        <f>'7 berekeningsheet'!$R$51</f>
        <v>425</v>
      </c>
      <c r="P47" s="59">
        <f>'7 berekeningsheet'!$R$51</f>
        <v>425</v>
      </c>
      <c r="Q47" s="59">
        <f>'7 berekeningsheet'!$R$51</f>
        <v>425</v>
      </c>
      <c r="R47" s="59">
        <f>'7 berekeningsheet'!$R$51</f>
        <v>425</v>
      </c>
      <c r="S47" s="59">
        <f>'7 berekeningsheet'!$R$51</f>
        <v>425</v>
      </c>
      <c r="T47" s="59">
        <f>'7 berekeningsheet'!$R$51</f>
        <v>425</v>
      </c>
      <c r="U47" s="59">
        <f>'7 berekeningsheet'!$R$51</f>
        <v>425</v>
      </c>
      <c r="V47" s="59">
        <f>'7 berekeningsheet'!$R$51</f>
        <v>425</v>
      </c>
      <c r="W47" s="59">
        <f>'7 berekeningsheet'!$R$51</f>
        <v>425</v>
      </c>
      <c r="X47" s="59">
        <f>'7 berekeningsheet'!$R$51</f>
        <v>425</v>
      </c>
      <c r="Y47" s="59">
        <f>'7 berekeningsheet'!$R$51</f>
        <v>425</v>
      </c>
      <c r="Z47" s="59">
        <f>'7 berekeningsheet'!$R$51</f>
        <v>425</v>
      </c>
      <c r="AA47" s="59">
        <f>'7 berekeningsheet'!$R$51</f>
        <v>425</v>
      </c>
      <c r="AB47" s="59">
        <f>'7 berekeningsheet'!$R$51</f>
        <v>425</v>
      </c>
      <c r="AC47" s="59">
        <f>'7 berekeningsheet'!$R$51</f>
        <v>425</v>
      </c>
      <c r="AD47" s="59">
        <f>'7 berekeningsheet'!$R$51</f>
        <v>425</v>
      </c>
      <c r="AE47" s="59">
        <f>'7 berekeningsheet'!$R$51</f>
        <v>425</v>
      </c>
      <c r="AF47" s="59">
        <f>'7 berekeningsheet'!$R$51</f>
        <v>425</v>
      </c>
      <c r="AG47" s="59">
        <f>'7 berekeningsheet'!$R$51</f>
        <v>425</v>
      </c>
      <c r="AH47" s="59">
        <f>'7 berekeningsheet'!$R$51</f>
        <v>425</v>
      </c>
      <c r="AI47" s="59">
        <f>'7 berekeningsheet'!$R$51</f>
        <v>425</v>
      </c>
      <c r="AJ47" s="59">
        <f>'7 berekeningsheet'!$R$51</f>
        <v>425</v>
      </c>
      <c r="AK47" s="59">
        <f>'7 berekeningsheet'!$R$51</f>
        <v>425</v>
      </c>
      <c r="AL47" s="59">
        <f>'7 berekeningsheet'!$R$51</f>
        <v>425</v>
      </c>
      <c r="AM47" s="59">
        <f>'7 berekeningsheet'!$R$51</f>
        <v>425</v>
      </c>
      <c r="AN47" s="59">
        <f>'7 berekeningsheet'!$R$51</f>
        <v>425</v>
      </c>
      <c r="AO47" s="59">
        <f>'7 berekeningsheet'!$R$51</f>
        <v>425</v>
      </c>
      <c r="AP47" s="59">
        <f>'7 berekeningsheet'!$R$51</f>
        <v>425</v>
      </c>
      <c r="AQ47" s="59">
        <f>'7 berekeningsheet'!$R$51</f>
        <v>425</v>
      </c>
      <c r="AR47" s="59">
        <f>'7 berekeningsheet'!$R$51</f>
        <v>425</v>
      </c>
      <c r="AS47" s="59">
        <f>'7 berekeningsheet'!$R$51</f>
        <v>425</v>
      </c>
      <c r="AT47" s="59">
        <f>'7 berekeningsheet'!$R$51</f>
        <v>425</v>
      </c>
      <c r="AU47" s="59">
        <f>'7 berekeningsheet'!$R$51</f>
        <v>425</v>
      </c>
      <c r="AV47" s="59">
        <f>'7 berekeningsheet'!$R$51</f>
        <v>425</v>
      </c>
      <c r="AW47" s="59">
        <f>'7 berekeningsheet'!$R$51</f>
        <v>425</v>
      </c>
      <c r="AX47" s="59">
        <f>'7 berekeningsheet'!$R$51</f>
        <v>425</v>
      </c>
      <c r="AY47" s="59">
        <f>'7 berekeningsheet'!$R$51</f>
        <v>425</v>
      </c>
      <c r="AZ47" s="59">
        <f>'7 berekeningsheet'!$R$51</f>
        <v>425</v>
      </c>
      <c r="BA47" s="59">
        <f>'7 berekeningsheet'!$R$51</f>
        <v>425</v>
      </c>
      <c r="BB47" s="59">
        <f>'7 berekeningsheet'!$R$51</f>
        <v>425</v>
      </c>
      <c r="BC47" s="59">
        <f>'7 berekeningsheet'!$R$51</f>
        <v>425</v>
      </c>
      <c r="BD47" s="59">
        <f>'7 berekeningsheet'!$R$51</f>
        <v>425</v>
      </c>
      <c r="BE47" s="59">
        <f>'7 berekeningsheet'!$R$51</f>
        <v>425</v>
      </c>
      <c r="BF47" s="59">
        <f>'7 berekeningsheet'!$R$51</f>
        <v>425</v>
      </c>
      <c r="BG47" s="33"/>
    </row>
    <row r="48" spans="1:65" x14ac:dyDescent="0.25">
      <c r="A48" s="31"/>
      <c r="B48" s="1">
        <f>'1 inputsheet data uit VBnu '!C58</f>
        <v>32</v>
      </c>
      <c r="C48" s="32" t="str">
        <f>'1 inputsheet data uit VBnu '!D58</f>
        <v>Alphen a.d. Rijn</v>
      </c>
      <c r="D48" s="32"/>
      <c r="E48" s="59">
        <f>'7 berekeningsheet'!$R$52</f>
        <v>220</v>
      </c>
      <c r="F48" s="59">
        <v>220</v>
      </c>
      <c r="G48" s="59">
        <v>220</v>
      </c>
      <c r="H48" s="59">
        <v>220</v>
      </c>
      <c r="I48" s="59">
        <v>220</v>
      </c>
      <c r="J48" s="59">
        <f>'7 berekeningsheet'!$R$52</f>
        <v>220</v>
      </c>
      <c r="K48" s="59">
        <v>220</v>
      </c>
      <c r="L48" s="59">
        <f>'7 berekeningsheet'!$R$52</f>
        <v>220</v>
      </c>
      <c r="M48" s="59">
        <f>'7 berekeningsheet'!$R$52</f>
        <v>220</v>
      </c>
      <c r="N48" s="59">
        <f>'7 berekeningsheet'!$R$52</f>
        <v>220</v>
      </c>
      <c r="O48" s="59">
        <f>'7 berekeningsheet'!$R$52</f>
        <v>220</v>
      </c>
      <c r="P48" s="59">
        <f>'7 berekeningsheet'!$R$52</f>
        <v>220</v>
      </c>
      <c r="Q48" s="59">
        <f>'7 berekeningsheet'!$R$52</f>
        <v>220</v>
      </c>
      <c r="R48" s="59">
        <f>'7 berekeningsheet'!$R$52</f>
        <v>220</v>
      </c>
      <c r="S48" s="59">
        <f>'7 berekeningsheet'!$R$52</f>
        <v>220</v>
      </c>
      <c r="T48" s="59">
        <f>'7 berekeningsheet'!$R$52</f>
        <v>220</v>
      </c>
      <c r="U48" s="59">
        <f>'7 berekeningsheet'!$R$52</f>
        <v>220</v>
      </c>
      <c r="V48" s="59">
        <f>'7 berekeningsheet'!$R$52</f>
        <v>220</v>
      </c>
      <c r="W48" s="59">
        <f>'7 berekeningsheet'!$R$52</f>
        <v>220</v>
      </c>
      <c r="X48" s="59">
        <f>'7 berekeningsheet'!$R$52</f>
        <v>220</v>
      </c>
      <c r="Y48" s="59">
        <f>'7 berekeningsheet'!$R$52</f>
        <v>220</v>
      </c>
      <c r="Z48" s="59">
        <f>'7 berekeningsheet'!$R$52</f>
        <v>220</v>
      </c>
      <c r="AA48" s="59">
        <f>'7 berekeningsheet'!$R$52</f>
        <v>220</v>
      </c>
      <c r="AB48" s="59">
        <f>'7 berekeningsheet'!$R$52</f>
        <v>220</v>
      </c>
      <c r="AC48" s="59">
        <f>'7 berekeningsheet'!$R$52</f>
        <v>220</v>
      </c>
      <c r="AD48" s="59">
        <f>'7 berekeningsheet'!$R$52</f>
        <v>220</v>
      </c>
      <c r="AE48" s="59">
        <f>'7 berekeningsheet'!$R$52</f>
        <v>220</v>
      </c>
      <c r="AF48" s="59">
        <f>'7 berekeningsheet'!$R$52</f>
        <v>220</v>
      </c>
      <c r="AG48" s="59">
        <f>'7 berekeningsheet'!$R$52</f>
        <v>220</v>
      </c>
      <c r="AH48" s="59">
        <f>'7 berekeningsheet'!$R$52</f>
        <v>220</v>
      </c>
      <c r="AI48" s="59">
        <f>'7 berekeningsheet'!$R$52</f>
        <v>220</v>
      </c>
      <c r="AJ48" s="59">
        <f>'7 berekeningsheet'!$R$52</f>
        <v>220</v>
      </c>
      <c r="AK48" s="59">
        <f>'7 berekeningsheet'!$R$52</f>
        <v>220</v>
      </c>
      <c r="AL48" s="59">
        <f>'7 berekeningsheet'!$R$52</f>
        <v>220</v>
      </c>
      <c r="AM48" s="59">
        <f>'7 berekeningsheet'!$R$52</f>
        <v>220</v>
      </c>
      <c r="AN48" s="59">
        <f>'7 berekeningsheet'!$R$52</f>
        <v>220</v>
      </c>
      <c r="AO48" s="59">
        <f>'7 berekeningsheet'!$R$52</f>
        <v>220</v>
      </c>
      <c r="AP48" s="59">
        <f>'7 berekeningsheet'!$R$52</f>
        <v>220</v>
      </c>
      <c r="AQ48" s="59">
        <f>'7 berekeningsheet'!$R$52</f>
        <v>220</v>
      </c>
      <c r="AR48" s="59">
        <f>'7 berekeningsheet'!$R$52</f>
        <v>220</v>
      </c>
      <c r="AS48" s="59">
        <f>'7 berekeningsheet'!$R$52</f>
        <v>220</v>
      </c>
      <c r="AT48" s="59">
        <f>'7 berekeningsheet'!$R$52</f>
        <v>220</v>
      </c>
      <c r="AU48" s="59">
        <f>'7 berekeningsheet'!$R$52</f>
        <v>220</v>
      </c>
      <c r="AV48" s="59">
        <f>'7 berekeningsheet'!$R$52</f>
        <v>220</v>
      </c>
      <c r="AW48" s="59">
        <f>'7 berekeningsheet'!$R$52</f>
        <v>220</v>
      </c>
      <c r="AX48" s="59">
        <f>'7 berekeningsheet'!$R$52</f>
        <v>220</v>
      </c>
      <c r="AY48" s="59">
        <f>'7 berekeningsheet'!$R$52</f>
        <v>220</v>
      </c>
      <c r="AZ48" s="59">
        <f>'7 berekeningsheet'!$R$52</f>
        <v>220</v>
      </c>
      <c r="BA48" s="59">
        <f>'7 berekeningsheet'!$R$52</f>
        <v>220</v>
      </c>
      <c r="BB48" s="59">
        <f>'7 berekeningsheet'!$R$52</f>
        <v>220</v>
      </c>
      <c r="BC48" s="59">
        <f>'7 berekeningsheet'!$R$52</f>
        <v>220</v>
      </c>
      <c r="BD48" s="59">
        <f>'7 berekeningsheet'!$R$52</f>
        <v>220</v>
      </c>
      <c r="BE48" s="59">
        <f>'7 berekeningsheet'!$R$52</f>
        <v>220</v>
      </c>
      <c r="BF48" s="59">
        <f>'7 berekeningsheet'!$R$52</f>
        <v>220</v>
      </c>
      <c r="BG48" s="33"/>
    </row>
    <row r="49" spans="1:59" x14ac:dyDescent="0.25">
      <c r="A49" s="31"/>
      <c r="B49" s="1">
        <f>'1 inputsheet data uit VBnu '!C59</f>
        <v>33</v>
      </c>
      <c r="C49" s="32" t="str">
        <f>'1 inputsheet data uit VBnu '!D59</f>
        <v>Hillegom</v>
      </c>
      <c r="D49" s="32"/>
      <c r="E49" s="59">
        <f>'7 berekeningsheet'!$R$53</f>
        <v>60</v>
      </c>
      <c r="F49" s="59">
        <v>60</v>
      </c>
      <c r="G49" s="59">
        <v>60</v>
      </c>
      <c r="H49" s="59">
        <v>60</v>
      </c>
      <c r="I49" s="59">
        <v>60</v>
      </c>
      <c r="J49" s="59">
        <f>'7 berekeningsheet'!$R$53</f>
        <v>60</v>
      </c>
      <c r="K49" s="59">
        <v>60</v>
      </c>
      <c r="L49" s="59">
        <f>'7 berekeningsheet'!$R$53</f>
        <v>60</v>
      </c>
      <c r="M49" s="59">
        <f>'7 berekeningsheet'!$R$53</f>
        <v>60</v>
      </c>
      <c r="N49" s="59">
        <f>'7 berekeningsheet'!$R$53</f>
        <v>60</v>
      </c>
      <c r="O49" s="59">
        <f>'7 berekeningsheet'!$R$53</f>
        <v>60</v>
      </c>
      <c r="P49" s="59">
        <f>'7 berekeningsheet'!$R$53</f>
        <v>60</v>
      </c>
      <c r="Q49" s="59">
        <f>'7 berekeningsheet'!$R$53</f>
        <v>60</v>
      </c>
      <c r="R49" s="59">
        <f>'7 berekeningsheet'!$R$53</f>
        <v>60</v>
      </c>
      <c r="S49" s="59">
        <f>'7 berekeningsheet'!$R$53</f>
        <v>60</v>
      </c>
      <c r="T49" s="59">
        <f>'7 berekeningsheet'!$R$53</f>
        <v>60</v>
      </c>
      <c r="U49" s="59">
        <f>'7 berekeningsheet'!$R$53</f>
        <v>60</v>
      </c>
      <c r="V49" s="59">
        <f>'7 berekeningsheet'!$R$53</f>
        <v>60</v>
      </c>
      <c r="W49" s="59">
        <f>'7 berekeningsheet'!$R$53</f>
        <v>60</v>
      </c>
      <c r="X49" s="59">
        <f>'7 berekeningsheet'!$R$53</f>
        <v>60</v>
      </c>
      <c r="Y49" s="59">
        <f>'7 berekeningsheet'!$R$53</f>
        <v>60</v>
      </c>
      <c r="Z49" s="59">
        <f>'7 berekeningsheet'!$R$53</f>
        <v>60</v>
      </c>
      <c r="AA49" s="59">
        <f>'7 berekeningsheet'!$R$53</f>
        <v>60</v>
      </c>
      <c r="AB49" s="59">
        <f>'7 berekeningsheet'!$R$53</f>
        <v>60</v>
      </c>
      <c r="AC49" s="59">
        <f>'7 berekeningsheet'!$R$53</f>
        <v>60</v>
      </c>
      <c r="AD49" s="59">
        <f>'7 berekeningsheet'!$R$53</f>
        <v>60</v>
      </c>
      <c r="AE49" s="59">
        <f>'7 berekeningsheet'!$R$53</f>
        <v>60</v>
      </c>
      <c r="AF49" s="59">
        <f>'7 berekeningsheet'!$R$53</f>
        <v>60</v>
      </c>
      <c r="AG49" s="59">
        <f>'7 berekeningsheet'!$R$53</f>
        <v>60</v>
      </c>
      <c r="AH49" s="59">
        <f>'7 berekeningsheet'!$R$53</f>
        <v>60</v>
      </c>
      <c r="AI49" s="59">
        <f>'7 berekeningsheet'!$R$53</f>
        <v>60</v>
      </c>
      <c r="AJ49" s="59">
        <f>'7 berekeningsheet'!$R$53</f>
        <v>60</v>
      </c>
      <c r="AK49" s="59">
        <f>'7 berekeningsheet'!$R$53</f>
        <v>60</v>
      </c>
      <c r="AL49" s="59">
        <f>'7 berekeningsheet'!$R$53</f>
        <v>60</v>
      </c>
      <c r="AM49" s="59">
        <f>'7 berekeningsheet'!$R$53</f>
        <v>60</v>
      </c>
      <c r="AN49" s="59">
        <f>'7 berekeningsheet'!$R$53</f>
        <v>60</v>
      </c>
      <c r="AO49" s="59">
        <f>'7 berekeningsheet'!$R$53</f>
        <v>60</v>
      </c>
      <c r="AP49" s="59">
        <f>'7 berekeningsheet'!$R$53</f>
        <v>60</v>
      </c>
      <c r="AQ49" s="59">
        <f>'7 berekeningsheet'!$R$53</f>
        <v>60</v>
      </c>
      <c r="AR49" s="59">
        <f>'7 berekeningsheet'!$R$53</f>
        <v>60</v>
      </c>
      <c r="AS49" s="59">
        <f>'7 berekeningsheet'!$R$53</f>
        <v>60</v>
      </c>
      <c r="AT49" s="59">
        <f>'7 berekeningsheet'!$R$53</f>
        <v>60</v>
      </c>
      <c r="AU49" s="59">
        <f>'7 berekeningsheet'!$R$53</f>
        <v>60</v>
      </c>
      <c r="AV49" s="59">
        <f>'7 berekeningsheet'!$R$53</f>
        <v>60</v>
      </c>
      <c r="AW49" s="59">
        <f>'7 berekeningsheet'!$R$53</f>
        <v>60</v>
      </c>
      <c r="AX49" s="59">
        <f>'7 berekeningsheet'!$R$53</f>
        <v>60</v>
      </c>
      <c r="AY49" s="59">
        <f>'7 berekeningsheet'!$R$53</f>
        <v>60</v>
      </c>
      <c r="AZ49" s="59">
        <f>'7 berekeningsheet'!$R$53</f>
        <v>60</v>
      </c>
      <c r="BA49" s="59">
        <f>'7 berekeningsheet'!$R$53</f>
        <v>60</v>
      </c>
      <c r="BB49" s="59">
        <f>'7 berekeningsheet'!$R$53</f>
        <v>60</v>
      </c>
      <c r="BC49" s="59">
        <f>'7 berekeningsheet'!$R$53</f>
        <v>60</v>
      </c>
      <c r="BD49" s="59">
        <f>'7 berekeningsheet'!$R$53</f>
        <v>60</v>
      </c>
      <c r="BE49" s="59">
        <f>'7 berekeningsheet'!$R$53</f>
        <v>60</v>
      </c>
      <c r="BF49" s="59">
        <f>'7 berekeningsheet'!$R$53</f>
        <v>60</v>
      </c>
      <c r="BG49" s="33"/>
    </row>
    <row r="50" spans="1:59" x14ac:dyDescent="0.25">
      <c r="A50" s="31"/>
      <c r="B50" s="1">
        <f>'1 inputsheet data uit VBnu '!C60</f>
        <v>34</v>
      </c>
      <c r="C50" s="32" t="str">
        <f>'1 inputsheet data uit VBnu '!D60</f>
        <v>Noordwijk</v>
      </c>
      <c r="D50" s="32"/>
      <c r="E50" s="59">
        <f>'7 berekeningsheet'!$R$54</f>
        <v>25</v>
      </c>
      <c r="F50" s="59">
        <v>20</v>
      </c>
      <c r="G50" s="59">
        <v>20</v>
      </c>
      <c r="H50" s="59">
        <v>20</v>
      </c>
      <c r="I50" s="59">
        <v>20</v>
      </c>
      <c r="J50" s="59">
        <f>'7 berekeningsheet'!$R$54</f>
        <v>25</v>
      </c>
      <c r="K50" s="59">
        <v>25</v>
      </c>
      <c r="L50" s="59">
        <f>'7 berekeningsheet'!$R$54</f>
        <v>25</v>
      </c>
      <c r="M50" s="59">
        <f>'7 berekeningsheet'!$R$54</f>
        <v>25</v>
      </c>
      <c r="N50" s="59">
        <f>'7 berekeningsheet'!$R$54</f>
        <v>25</v>
      </c>
      <c r="O50" s="59">
        <f>'7 berekeningsheet'!$R$54</f>
        <v>25</v>
      </c>
      <c r="P50" s="59">
        <f>'7 berekeningsheet'!$R$54</f>
        <v>25</v>
      </c>
      <c r="Q50" s="59">
        <f>'7 berekeningsheet'!$R$54</f>
        <v>25</v>
      </c>
      <c r="R50" s="59">
        <f>'7 berekeningsheet'!$R$54</f>
        <v>25</v>
      </c>
      <c r="S50" s="59">
        <f>'7 berekeningsheet'!$R$54</f>
        <v>25</v>
      </c>
      <c r="T50" s="59">
        <f>'7 berekeningsheet'!$R$54</f>
        <v>25</v>
      </c>
      <c r="U50" s="59">
        <f>'7 berekeningsheet'!$R$54</f>
        <v>25</v>
      </c>
      <c r="V50" s="59">
        <f>'7 berekeningsheet'!$R$54</f>
        <v>25</v>
      </c>
      <c r="W50" s="59">
        <f>'7 berekeningsheet'!$R$54</f>
        <v>25</v>
      </c>
      <c r="X50" s="59">
        <f>'7 berekeningsheet'!$R$54</f>
        <v>25</v>
      </c>
      <c r="Y50" s="59">
        <f>'7 berekeningsheet'!$R$54</f>
        <v>25</v>
      </c>
      <c r="Z50" s="59">
        <f>'7 berekeningsheet'!$R$54</f>
        <v>25</v>
      </c>
      <c r="AA50" s="59">
        <f>'7 berekeningsheet'!$R$54</f>
        <v>25</v>
      </c>
      <c r="AB50" s="59">
        <f>'7 berekeningsheet'!$R$54</f>
        <v>25</v>
      </c>
      <c r="AC50" s="59">
        <f>'7 berekeningsheet'!$R$54</f>
        <v>25</v>
      </c>
      <c r="AD50" s="59">
        <f>'7 berekeningsheet'!$R$54</f>
        <v>25</v>
      </c>
      <c r="AE50" s="59">
        <f>'7 berekeningsheet'!$R$54</f>
        <v>25</v>
      </c>
      <c r="AF50" s="59">
        <f>'7 berekeningsheet'!$R$54</f>
        <v>25</v>
      </c>
      <c r="AG50" s="59">
        <f>'7 berekeningsheet'!$R$54</f>
        <v>25</v>
      </c>
      <c r="AH50" s="59">
        <f>'7 berekeningsheet'!$R$54</f>
        <v>25</v>
      </c>
      <c r="AI50" s="59">
        <f>'7 berekeningsheet'!$R$54</f>
        <v>25</v>
      </c>
      <c r="AJ50" s="59">
        <f>'7 berekeningsheet'!$R$54</f>
        <v>25</v>
      </c>
      <c r="AK50" s="59">
        <f>'7 berekeningsheet'!$R$54</f>
        <v>25</v>
      </c>
      <c r="AL50" s="59">
        <f>'7 berekeningsheet'!$R$54</f>
        <v>25</v>
      </c>
      <c r="AM50" s="59">
        <f>'7 berekeningsheet'!$R$54</f>
        <v>25</v>
      </c>
      <c r="AN50" s="59">
        <f>'7 berekeningsheet'!$R$54</f>
        <v>25</v>
      </c>
      <c r="AO50" s="59">
        <f>'7 berekeningsheet'!$R$54</f>
        <v>25</v>
      </c>
      <c r="AP50" s="59">
        <f>'7 berekeningsheet'!$R$54</f>
        <v>25</v>
      </c>
      <c r="AQ50" s="59">
        <f>'7 berekeningsheet'!$R$54</f>
        <v>25</v>
      </c>
      <c r="AR50" s="59">
        <f>'7 berekeningsheet'!$R$54</f>
        <v>25</v>
      </c>
      <c r="AS50" s="59">
        <f>'7 berekeningsheet'!$R$54</f>
        <v>25</v>
      </c>
      <c r="AT50" s="59">
        <f>'7 berekeningsheet'!$R$54</f>
        <v>25</v>
      </c>
      <c r="AU50" s="59">
        <f>'7 berekeningsheet'!$R$54</f>
        <v>25</v>
      </c>
      <c r="AV50" s="59">
        <f>'7 berekeningsheet'!$R$54</f>
        <v>25</v>
      </c>
      <c r="AW50" s="59">
        <f>'7 berekeningsheet'!$R$54</f>
        <v>25</v>
      </c>
      <c r="AX50" s="59">
        <f>'7 berekeningsheet'!$R$54</f>
        <v>25</v>
      </c>
      <c r="AY50" s="59">
        <f>'7 berekeningsheet'!$R$54</f>
        <v>25</v>
      </c>
      <c r="AZ50" s="59">
        <f>'7 berekeningsheet'!$R$54</f>
        <v>25</v>
      </c>
      <c r="BA50" s="59">
        <f>'7 berekeningsheet'!$R$54</f>
        <v>25</v>
      </c>
      <c r="BB50" s="59">
        <f>'7 berekeningsheet'!$R$54</f>
        <v>25</v>
      </c>
      <c r="BC50" s="59">
        <f>'7 berekeningsheet'!$R$54</f>
        <v>25</v>
      </c>
      <c r="BD50" s="59">
        <f>'7 berekeningsheet'!$R$54</f>
        <v>25</v>
      </c>
      <c r="BE50" s="59">
        <f>'7 berekeningsheet'!$R$54</f>
        <v>25</v>
      </c>
      <c r="BF50" s="59">
        <f>'7 berekeningsheet'!$R$54</f>
        <v>25</v>
      </c>
      <c r="BG50" s="33"/>
    </row>
    <row r="51" spans="1:59" x14ac:dyDescent="0.25">
      <c r="A51" s="31"/>
      <c r="B51" s="1">
        <f>'1 inputsheet data uit VBnu '!C61</f>
        <v>35</v>
      </c>
      <c r="C51" s="32" t="str">
        <f>'1 inputsheet data uit VBnu '!D61</f>
        <v>Katwijk</v>
      </c>
      <c r="D51" s="32"/>
      <c r="E51" s="59">
        <f>'7 berekeningsheet'!$R$55</f>
        <v>144</v>
      </c>
      <c r="F51" s="59">
        <v>144</v>
      </c>
      <c r="G51" s="59">
        <v>144</v>
      </c>
      <c r="H51" s="59">
        <v>144</v>
      </c>
      <c r="I51" s="59">
        <v>144</v>
      </c>
      <c r="J51" s="59">
        <f>'7 berekeningsheet'!$R$55</f>
        <v>144</v>
      </c>
      <c r="K51" s="59">
        <v>144</v>
      </c>
      <c r="L51" s="59">
        <f>'7 berekeningsheet'!$R$55</f>
        <v>144</v>
      </c>
      <c r="M51" s="59">
        <f>'7 berekeningsheet'!$R$55</f>
        <v>144</v>
      </c>
      <c r="N51" s="59">
        <f>'7 berekeningsheet'!$R$55</f>
        <v>144</v>
      </c>
      <c r="O51" s="59">
        <f>'7 berekeningsheet'!$R$55</f>
        <v>144</v>
      </c>
      <c r="P51" s="59">
        <f>'7 berekeningsheet'!$R$55</f>
        <v>144</v>
      </c>
      <c r="Q51" s="59">
        <f>'7 berekeningsheet'!$R$55</f>
        <v>144</v>
      </c>
      <c r="R51" s="59">
        <f>'7 berekeningsheet'!$R$55</f>
        <v>144</v>
      </c>
      <c r="S51" s="59">
        <f>'7 berekeningsheet'!$R$55</f>
        <v>144</v>
      </c>
      <c r="T51" s="59">
        <f>'7 berekeningsheet'!$R$55</f>
        <v>144</v>
      </c>
      <c r="U51" s="59">
        <f>'7 berekeningsheet'!$R$55</f>
        <v>144</v>
      </c>
      <c r="V51" s="59">
        <f>'7 berekeningsheet'!$R$55</f>
        <v>144</v>
      </c>
      <c r="W51" s="59">
        <f>'7 berekeningsheet'!$R$55</f>
        <v>144</v>
      </c>
      <c r="X51" s="59">
        <f>'7 berekeningsheet'!$R$55</f>
        <v>144</v>
      </c>
      <c r="Y51" s="59">
        <f>'7 berekeningsheet'!$R$55</f>
        <v>144</v>
      </c>
      <c r="Z51" s="59">
        <f>'7 berekeningsheet'!$R$55</f>
        <v>144</v>
      </c>
      <c r="AA51" s="59">
        <f>'7 berekeningsheet'!$R$55</f>
        <v>144</v>
      </c>
      <c r="AB51" s="59">
        <f>'7 berekeningsheet'!$R$55</f>
        <v>144</v>
      </c>
      <c r="AC51" s="59">
        <f>'7 berekeningsheet'!$R$55</f>
        <v>144</v>
      </c>
      <c r="AD51" s="59">
        <f>'7 berekeningsheet'!$R$55</f>
        <v>144</v>
      </c>
      <c r="AE51" s="59">
        <f>'7 berekeningsheet'!$R$55</f>
        <v>144</v>
      </c>
      <c r="AF51" s="59">
        <f>'7 berekeningsheet'!$R$55</f>
        <v>144</v>
      </c>
      <c r="AG51" s="59">
        <f>'7 berekeningsheet'!$R$55</f>
        <v>144</v>
      </c>
      <c r="AH51" s="59">
        <f>'7 berekeningsheet'!$R$55</f>
        <v>144</v>
      </c>
      <c r="AI51" s="59">
        <f>'7 berekeningsheet'!$R$55</f>
        <v>144</v>
      </c>
      <c r="AJ51" s="59">
        <f>'7 berekeningsheet'!$R$55</f>
        <v>144</v>
      </c>
      <c r="AK51" s="59">
        <f>'7 berekeningsheet'!$R$55</f>
        <v>144</v>
      </c>
      <c r="AL51" s="59">
        <f>'7 berekeningsheet'!$R$55</f>
        <v>144</v>
      </c>
      <c r="AM51" s="59">
        <f>'7 berekeningsheet'!$R$55</f>
        <v>144</v>
      </c>
      <c r="AN51" s="59">
        <f>'7 berekeningsheet'!$R$55</f>
        <v>144</v>
      </c>
      <c r="AO51" s="59">
        <f>'7 berekeningsheet'!$R$55</f>
        <v>144</v>
      </c>
      <c r="AP51" s="59">
        <f>'7 berekeningsheet'!$R$55</f>
        <v>144</v>
      </c>
      <c r="AQ51" s="59">
        <f>'7 berekeningsheet'!$R$55</f>
        <v>144</v>
      </c>
      <c r="AR51" s="59">
        <f>'7 berekeningsheet'!$R$55</f>
        <v>144</v>
      </c>
      <c r="AS51" s="59">
        <f>'7 berekeningsheet'!$R$55</f>
        <v>144</v>
      </c>
      <c r="AT51" s="59">
        <f>'7 berekeningsheet'!$R$55</f>
        <v>144</v>
      </c>
      <c r="AU51" s="59">
        <f>'7 berekeningsheet'!$R$55</f>
        <v>144</v>
      </c>
      <c r="AV51" s="59">
        <f>'7 berekeningsheet'!$R$55</f>
        <v>144</v>
      </c>
      <c r="AW51" s="59">
        <f>'7 berekeningsheet'!$R$55</f>
        <v>144</v>
      </c>
      <c r="AX51" s="59">
        <f>'7 berekeningsheet'!$R$55</f>
        <v>144</v>
      </c>
      <c r="AY51" s="59">
        <f>'7 berekeningsheet'!$R$55</f>
        <v>144</v>
      </c>
      <c r="AZ51" s="59">
        <f>'7 berekeningsheet'!$R$55</f>
        <v>144</v>
      </c>
      <c r="BA51" s="59">
        <f>'7 berekeningsheet'!$R$55</f>
        <v>144</v>
      </c>
      <c r="BB51" s="59">
        <f>'7 berekeningsheet'!$R$55</f>
        <v>144</v>
      </c>
      <c r="BC51" s="59">
        <f>'7 berekeningsheet'!$R$55</f>
        <v>144</v>
      </c>
      <c r="BD51" s="59">
        <f>'7 berekeningsheet'!$R$55</f>
        <v>144</v>
      </c>
      <c r="BE51" s="59">
        <f>'7 berekeningsheet'!$R$55</f>
        <v>144</v>
      </c>
      <c r="BF51" s="59">
        <f>'7 berekeningsheet'!$R$55</f>
        <v>144</v>
      </c>
      <c r="BG51" s="33"/>
    </row>
    <row r="52" spans="1:59" x14ac:dyDescent="0.25">
      <c r="A52" s="31"/>
      <c r="B52" s="1">
        <f>'1 inputsheet data uit VBnu '!C62</f>
        <v>36</v>
      </c>
      <c r="C52" s="32" t="str">
        <f>'1 inputsheet data uit VBnu '!D62</f>
        <v>Lisse</v>
      </c>
      <c r="D52" s="32"/>
      <c r="E52" s="59">
        <f>'7 berekeningsheet'!$R$56</f>
        <v>25</v>
      </c>
      <c r="F52" s="59">
        <v>25</v>
      </c>
      <c r="G52" s="59">
        <v>25</v>
      </c>
      <c r="H52" s="59">
        <v>25</v>
      </c>
      <c r="I52" s="59">
        <v>25</v>
      </c>
      <c r="J52" s="59">
        <f>'7 berekeningsheet'!$R$56</f>
        <v>25</v>
      </c>
      <c r="K52" s="59">
        <v>25</v>
      </c>
      <c r="L52" s="59">
        <f>'7 berekeningsheet'!$R$56</f>
        <v>25</v>
      </c>
      <c r="M52" s="59">
        <f>'7 berekeningsheet'!$R$56</f>
        <v>25</v>
      </c>
      <c r="N52" s="59">
        <f>'7 berekeningsheet'!$R$56</f>
        <v>25</v>
      </c>
      <c r="O52" s="59">
        <f>'7 berekeningsheet'!$R$56</f>
        <v>25</v>
      </c>
      <c r="P52" s="59">
        <f>'7 berekeningsheet'!$R$56</f>
        <v>25</v>
      </c>
      <c r="Q52" s="59">
        <f>'7 berekeningsheet'!$R$56</f>
        <v>25</v>
      </c>
      <c r="R52" s="59">
        <f>'7 berekeningsheet'!$R$56</f>
        <v>25</v>
      </c>
      <c r="S52" s="59">
        <f>'7 berekeningsheet'!$R$56</f>
        <v>25</v>
      </c>
      <c r="T52" s="59">
        <f>'7 berekeningsheet'!$R$56</f>
        <v>25</v>
      </c>
      <c r="U52" s="59">
        <f>'7 berekeningsheet'!$R$56</f>
        <v>25</v>
      </c>
      <c r="V52" s="59">
        <f>'7 berekeningsheet'!$R$56</f>
        <v>25</v>
      </c>
      <c r="W52" s="59">
        <f>'7 berekeningsheet'!$R$56</f>
        <v>25</v>
      </c>
      <c r="X52" s="59">
        <f>'7 berekeningsheet'!$R$56</f>
        <v>25</v>
      </c>
      <c r="Y52" s="59">
        <f>'7 berekeningsheet'!$R$56</f>
        <v>25</v>
      </c>
      <c r="Z52" s="59">
        <f>'7 berekeningsheet'!$R$56</f>
        <v>25</v>
      </c>
      <c r="AA52" s="59">
        <f>'7 berekeningsheet'!$R$56</f>
        <v>25</v>
      </c>
      <c r="AB52" s="59">
        <f>'7 berekeningsheet'!$R$56</f>
        <v>25</v>
      </c>
      <c r="AC52" s="59">
        <f>'7 berekeningsheet'!$R$56</f>
        <v>25</v>
      </c>
      <c r="AD52" s="59">
        <f>'7 berekeningsheet'!$R$56</f>
        <v>25</v>
      </c>
      <c r="AE52" s="59">
        <f>'7 berekeningsheet'!$R$56</f>
        <v>25</v>
      </c>
      <c r="AF52" s="59">
        <f>'7 berekeningsheet'!$R$56</f>
        <v>25</v>
      </c>
      <c r="AG52" s="59">
        <f>'7 berekeningsheet'!$R$56</f>
        <v>25</v>
      </c>
      <c r="AH52" s="59">
        <f>'7 berekeningsheet'!$R$56</f>
        <v>25</v>
      </c>
      <c r="AI52" s="59">
        <f>'7 berekeningsheet'!$R$56</f>
        <v>25</v>
      </c>
      <c r="AJ52" s="59">
        <f>'7 berekeningsheet'!$R$56</f>
        <v>25</v>
      </c>
      <c r="AK52" s="59">
        <f>'7 berekeningsheet'!$R$56</f>
        <v>25</v>
      </c>
      <c r="AL52" s="59">
        <f>'7 berekeningsheet'!$R$56</f>
        <v>25</v>
      </c>
      <c r="AM52" s="59">
        <f>'7 berekeningsheet'!$R$56</f>
        <v>25</v>
      </c>
      <c r="AN52" s="59">
        <f>'7 berekeningsheet'!$R$56</f>
        <v>25</v>
      </c>
      <c r="AO52" s="59">
        <f>'7 berekeningsheet'!$R$56</f>
        <v>25</v>
      </c>
      <c r="AP52" s="59">
        <f>'7 berekeningsheet'!$R$56</f>
        <v>25</v>
      </c>
      <c r="AQ52" s="59">
        <f>'7 berekeningsheet'!$R$56</f>
        <v>25</v>
      </c>
      <c r="AR52" s="59">
        <f>'7 berekeningsheet'!$R$56</f>
        <v>25</v>
      </c>
      <c r="AS52" s="59">
        <f>'7 berekeningsheet'!$R$56</f>
        <v>25</v>
      </c>
      <c r="AT52" s="59">
        <f>'7 berekeningsheet'!$R$56</f>
        <v>25</v>
      </c>
      <c r="AU52" s="59">
        <f>'7 berekeningsheet'!$R$56</f>
        <v>25</v>
      </c>
      <c r="AV52" s="59">
        <f>'7 berekeningsheet'!$R$56</f>
        <v>25</v>
      </c>
      <c r="AW52" s="59">
        <f>'7 berekeningsheet'!$R$56</f>
        <v>25</v>
      </c>
      <c r="AX52" s="59">
        <f>'7 berekeningsheet'!$R$56</f>
        <v>25</v>
      </c>
      <c r="AY52" s="59">
        <f>'7 berekeningsheet'!$R$56</f>
        <v>25</v>
      </c>
      <c r="AZ52" s="59">
        <f>'7 berekeningsheet'!$R$56</f>
        <v>25</v>
      </c>
      <c r="BA52" s="59">
        <f>'7 berekeningsheet'!$R$56</f>
        <v>25</v>
      </c>
      <c r="BB52" s="59">
        <f>'7 berekeningsheet'!$R$56</f>
        <v>25</v>
      </c>
      <c r="BC52" s="59">
        <f>'7 berekeningsheet'!$R$56</f>
        <v>25</v>
      </c>
      <c r="BD52" s="59">
        <f>'7 berekeningsheet'!$R$56</f>
        <v>25</v>
      </c>
      <c r="BE52" s="59">
        <f>'7 berekeningsheet'!$R$56</f>
        <v>25</v>
      </c>
      <c r="BF52" s="59">
        <f>'7 berekeningsheet'!$R$56</f>
        <v>25</v>
      </c>
      <c r="BG52" s="33"/>
    </row>
    <row r="53" spans="1:59" x14ac:dyDescent="0.25">
      <c r="A53" s="31"/>
      <c r="B53" s="1">
        <f>'1 inputsheet data uit VBnu '!C63</f>
        <v>37</v>
      </c>
      <c r="C53" s="32" t="str">
        <f>'1 inputsheet data uit VBnu '!D63</f>
        <v>Noordwijkerhout</v>
      </c>
      <c r="D53" s="32"/>
      <c r="E53" s="59">
        <f>'7 berekeningsheet'!$R$57</f>
        <v>10</v>
      </c>
      <c r="F53" s="59">
        <v>10</v>
      </c>
      <c r="G53" s="59">
        <v>10</v>
      </c>
      <c r="H53" s="59">
        <v>10</v>
      </c>
      <c r="I53" s="59">
        <v>10</v>
      </c>
      <c r="J53" s="59">
        <f>'7 berekeningsheet'!$R$57</f>
        <v>10</v>
      </c>
      <c r="K53" s="59">
        <v>10</v>
      </c>
      <c r="L53" s="59">
        <f>'7 berekeningsheet'!$R$57</f>
        <v>10</v>
      </c>
      <c r="M53" s="59">
        <f>'7 berekeningsheet'!$R$57</f>
        <v>10</v>
      </c>
      <c r="N53" s="59">
        <f>'7 berekeningsheet'!$R$57</f>
        <v>10</v>
      </c>
      <c r="O53" s="59">
        <f>'7 berekeningsheet'!$R$57</f>
        <v>10</v>
      </c>
      <c r="P53" s="59">
        <f>'7 berekeningsheet'!$R$57</f>
        <v>10</v>
      </c>
      <c r="Q53" s="59">
        <f>'7 berekeningsheet'!$R$57</f>
        <v>10</v>
      </c>
      <c r="R53" s="59">
        <f>'7 berekeningsheet'!$R$57</f>
        <v>10</v>
      </c>
      <c r="S53" s="59">
        <f>'7 berekeningsheet'!$R$57</f>
        <v>10</v>
      </c>
      <c r="T53" s="59">
        <f>'7 berekeningsheet'!$R$57</f>
        <v>10</v>
      </c>
      <c r="U53" s="59">
        <f>'7 berekeningsheet'!$R$57</f>
        <v>10</v>
      </c>
      <c r="V53" s="59">
        <f>'7 berekeningsheet'!$R$57</f>
        <v>10</v>
      </c>
      <c r="W53" s="59">
        <f>'7 berekeningsheet'!$R$57</f>
        <v>10</v>
      </c>
      <c r="X53" s="59">
        <f>'7 berekeningsheet'!$R$57</f>
        <v>10</v>
      </c>
      <c r="Y53" s="59">
        <f>'7 berekeningsheet'!$R$57</f>
        <v>10</v>
      </c>
      <c r="Z53" s="59">
        <f>'7 berekeningsheet'!$R$57</f>
        <v>10</v>
      </c>
      <c r="AA53" s="59">
        <f>'7 berekeningsheet'!$R$57</f>
        <v>10</v>
      </c>
      <c r="AB53" s="59">
        <f>'7 berekeningsheet'!$R$57</f>
        <v>10</v>
      </c>
      <c r="AC53" s="59">
        <f>'7 berekeningsheet'!$R$57</f>
        <v>10</v>
      </c>
      <c r="AD53" s="59">
        <f>'7 berekeningsheet'!$R$57</f>
        <v>10</v>
      </c>
      <c r="AE53" s="59">
        <f>'7 berekeningsheet'!$R$57</f>
        <v>10</v>
      </c>
      <c r="AF53" s="59">
        <f>'7 berekeningsheet'!$R$57</f>
        <v>10</v>
      </c>
      <c r="AG53" s="59">
        <f>'7 berekeningsheet'!$R$57</f>
        <v>10</v>
      </c>
      <c r="AH53" s="59">
        <f>'7 berekeningsheet'!$R$57</f>
        <v>10</v>
      </c>
      <c r="AI53" s="59">
        <f>'7 berekeningsheet'!$R$57</f>
        <v>10</v>
      </c>
      <c r="AJ53" s="59">
        <f>'7 berekeningsheet'!$R$57</f>
        <v>10</v>
      </c>
      <c r="AK53" s="59">
        <f>'7 berekeningsheet'!$R$57</f>
        <v>10</v>
      </c>
      <c r="AL53" s="59">
        <f>'7 berekeningsheet'!$R$57</f>
        <v>10</v>
      </c>
      <c r="AM53" s="59">
        <f>'7 berekeningsheet'!$R$57</f>
        <v>10</v>
      </c>
      <c r="AN53" s="59">
        <f>'7 berekeningsheet'!$R$57</f>
        <v>10</v>
      </c>
      <c r="AO53" s="59">
        <f>'7 berekeningsheet'!$R$57</f>
        <v>10</v>
      </c>
      <c r="AP53" s="59">
        <f>'7 berekeningsheet'!$R$57</f>
        <v>10</v>
      </c>
      <c r="AQ53" s="59">
        <f>'7 berekeningsheet'!$R$57</f>
        <v>10</v>
      </c>
      <c r="AR53" s="59">
        <f>'7 berekeningsheet'!$R$57</f>
        <v>10</v>
      </c>
      <c r="AS53" s="59">
        <f>'7 berekeningsheet'!$R$57</f>
        <v>10</v>
      </c>
      <c r="AT53" s="59">
        <f>'7 berekeningsheet'!$R$57</f>
        <v>10</v>
      </c>
      <c r="AU53" s="59">
        <f>'7 berekeningsheet'!$R$57</f>
        <v>10</v>
      </c>
      <c r="AV53" s="59">
        <f>'7 berekeningsheet'!$R$57</f>
        <v>10</v>
      </c>
      <c r="AW53" s="59">
        <f>'7 berekeningsheet'!$R$57</f>
        <v>10</v>
      </c>
      <c r="AX53" s="59">
        <f>'7 berekeningsheet'!$R$57</f>
        <v>10</v>
      </c>
      <c r="AY53" s="59">
        <f>'7 berekeningsheet'!$R$57</f>
        <v>10</v>
      </c>
      <c r="AZ53" s="59">
        <f>'7 berekeningsheet'!$R$57</f>
        <v>10</v>
      </c>
      <c r="BA53" s="59">
        <f>'7 berekeningsheet'!$R$57</f>
        <v>10</v>
      </c>
      <c r="BB53" s="59">
        <f>'7 berekeningsheet'!$R$57</f>
        <v>10</v>
      </c>
      <c r="BC53" s="59">
        <f>'7 berekeningsheet'!$R$57</f>
        <v>10</v>
      </c>
      <c r="BD53" s="59">
        <f>'7 berekeningsheet'!$R$57</f>
        <v>10</v>
      </c>
      <c r="BE53" s="59">
        <f>'7 berekeningsheet'!$R$57</f>
        <v>10</v>
      </c>
      <c r="BF53" s="59">
        <f>'7 berekeningsheet'!$R$57</f>
        <v>10</v>
      </c>
      <c r="BG53" s="33"/>
    </row>
    <row r="54" spans="1:59" x14ac:dyDescent="0.25">
      <c r="A54" s="31"/>
      <c r="B54" s="1">
        <f>'1 inputsheet data uit VBnu '!C64</f>
        <v>38</v>
      </c>
      <c r="C54" s="32" t="str">
        <f>'1 inputsheet data uit VBnu '!D64</f>
        <v>Wassenaar</v>
      </c>
      <c r="D54" s="32"/>
      <c r="E54" s="59">
        <f>'7 berekeningsheet'!$R$58</f>
        <v>32</v>
      </c>
      <c r="F54" s="59">
        <v>32</v>
      </c>
      <c r="G54" s="59">
        <v>32</v>
      </c>
      <c r="H54" s="59">
        <v>32</v>
      </c>
      <c r="I54" s="59">
        <v>32</v>
      </c>
      <c r="J54" s="59">
        <f>'7 berekeningsheet'!$R$58</f>
        <v>32</v>
      </c>
      <c r="K54" s="59">
        <v>32</v>
      </c>
      <c r="L54" s="59">
        <f>'7 berekeningsheet'!$R$58</f>
        <v>32</v>
      </c>
      <c r="M54" s="59">
        <f>'7 berekeningsheet'!$R$58</f>
        <v>32</v>
      </c>
      <c r="N54" s="59">
        <f>'7 berekeningsheet'!$R$58</f>
        <v>32</v>
      </c>
      <c r="O54" s="59">
        <f>'7 berekeningsheet'!$R$58</f>
        <v>32</v>
      </c>
      <c r="P54" s="59">
        <f>'7 berekeningsheet'!$R$58</f>
        <v>32</v>
      </c>
      <c r="Q54" s="59">
        <f>'7 berekeningsheet'!$R$58</f>
        <v>32</v>
      </c>
      <c r="R54" s="59">
        <f>'7 berekeningsheet'!$R$58</f>
        <v>32</v>
      </c>
      <c r="S54" s="59">
        <f>'7 berekeningsheet'!$R$58</f>
        <v>32</v>
      </c>
      <c r="T54" s="59">
        <f>'7 berekeningsheet'!$R$58</f>
        <v>32</v>
      </c>
      <c r="U54" s="59">
        <f>'7 berekeningsheet'!$R$58</f>
        <v>32</v>
      </c>
      <c r="V54" s="59">
        <f>'7 berekeningsheet'!$R$58</f>
        <v>32</v>
      </c>
      <c r="W54" s="59">
        <f>'7 berekeningsheet'!$R$58</f>
        <v>32</v>
      </c>
      <c r="X54" s="59">
        <f>'7 berekeningsheet'!$R$58</f>
        <v>32</v>
      </c>
      <c r="Y54" s="59">
        <f>'7 berekeningsheet'!$R$58</f>
        <v>32</v>
      </c>
      <c r="Z54" s="59">
        <f>'7 berekeningsheet'!$R$58</f>
        <v>32</v>
      </c>
      <c r="AA54" s="59">
        <f>'7 berekeningsheet'!$R$58</f>
        <v>32</v>
      </c>
      <c r="AB54" s="59">
        <f>'7 berekeningsheet'!$R$58</f>
        <v>32</v>
      </c>
      <c r="AC54" s="59">
        <f>'7 berekeningsheet'!$R$58</f>
        <v>32</v>
      </c>
      <c r="AD54" s="59">
        <f>'7 berekeningsheet'!$R$58</f>
        <v>32</v>
      </c>
      <c r="AE54" s="59">
        <f>'7 berekeningsheet'!$R$58</f>
        <v>32</v>
      </c>
      <c r="AF54" s="59">
        <f>'7 berekeningsheet'!$R$58</f>
        <v>32</v>
      </c>
      <c r="AG54" s="59">
        <f>'7 berekeningsheet'!$R$58</f>
        <v>32</v>
      </c>
      <c r="AH54" s="59">
        <f>'7 berekeningsheet'!$R$58</f>
        <v>32</v>
      </c>
      <c r="AI54" s="59">
        <f>'7 berekeningsheet'!$R$58</f>
        <v>32</v>
      </c>
      <c r="AJ54" s="59">
        <f>'7 berekeningsheet'!$R$58</f>
        <v>32</v>
      </c>
      <c r="AK54" s="59">
        <f>'7 berekeningsheet'!$R$58</f>
        <v>32</v>
      </c>
      <c r="AL54" s="59">
        <f>'7 berekeningsheet'!$R$58</f>
        <v>32</v>
      </c>
      <c r="AM54" s="59">
        <f>'7 berekeningsheet'!$R$58</f>
        <v>32</v>
      </c>
      <c r="AN54" s="59">
        <f>'7 berekeningsheet'!$R$58</f>
        <v>32</v>
      </c>
      <c r="AO54" s="59">
        <f>'7 berekeningsheet'!$R$58</f>
        <v>32</v>
      </c>
      <c r="AP54" s="59">
        <f>'7 berekeningsheet'!$R$58</f>
        <v>32</v>
      </c>
      <c r="AQ54" s="59">
        <f>'7 berekeningsheet'!$R$58</f>
        <v>32</v>
      </c>
      <c r="AR54" s="59">
        <f>'7 berekeningsheet'!$R$58</f>
        <v>32</v>
      </c>
      <c r="AS54" s="59">
        <f>'7 berekeningsheet'!$R$58</f>
        <v>32</v>
      </c>
      <c r="AT54" s="59">
        <f>'7 berekeningsheet'!$R$58</f>
        <v>32</v>
      </c>
      <c r="AU54" s="59">
        <f>'7 berekeningsheet'!$R$58</f>
        <v>32</v>
      </c>
      <c r="AV54" s="59">
        <f>'7 berekeningsheet'!$R$58</f>
        <v>32</v>
      </c>
      <c r="AW54" s="59">
        <f>'7 berekeningsheet'!$R$58</f>
        <v>32</v>
      </c>
      <c r="AX54" s="59">
        <f>'7 berekeningsheet'!$R$58</f>
        <v>32</v>
      </c>
      <c r="AY54" s="59">
        <f>'7 berekeningsheet'!$R$58</f>
        <v>32</v>
      </c>
      <c r="AZ54" s="59">
        <f>'7 berekeningsheet'!$R$58</f>
        <v>32</v>
      </c>
      <c r="BA54" s="59">
        <f>'7 berekeningsheet'!$R$58</f>
        <v>32</v>
      </c>
      <c r="BB54" s="59">
        <f>'7 berekeningsheet'!$R$58</f>
        <v>32</v>
      </c>
      <c r="BC54" s="59">
        <f>'7 berekeningsheet'!$R$58</f>
        <v>32</v>
      </c>
      <c r="BD54" s="59">
        <f>'7 berekeningsheet'!$R$58</f>
        <v>32</v>
      </c>
      <c r="BE54" s="59">
        <f>'7 berekeningsheet'!$R$58</f>
        <v>32</v>
      </c>
      <c r="BF54" s="59">
        <f>'7 berekeningsheet'!$R$58</f>
        <v>32</v>
      </c>
      <c r="BG54" s="33"/>
    </row>
    <row r="55" spans="1:59" x14ac:dyDescent="0.25">
      <c r="A55" s="31"/>
      <c r="B55" s="1">
        <f>'1 inputsheet data uit VBnu '!C65</f>
        <v>39</v>
      </c>
      <c r="C55" s="32" t="str">
        <f>'1 inputsheet data uit VBnu '!D65</f>
        <v>Voorburg-Leidschendam (Buren)</v>
      </c>
      <c r="D55" s="32"/>
      <c r="E55" s="59">
        <f>'7 berekeningsheet'!$R$59</f>
        <v>125</v>
      </c>
      <c r="F55" s="59">
        <v>125</v>
      </c>
      <c r="G55" s="59">
        <v>125</v>
      </c>
      <c r="H55" s="59">
        <v>125</v>
      </c>
      <c r="I55" s="59">
        <v>125</v>
      </c>
      <c r="J55" s="59">
        <f>'7 berekeningsheet'!$R$59</f>
        <v>125</v>
      </c>
      <c r="K55" s="59">
        <v>125</v>
      </c>
      <c r="L55" s="59">
        <f>'7 berekeningsheet'!$R$59</f>
        <v>125</v>
      </c>
      <c r="M55" s="59">
        <f>'7 berekeningsheet'!$R$59</f>
        <v>125</v>
      </c>
      <c r="N55" s="59">
        <f>'7 berekeningsheet'!$R$59</f>
        <v>125</v>
      </c>
      <c r="O55" s="59">
        <f>'7 berekeningsheet'!$R$59</f>
        <v>125</v>
      </c>
      <c r="P55" s="59">
        <f>'7 berekeningsheet'!$R$59</f>
        <v>125</v>
      </c>
      <c r="Q55" s="59">
        <f>'7 berekeningsheet'!$R$59</f>
        <v>125</v>
      </c>
      <c r="R55" s="59">
        <f>'7 berekeningsheet'!$R$59</f>
        <v>125</v>
      </c>
      <c r="S55" s="59">
        <f>'7 berekeningsheet'!$R$59</f>
        <v>125</v>
      </c>
      <c r="T55" s="59">
        <f>'7 berekeningsheet'!$R$59</f>
        <v>125</v>
      </c>
      <c r="U55" s="59">
        <f>'7 berekeningsheet'!$R$59</f>
        <v>125</v>
      </c>
      <c r="V55" s="59">
        <f>'7 berekeningsheet'!$R$59</f>
        <v>125</v>
      </c>
      <c r="W55" s="59">
        <f>'7 berekeningsheet'!$R$59</f>
        <v>125</v>
      </c>
      <c r="X55" s="59">
        <f>'7 berekeningsheet'!$R$59</f>
        <v>125</v>
      </c>
      <c r="Y55" s="59">
        <f>'7 berekeningsheet'!$R$59</f>
        <v>125</v>
      </c>
      <c r="Z55" s="59">
        <f>'7 berekeningsheet'!$R$59</f>
        <v>125</v>
      </c>
      <c r="AA55" s="59">
        <f>'7 berekeningsheet'!$R$59</f>
        <v>125</v>
      </c>
      <c r="AB55" s="59">
        <f>'7 berekeningsheet'!$R$59</f>
        <v>125</v>
      </c>
      <c r="AC55" s="59">
        <f>'7 berekeningsheet'!$R$59</f>
        <v>125</v>
      </c>
      <c r="AD55" s="59">
        <f>'7 berekeningsheet'!$R$59</f>
        <v>125</v>
      </c>
      <c r="AE55" s="59">
        <f>'7 berekeningsheet'!$R$59</f>
        <v>125</v>
      </c>
      <c r="AF55" s="59">
        <f>'7 berekeningsheet'!$R$59</f>
        <v>125</v>
      </c>
      <c r="AG55" s="59">
        <f>'7 berekeningsheet'!$R$59</f>
        <v>125</v>
      </c>
      <c r="AH55" s="59">
        <f>'7 berekeningsheet'!$R$59</f>
        <v>125</v>
      </c>
      <c r="AI55" s="59">
        <f>'7 berekeningsheet'!$R$59</f>
        <v>125</v>
      </c>
      <c r="AJ55" s="59">
        <f>'7 berekeningsheet'!$R$59</f>
        <v>125</v>
      </c>
      <c r="AK55" s="59">
        <f>'7 berekeningsheet'!$R$59</f>
        <v>125</v>
      </c>
      <c r="AL55" s="59">
        <f>'7 berekeningsheet'!$R$59</f>
        <v>125</v>
      </c>
      <c r="AM55" s="59">
        <f>'7 berekeningsheet'!$R$59</f>
        <v>125</v>
      </c>
      <c r="AN55" s="59">
        <f>'7 berekeningsheet'!$R$59</f>
        <v>125</v>
      </c>
      <c r="AO55" s="59">
        <f>'7 berekeningsheet'!$R$59</f>
        <v>125</v>
      </c>
      <c r="AP55" s="59">
        <f>'7 berekeningsheet'!$R$59</f>
        <v>125</v>
      </c>
      <c r="AQ55" s="59">
        <f>'7 berekeningsheet'!$R$59</f>
        <v>125</v>
      </c>
      <c r="AR55" s="59">
        <f>'7 berekeningsheet'!$R$59</f>
        <v>125</v>
      </c>
      <c r="AS55" s="59">
        <f>'7 berekeningsheet'!$R$59</f>
        <v>125</v>
      </c>
      <c r="AT55" s="59">
        <f>'7 berekeningsheet'!$R$59</f>
        <v>125</v>
      </c>
      <c r="AU55" s="59">
        <f>'7 berekeningsheet'!$R$59</f>
        <v>125</v>
      </c>
      <c r="AV55" s="59">
        <f>'7 berekeningsheet'!$R$59</f>
        <v>125</v>
      </c>
      <c r="AW55" s="59">
        <f>'7 berekeningsheet'!$R$59</f>
        <v>125</v>
      </c>
      <c r="AX55" s="59">
        <f>'7 berekeningsheet'!$R$59</f>
        <v>125</v>
      </c>
      <c r="AY55" s="59">
        <f>'7 berekeningsheet'!$R$59</f>
        <v>125</v>
      </c>
      <c r="AZ55" s="59">
        <f>'7 berekeningsheet'!$R$59</f>
        <v>125</v>
      </c>
      <c r="BA55" s="59">
        <f>'7 berekeningsheet'!$R$59</f>
        <v>125</v>
      </c>
      <c r="BB55" s="59">
        <f>'7 berekeningsheet'!$R$59</f>
        <v>125</v>
      </c>
      <c r="BC55" s="59">
        <f>'7 berekeningsheet'!$R$59</f>
        <v>125</v>
      </c>
      <c r="BD55" s="59">
        <f>'7 berekeningsheet'!$R$59</f>
        <v>125</v>
      </c>
      <c r="BE55" s="59">
        <f>'7 berekeningsheet'!$R$59</f>
        <v>125</v>
      </c>
      <c r="BF55" s="59">
        <f>'7 berekeningsheet'!$R$59</f>
        <v>125</v>
      </c>
      <c r="BG55" s="33"/>
    </row>
    <row r="56" spans="1:59" x14ac:dyDescent="0.25">
      <c r="A56" s="31"/>
      <c r="B56" s="1"/>
      <c r="C56" s="32"/>
      <c r="D56" s="32"/>
      <c r="E56" s="59">
        <f>'7 berekeningsheet'!$R$60</f>
        <v>0</v>
      </c>
      <c r="F56" s="59">
        <v>0</v>
      </c>
      <c r="G56" s="59">
        <v>0</v>
      </c>
      <c r="H56" s="59">
        <v>0</v>
      </c>
      <c r="I56" s="59">
        <v>0</v>
      </c>
      <c r="J56" s="59">
        <f>'7 berekeningsheet'!$R$60</f>
        <v>0</v>
      </c>
      <c r="K56" s="59">
        <v>0</v>
      </c>
      <c r="L56" s="59">
        <f>'7 berekeningsheet'!$R$60</f>
        <v>0</v>
      </c>
      <c r="M56" s="59">
        <f>'7 berekeningsheet'!$R$60</f>
        <v>0</v>
      </c>
      <c r="N56" s="59">
        <f>'7 berekeningsheet'!$R$60</f>
        <v>0</v>
      </c>
      <c r="O56" s="59">
        <f>'7 berekeningsheet'!$R$60</f>
        <v>0</v>
      </c>
      <c r="P56" s="59">
        <f>'7 berekeningsheet'!$R$60</f>
        <v>0</v>
      </c>
      <c r="Q56" s="59">
        <f>'7 berekeningsheet'!$R$60</f>
        <v>0</v>
      </c>
      <c r="R56" s="59">
        <f>'7 berekeningsheet'!$R$60</f>
        <v>0</v>
      </c>
      <c r="S56" s="59">
        <f>'7 berekeningsheet'!$R$60</f>
        <v>0</v>
      </c>
      <c r="T56" s="59">
        <f>'7 berekeningsheet'!$R$60</f>
        <v>0</v>
      </c>
      <c r="U56" s="59">
        <f>'7 berekeningsheet'!$R$60</f>
        <v>0</v>
      </c>
      <c r="V56" s="59">
        <f>'7 berekeningsheet'!$R$60</f>
        <v>0</v>
      </c>
      <c r="W56" s="59">
        <f>'7 berekeningsheet'!$R$60</f>
        <v>0</v>
      </c>
      <c r="X56" s="59">
        <f>'7 berekeningsheet'!$R$60</f>
        <v>0</v>
      </c>
      <c r="Y56" s="59">
        <f>'7 berekeningsheet'!$R$60</f>
        <v>0</v>
      </c>
      <c r="Z56" s="59">
        <f>'7 berekeningsheet'!$R$60</f>
        <v>0</v>
      </c>
      <c r="AA56" s="59">
        <f>'7 berekeningsheet'!$R$60</f>
        <v>0</v>
      </c>
      <c r="AB56" s="59">
        <f>'7 berekeningsheet'!$R$60</f>
        <v>0</v>
      </c>
      <c r="AC56" s="59">
        <f>'7 berekeningsheet'!$R$60</f>
        <v>0</v>
      </c>
      <c r="AD56" s="59">
        <f>'7 berekeningsheet'!$R$60</f>
        <v>0</v>
      </c>
      <c r="AE56" s="59">
        <f>'7 berekeningsheet'!$R$60</f>
        <v>0</v>
      </c>
      <c r="AF56" s="59">
        <f>'7 berekeningsheet'!$R$60</f>
        <v>0</v>
      </c>
      <c r="AG56" s="59">
        <f>'7 berekeningsheet'!$R$60</f>
        <v>0</v>
      </c>
      <c r="AH56" s="59">
        <f>'7 berekeningsheet'!$R$60</f>
        <v>0</v>
      </c>
      <c r="AI56" s="59">
        <f>'7 berekeningsheet'!$R$60</f>
        <v>0</v>
      </c>
      <c r="AJ56" s="59">
        <f>'7 berekeningsheet'!$R$60</f>
        <v>0</v>
      </c>
      <c r="AK56" s="59">
        <f>'7 berekeningsheet'!$R$60</f>
        <v>0</v>
      </c>
      <c r="AL56" s="59">
        <f>'7 berekeningsheet'!$R$60</f>
        <v>0</v>
      </c>
      <c r="AM56" s="59">
        <f>'7 berekeningsheet'!$R$60</f>
        <v>0</v>
      </c>
      <c r="AN56" s="59">
        <f>'7 berekeningsheet'!$R$60</f>
        <v>0</v>
      </c>
      <c r="AO56" s="59">
        <f>'7 berekeningsheet'!$R$60</f>
        <v>0</v>
      </c>
      <c r="AP56" s="59">
        <f>'7 berekeningsheet'!$R$60</f>
        <v>0</v>
      </c>
      <c r="AQ56" s="59">
        <f>'7 berekeningsheet'!$R$60</f>
        <v>0</v>
      </c>
      <c r="AR56" s="59">
        <f>'7 berekeningsheet'!$R$60</f>
        <v>0</v>
      </c>
      <c r="AS56" s="59">
        <f>'7 berekeningsheet'!$R$60</f>
        <v>0</v>
      </c>
      <c r="AT56" s="59">
        <f>'7 berekeningsheet'!$R$60</f>
        <v>0</v>
      </c>
      <c r="AU56" s="59">
        <f>'7 berekeningsheet'!$R$60</f>
        <v>0</v>
      </c>
      <c r="AV56" s="59">
        <f>'7 berekeningsheet'!$R$60</f>
        <v>0</v>
      </c>
      <c r="AW56" s="59">
        <f>'7 berekeningsheet'!$R$60</f>
        <v>0</v>
      </c>
      <c r="AX56" s="59">
        <f>'7 berekeningsheet'!$R$60</f>
        <v>0</v>
      </c>
      <c r="AY56" s="59">
        <f>'7 berekeningsheet'!$R$60</f>
        <v>0</v>
      </c>
      <c r="AZ56" s="59">
        <f>'7 berekeningsheet'!$R$60</f>
        <v>0</v>
      </c>
      <c r="BA56" s="59">
        <f>'7 berekeningsheet'!$R$60</f>
        <v>0</v>
      </c>
      <c r="BB56" s="59">
        <f>'7 berekeningsheet'!$R$60</f>
        <v>0</v>
      </c>
      <c r="BC56" s="59">
        <f>'7 berekeningsheet'!$R$60</f>
        <v>0</v>
      </c>
      <c r="BD56" s="59">
        <f>'7 berekeningsheet'!$R$60</f>
        <v>0</v>
      </c>
      <c r="BE56" s="59">
        <f>'7 berekeningsheet'!$R$60</f>
        <v>0</v>
      </c>
      <c r="BF56" s="59">
        <f>'7 berekeningsheet'!$R$60</f>
        <v>0</v>
      </c>
      <c r="BG56" s="33"/>
    </row>
    <row r="57" spans="1:59" x14ac:dyDescent="0.25">
      <c r="A57" s="31"/>
      <c r="B57" s="1"/>
      <c r="C57" s="106" t="str">
        <f>'6 inputsheet termen'!D75</f>
        <v>totaal lokale voedselbanken</v>
      </c>
      <c r="D57" s="32"/>
      <c r="E57" s="199">
        <f>SUM(E43:E56)</f>
        <v>1656</v>
      </c>
      <c r="F57" s="55">
        <v>1726</v>
      </c>
      <c r="G57" s="55">
        <v>1726</v>
      </c>
      <c r="H57" s="55">
        <f t="shared" ref="H57:BF57" si="5">SUM(H43:H56)</f>
        <v>1726</v>
      </c>
      <c r="I57" s="55">
        <v>1726</v>
      </c>
      <c r="J57" s="55">
        <f t="shared" si="5"/>
        <v>1656</v>
      </c>
      <c r="K57" s="55">
        <v>1656</v>
      </c>
      <c r="L57" s="55">
        <f t="shared" si="5"/>
        <v>1656</v>
      </c>
      <c r="M57" s="55">
        <f t="shared" si="5"/>
        <v>1656</v>
      </c>
      <c r="N57" s="55">
        <f t="shared" si="5"/>
        <v>1656</v>
      </c>
      <c r="O57" s="55">
        <f t="shared" si="5"/>
        <v>1656</v>
      </c>
      <c r="P57" s="55">
        <f t="shared" si="5"/>
        <v>1656</v>
      </c>
      <c r="Q57" s="55">
        <f t="shared" si="5"/>
        <v>1656</v>
      </c>
      <c r="R57" s="55">
        <f t="shared" si="5"/>
        <v>1656</v>
      </c>
      <c r="S57" s="55">
        <f t="shared" si="5"/>
        <v>1656</v>
      </c>
      <c r="T57" s="55">
        <f t="shared" si="5"/>
        <v>1656</v>
      </c>
      <c r="U57" s="55">
        <f t="shared" si="5"/>
        <v>1656</v>
      </c>
      <c r="V57" s="55">
        <f t="shared" si="5"/>
        <v>1656</v>
      </c>
      <c r="W57" s="55">
        <f t="shared" si="5"/>
        <v>1656</v>
      </c>
      <c r="X57" s="55">
        <f t="shared" si="5"/>
        <v>1656</v>
      </c>
      <c r="Y57" s="55">
        <f t="shared" si="5"/>
        <v>1656</v>
      </c>
      <c r="Z57" s="55">
        <f t="shared" si="5"/>
        <v>1656</v>
      </c>
      <c r="AA57" s="55">
        <f t="shared" si="5"/>
        <v>1656</v>
      </c>
      <c r="AB57" s="55">
        <f t="shared" si="5"/>
        <v>1656</v>
      </c>
      <c r="AC57" s="55">
        <f t="shared" si="5"/>
        <v>1656</v>
      </c>
      <c r="AD57" s="55">
        <f t="shared" si="5"/>
        <v>1656</v>
      </c>
      <c r="AE57" s="55">
        <f t="shared" si="5"/>
        <v>1656</v>
      </c>
      <c r="AF57" s="55">
        <f t="shared" si="5"/>
        <v>1656</v>
      </c>
      <c r="AG57" s="55">
        <f t="shared" si="5"/>
        <v>1656</v>
      </c>
      <c r="AH57" s="55">
        <f t="shared" si="5"/>
        <v>1656</v>
      </c>
      <c r="AI57" s="55">
        <f t="shared" si="5"/>
        <v>1656</v>
      </c>
      <c r="AJ57" s="55">
        <f t="shared" si="5"/>
        <v>1656</v>
      </c>
      <c r="AK57" s="55">
        <f t="shared" si="5"/>
        <v>1656</v>
      </c>
      <c r="AL57" s="55">
        <f t="shared" si="5"/>
        <v>1656</v>
      </c>
      <c r="AM57" s="55">
        <f t="shared" si="5"/>
        <v>1656</v>
      </c>
      <c r="AN57" s="55">
        <f t="shared" si="5"/>
        <v>1656</v>
      </c>
      <c r="AO57" s="55">
        <f t="shared" si="5"/>
        <v>1656</v>
      </c>
      <c r="AP57" s="55">
        <f t="shared" si="5"/>
        <v>1656</v>
      </c>
      <c r="AQ57" s="55">
        <f t="shared" si="5"/>
        <v>1656</v>
      </c>
      <c r="AR57" s="55">
        <f t="shared" si="5"/>
        <v>1656</v>
      </c>
      <c r="AS57" s="55">
        <f t="shared" si="5"/>
        <v>1656</v>
      </c>
      <c r="AT57" s="55">
        <f t="shared" si="5"/>
        <v>1656</v>
      </c>
      <c r="AU57" s="55">
        <f t="shared" si="5"/>
        <v>1656</v>
      </c>
      <c r="AV57" s="55">
        <f t="shared" si="5"/>
        <v>1656</v>
      </c>
      <c r="AW57" s="55">
        <f t="shared" si="5"/>
        <v>1656</v>
      </c>
      <c r="AX57" s="55">
        <f t="shared" si="5"/>
        <v>1656</v>
      </c>
      <c r="AY57" s="55">
        <f t="shared" si="5"/>
        <v>1656</v>
      </c>
      <c r="AZ57" s="55">
        <f t="shared" si="5"/>
        <v>1656</v>
      </c>
      <c r="BA57" s="55">
        <f t="shared" si="5"/>
        <v>1656</v>
      </c>
      <c r="BB57" s="55">
        <f t="shared" si="5"/>
        <v>1656</v>
      </c>
      <c r="BC57" s="55">
        <f t="shared" si="5"/>
        <v>1656</v>
      </c>
      <c r="BD57" s="55">
        <f t="shared" si="5"/>
        <v>1656</v>
      </c>
      <c r="BE57" s="55">
        <f t="shared" si="5"/>
        <v>1656</v>
      </c>
      <c r="BF57" s="55">
        <f t="shared" si="5"/>
        <v>1656</v>
      </c>
      <c r="BG57" s="33"/>
    </row>
    <row r="58" spans="1:59" x14ac:dyDescent="0.25">
      <c r="A58" s="31"/>
      <c r="B58" s="1"/>
      <c r="C58" s="106" t="str">
        <f>'6 inputsheet termen'!D69</f>
        <v>totaal regionaal Distributie Centrum RDC Haaglanden</v>
      </c>
      <c r="D58" s="32"/>
      <c r="E58" s="197">
        <f>E40+E57</f>
        <v>3591.7799999999997</v>
      </c>
      <c r="F58" s="59">
        <v>3607.45</v>
      </c>
      <c r="G58" s="59">
        <v>3619.29</v>
      </c>
      <c r="H58" s="59">
        <f t="shared" ref="H58:BF58" si="6">H40+H57</f>
        <v>3625.62</v>
      </c>
      <c r="I58" s="59">
        <v>3595</v>
      </c>
      <c r="J58" s="59">
        <f t="shared" si="6"/>
        <v>3528.73</v>
      </c>
      <c r="K58" s="59">
        <v>3537.87</v>
      </c>
      <c r="L58" s="59">
        <f t="shared" si="6"/>
        <v>3557.4700000000003</v>
      </c>
      <c r="M58" s="59">
        <f t="shared" si="6"/>
        <v>3571.2300000000005</v>
      </c>
      <c r="N58" s="59">
        <f t="shared" si="6"/>
        <v>3560.25</v>
      </c>
      <c r="O58" s="59">
        <f t="shared" si="6"/>
        <v>3556.74</v>
      </c>
      <c r="P58" s="59">
        <f t="shared" si="6"/>
        <v>3580.31</v>
      </c>
      <c r="Q58" s="59">
        <f t="shared" si="6"/>
        <v>3591.7799999999997</v>
      </c>
      <c r="R58" s="59">
        <f t="shared" si="6"/>
        <v>3591.7799999999997</v>
      </c>
      <c r="S58" s="59">
        <f t="shared" si="6"/>
        <v>3591.7799999999997</v>
      </c>
      <c r="T58" s="59">
        <f t="shared" si="6"/>
        <v>3591.7799999999997</v>
      </c>
      <c r="U58" s="59">
        <f t="shared" si="6"/>
        <v>3591.7799999999997</v>
      </c>
      <c r="V58" s="59">
        <f t="shared" si="6"/>
        <v>3591.7799999999997</v>
      </c>
      <c r="W58" s="59">
        <f t="shared" si="6"/>
        <v>3591.7799999999997</v>
      </c>
      <c r="X58" s="59">
        <f t="shared" si="6"/>
        <v>3591.7799999999997</v>
      </c>
      <c r="Y58" s="59">
        <f t="shared" si="6"/>
        <v>3591.7799999999997</v>
      </c>
      <c r="Z58" s="59">
        <f t="shared" si="6"/>
        <v>3591.7799999999997</v>
      </c>
      <c r="AA58" s="59">
        <f t="shared" si="6"/>
        <v>3591.7799999999997</v>
      </c>
      <c r="AB58" s="59">
        <f t="shared" si="6"/>
        <v>3591.7799999999997</v>
      </c>
      <c r="AC58" s="59">
        <f t="shared" si="6"/>
        <v>3591.7799999999997</v>
      </c>
      <c r="AD58" s="59">
        <f t="shared" si="6"/>
        <v>3591.7799999999997</v>
      </c>
      <c r="AE58" s="59">
        <f t="shared" si="6"/>
        <v>3591.7799999999997</v>
      </c>
      <c r="AF58" s="59">
        <f t="shared" si="6"/>
        <v>3591.7799999999997</v>
      </c>
      <c r="AG58" s="59">
        <f t="shared" si="6"/>
        <v>3591.7799999999997</v>
      </c>
      <c r="AH58" s="59">
        <f t="shared" si="6"/>
        <v>3591.7799999999997</v>
      </c>
      <c r="AI58" s="59">
        <f t="shared" si="6"/>
        <v>3591.7799999999997</v>
      </c>
      <c r="AJ58" s="59">
        <f t="shared" si="6"/>
        <v>3591.7799999999997</v>
      </c>
      <c r="AK58" s="59">
        <f t="shared" si="6"/>
        <v>3591.7799999999997</v>
      </c>
      <c r="AL58" s="59">
        <f t="shared" si="6"/>
        <v>3591.7799999999997</v>
      </c>
      <c r="AM58" s="59">
        <f t="shared" si="6"/>
        <v>3591.7799999999997</v>
      </c>
      <c r="AN58" s="59">
        <f t="shared" si="6"/>
        <v>3591.7799999999997</v>
      </c>
      <c r="AO58" s="59">
        <f t="shared" si="6"/>
        <v>3591.7799999999997</v>
      </c>
      <c r="AP58" s="59">
        <f t="shared" si="6"/>
        <v>3591.7799999999997</v>
      </c>
      <c r="AQ58" s="59">
        <f t="shared" si="6"/>
        <v>3591.7799999999997</v>
      </c>
      <c r="AR58" s="59">
        <f t="shared" si="6"/>
        <v>3591.7799999999997</v>
      </c>
      <c r="AS58" s="59">
        <f t="shared" si="6"/>
        <v>3591.7799999999997</v>
      </c>
      <c r="AT58" s="59">
        <f t="shared" si="6"/>
        <v>3591.7799999999997</v>
      </c>
      <c r="AU58" s="59">
        <f t="shared" si="6"/>
        <v>3591.7799999999997</v>
      </c>
      <c r="AV58" s="59">
        <f t="shared" si="6"/>
        <v>3591.7799999999997</v>
      </c>
      <c r="AW58" s="59">
        <f t="shared" si="6"/>
        <v>3591.7799999999997</v>
      </c>
      <c r="AX58" s="59">
        <f t="shared" si="6"/>
        <v>3591.7799999999997</v>
      </c>
      <c r="AY58" s="59">
        <f t="shared" si="6"/>
        <v>3591.7799999999997</v>
      </c>
      <c r="AZ58" s="59">
        <f t="shared" si="6"/>
        <v>3591.7799999999997</v>
      </c>
      <c r="BA58" s="59">
        <f t="shared" si="6"/>
        <v>3591.7799999999997</v>
      </c>
      <c r="BB58" s="59">
        <f t="shared" si="6"/>
        <v>3591.7799999999997</v>
      </c>
      <c r="BC58" s="59">
        <f t="shared" si="6"/>
        <v>3591.7799999999997</v>
      </c>
      <c r="BD58" s="59">
        <f t="shared" si="6"/>
        <v>3591.7799999999997</v>
      </c>
      <c r="BE58" s="59">
        <f t="shared" si="6"/>
        <v>3591.7799999999997</v>
      </c>
      <c r="BF58" s="59">
        <f t="shared" si="6"/>
        <v>3591.7799999999997</v>
      </c>
      <c r="BG58" s="33"/>
    </row>
    <row r="59" spans="1:59" ht="15.75" thickBot="1" x14ac:dyDescent="0.3">
      <c r="A59" s="34"/>
      <c r="B59" s="93"/>
      <c r="C59" s="35"/>
      <c r="D59" s="35"/>
      <c r="E59" s="93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390"/>
      <c r="T59" s="390"/>
      <c r="U59" s="390"/>
      <c r="V59" s="390"/>
      <c r="W59" s="390"/>
      <c r="X59" s="390"/>
      <c r="Y59" s="390"/>
      <c r="Z59" s="390"/>
      <c r="AA59" s="390"/>
      <c r="AB59" s="390"/>
      <c r="AC59" s="390"/>
      <c r="AD59" s="390"/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6"/>
    </row>
    <row r="60" spans="1:59" ht="15.75" thickBot="1" x14ac:dyDescent="0.3">
      <c r="F60" s="388"/>
      <c r="AO60" s="388"/>
      <c r="AP60" s="388"/>
      <c r="AQ60" s="388"/>
      <c r="AR60" s="388"/>
      <c r="AS60" s="388"/>
      <c r="AT60" s="388"/>
      <c r="AU60" s="388"/>
      <c r="AV60" s="388"/>
      <c r="AW60" s="388"/>
      <c r="AX60" s="388"/>
      <c r="AY60" s="388"/>
      <c r="AZ60" s="388"/>
      <c r="BA60" s="388"/>
      <c r="BB60" s="388"/>
      <c r="BC60" s="388"/>
      <c r="BD60" s="388"/>
      <c r="BE60" s="388"/>
    </row>
    <row r="61" spans="1:59" x14ac:dyDescent="0.25">
      <c r="A61" s="28"/>
      <c r="B61" s="92"/>
      <c r="C61" s="29"/>
      <c r="D61" s="29"/>
      <c r="E61" s="92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87"/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7"/>
      <c r="AQ61" s="387"/>
      <c r="AR61" s="387"/>
      <c r="AS61" s="387"/>
      <c r="AT61" s="387"/>
      <c r="AU61" s="387"/>
      <c r="AV61" s="387"/>
      <c r="AW61" s="387"/>
      <c r="AX61" s="387"/>
      <c r="AY61" s="387"/>
      <c r="AZ61" s="387"/>
      <c r="BA61" s="387"/>
      <c r="BB61" s="387"/>
      <c r="BC61" s="387"/>
      <c r="BD61" s="387"/>
      <c r="BE61" s="387"/>
      <c r="BF61" s="387"/>
      <c r="BG61" s="30"/>
    </row>
    <row r="62" spans="1:59" x14ac:dyDescent="0.25">
      <c r="A62" s="31"/>
      <c r="B62" s="1"/>
      <c r="C62" s="32"/>
      <c r="D62" s="32"/>
      <c r="E62" s="150" t="str">
        <f>'6 inputsheet termen'!D77</f>
        <v>week</v>
      </c>
      <c r="F62" s="1">
        <f t="shared" ref="F62:AK62" si="7">F2</f>
        <v>1</v>
      </c>
      <c r="G62" s="1">
        <f t="shared" si="7"/>
        <v>2</v>
      </c>
      <c r="H62" s="1">
        <f t="shared" si="7"/>
        <v>3</v>
      </c>
      <c r="I62" s="1">
        <f t="shared" si="7"/>
        <v>4</v>
      </c>
      <c r="J62" s="1">
        <f t="shared" si="7"/>
        <v>5</v>
      </c>
      <c r="K62" s="1">
        <f t="shared" si="7"/>
        <v>6</v>
      </c>
      <c r="L62" s="1">
        <f t="shared" si="7"/>
        <v>7</v>
      </c>
      <c r="M62" s="1">
        <f t="shared" si="7"/>
        <v>8</v>
      </c>
      <c r="N62" s="1">
        <f t="shared" si="7"/>
        <v>9</v>
      </c>
      <c r="O62" s="1">
        <f t="shared" si="7"/>
        <v>10</v>
      </c>
      <c r="P62" s="1">
        <f t="shared" si="7"/>
        <v>11</v>
      </c>
      <c r="Q62" s="1">
        <f t="shared" si="7"/>
        <v>12</v>
      </c>
      <c r="R62" s="1">
        <f t="shared" si="7"/>
        <v>13</v>
      </c>
      <c r="S62" s="1">
        <f t="shared" si="7"/>
        <v>14</v>
      </c>
      <c r="T62" s="1">
        <f t="shared" si="7"/>
        <v>15</v>
      </c>
      <c r="U62" s="1">
        <f t="shared" si="7"/>
        <v>16</v>
      </c>
      <c r="V62" s="1">
        <f t="shared" si="7"/>
        <v>17</v>
      </c>
      <c r="W62" s="1">
        <f t="shared" si="7"/>
        <v>18</v>
      </c>
      <c r="X62" s="1">
        <f t="shared" si="7"/>
        <v>19</v>
      </c>
      <c r="Y62" s="1">
        <f t="shared" si="7"/>
        <v>20</v>
      </c>
      <c r="Z62" s="1">
        <f t="shared" si="7"/>
        <v>21</v>
      </c>
      <c r="AA62" s="1">
        <f t="shared" si="7"/>
        <v>22</v>
      </c>
      <c r="AB62" s="1">
        <f t="shared" si="7"/>
        <v>23</v>
      </c>
      <c r="AC62" s="1">
        <f t="shared" si="7"/>
        <v>24</v>
      </c>
      <c r="AD62" s="1">
        <f t="shared" si="7"/>
        <v>25</v>
      </c>
      <c r="AE62" s="1">
        <f t="shared" si="7"/>
        <v>26</v>
      </c>
      <c r="AF62" s="1">
        <f t="shared" si="7"/>
        <v>27</v>
      </c>
      <c r="AG62" s="1">
        <f t="shared" si="7"/>
        <v>28</v>
      </c>
      <c r="AH62" s="1">
        <f t="shared" si="7"/>
        <v>29</v>
      </c>
      <c r="AI62" s="1">
        <f t="shared" si="7"/>
        <v>30</v>
      </c>
      <c r="AJ62" s="1">
        <f t="shared" si="7"/>
        <v>31</v>
      </c>
      <c r="AK62" s="1">
        <f t="shared" si="7"/>
        <v>32</v>
      </c>
      <c r="AL62" s="1">
        <f t="shared" ref="AL62:BF62" si="8">AL2</f>
        <v>33</v>
      </c>
      <c r="AM62" s="1">
        <f t="shared" si="8"/>
        <v>34</v>
      </c>
      <c r="AN62" s="1">
        <f t="shared" si="8"/>
        <v>35</v>
      </c>
      <c r="AO62" s="1">
        <f t="shared" si="8"/>
        <v>36</v>
      </c>
      <c r="AP62" s="1">
        <f t="shared" si="8"/>
        <v>37</v>
      </c>
      <c r="AQ62" s="1">
        <f t="shared" si="8"/>
        <v>38</v>
      </c>
      <c r="AR62" s="1">
        <f t="shared" si="8"/>
        <v>39</v>
      </c>
      <c r="AS62" s="1">
        <f t="shared" si="8"/>
        <v>40</v>
      </c>
      <c r="AT62" s="1">
        <f t="shared" si="8"/>
        <v>41</v>
      </c>
      <c r="AU62" s="1">
        <f t="shared" si="8"/>
        <v>42</v>
      </c>
      <c r="AV62" s="1">
        <f t="shared" si="8"/>
        <v>43</v>
      </c>
      <c r="AW62" s="1">
        <f t="shared" si="8"/>
        <v>44</v>
      </c>
      <c r="AX62" s="1">
        <f t="shared" si="8"/>
        <v>45</v>
      </c>
      <c r="AY62" s="1">
        <f t="shared" si="8"/>
        <v>46</v>
      </c>
      <c r="AZ62" s="1">
        <f t="shared" si="8"/>
        <v>47</v>
      </c>
      <c r="BA62" s="1">
        <f t="shared" si="8"/>
        <v>48</v>
      </c>
      <c r="BB62" s="1">
        <f t="shared" si="8"/>
        <v>49</v>
      </c>
      <c r="BC62" s="1">
        <f t="shared" si="8"/>
        <v>50</v>
      </c>
      <c r="BD62" s="1">
        <f t="shared" si="8"/>
        <v>51</v>
      </c>
      <c r="BE62" s="1">
        <f t="shared" si="8"/>
        <v>52</v>
      </c>
      <c r="BF62" s="1">
        <f t="shared" si="8"/>
        <v>53</v>
      </c>
      <c r="BG62" s="33"/>
    </row>
    <row r="63" spans="1:59" x14ac:dyDescent="0.25">
      <c r="A63" s="31"/>
      <c r="B63" s="1"/>
      <c r="C63" s="32"/>
      <c r="D63" s="32"/>
      <c r="E63" s="1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3"/>
    </row>
    <row r="64" spans="1:59" x14ac:dyDescent="0.25">
      <c r="A64" s="97"/>
      <c r="B64" s="98"/>
      <c r="C64" s="99"/>
      <c r="D64" s="99"/>
      <c r="E64" s="196" t="str">
        <f>'6 inputsheet termen'!D74</f>
        <v>deze week</v>
      </c>
      <c r="F64" s="99">
        <f t="shared" ref="F64:AK64" si="9">F4</f>
        <v>42740</v>
      </c>
      <c r="G64" s="99">
        <f t="shared" si="9"/>
        <v>42747</v>
      </c>
      <c r="H64" s="99">
        <f t="shared" si="9"/>
        <v>42754</v>
      </c>
      <c r="I64" s="99">
        <f t="shared" si="9"/>
        <v>42761</v>
      </c>
      <c r="J64" s="99">
        <f t="shared" si="9"/>
        <v>42768</v>
      </c>
      <c r="K64" s="99">
        <f t="shared" si="9"/>
        <v>42775</v>
      </c>
      <c r="L64" s="99">
        <f t="shared" si="9"/>
        <v>42782</v>
      </c>
      <c r="M64" s="99">
        <f t="shared" si="9"/>
        <v>42789</v>
      </c>
      <c r="N64" s="99">
        <f t="shared" si="9"/>
        <v>42796</v>
      </c>
      <c r="O64" s="99">
        <f t="shared" si="9"/>
        <v>42803</v>
      </c>
      <c r="P64" s="99">
        <f t="shared" si="9"/>
        <v>42810</v>
      </c>
      <c r="Q64" s="99">
        <f t="shared" si="9"/>
        <v>42817</v>
      </c>
      <c r="R64" s="99">
        <f t="shared" si="9"/>
        <v>42824</v>
      </c>
      <c r="S64" s="99">
        <f t="shared" si="9"/>
        <v>42831</v>
      </c>
      <c r="T64" s="99">
        <f t="shared" si="9"/>
        <v>42838</v>
      </c>
      <c r="U64" s="99">
        <f t="shared" si="9"/>
        <v>42845</v>
      </c>
      <c r="V64" s="99">
        <f t="shared" si="9"/>
        <v>42852</v>
      </c>
      <c r="W64" s="99">
        <f t="shared" si="9"/>
        <v>42859</v>
      </c>
      <c r="X64" s="99">
        <f t="shared" si="9"/>
        <v>42866</v>
      </c>
      <c r="Y64" s="99">
        <f t="shared" si="9"/>
        <v>42873</v>
      </c>
      <c r="Z64" s="99">
        <f t="shared" si="9"/>
        <v>42880</v>
      </c>
      <c r="AA64" s="99">
        <f t="shared" si="9"/>
        <v>42887</v>
      </c>
      <c r="AB64" s="99">
        <f t="shared" si="9"/>
        <v>42894</v>
      </c>
      <c r="AC64" s="99">
        <f t="shared" si="9"/>
        <v>42901</v>
      </c>
      <c r="AD64" s="99">
        <f t="shared" si="9"/>
        <v>42908</v>
      </c>
      <c r="AE64" s="99">
        <f t="shared" si="9"/>
        <v>42915</v>
      </c>
      <c r="AF64" s="99">
        <f t="shared" si="9"/>
        <v>42922</v>
      </c>
      <c r="AG64" s="99">
        <f t="shared" si="9"/>
        <v>42929</v>
      </c>
      <c r="AH64" s="99">
        <f t="shared" si="9"/>
        <v>42936</v>
      </c>
      <c r="AI64" s="99">
        <f t="shared" si="9"/>
        <v>42943</v>
      </c>
      <c r="AJ64" s="99">
        <f t="shared" si="9"/>
        <v>42950</v>
      </c>
      <c r="AK64" s="99">
        <f t="shared" si="9"/>
        <v>42957</v>
      </c>
      <c r="AL64" s="99">
        <f t="shared" ref="AL64:BF64" si="10">AL4</f>
        <v>42964</v>
      </c>
      <c r="AM64" s="99">
        <f t="shared" si="10"/>
        <v>42971</v>
      </c>
      <c r="AN64" s="99">
        <f t="shared" si="10"/>
        <v>42978</v>
      </c>
      <c r="AO64" s="99">
        <f t="shared" si="10"/>
        <v>42985</v>
      </c>
      <c r="AP64" s="99">
        <f t="shared" si="10"/>
        <v>42992</v>
      </c>
      <c r="AQ64" s="99">
        <f t="shared" si="10"/>
        <v>42999</v>
      </c>
      <c r="AR64" s="99">
        <f t="shared" si="10"/>
        <v>43006</v>
      </c>
      <c r="AS64" s="99">
        <f t="shared" si="10"/>
        <v>43013</v>
      </c>
      <c r="AT64" s="99">
        <f t="shared" si="10"/>
        <v>43020</v>
      </c>
      <c r="AU64" s="99">
        <f t="shared" si="10"/>
        <v>43027</v>
      </c>
      <c r="AV64" s="99">
        <f t="shared" si="10"/>
        <v>43034</v>
      </c>
      <c r="AW64" s="99">
        <f t="shared" si="10"/>
        <v>43041</v>
      </c>
      <c r="AX64" s="99">
        <f t="shared" si="10"/>
        <v>43048</v>
      </c>
      <c r="AY64" s="99">
        <f t="shared" si="10"/>
        <v>43055</v>
      </c>
      <c r="AZ64" s="99">
        <f t="shared" si="10"/>
        <v>43062</v>
      </c>
      <c r="BA64" s="99">
        <f t="shared" si="10"/>
        <v>43069</v>
      </c>
      <c r="BB64" s="99">
        <f t="shared" si="10"/>
        <v>43076</v>
      </c>
      <c r="BC64" s="99">
        <f t="shared" si="10"/>
        <v>43083</v>
      </c>
      <c r="BD64" s="99">
        <f t="shared" si="10"/>
        <v>43090</v>
      </c>
      <c r="BE64" s="99">
        <f t="shared" si="10"/>
        <v>43097</v>
      </c>
      <c r="BF64" s="99">
        <f t="shared" si="10"/>
        <v>43104</v>
      </c>
      <c r="BG64" s="100"/>
    </row>
    <row r="65" spans="1:59" x14ac:dyDescent="0.25">
      <c r="A65" s="31"/>
      <c r="B65" s="1"/>
      <c r="C65" s="32"/>
      <c r="D65" s="32"/>
      <c r="E65" s="197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33"/>
    </row>
    <row r="66" spans="1:59" x14ac:dyDescent="0.25">
      <c r="A66" s="31"/>
      <c r="B66" s="1"/>
      <c r="C66" s="158" t="str">
        <f>'6 inputsheet termen'!D64</f>
        <v>VB.nu Haaglanden</v>
      </c>
      <c r="D66" s="32"/>
      <c r="E66" s="197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33"/>
    </row>
    <row r="67" spans="1:59" x14ac:dyDescent="0.25">
      <c r="A67" s="31"/>
      <c r="B67" s="1">
        <f t="shared" ref="B67:C78" si="11">B7</f>
        <v>1</v>
      </c>
      <c r="C67" s="102" t="str">
        <f t="shared" si="11"/>
        <v>Agneskerk</v>
      </c>
      <c r="D67" s="32"/>
      <c r="E67" s="197"/>
      <c r="F67" s="59">
        <f t="shared" ref="F67:AK67" si="12">F7-E7</f>
        <v>-3.8499999999999943</v>
      </c>
      <c r="G67" s="59">
        <f t="shared" si="12"/>
        <v>1.9500000000000028</v>
      </c>
      <c r="H67" s="59">
        <f t="shared" si="12"/>
        <v>0</v>
      </c>
      <c r="I67" s="59">
        <f t="shared" si="12"/>
        <v>-1.9500000000000028</v>
      </c>
      <c r="J67" s="59">
        <f t="shared" si="12"/>
        <v>-0.90000000000000568</v>
      </c>
      <c r="K67" s="59">
        <f t="shared" si="12"/>
        <v>-2.8499999999999943</v>
      </c>
      <c r="L67" s="59">
        <f t="shared" si="12"/>
        <v>1.9000000000000057</v>
      </c>
      <c r="M67" s="59">
        <f t="shared" si="12"/>
        <v>1.8999999999999915</v>
      </c>
      <c r="N67" s="59">
        <f t="shared" si="12"/>
        <v>-0.95000000000000284</v>
      </c>
      <c r="O67" s="59">
        <f t="shared" si="12"/>
        <v>0</v>
      </c>
      <c r="P67" s="59">
        <f t="shared" si="12"/>
        <v>3.8000000000000114</v>
      </c>
      <c r="Q67" s="59">
        <f t="shared" si="12"/>
        <v>0.94999999999998863</v>
      </c>
      <c r="R67" s="59">
        <f t="shared" si="12"/>
        <v>0</v>
      </c>
      <c r="S67" s="59">
        <f t="shared" si="12"/>
        <v>0</v>
      </c>
      <c r="T67" s="59">
        <f t="shared" si="12"/>
        <v>0</v>
      </c>
      <c r="U67" s="59">
        <f t="shared" si="12"/>
        <v>0</v>
      </c>
      <c r="V67" s="59">
        <f t="shared" si="12"/>
        <v>0</v>
      </c>
      <c r="W67" s="59">
        <f t="shared" si="12"/>
        <v>0</v>
      </c>
      <c r="X67" s="59">
        <f t="shared" si="12"/>
        <v>0</v>
      </c>
      <c r="Y67" s="59">
        <f t="shared" si="12"/>
        <v>0</v>
      </c>
      <c r="Z67" s="59">
        <f t="shared" si="12"/>
        <v>0</v>
      </c>
      <c r="AA67" s="59">
        <f t="shared" si="12"/>
        <v>0</v>
      </c>
      <c r="AB67" s="59">
        <f t="shared" si="12"/>
        <v>0</v>
      </c>
      <c r="AC67" s="59">
        <f t="shared" si="12"/>
        <v>0</v>
      </c>
      <c r="AD67" s="59">
        <f t="shared" si="12"/>
        <v>0</v>
      </c>
      <c r="AE67" s="59">
        <f t="shared" si="12"/>
        <v>0</v>
      </c>
      <c r="AF67" s="59">
        <f t="shared" si="12"/>
        <v>0</v>
      </c>
      <c r="AG67" s="59">
        <f t="shared" si="12"/>
        <v>0</v>
      </c>
      <c r="AH67" s="59">
        <f t="shared" si="12"/>
        <v>0</v>
      </c>
      <c r="AI67" s="59">
        <f t="shared" si="12"/>
        <v>0</v>
      </c>
      <c r="AJ67" s="59">
        <f t="shared" si="12"/>
        <v>0</v>
      </c>
      <c r="AK67" s="59">
        <f t="shared" si="12"/>
        <v>0</v>
      </c>
      <c r="AL67" s="59">
        <f t="shared" ref="AL67:BF67" si="13">AL7-AK7</f>
        <v>0</v>
      </c>
      <c r="AM67" s="59">
        <f t="shared" si="13"/>
        <v>0</v>
      </c>
      <c r="AN67" s="59">
        <f t="shared" si="13"/>
        <v>0</v>
      </c>
      <c r="AO67" s="59">
        <f t="shared" si="13"/>
        <v>0</v>
      </c>
      <c r="AP67" s="59">
        <f t="shared" si="13"/>
        <v>0</v>
      </c>
      <c r="AQ67" s="59">
        <f t="shared" si="13"/>
        <v>0</v>
      </c>
      <c r="AR67" s="59">
        <f t="shared" si="13"/>
        <v>0</v>
      </c>
      <c r="AS67" s="59">
        <f t="shared" si="13"/>
        <v>0</v>
      </c>
      <c r="AT67" s="59">
        <f t="shared" si="13"/>
        <v>0</v>
      </c>
      <c r="AU67" s="59">
        <f t="shared" si="13"/>
        <v>0</v>
      </c>
      <c r="AV67" s="59">
        <f t="shared" si="13"/>
        <v>0</v>
      </c>
      <c r="AW67" s="59">
        <f t="shared" si="13"/>
        <v>0</v>
      </c>
      <c r="AX67" s="59">
        <f t="shared" si="13"/>
        <v>0</v>
      </c>
      <c r="AY67" s="59">
        <f t="shared" si="13"/>
        <v>0</v>
      </c>
      <c r="AZ67" s="59">
        <f t="shared" si="13"/>
        <v>0</v>
      </c>
      <c r="BA67" s="59">
        <f t="shared" si="13"/>
        <v>0</v>
      </c>
      <c r="BB67" s="59">
        <f t="shared" si="13"/>
        <v>0</v>
      </c>
      <c r="BC67" s="59">
        <f t="shared" si="13"/>
        <v>0</v>
      </c>
      <c r="BD67" s="59">
        <f t="shared" si="13"/>
        <v>0</v>
      </c>
      <c r="BE67" s="59">
        <f t="shared" si="13"/>
        <v>0</v>
      </c>
      <c r="BF67" s="59">
        <f t="shared" si="13"/>
        <v>0</v>
      </c>
      <c r="BG67" s="33"/>
    </row>
    <row r="68" spans="1:59" x14ac:dyDescent="0.25">
      <c r="A68" s="31"/>
      <c r="B68" s="1">
        <f t="shared" si="11"/>
        <v>2</v>
      </c>
      <c r="C68" s="102" t="str">
        <f t="shared" si="11"/>
        <v>BB Rijswijk</v>
      </c>
      <c r="D68" s="32"/>
      <c r="E68" s="197"/>
      <c r="F68" s="59">
        <f t="shared" ref="F68:AK68" si="14">F8-E8</f>
        <v>3.8799999999999955</v>
      </c>
      <c r="G68" s="59">
        <f t="shared" si="14"/>
        <v>-1.9399999999999977</v>
      </c>
      <c r="H68" s="59">
        <f t="shared" si="14"/>
        <v>3.8799999999999955</v>
      </c>
      <c r="I68" s="59">
        <f t="shared" si="14"/>
        <v>-1.9399999999999977</v>
      </c>
      <c r="J68" s="59">
        <f t="shared" si="14"/>
        <v>-0.96999999999999886</v>
      </c>
      <c r="K68" s="59">
        <f t="shared" si="14"/>
        <v>0.96999999999999886</v>
      </c>
      <c r="L68" s="59">
        <f t="shared" si="14"/>
        <v>-1.9399999999999977</v>
      </c>
      <c r="M68" s="59">
        <f t="shared" si="14"/>
        <v>1.9399999999999977</v>
      </c>
      <c r="N68" s="59">
        <f t="shared" si="14"/>
        <v>-1.9399999999999977</v>
      </c>
      <c r="O68" s="59">
        <f t="shared" si="14"/>
        <v>-0.96999999999999886</v>
      </c>
      <c r="P68" s="59">
        <f t="shared" si="14"/>
        <v>0.96999999999999886</v>
      </c>
      <c r="Q68" s="59">
        <f t="shared" si="14"/>
        <v>-1.9399999999999977</v>
      </c>
      <c r="R68" s="59">
        <f t="shared" si="14"/>
        <v>0</v>
      </c>
      <c r="S68" s="59">
        <f t="shared" si="14"/>
        <v>0</v>
      </c>
      <c r="T68" s="59">
        <f t="shared" si="14"/>
        <v>0</v>
      </c>
      <c r="U68" s="59">
        <f t="shared" si="14"/>
        <v>0</v>
      </c>
      <c r="V68" s="59">
        <f t="shared" si="14"/>
        <v>0</v>
      </c>
      <c r="W68" s="59">
        <f t="shared" si="14"/>
        <v>0</v>
      </c>
      <c r="X68" s="59">
        <f t="shared" si="14"/>
        <v>0</v>
      </c>
      <c r="Y68" s="59">
        <f t="shared" si="14"/>
        <v>0</v>
      </c>
      <c r="Z68" s="59">
        <f t="shared" si="14"/>
        <v>0</v>
      </c>
      <c r="AA68" s="59">
        <f t="shared" si="14"/>
        <v>0</v>
      </c>
      <c r="AB68" s="59">
        <f t="shared" si="14"/>
        <v>0</v>
      </c>
      <c r="AC68" s="59">
        <f t="shared" si="14"/>
        <v>0</v>
      </c>
      <c r="AD68" s="59">
        <f t="shared" si="14"/>
        <v>0</v>
      </c>
      <c r="AE68" s="59">
        <f t="shared" si="14"/>
        <v>0</v>
      </c>
      <c r="AF68" s="59">
        <f t="shared" si="14"/>
        <v>0</v>
      </c>
      <c r="AG68" s="59">
        <f t="shared" si="14"/>
        <v>0</v>
      </c>
      <c r="AH68" s="59">
        <f t="shared" si="14"/>
        <v>0</v>
      </c>
      <c r="AI68" s="59">
        <f t="shared" si="14"/>
        <v>0</v>
      </c>
      <c r="AJ68" s="59">
        <f t="shared" si="14"/>
        <v>0</v>
      </c>
      <c r="AK68" s="59">
        <f t="shared" si="14"/>
        <v>0</v>
      </c>
      <c r="AL68" s="59">
        <f t="shared" ref="AL68:BF68" si="15">AL8-AK8</f>
        <v>0</v>
      </c>
      <c r="AM68" s="59">
        <f t="shared" si="15"/>
        <v>0</v>
      </c>
      <c r="AN68" s="59">
        <f t="shared" si="15"/>
        <v>0</v>
      </c>
      <c r="AO68" s="59">
        <f t="shared" si="15"/>
        <v>0</v>
      </c>
      <c r="AP68" s="59">
        <f t="shared" si="15"/>
        <v>0</v>
      </c>
      <c r="AQ68" s="59">
        <f t="shared" si="15"/>
        <v>0</v>
      </c>
      <c r="AR68" s="59">
        <f t="shared" si="15"/>
        <v>0</v>
      </c>
      <c r="AS68" s="59">
        <f t="shared" si="15"/>
        <v>0</v>
      </c>
      <c r="AT68" s="59">
        <f t="shared" si="15"/>
        <v>0</v>
      </c>
      <c r="AU68" s="59">
        <f t="shared" si="15"/>
        <v>0</v>
      </c>
      <c r="AV68" s="59">
        <f t="shared" si="15"/>
        <v>0</v>
      </c>
      <c r="AW68" s="59">
        <f t="shared" si="15"/>
        <v>0</v>
      </c>
      <c r="AX68" s="59">
        <f t="shared" si="15"/>
        <v>0</v>
      </c>
      <c r="AY68" s="59">
        <f t="shared" si="15"/>
        <v>0</v>
      </c>
      <c r="AZ68" s="59">
        <f t="shared" si="15"/>
        <v>0</v>
      </c>
      <c r="BA68" s="59">
        <f t="shared" si="15"/>
        <v>0</v>
      </c>
      <c r="BB68" s="59">
        <f t="shared" si="15"/>
        <v>0</v>
      </c>
      <c r="BC68" s="59">
        <f t="shared" si="15"/>
        <v>0</v>
      </c>
      <c r="BD68" s="59">
        <f t="shared" si="15"/>
        <v>0</v>
      </c>
      <c r="BE68" s="59">
        <f t="shared" si="15"/>
        <v>0</v>
      </c>
      <c r="BF68" s="59">
        <f t="shared" si="15"/>
        <v>0</v>
      </c>
      <c r="BG68" s="33"/>
    </row>
    <row r="69" spans="1:59" x14ac:dyDescent="0.25">
      <c r="A69" s="31"/>
      <c r="B69" s="1">
        <f t="shared" si="11"/>
        <v>3</v>
      </c>
      <c r="C69" s="102" t="str">
        <f t="shared" si="11"/>
        <v>Bokkefort</v>
      </c>
      <c r="D69" s="32"/>
      <c r="E69" s="197"/>
      <c r="F69" s="59">
        <f t="shared" ref="F69:AK69" si="16">F9-E9</f>
        <v>0.89999999999999147</v>
      </c>
      <c r="G69" s="59">
        <f t="shared" si="16"/>
        <v>1.9000000000000057</v>
      </c>
      <c r="H69" s="59">
        <f t="shared" si="16"/>
        <v>-0.95000000000000284</v>
      </c>
      <c r="I69" s="59">
        <f t="shared" si="16"/>
        <v>-0.95000000000000284</v>
      </c>
      <c r="J69" s="59">
        <f t="shared" si="16"/>
        <v>-2.8499999999999943</v>
      </c>
      <c r="K69" s="59">
        <f t="shared" si="16"/>
        <v>-2.8500000000000085</v>
      </c>
      <c r="L69" s="59">
        <f t="shared" si="16"/>
        <v>2.8500000000000085</v>
      </c>
      <c r="M69" s="59">
        <f t="shared" si="16"/>
        <v>0</v>
      </c>
      <c r="N69" s="59">
        <f t="shared" si="16"/>
        <v>3.7999999999999972</v>
      </c>
      <c r="O69" s="59">
        <f t="shared" si="16"/>
        <v>-5.7000000000000028</v>
      </c>
      <c r="P69" s="59">
        <f t="shared" si="16"/>
        <v>1.9000000000000057</v>
      </c>
      <c r="Q69" s="59">
        <f t="shared" si="16"/>
        <v>1.9500000000000028</v>
      </c>
      <c r="R69" s="59">
        <f t="shared" si="16"/>
        <v>0</v>
      </c>
      <c r="S69" s="59">
        <f t="shared" si="16"/>
        <v>0</v>
      </c>
      <c r="T69" s="59">
        <f t="shared" si="16"/>
        <v>0</v>
      </c>
      <c r="U69" s="59">
        <f t="shared" si="16"/>
        <v>0</v>
      </c>
      <c r="V69" s="59">
        <f t="shared" si="16"/>
        <v>0</v>
      </c>
      <c r="W69" s="59">
        <f t="shared" si="16"/>
        <v>0</v>
      </c>
      <c r="X69" s="59">
        <f t="shared" si="16"/>
        <v>0</v>
      </c>
      <c r="Y69" s="59">
        <f t="shared" si="16"/>
        <v>0</v>
      </c>
      <c r="Z69" s="59">
        <f t="shared" si="16"/>
        <v>0</v>
      </c>
      <c r="AA69" s="59">
        <f t="shared" si="16"/>
        <v>0</v>
      </c>
      <c r="AB69" s="59">
        <f t="shared" si="16"/>
        <v>0</v>
      </c>
      <c r="AC69" s="59">
        <f t="shared" si="16"/>
        <v>0</v>
      </c>
      <c r="AD69" s="59">
        <f t="shared" si="16"/>
        <v>0</v>
      </c>
      <c r="AE69" s="59">
        <f t="shared" si="16"/>
        <v>0</v>
      </c>
      <c r="AF69" s="59">
        <f t="shared" si="16"/>
        <v>0</v>
      </c>
      <c r="AG69" s="59">
        <f t="shared" si="16"/>
        <v>0</v>
      </c>
      <c r="AH69" s="59">
        <f t="shared" si="16"/>
        <v>0</v>
      </c>
      <c r="AI69" s="59">
        <f t="shared" si="16"/>
        <v>0</v>
      </c>
      <c r="AJ69" s="59">
        <f t="shared" si="16"/>
        <v>0</v>
      </c>
      <c r="AK69" s="59">
        <f t="shared" si="16"/>
        <v>0</v>
      </c>
      <c r="AL69" s="59">
        <f t="shared" ref="AL69:BF69" si="17">AL9-AK9</f>
        <v>0</v>
      </c>
      <c r="AM69" s="59">
        <f t="shared" si="17"/>
        <v>0</v>
      </c>
      <c r="AN69" s="59">
        <f t="shared" si="17"/>
        <v>0</v>
      </c>
      <c r="AO69" s="59">
        <f t="shared" si="17"/>
        <v>0</v>
      </c>
      <c r="AP69" s="59">
        <f t="shared" si="17"/>
        <v>0</v>
      </c>
      <c r="AQ69" s="59">
        <f t="shared" si="17"/>
        <v>0</v>
      </c>
      <c r="AR69" s="59">
        <f t="shared" si="17"/>
        <v>0</v>
      </c>
      <c r="AS69" s="59">
        <f t="shared" si="17"/>
        <v>0</v>
      </c>
      <c r="AT69" s="59">
        <f t="shared" si="17"/>
        <v>0</v>
      </c>
      <c r="AU69" s="59">
        <f t="shared" si="17"/>
        <v>0</v>
      </c>
      <c r="AV69" s="59">
        <f t="shared" si="17"/>
        <v>0</v>
      </c>
      <c r="AW69" s="59">
        <f t="shared" si="17"/>
        <v>0</v>
      </c>
      <c r="AX69" s="59">
        <f t="shared" si="17"/>
        <v>0</v>
      </c>
      <c r="AY69" s="59">
        <f t="shared" si="17"/>
        <v>0</v>
      </c>
      <c r="AZ69" s="59">
        <f t="shared" si="17"/>
        <v>0</v>
      </c>
      <c r="BA69" s="59">
        <f t="shared" si="17"/>
        <v>0</v>
      </c>
      <c r="BB69" s="59">
        <f t="shared" si="17"/>
        <v>0</v>
      </c>
      <c r="BC69" s="59">
        <f t="shared" si="17"/>
        <v>0</v>
      </c>
      <c r="BD69" s="59">
        <f t="shared" si="17"/>
        <v>0</v>
      </c>
      <c r="BE69" s="59">
        <f t="shared" si="17"/>
        <v>0</v>
      </c>
      <c r="BF69" s="59">
        <f t="shared" si="17"/>
        <v>0</v>
      </c>
      <c r="BG69" s="33"/>
    </row>
    <row r="70" spans="1:59" x14ac:dyDescent="0.25">
      <c r="A70" s="31"/>
      <c r="B70" s="1">
        <f t="shared" si="11"/>
        <v>4</v>
      </c>
      <c r="C70" s="102" t="str">
        <f t="shared" si="11"/>
        <v>CLC (City Life Church)</v>
      </c>
      <c r="D70" s="32"/>
      <c r="E70" s="197"/>
      <c r="F70" s="59">
        <f t="shared" ref="F70:AK70" si="18">F10-E10</f>
        <v>1.8999999999999986</v>
      </c>
      <c r="G70" s="59">
        <f t="shared" si="18"/>
        <v>4.75</v>
      </c>
      <c r="H70" s="59">
        <f t="shared" si="18"/>
        <v>-3.7999999999999972</v>
      </c>
      <c r="I70" s="59">
        <f t="shared" si="18"/>
        <v>-0.95000000000000284</v>
      </c>
      <c r="J70" s="59">
        <f t="shared" si="18"/>
        <v>-0.95000000000000284</v>
      </c>
      <c r="K70" s="59">
        <f t="shared" si="18"/>
        <v>1.9000000000000057</v>
      </c>
      <c r="L70" s="59">
        <f t="shared" si="18"/>
        <v>-0.95000000000000284</v>
      </c>
      <c r="M70" s="59">
        <f t="shared" si="18"/>
        <v>0.95000000000000284</v>
      </c>
      <c r="N70" s="59">
        <f t="shared" si="18"/>
        <v>-2.8500000000000014</v>
      </c>
      <c r="O70" s="59">
        <f t="shared" si="18"/>
        <v>-0.95000000000000284</v>
      </c>
      <c r="P70" s="59">
        <f t="shared" si="18"/>
        <v>0</v>
      </c>
      <c r="Q70" s="59">
        <f t="shared" si="18"/>
        <v>0.95000000000000284</v>
      </c>
      <c r="R70" s="59">
        <f t="shared" si="18"/>
        <v>0</v>
      </c>
      <c r="S70" s="59">
        <f t="shared" si="18"/>
        <v>0</v>
      </c>
      <c r="T70" s="59">
        <f t="shared" si="18"/>
        <v>0</v>
      </c>
      <c r="U70" s="59">
        <f t="shared" si="18"/>
        <v>0</v>
      </c>
      <c r="V70" s="59">
        <f t="shared" si="18"/>
        <v>0</v>
      </c>
      <c r="W70" s="59">
        <f t="shared" si="18"/>
        <v>0</v>
      </c>
      <c r="X70" s="59">
        <f t="shared" si="18"/>
        <v>0</v>
      </c>
      <c r="Y70" s="59">
        <f t="shared" si="18"/>
        <v>0</v>
      </c>
      <c r="Z70" s="59">
        <f t="shared" si="18"/>
        <v>0</v>
      </c>
      <c r="AA70" s="59">
        <f t="shared" si="18"/>
        <v>0</v>
      </c>
      <c r="AB70" s="59">
        <f t="shared" si="18"/>
        <v>0</v>
      </c>
      <c r="AC70" s="59">
        <f t="shared" si="18"/>
        <v>0</v>
      </c>
      <c r="AD70" s="59">
        <f t="shared" si="18"/>
        <v>0</v>
      </c>
      <c r="AE70" s="59">
        <f t="shared" si="18"/>
        <v>0</v>
      </c>
      <c r="AF70" s="59">
        <f t="shared" si="18"/>
        <v>0</v>
      </c>
      <c r="AG70" s="59">
        <f t="shared" si="18"/>
        <v>0</v>
      </c>
      <c r="AH70" s="59">
        <f t="shared" si="18"/>
        <v>0</v>
      </c>
      <c r="AI70" s="59">
        <f t="shared" si="18"/>
        <v>0</v>
      </c>
      <c r="AJ70" s="59">
        <f t="shared" si="18"/>
        <v>0</v>
      </c>
      <c r="AK70" s="59">
        <f t="shared" si="18"/>
        <v>0</v>
      </c>
      <c r="AL70" s="59">
        <f t="shared" ref="AL70:BF70" si="19">AL10-AK10</f>
        <v>0</v>
      </c>
      <c r="AM70" s="59">
        <f t="shared" si="19"/>
        <v>0</v>
      </c>
      <c r="AN70" s="59">
        <f t="shared" si="19"/>
        <v>0</v>
      </c>
      <c r="AO70" s="59">
        <f t="shared" si="19"/>
        <v>0</v>
      </c>
      <c r="AP70" s="59">
        <f t="shared" si="19"/>
        <v>0</v>
      </c>
      <c r="AQ70" s="59">
        <f t="shared" si="19"/>
        <v>0</v>
      </c>
      <c r="AR70" s="59">
        <f t="shared" si="19"/>
        <v>0</v>
      </c>
      <c r="AS70" s="59">
        <f t="shared" si="19"/>
        <v>0</v>
      </c>
      <c r="AT70" s="59">
        <f t="shared" si="19"/>
        <v>0</v>
      </c>
      <c r="AU70" s="59">
        <f t="shared" si="19"/>
        <v>0</v>
      </c>
      <c r="AV70" s="59">
        <f t="shared" si="19"/>
        <v>0</v>
      </c>
      <c r="AW70" s="59">
        <f t="shared" si="19"/>
        <v>0</v>
      </c>
      <c r="AX70" s="59">
        <f t="shared" si="19"/>
        <v>0</v>
      </c>
      <c r="AY70" s="59">
        <f t="shared" si="19"/>
        <v>0</v>
      </c>
      <c r="AZ70" s="59">
        <f t="shared" si="19"/>
        <v>0</v>
      </c>
      <c r="BA70" s="59">
        <f t="shared" si="19"/>
        <v>0</v>
      </c>
      <c r="BB70" s="59">
        <f t="shared" si="19"/>
        <v>0</v>
      </c>
      <c r="BC70" s="59">
        <f t="shared" si="19"/>
        <v>0</v>
      </c>
      <c r="BD70" s="59">
        <f t="shared" si="19"/>
        <v>0</v>
      </c>
      <c r="BE70" s="59">
        <f t="shared" si="19"/>
        <v>0</v>
      </c>
      <c r="BF70" s="59">
        <f t="shared" si="19"/>
        <v>0</v>
      </c>
      <c r="BG70" s="33"/>
    </row>
    <row r="71" spans="1:59" x14ac:dyDescent="0.25">
      <c r="A71" s="31"/>
      <c r="B71" s="1">
        <f t="shared" si="11"/>
        <v>5</v>
      </c>
      <c r="C71" s="102" t="str">
        <f t="shared" si="11"/>
        <v>Paardenberg</v>
      </c>
      <c r="D71" s="32"/>
      <c r="E71" s="197"/>
      <c r="F71" s="59">
        <f t="shared" ref="F71:AK71" si="20">F11-E11</f>
        <v>9.5499999999999829</v>
      </c>
      <c r="G71" s="59">
        <f t="shared" si="20"/>
        <v>7.5500000000000114</v>
      </c>
      <c r="H71" s="59">
        <f t="shared" si="20"/>
        <v>-4.75</v>
      </c>
      <c r="I71" s="59">
        <f t="shared" si="20"/>
        <v>-2.8000000000000114</v>
      </c>
      <c r="J71" s="59">
        <f t="shared" si="20"/>
        <v>0.90000000000000568</v>
      </c>
      <c r="K71" s="59">
        <f t="shared" si="20"/>
        <v>1.9000000000000057</v>
      </c>
      <c r="L71" s="59">
        <f t="shared" si="20"/>
        <v>-2.8499999999999943</v>
      </c>
      <c r="M71" s="59">
        <f t="shared" si="20"/>
        <v>-3.8000000000000114</v>
      </c>
      <c r="N71" s="59">
        <f t="shared" si="20"/>
        <v>6.6500000000000057</v>
      </c>
      <c r="O71" s="59">
        <f t="shared" si="20"/>
        <v>-1.9000000000000057</v>
      </c>
      <c r="P71" s="59">
        <f t="shared" si="20"/>
        <v>-5.6999999999999886</v>
      </c>
      <c r="Q71" s="59">
        <f t="shared" si="20"/>
        <v>-4.75</v>
      </c>
      <c r="R71" s="59">
        <f t="shared" si="20"/>
        <v>0</v>
      </c>
      <c r="S71" s="59">
        <f t="shared" si="20"/>
        <v>0</v>
      </c>
      <c r="T71" s="59">
        <f t="shared" si="20"/>
        <v>0</v>
      </c>
      <c r="U71" s="59">
        <f t="shared" si="20"/>
        <v>0</v>
      </c>
      <c r="V71" s="59">
        <f t="shared" si="20"/>
        <v>0</v>
      </c>
      <c r="W71" s="59">
        <f t="shared" si="20"/>
        <v>0</v>
      </c>
      <c r="X71" s="59">
        <f t="shared" si="20"/>
        <v>0</v>
      </c>
      <c r="Y71" s="59">
        <f t="shared" si="20"/>
        <v>0</v>
      </c>
      <c r="Z71" s="59">
        <f t="shared" si="20"/>
        <v>0</v>
      </c>
      <c r="AA71" s="59">
        <f t="shared" si="20"/>
        <v>0</v>
      </c>
      <c r="AB71" s="59">
        <f t="shared" si="20"/>
        <v>0</v>
      </c>
      <c r="AC71" s="59">
        <f t="shared" si="20"/>
        <v>0</v>
      </c>
      <c r="AD71" s="59">
        <f t="shared" si="20"/>
        <v>0</v>
      </c>
      <c r="AE71" s="59">
        <f t="shared" si="20"/>
        <v>0</v>
      </c>
      <c r="AF71" s="59">
        <f t="shared" si="20"/>
        <v>0</v>
      </c>
      <c r="AG71" s="59">
        <f t="shared" si="20"/>
        <v>0</v>
      </c>
      <c r="AH71" s="59">
        <f t="shared" si="20"/>
        <v>0</v>
      </c>
      <c r="AI71" s="59">
        <f t="shared" si="20"/>
        <v>0</v>
      </c>
      <c r="AJ71" s="59">
        <f t="shared" si="20"/>
        <v>0</v>
      </c>
      <c r="AK71" s="59">
        <f t="shared" si="20"/>
        <v>0</v>
      </c>
      <c r="AL71" s="59">
        <f t="shared" ref="AL71:BF71" si="21">AL11-AK11</f>
        <v>0</v>
      </c>
      <c r="AM71" s="59">
        <f t="shared" si="21"/>
        <v>0</v>
      </c>
      <c r="AN71" s="59">
        <f t="shared" si="21"/>
        <v>0</v>
      </c>
      <c r="AO71" s="59">
        <f t="shared" si="21"/>
        <v>0</v>
      </c>
      <c r="AP71" s="59">
        <f t="shared" si="21"/>
        <v>0</v>
      </c>
      <c r="AQ71" s="59">
        <f t="shared" si="21"/>
        <v>0</v>
      </c>
      <c r="AR71" s="59">
        <f t="shared" si="21"/>
        <v>0</v>
      </c>
      <c r="AS71" s="59">
        <f t="shared" si="21"/>
        <v>0</v>
      </c>
      <c r="AT71" s="59">
        <f t="shared" si="21"/>
        <v>0</v>
      </c>
      <c r="AU71" s="59">
        <f t="shared" si="21"/>
        <v>0</v>
      </c>
      <c r="AV71" s="59">
        <f t="shared" si="21"/>
        <v>0</v>
      </c>
      <c r="AW71" s="59">
        <f t="shared" si="21"/>
        <v>0</v>
      </c>
      <c r="AX71" s="59">
        <f t="shared" si="21"/>
        <v>0</v>
      </c>
      <c r="AY71" s="59">
        <f t="shared" si="21"/>
        <v>0</v>
      </c>
      <c r="AZ71" s="59">
        <f t="shared" si="21"/>
        <v>0</v>
      </c>
      <c r="BA71" s="59">
        <f t="shared" si="21"/>
        <v>0</v>
      </c>
      <c r="BB71" s="59">
        <f t="shared" si="21"/>
        <v>0</v>
      </c>
      <c r="BC71" s="59">
        <f t="shared" si="21"/>
        <v>0</v>
      </c>
      <c r="BD71" s="59">
        <f t="shared" si="21"/>
        <v>0</v>
      </c>
      <c r="BE71" s="59">
        <f t="shared" si="21"/>
        <v>0</v>
      </c>
      <c r="BF71" s="59">
        <f t="shared" si="21"/>
        <v>0</v>
      </c>
      <c r="BG71" s="33"/>
    </row>
    <row r="72" spans="1:59" x14ac:dyDescent="0.25">
      <c r="A72" s="31"/>
      <c r="B72" s="1">
        <f t="shared" si="11"/>
        <v>6</v>
      </c>
      <c r="C72" s="102" t="str">
        <f t="shared" si="11"/>
        <v>Exoduskerk (EEH)</v>
      </c>
      <c r="D72" s="32"/>
      <c r="E72" s="197"/>
      <c r="F72" s="59">
        <f t="shared" ref="F72:AK72" si="22">F12-E12</f>
        <v>6</v>
      </c>
      <c r="G72" s="59">
        <f t="shared" si="22"/>
        <v>2</v>
      </c>
      <c r="H72" s="59">
        <f t="shared" si="22"/>
        <v>-1</v>
      </c>
      <c r="I72" s="59">
        <f t="shared" si="22"/>
        <v>-1</v>
      </c>
      <c r="J72" s="59">
        <f t="shared" si="22"/>
        <v>-2</v>
      </c>
      <c r="K72" s="59">
        <f t="shared" si="22"/>
        <v>4</v>
      </c>
      <c r="L72" s="59">
        <f t="shared" si="22"/>
        <v>7</v>
      </c>
      <c r="M72" s="59">
        <f t="shared" si="22"/>
        <v>-7</v>
      </c>
      <c r="N72" s="59">
        <f t="shared" si="22"/>
        <v>-8</v>
      </c>
      <c r="O72" s="59">
        <f t="shared" si="22"/>
        <v>6</v>
      </c>
      <c r="P72" s="59">
        <f t="shared" si="22"/>
        <v>1</v>
      </c>
      <c r="Q72" s="59">
        <f t="shared" si="22"/>
        <v>-7</v>
      </c>
      <c r="R72" s="59">
        <f t="shared" si="22"/>
        <v>0</v>
      </c>
      <c r="S72" s="59">
        <f t="shared" si="22"/>
        <v>0</v>
      </c>
      <c r="T72" s="59">
        <f t="shared" si="22"/>
        <v>0</v>
      </c>
      <c r="U72" s="59">
        <f t="shared" si="22"/>
        <v>0</v>
      </c>
      <c r="V72" s="59">
        <f t="shared" si="22"/>
        <v>0</v>
      </c>
      <c r="W72" s="59">
        <f t="shared" si="22"/>
        <v>0</v>
      </c>
      <c r="X72" s="59">
        <f t="shared" si="22"/>
        <v>0</v>
      </c>
      <c r="Y72" s="59">
        <f t="shared" si="22"/>
        <v>0</v>
      </c>
      <c r="Z72" s="59">
        <f t="shared" si="22"/>
        <v>0</v>
      </c>
      <c r="AA72" s="59">
        <f t="shared" si="22"/>
        <v>0</v>
      </c>
      <c r="AB72" s="59">
        <f t="shared" si="22"/>
        <v>0</v>
      </c>
      <c r="AC72" s="59">
        <f t="shared" si="22"/>
        <v>0</v>
      </c>
      <c r="AD72" s="59">
        <f t="shared" si="22"/>
        <v>0</v>
      </c>
      <c r="AE72" s="59">
        <f t="shared" si="22"/>
        <v>0</v>
      </c>
      <c r="AF72" s="59">
        <f t="shared" si="22"/>
        <v>0</v>
      </c>
      <c r="AG72" s="59">
        <f t="shared" si="22"/>
        <v>0</v>
      </c>
      <c r="AH72" s="59">
        <f t="shared" si="22"/>
        <v>0</v>
      </c>
      <c r="AI72" s="59">
        <f t="shared" si="22"/>
        <v>0</v>
      </c>
      <c r="AJ72" s="59">
        <f t="shared" si="22"/>
        <v>0</v>
      </c>
      <c r="AK72" s="59">
        <f t="shared" si="22"/>
        <v>0</v>
      </c>
      <c r="AL72" s="59">
        <f t="shared" ref="AL72:BF72" si="23">AL12-AK12</f>
        <v>0</v>
      </c>
      <c r="AM72" s="59">
        <f t="shared" si="23"/>
        <v>0</v>
      </c>
      <c r="AN72" s="59">
        <f t="shared" si="23"/>
        <v>0</v>
      </c>
      <c r="AO72" s="59">
        <f t="shared" si="23"/>
        <v>0</v>
      </c>
      <c r="AP72" s="59">
        <f t="shared" si="23"/>
        <v>0</v>
      </c>
      <c r="AQ72" s="59">
        <f t="shared" si="23"/>
        <v>0</v>
      </c>
      <c r="AR72" s="59">
        <f t="shared" si="23"/>
        <v>0</v>
      </c>
      <c r="AS72" s="59">
        <f t="shared" si="23"/>
        <v>0</v>
      </c>
      <c r="AT72" s="59">
        <f t="shared" si="23"/>
        <v>0</v>
      </c>
      <c r="AU72" s="59">
        <f t="shared" si="23"/>
        <v>0</v>
      </c>
      <c r="AV72" s="59">
        <f t="shared" si="23"/>
        <v>0</v>
      </c>
      <c r="AW72" s="59">
        <f t="shared" si="23"/>
        <v>0</v>
      </c>
      <c r="AX72" s="59">
        <f t="shared" si="23"/>
        <v>0</v>
      </c>
      <c r="AY72" s="59">
        <f t="shared" si="23"/>
        <v>0</v>
      </c>
      <c r="AZ72" s="59">
        <f t="shared" si="23"/>
        <v>0</v>
      </c>
      <c r="BA72" s="59">
        <f t="shared" si="23"/>
        <v>0</v>
      </c>
      <c r="BB72" s="59">
        <f t="shared" si="23"/>
        <v>0</v>
      </c>
      <c r="BC72" s="59">
        <f t="shared" si="23"/>
        <v>0</v>
      </c>
      <c r="BD72" s="59">
        <f t="shared" si="23"/>
        <v>0</v>
      </c>
      <c r="BE72" s="59">
        <f t="shared" si="23"/>
        <v>0</v>
      </c>
      <c r="BF72" s="59">
        <f t="shared" si="23"/>
        <v>0</v>
      </c>
      <c r="BG72" s="33"/>
    </row>
    <row r="73" spans="1:59" x14ac:dyDescent="0.25">
      <c r="A73" s="31"/>
      <c r="B73" s="1">
        <f t="shared" si="11"/>
        <v>7</v>
      </c>
      <c r="C73" s="102" t="str">
        <f t="shared" si="11"/>
        <v>Genesareth / meerzicht / Zm</v>
      </c>
      <c r="D73" s="32"/>
      <c r="E73" s="197"/>
      <c r="F73" s="59">
        <f t="shared" ref="F73:AK73" si="24">F13-E13</f>
        <v>-7</v>
      </c>
      <c r="G73" s="59">
        <f t="shared" si="24"/>
        <v>-5</v>
      </c>
      <c r="H73" s="59">
        <f t="shared" si="24"/>
        <v>2</v>
      </c>
      <c r="I73" s="59">
        <f t="shared" si="24"/>
        <v>3</v>
      </c>
      <c r="J73" s="59">
        <f t="shared" si="24"/>
        <v>0</v>
      </c>
      <c r="K73" s="59">
        <f t="shared" si="24"/>
        <v>3</v>
      </c>
      <c r="L73" s="59">
        <f t="shared" si="24"/>
        <v>-4</v>
      </c>
      <c r="M73" s="59">
        <f t="shared" si="24"/>
        <v>0</v>
      </c>
      <c r="N73" s="59">
        <f t="shared" si="24"/>
        <v>1</v>
      </c>
      <c r="O73" s="59">
        <f t="shared" si="24"/>
        <v>2</v>
      </c>
      <c r="P73" s="59">
        <f t="shared" si="24"/>
        <v>2</v>
      </c>
      <c r="Q73" s="59">
        <f t="shared" si="24"/>
        <v>3</v>
      </c>
      <c r="R73" s="59">
        <f t="shared" si="24"/>
        <v>0</v>
      </c>
      <c r="S73" s="59">
        <f t="shared" si="24"/>
        <v>0</v>
      </c>
      <c r="T73" s="59">
        <f t="shared" si="24"/>
        <v>0</v>
      </c>
      <c r="U73" s="59">
        <f t="shared" si="24"/>
        <v>0</v>
      </c>
      <c r="V73" s="59">
        <f t="shared" si="24"/>
        <v>0</v>
      </c>
      <c r="W73" s="59">
        <f t="shared" si="24"/>
        <v>0</v>
      </c>
      <c r="X73" s="59">
        <f t="shared" si="24"/>
        <v>0</v>
      </c>
      <c r="Y73" s="59">
        <f t="shared" si="24"/>
        <v>0</v>
      </c>
      <c r="Z73" s="59">
        <f t="shared" si="24"/>
        <v>0</v>
      </c>
      <c r="AA73" s="59">
        <f t="shared" si="24"/>
        <v>0</v>
      </c>
      <c r="AB73" s="59">
        <f t="shared" si="24"/>
        <v>0</v>
      </c>
      <c r="AC73" s="59">
        <f t="shared" si="24"/>
        <v>0</v>
      </c>
      <c r="AD73" s="59">
        <f t="shared" si="24"/>
        <v>0</v>
      </c>
      <c r="AE73" s="59">
        <f t="shared" si="24"/>
        <v>0</v>
      </c>
      <c r="AF73" s="59">
        <f t="shared" si="24"/>
        <v>0</v>
      </c>
      <c r="AG73" s="59">
        <f t="shared" si="24"/>
        <v>0</v>
      </c>
      <c r="AH73" s="59">
        <f t="shared" si="24"/>
        <v>0</v>
      </c>
      <c r="AI73" s="59">
        <f t="shared" si="24"/>
        <v>0</v>
      </c>
      <c r="AJ73" s="59">
        <f t="shared" si="24"/>
        <v>0</v>
      </c>
      <c r="AK73" s="59">
        <f t="shared" si="24"/>
        <v>0</v>
      </c>
      <c r="AL73" s="59">
        <f t="shared" ref="AL73:BF73" si="25">AL13-AK13</f>
        <v>0</v>
      </c>
      <c r="AM73" s="59">
        <f t="shared" si="25"/>
        <v>0</v>
      </c>
      <c r="AN73" s="59">
        <f t="shared" si="25"/>
        <v>0</v>
      </c>
      <c r="AO73" s="59">
        <f t="shared" si="25"/>
        <v>0</v>
      </c>
      <c r="AP73" s="59">
        <f t="shared" si="25"/>
        <v>0</v>
      </c>
      <c r="AQ73" s="59">
        <f t="shared" si="25"/>
        <v>0</v>
      </c>
      <c r="AR73" s="59">
        <f t="shared" si="25"/>
        <v>0</v>
      </c>
      <c r="AS73" s="59">
        <f t="shared" si="25"/>
        <v>0</v>
      </c>
      <c r="AT73" s="59">
        <f t="shared" si="25"/>
        <v>0</v>
      </c>
      <c r="AU73" s="59">
        <f t="shared" si="25"/>
        <v>0</v>
      </c>
      <c r="AV73" s="59">
        <f t="shared" si="25"/>
        <v>0</v>
      </c>
      <c r="AW73" s="59">
        <f t="shared" si="25"/>
        <v>0</v>
      </c>
      <c r="AX73" s="59">
        <f t="shared" si="25"/>
        <v>0</v>
      </c>
      <c r="AY73" s="59">
        <f t="shared" si="25"/>
        <v>0</v>
      </c>
      <c r="AZ73" s="59">
        <f t="shared" si="25"/>
        <v>0</v>
      </c>
      <c r="BA73" s="59">
        <f t="shared" si="25"/>
        <v>0</v>
      </c>
      <c r="BB73" s="59">
        <f t="shared" si="25"/>
        <v>0</v>
      </c>
      <c r="BC73" s="59">
        <f t="shared" si="25"/>
        <v>0</v>
      </c>
      <c r="BD73" s="59">
        <f t="shared" si="25"/>
        <v>0</v>
      </c>
      <c r="BE73" s="59">
        <f t="shared" si="25"/>
        <v>0</v>
      </c>
      <c r="BF73" s="59">
        <f t="shared" si="25"/>
        <v>0</v>
      </c>
      <c r="BG73" s="33"/>
    </row>
    <row r="74" spans="1:59" x14ac:dyDescent="0.25">
      <c r="A74" s="31"/>
      <c r="B74" s="1">
        <f t="shared" si="11"/>
        <v>8</v>
      </c>
      <c r="C74" s="102" t="str">
        <f t="shared" si="11"/>
        <v>Het Kompas / Zm</v>
      </c>
      <c r="D74" s="32"/>
      <c r="E74" s="197"/>
      <c r="F74" s="59">
        <f t="shared" ref="F74:AK74" si="26">F14-E14</f>
        <v>-6</v>
      </c>
      <c r="G74" s="59">
        <f t="shared" si="26"/>
        <v>-3</v>
      </c>
      <c r="H74" s="59">
        <f t="shared" si="26"/>
        <v>1</v>
      </c>
      <c r="I74" s="59">
        <f t="shared" si="26"/>
        <v>2</v>
      </c>
      <c r="J74" s="59">
        <f t="shared" si="26"/>
        <v>0</v>
      </c>
      <c r="K74" s="59">
        <f t="shared" si="26"/>
        <v>4</v>
      </c>
      <c r="L74" s="59">
        <f t="shared" si="26"/>
        <v>-2</v>
      </c>
      <c r="M74" s="59">
        <f t="shared" si="26"/>
        <v>2</v>
      </c>
      <c r="N74" s="59">
        <f t="shared" si="26"/>
        <v>-1</v>
      </c>
      <c r="O74" s="59">
        <f t="shared" si="26"/>
        <v>0</v>
      </c>
      <c r="P74" s="59">
        <f t="shared" si="26"/>
        <v>1</v>
      </c>
      <c r="Q74" s="59">
        <f t="shared" si="26"/>
        <v>2</v>
      </c>
      <c r="R74" s="59">
        <f t="shared" si="26"/>
        <v>0</v>
      </c>
      <c r="S74" s="59">
        <f t="shared" si="26"/>
        <v>0</v>
      </c>
      <c r="T74" s="59">
        <f t="shared" si="26"/>
        <v>0</v>
      </c>
      <c r="U74" s="59">
        <f t="shared" si="26"/>
        <v>0</v>
      </c>
      <c r="V74" s="59">
        <f t="shared" si="26"/>
        <v>0</v>
      </c>
      <c r="W74" s="59">
        <f t="shared" si="26"/>
        <v>0</v>
      </c>
      <c r="X74" s="59">
        <f t="shared" si="26"/>
        <v>0</v>
      </c>
      <c r="Y74" s="59">
        <f t="shared" si="26"/>
        <v>0</v>
      </c>
      <c r="Z74" s="59">
        <f t="shared" si="26"/>
        <v>0</v>
      </c>
      <c r="AA74" s="59">
        <f t="shared" si="26"/>
        <v>0</v>
      </c>
      <c r="AB74" s="59">
        <f t="shared" si="26"/>
        <v>0</v>
      </c>
      <c r="AC74" s="59">
        <f t="shared" si="26"/>
        <v>0</v>
      </c>
      <c r="AD74" s="59">
        <f t="shared" si="26"/>
        <v>0</v>
      </c>
      <c r="AE74" s="59">
        <f t="shared" si="26"/>
        <v>0</v>
      </c>
      <c r="AF74" s="59">
        <f t="shared" si="26"/>
        <v>0</v>
      </c>
      <c r="AG74" s="59">
        <f t="shared" si="26"/>
        <v>0</v>
      </c>
      <c r="AH74" s="59">
        <f t="shared" si="26"/>
        <v>0</v>
      </c>
      <c r="AI74" s="59">
        <f t="shared" si="26"/>
        <v>0</v>
      </c>
      <c r="AJ74" s="59">
        <f t="shared" si="26"/>
        <v>0</v>
      </c>
      <c r="AK74" s="59">
        <f t="shared" si="26"/>
        <v>0</v>
      </c>
      <c r="AL74" s="59">
        <f t="shared" ref="AL74:BF74" si="27">AL14-AK14</f>
        <v>0</v>
      </c>
      <c r="AM74" s="59">
        <f t="shared" si="27"/>
        <v>0</v>
      </c>
      <c r="AN74" s="59">
        <f t="shared" si="27"/>
        <v>0</v>
      </c>
      <c r="AO74" s="59">
        <f t="shared" si="27"/>
        <v>0</v>
      </c>
      <c r="AP74" s="59">
        <f t="shared" si="27"/>
        <v>0</v>
      </c>
      <c r="AQ74" s="59">
        <f t="shared" si="27"/>
        <v>0</v>
      </c>
      <c r="AR74" s="59">
        <f t="shared" si="27"/>
        <v>0</v>
      </c>
      <c r="AS74" s="59">
        <f t="shared" si="27"/>
        <v>0</v>
      </c>
      <c r="AT74" s="59">
        <f t="shared" si="27"/>
        <v>0</v>
      </c>
      <c r="AU74" s="59">
        <f t="shared" si="27"/>
        <v>0</v>
      </c>
      <c r="AV74" s="59">
        <f t="shared" si="27"/>
        <v>0</v>
      </c>
      <c r="AW74" s="59">
        <f t="shared" si="27"/>
        <v>0</v>
      </c>
      <c r="AX74" s="59">
        <f t="shared" si="27"/>
        <v>0</v>
      </c>
      <c r="AY74" s="59">
        <f t="shared" si="27"/>
        <v>0</v>
      </c>
      <c r="AZ74" s="59">
        <f t="shared" si="27"/>
        <v>0</v>
      </c>
      <c r="BA74" s="59">
        <f t="shared" si="27"/>
        <v>0</v>
      </c>
      <c r="BB74" s="59">
        <f t="shared" si="27"/>
        <v>0</v>
      </c>
      <c r="BC74" s="59">
        <f t="shared" si="27"/>
        <v>0</v>
      </c>
      <c r="BD74" s="59">
        <f t="shared" si="27"/>
        <v>0</v>
      </c>
      <c r="BE74" s="59">
        <f t="shared" si="27"/>
        <v>0</v>
      </c>
      <c r="BF74" s="59">
        <f t="shared" si="27"/>
        <v>0</v>
      </c>
      <c r="BG74" s="33"/>
    </row>
    <row r="75" spans="1:59" x14ac:dyDescent="0.25">
      <c r="A75" s="31"/>
      <c r="B75" s="1">
        <f t="shared" si="11"/>
        <v>9</v>
      </c>
      <c r="C75" s="102" t="str">
        <f t="shared" si="11"/>
        <v>Ichtuskerk / Zm</v>
      </c>
      <c r="D75" s="32"/>
      <c r="E75" s="197"/>
      <c r="F75" s="59">
        <f t="shared" ref="F75:AK75" si="28">F15-E15</f>
        <v>4</v>
      </c>
      <c r="G75" s="59">
        <f t="shared" si="28"/>
        <v>-2</v>
      </c>
      <c r="H75" s="59">
        <f t="shared" si="28"/>
        <v>2</v>
      </c>
      <c r="I75" s="59">
        <f t="shared" si="28"/>
        <v>0</v>
      </c>
      <c r="J75" s="59">
        <f t="shared" si="28"/>
        <v>-4</v>
      </c>
      <c r="K75" s="59">
        <f t="shared" si="28"/>
        <v>4</v>
      </c>
      <c r="L75" s="59">
        <f t="shared" si="28"/>
        <v>1</v>
      </c>
      <c r="M75" s="59">
        <f t="shared" si="28"/>
        <v>-2</v>
      </c>
      <c r="N75" s="59">
        <f t="shared" si="28"/>
        <v>0</v>
      </c>
      <c r="O75" s="59">
        <f t="shared" si="28"/>
        <v>-2</v>
      </c>
      <c r="P75" s="59">
        <f t="shared" si="28"/>
        <v>2</v>
      </c>
      <c r="Q75" s="59">
        <f t="shared" si="28"/>
        <v>-3</v>
      </c>
      <c r="R75" s="59">
        <f t="shared" si="28"/>
        <v>0</v>
      </c>
      <c r="S75" s="59">
        <f t="shared" si="28"/>
        <v>0</v>
      </c>
      <c r="T75" s="59">
        <f t="shared" si="28"/>
        <v>0</v>
      </c>
      <c r="U75" s="59">
        <f t="shared" si="28"/>
        <v>0</v>
      </c>
      <c r="V75" s="59">
        <f t="shared" si="28"/>
        <v>0</v>
      </c>
      <c r="W75" s="59">
        <f t="shared" si="28"/>
        <v>0</v>
      </c>
      <c r="X75" s="59">
        <f t="shared" si="28"/>
        <v>0</v>
      </c>
      <c r="Y75" s="59">
        <f t="shared" si="28"/>
        <v>0</v>
      </c>
      <c r="Z75" s="59">
        <f t="shared" si="28"/>
        <v>0</v>
      </c>
      <c r="AA75" s="59">
        <f t="shared" si="28"/>
        <v>0</v>
      </c>
      <c r="AB75" s="59">
        <f t="shared" si="28"/>
        <v>0</v>
      </c>
      <c r="AC75" s="59">
        <f t="shared" si="28"/>
        <v>0</v>
      </c>
      <c r="AD75" s="59">
        <f t="shared" si="28"/>
        <v>0</v>
      </c>
      <c r="AE75" s="59">
        <f t="shared" si="28"/>
        <v>0</v>
      </c>
      <c r="AF75" s="59">
        <f t="shared" si="28"/>
        <v>0</v>
      </c>
      <c r="AG75" s="59">
        <f t="shared" si="28"/>
        <v>0</v>
      </c>
      <c r="AH75" s="59">
        <f t="shared" si="28"/>
        <v>0</v>
      </c>
      <c r="AI75" s="59">
        <f t="shared" si="28"/>
        <v>0</v>
      </c>
      <c r="AJ75" s="59">
        <f t="shared" si="28"/>
        <v>0</v>
      </c>
      <c r="AK75" s="59">
        <f t="shared" si="28"/>
        <v>0</v>
      </c>
      <c r="AL75" s="59">
        <f t="shared" ref="AL75:BF75" si="29">AL15-AK15</f>
        <v>0</v>
      </c>
      <c r="AM75" s="59">
        <f t="shared" si="29"/>
        <v>0</v>
      </c>
      <c r="AN75" s="59">
        <f t="shared" si="29"/>
        <v>0</v>
      </c>
      <c r="AO75" s="59">
        <f t="shared" si="29"/>
        <v>0</v>
      </c>
      <c r="AP75" s="59">
        <f t="shared" si="29"/>
        <v>0</v>
      </c>
      <c r="AQ75" s="59">
        <f t="shared" si="29"/>
        <v>0</v>
      </c>
      <c r="AR75" s="59">
        <f t="shared" si="29"/>
        <v>0</v>
      </c>
      <c r="AS75" s="59">
        <f t="shared" si="29"/>
        <v>0</v>
      </c>
      <c r="AT75" s="59">
        <f t="shared" si="29"/>
        <v>0</v>
      </c>
      <c r="AU75" s="59">
        <f t="shared" si="29"/>
        <v>0</v>
      </c>
      <c r="AV75" s="59">
        <f t="shared" si="29"/>
        <v>0</v>
      </c>
      <c r="AW75" s="59">
        <f t="shared" si="29"/>
        <v>0</v>
      </c>
      <c r="AX75" s="59">
        <f t="shared" si="29"/>
        <v>0</v>
      </c>
      <c r="AY75" s="59">
        <f t="shared" si="29"/>
        <v>0</v>
      </c>
      <c r="AZ75" s="59">
        <f t="shared" si="29"/>
        <v>0</v>
      </c>
      <c r="BA75" s="59">
        <f t="shared" si="29"/>
        <v>0</v>
      </c>
      <c r="BB75" s="59">
        <f t="shared" si="29"/>
        <v>0</v>
      </c>
      <c r="BC75" s="59">
        <f t="shared" si="29"/>
        <v>0</v>
      </c>
      <c r="BD75" s="59">
        <f t="shared" si="29"/>
        <v>0</v>
      </c>
      <c r="BE75" s="59">
        <f t="shared" si="29"/>
        <v>0</v>
      </c>
      <c r="BF75" s="59">
        <f t="shared" si="29"/>
        <v>0</v>
      </c>
      <c r="BG75" s="33"/>
    </row>
    <row r="76" spans="1:59" x14ac:dyDescent="0.25">
      <c r="A76" s="31"/>
      <c r="B76" s="1">
        <f t="shared" si="11"/>
        <v>10</v>
      </c>
      <c r="C76" s="102" t="str">
        <f t="shared" si="11"/>
        <v>Laak PCI</v>
      </c>
      <c r="D76" s="32"/>
      <c r="E76" s="197"/>
      <c r="F76" s="59">
        <f t="shared" ref="F76:AK76" si="30">F16-E16</f>
        <v>-9</v>
      </c>
      <c r="G76" s="59">
        <f t="shared" si="30"/>
        <v>6</v>
      </c>
      <c r="H76" s="59">
        <f t="shared" si="30"/>
        <v>-3</v>
      </c>
      <c r="I76" s="59">
        <f t="shared" si="30"/>
        <v>-3</v>
      </c>
      <c r="J76" s="59">
        <f t="shared" si="30"/>
        <v>0</v>
      </c>
      <c r="K76" s="59">
        <f t="shared" si="30"/>
        <v>-4</v>
      </c>
      <c r="L76" s="59">
        <f t="shared" si="30"/>
        <v>6</v>
      </c>
      <c r="M76" s="59">
        <f t="shared" si="30"/>
        <v>1</v>
      </c>
      <c r="N76" s="59">
        <f t="shared" si="30"/>
        <v>4</v>
      </c>
      <c r="O76" s="59">
        <f t="shared" si="30"/>
        <v>2</v>
      </c>
      <c r="P76" s="59">
        <f t="shared" si="30"/>
        <v>1</v>
      </c>
      <c r="Q76" s="59">
        <f t="shared" si="30"/>
        <v>-1</v>
      </c>
      <c r="R76" s="59">
        <f t="shared" si="30"/>
        <v>0</v>
      </c>
      <c r="S76" s="59">
        <f t="shared" si="30"/>
        <v>0</v>
      </c>
      <c r="T76" s="59">
        <f t="shared" si="30"/>
        <v>0</v>
      </c>
      <c r="U76" s="59">
        <f t="shared" si="30"/>
        <v>0</v>
      </c>
      <c r="V76" s="59">
        <f t="shared" si="30"/>
        <v>0</v>
      </c>
      <c r="W76" s="59">
        <f t="shared" si="30"/>
        <v>0</v>
      </c>
      <c r="X76" s="59">
        <f t="shared" si="30"/>
        <v>0</v>
      </c>
      <c r="Y76" s="59">
        <f t="shared" si="30"/>
        <v>0</v>
      </c>
      <c r="Z76" s="59">
        <f t="shared" si="30"/>
        <v>0</v>
      </c>
      <c r="AA76" s="59">
        <f t="shared" si="30"/>
        <v>0</v>
      </c>
      <c r="AB76" s="59">
        <f t="shared" si="30"/>
        <v>0</v>
      </c>
      <c r="AC76" s="59">
        <f t="shared" si="30"/>
        <v>0</v>
      </c>
      <c r="AD76" s="59">
        <f t="shared" si="30"/>
        <v>0</v>
      </c>
      <c r="AE76" s="59">
        <f t="shared" si="30"/>
        <v>0</v>
      </c>
      <c r="AF76" s="59">
        <f t="shared" si="30"/>
        <v>0</v>
      </c>
      <c r="AG76" s="59">
        <f t="shared" si="30"/>
        <v>0</v>
      </c>
      <c r="AH76" s="59">
        <f t="shared" si="30"/>
        <v>0</v>
      </c>
      <c r="AI76" s="59">
        <f t="shared" si="30"/>
        <v>0</v>
      </c>
      <c r="AJ76" s="59">
        <f t="shared" si="30"/>
        <v>0</v>
      </c>
      <c r="AK76" s="59">
        <f t="shared" si="30"/>
        <v>0</v>
      </c>
      <c r="AL76" s="59">
        <f t="shared" ref="AL76:BF76" si="31">AL16-AK16</f>
        <v>0</v>
      </c>
      <c r="AM76" s="59">
        <f t="shared" si="31"/>
        <v>0</v>
      </c>
      <c r="AN76" s="59">
        <f t="shared" si="31"/>
        <v>0</v>
      </c>
      <c r="AO76" s="59">
        <f t="shared" si="31"/>
        <v>0</v>
      </c>
      <c r="AP76" s="59">
        <f t="shared" si="31"/>
        <v>0</v>
      </c>
      <c r="AQ76" s="59">
        <f t="shared" si="31"/>
        <v>0</v>
      </c>
      <c r="AR76" s="59">
        <f t="shared" si="31"/>
        <v>0</v>
      </c>
      <c r="AS76" s="59">
        <f t="shared" si="31"/>
        <v>0</v>
      </c>
      <c r="AT76" s="59">
        <f t="shared" si="31"/>
        <v>0</v>
      </c>
      <c r="AU76" s="59">
        <f t="shared" si="31"/>
        <v>0</v>
      </c>
      <c r="AV76" s="59">
        <f t="shared" si="31"/>
        <v>0</v>
      </c>
      <c r="AW76" s="59">
        <f t="shared" si="31"/>
        <v>0</v>
      </c>
      <c r="AX76" s="59">
        <f t="shared" si="31"/>
        <v>0</v>
      </c>
      <c r="AY76" s="59">
        <f t="shared" si="31"/>
        <v>0</v>
      </c>
      <c r="AZ76" s="59">
        <f t="shared" si="31"/>
        <v>0</v>
      </c>
      <c r="BA76" s="59">
        <f t="shared" si="31"/>
        <v>0</v>
      </c>
      <c r="BB76" s="59">
        <f t="shared" si="31"/>
        <v>0</v>
      </c>
      <c r="BC76" s="59">
        <f t="shared" si="31"/>
        <v>0</v>
      </c>
      <c r="BD76" s="59">
        <f t="shared" si="31"/>
        <v>0</v>
      </c>
      <c r="BE76" s="59">
        <f t="shared" si="31"/>
        <v>0</v>
      </c>
      <c r="BF76" s="59">
        <f t="shared" si="31"/>
        <v>0</v>
      </c>
      <c r="BG76" s="33"/>
    </row>
    <row r="77" spans="1:59" x14ac:dyDescent="0.25">
      <c r="A77" s="31"/>
      <c r="B77" s="1">
        <f t="shared" si="11"/>
        <v>11</v>
      </c>
      <c r="C77" s="102" t="str">
        <f t="shared" si="11"/>
        <v>Leidschenveen    (De Leidraad)</v>
      </c>
      <c r="D77" s="32"/>
      <c r="E77" s="197"/>
      <c r="F77" s="59">
        <f t="shared" ref="F77:AK77" si="32">F17-E17</f>
        <v>-4</v>
      </c>
      <c r="G77" s="59">
        <f t="shared" si="32"/>
        <v>1</v>
      </c>
      <c r="H77" s="59">
        <f t="shared" si="32"/>
        <v>0</v>
      </c>
      <c r="I77" s="59">
        <f t="shared" si="32"/>
        <v>-1</v>
      </c>
      <c r="J77" s="59">
        <f t="shared" si="32"/>
        <v>0</v>
      </c>
      <c r="K77" s="59">
        <f t="shared" si="32"/>
        <v>1</v>
      </c>
      <c r="L77" s="59">
        <f t="shared" si="32"/>
        <v>1</v>
      </c>
      <c r="M77" s="59">
        <f t="shared" si="32"/>
        <v>1</v>
      </c>
      <c r="N77" s="59">
        <f t="shared" si="32"/>
        <v>1</v>
      </c>
      <c r="O77" s="59">
        <f t="shared" si="32"/>
        <v>1</v>
      </c>
      <c r="P77" s="59">
        <f t="shared" si="32"/>
        <v>0</v>
      </c>
      <c r="Q77" s="59">
        <f t="shared" si="32"/>
        <v>-1</v>
      </c>
      <c r="R77" s="59">
        <f t="shared" si="32"/>
        <v>0</v>
      </c>
      <c r="S77" s="59">
        <f t="shared" si="32"/>
        <v>0</v>
      </c>
      <c r="T77" s="59">
        <f t="shared" si="32"/>
        <v>0</v>
      </c>
      <c r="U77" s="59">
        <f t="shared" si="32"/>
        <v>0</v>
      </c>
      <c r="V77" s="59">
        <f t="shared" si="32"/>
        <v>0</v>
      </c>
      <c r="W77" s="59">
        <f t="shared" si="32"/>
        <v>0</v>
      </c>
      <c r="X77" s="59">
        <f t="shared" si="32"/>
        <v>0</v>
      </c>
      <c r="Y77" s="59">
        <f t="shared" si="32"/>
        <v>0</v>
      </c>
      <c r="Z77" s="59">
        <f t="shared" si="32"/>
        <v>0</v>
      </c>
      <c r="AA77" s="59">
        <f t="shared" si="32"/>
        <v>0</v>
      </c>
      <c r="AB77" s="59">
        <f t="shared" si="32"/>
        <v>0</v>
      </c>
      <c r="AC77" s="59">
        <f t="shared" si="32"/>
        <v>0</v>
      </c>
      <c r="AD77" s="59">
        <f t="shared" si="32"/>
        <v>0</v>
      </c>
      <c r="AE77" s="59">
        <f t="shared" si="32"/>
        <v>0</v>
      </c>
      <c r="AF77" s="59">
        <f t="shared" si="32"/>
        <v>0</v>
      </c>
      <c r="AG77" s="59">
        <f t="shared" si="32"/>
        <v>0</v>
      </c>
      <c r="AH77" s="59">
        <f t="shared" si="32"/>
        <v>0</v>
      </c>
      <c r="AI77" s="59">
        <f t="shared" si="32"/>
        <v>0</v>
      </c>
      <c r="AJ77" s="59">
        <f t="shared" si="32"/>
        <v>0</v>
      </c>
      <c r="AK77" s="59">
        <f t="shared" si="32"/>
        <v>0</v>
      </c>
      <c r="AL77" s="59">
        <f t="shared" ref="AL77:BF77" si="33">AL17-AK17</f>
        <v>0</v>
      </c>
      <c r="AM77" s="59">
        <f t="shared" si="33"/>
        <v>0</v>
      </c>
      <c r="AN77" s="59">
        <f t="shared" si="33"/>
        <v>0</v>
      </c>
      <c r="AO77" s="59">
        <f t="shared" si="33"/>
        <v>0</v>
      </c>
      <c r="AP77" s="59">
        <f t="shared" si="33"/>
        <v>0</v>
      </c>
      <c r="AQ77" s="59">
        <f t="shared" si="33"/>
        <v>0</v>
      </c>
      <c r="AR77" s="59">
        <f t="shared" si="33"/>
        <v>0</v>
      </c>
      <c r="AS77" s="59">
        <f t="shared" si="33"/>
        <v>0</v>
      </c>
      <c r="AT77" s="59">
        <f t="shared" si="33"/>
        <v>0</v>
      </c>
      <c r="AU77" s="59">
        <f t="shared" si="33"/>
        <v>0</v>
      </c>
      <c r="AV77" s="59">
        <f t="shared" si="33"/>
        <v>0</v>
      </c>
      <c r="AW77" s="59">
        <f t="shared" si="33"/>
        <v>0</v>
      </c>
      <c r="AX77" s="59">
        <f t="shared" si="33"/>
        <v>0</v>
      </c>
      <c r="AY77" s="59">
        <f t="shared" si="33"/>
        <v>0</v>
      </c>
      <c r="AZ77" s="59">
        <f t="shared" si="33"/>
        <v>0</v>
      </c>
      <c r="BA77" s="59">
        <f t="shared" si="33"/>
        <v>0</v>
      </c>
      <c r="BB77" s="59">
        <f t="shared" si="33"/>
        <v>0</v>
      </c>
      <c r="BC77" s="59">
        <f t="shared" si="33"/>
        <v>0</v>
      </c>
      <c r="BD77" s="59">
        <f t="shared" si="33"/>
        <v>0</v>
      </c>
      <c r="BE77" s="59">
        <f t="shared" si="33"/>
        <v>0</v>
      </c>
      <c r="BF77" s="59">
        <f t="shared" si="33"/>
        <v>0</v>
      </c>
      <c r="BG77" s="33"/>
    </row>
    <row r="78" spans="1:59" x14ac:dyDescent="0.25">
      <c r="A78" s="31"/>
      <c r="B78" s="1">
        <f t="shared" si="11"/>
        <v>12</v>
      </c>
      <c r="C78" s="102" t="str">
        <f t="shared" si="11"/>
        <v>Lukaskerk</v>
      </c>
      <c r="D78" s="32"/>
      <c r="E78" s="197"/>
      <c r="F78" s="59">
        <f t="shared" ref="F78:AK78" si="34">F18-E18</f>
        <v>-15</v>
      </c>
      <c r="G78" s="59">
        <f t="shared" si="34"/>
        <v>-2</v>
      </c>
      <c r="H78" s="59">
        <f t="shared" si="34"/>
        <v>2</v>
      </c>
      <c r="I78" s="59">
        <f t="shared" si="34"/>
        <v>0</v>
      </c>
      <c r="J78" s="59">
        <f t="shared" si="34"/>
        <v>0</v>
      </c>
      <c r="K78" s="59">
        <f t="shared" si="34"/>
        <v>5</v>
      </c>
      <c r="L78" s="59">
        <f t="shared" si="34"/>
        <v>9</v>
      </c>
      <c r="M78" s="59">
        <f t="shared" si="34"/>
        <v>-1</v>
      </c>
      <c r="N78" s="59">
        <f t="shared" si="34"/>
        <v>2</v>
      </c>
      <c r="O78" s="59">
        <f t="shared" si="34"/>
        <v>1</v>
      </c>
      <c r="P78" s="59">
        <f t="shared" si="34"/>
        <v>0</v>
      </c>
      <c r="Q78" s="59">
        <f t="shared" si="34"/>
        <v>-1</v>
      </c>
      <c r="R78" s="59">
        <f t="shared" si="34"/>
        <v>0</v>
      </c>
      <c r="S78" s="59">
        <f t="shared" si="34"/>
        <v>0</v>
      </c>
      <c r="T78" s="59">
        <f t="shared" si="34"/>
        <v>0</v>
      </c>
      <c r="U78" s="59">
        <f t="shared" si="34"/>
        <v>0</v>
      </c>
      <c r="V78" s="59">
        <f t="shared" si="34"/>
        <v>0</v>
      </c>
      <c r="W78" s="59">
        <f t="shared" si="34"/>
        <v>0</v>
      </c>
      <c r="X78" s="59">
        <f t="shared" si="34"/>
        <v>0</v>
      </c>
      <c r="Y78" s="59">
        <f t="shared" si="34"/>
        <v>0</v>
      </c>
      <c r="Z78" s="59">
        <f t="shared" si="34"/>
        <v>0</v>
      </c>
      <c r="AA78" s="59">
        <f t="shared" si="34"/>
        <v>0</v>
      </c>
      <c r="AB78" s="59">
        <f t="shared" si="34"/>
        <v>0</v>
      </c>
      <c r="AC78" s="59">
        <f t="shared" si="34"/>
        <v>0</v>
      </c>
      <c r="AD78" s="59">
        <f t="shared" si="34"/>
        <v>0</v>
      </c>
      <c r="AE78" s="59">
        <f t="shared" si="34"/>
        <v>0</v>
      </c>
      <c r="AF78" s="59">
        <f t="shared" si="34"/>
        <v>0</v>
      </c>
      <c r="AG78" s="59">
        <f t="shared" si="34"/>
        <v>0</v>
      </c>
      <c r="AH78" s="59">
        <f t="shared" si="34"/>
        <v>0</v>
      </c>
      <c r="AI78" s="59">
        <f t="shared" si="34"/>
        <v>0</v>
      </c>
      <c r="AJ78" s="59">
        <f t="shared" si="34"/>
        <v>0</v>
      </c>
      <c r="AK78" s="59">
        <f t="shared" si="34"/>
        <v>0</v>
      </c>
      <c r="AL78" s="59">
        <f t="shared" ref="AL78:BF78" si="35">AL18-AK18</f>
        <v>0</v>
      </c>
      <c r="AM78" s="59">
        <f t="shared" si="35"/>
        <v>0</v>
      </c>
      <c r="AN78" s="59">
        <f t="shared" si="35"/>
        <v>0</v>
      </c>
      <c r="AO78" s="59">
        <f t="shared" si="35"/>
        <v>0</v>
      </c>
      <c r="AP78" s="59">
        <f t="shared" si="35"/>
        <v>0</v>
      </c>
      <c r="AQ78" s="59">
        <f t="shared" si="35"/>
        <v>0</v>
      </c>
      <c r="AR78" s="59">
        <f t="shared" si="35"/>
        <v>0</v>
      </c>
      <c r="AS78" s="59">
        <f t="shared" si="35"/>
        <v>0</v>
      </c>
      <c r="AT78" s="59">
        <f t="shared" si="35"/>
        <v>0</v>
      </c>
      <c r="AU78" s="59">
        <f t="shared" si="35"/>
        <v>0</v>
      </c>
      <c r="AV78" s="59">
        <f t="shared" si="35"/>
        <v>0</v>
      </c>
      <c r="AW78" s="59">
        <f t="shared" si="35"/>
        <v>0</v>
      </c>
      <c r="AX78" s="59">
        <f t="shared" si="35"/>
        <v>0</v>
      </c>
      <c r="AY78" s="59">
        <f t="shared" si="35"/>
        <v>0</v>
      </c>
      <c r="AZ78" s="59">
        <f t="shared" si="35"/>
        <v>0</v>
      </c>
      <c r="BA78" s="59">
        <f t="shared" si="35"/>
        <v>0</v>
      </c>
      <c r="BB78" s="59">
        <f t="shared" si="35"/>
        <v>0</v>
      </c>
      <c r="BC78" s="59">
        <f t="shared" si="35"/>
        <v>0</v>
      </c>
      <c r="BD78" s="59">
        <f t="shared" si="35"/>
        <v>0</v>
      </c>
      <c r="BE78" s="59">
        <f t="shared" si="35"/>
        <v>0</v>
      </c>
      <c r="BF78" s="59">
        <f t="shared" si="35"/>
        <v>0</v>
      </c>
      <c r="BG78" s="33"/>
    </row>
    <row r="79" spans="1:59" x14ac:dyDescent="0.25">
      <c r="A79" s="31"/>
      <c r="B79" s="1">
        <f>B20</f>
        <v>14</v>
      </c>
      <c r="C79" s="102" t="str">
        <f>C20</f>
        <v>MOC</v>
      </c>
      <c r="D79" s="32"/>
      <c r="E79" s="197"/>
      <c r="F79" s="59">
        <f t="shared" ref="F79:AK79" si="36">F20-E20</f>
        <v>22</v>
      </c>
      <c r="G79" s="59">
        <f t="shared" si="36"/>
        <v>4</v>
      </c>
      <c r="H79" s="59">
        <f t="shared" si="36"/>
        <v>1</v>
      </c>
      <c r="I79" s="59">
        <f t="shared" si="36"/>
        <v>-6</v>
      </c>
      <c r="J79" s="59">
        <f t="shared" si="36"/>
        <v>0</v>
      </c>
      <c r="K79" s="59">
        <f t="shared" si="36"/>
        <v>-2</v>
      </c>
      <c r="L79" s="59">
        <f t="shared" si="36"/>
        <v>-2</v>
      </c>
      <c r="M79" s="59">
        <f t="shared" si="36"/>
        <v>0</v>
      </c>
      <c r="N79" s="59">
        <f t="shared" si="36"/>
        <v>-9</v>
      </c>
      <c r="O79" s="59">
        <f t="shared" si="36"/>
        <v>-5</v>
      </c>
      <c r="P79" s="59">
        <f t="shared" si="36"/>
        <v>-3</v>
      </c>
      <c r="Q79" s="59">
        <f t="shared" si="36"/>
        <v>0</v>
      </c>
      <c r="R79" s="59">
        <f t="shared" si="36"/>
        <v>0</v>
      </c>
      <c r="S79" s="59">
        <f t="shared" si="36"/>
        <v>0</v>
      </c>
      <c r="T79" s="59">
        <f t="shared" si="36"/>
        <v>0</v>
      </c>
      <c r="U79" s="59">
        <f t="shared" si="36"/>
        <v>0</v>
      </c>
      <c r="V79" s="59">
        <f t="shared" si="36"/>
        <v>0</v>
      </c>
      <c r="W79" s="59">
        <f t="shared" si="36"/>
        <v>0</v>
      </c>
      <c r="X79" s="59">
        <f t="shared" si="36"/>
        <v>0</v>
      </c>
      <c r="Y79" s="59">
        <f t="shared" si="36"/>
        <v>0</v>
      </c>
      <c r="Z79" s="59">
        <f t="shared" si="36"/>
        <v>0</v>
      </c>
      <c r="AA79" s="59">
        <f t="shared" si="36"/>
        <v>0</v>
      </c>
      <c r="AB79" s="59">
        <f t="shared" si="36"/>
        <v>0</v>
      </c>
      <c r="AC79" s="59">
        <f t="shared" si="36"/>
        <v>0</v>
      </c>
      <c r="AD79" s="59">
        <f t="shared" si="36"/>
        <v>0</v>
      </c>
      <c r="AE79" s="59">
        <f t="shared" si="36"/>
        <v>0</v>
      </c>
      <c r="AF79" s="59">
        <f t="shared" si="36"/>
        <v>0</v>
      </c>
      <c r="AG79" s="59">
        <f t="shared" si="36"/>
        <v>0</v>
      </c>
      <c r="AH79" s="59">
        <f t="shared" si="36"/>
        <v>0</v>
      </c>
      <c r="AI79" s="59">
        <f t="shared" si="36"/>
        <v>0</v>
      </c>
      <c r="AJ79" s="59">
        <f t="shared" si="36"/>
        <v>0</v>
      </c>
      <c r="AK79" s="59">
        <f t="shared" si="36"/>
        <v>0</v>
      </c>
      <c r="AL79" s="59">
        <f t="shared" ref="AL79:BF79" si="37">AL20-AK20</f>
        <v>0</v>
      </c>
      <c r="AM79" s="59">
        <f t="shared" si="37"/>
        <v>0</v>
      </c>
      <c r="AN79" s="59">
        <f t="shared" si="37"/>
        <v>0</v>
      </c>
      <c r="AO79" s="59">
        <f t="shared" si="37"/>
        <v>0</v>
      </c>
      <c r="AP79" s="59">
        <f t="shared" si="37"/>
        <v>0</v>
      </c>
      <c r="AQ79" s="59">
        <f t="shared" si="37"/>
        <v>0</v>
      </c>
      <c r="AR79" s="59">
        <f t="shared" si="37"/>
        <v>0</v>
      </c>
      <c r="AS79" s="59">
        <f t="shared" si="37"/>
        <v>0</v>
      </c>
      <c r="AT79" s="59">
        <f t="shared" si="37"/>
        <v>0</v>
      </c>
      <c r="AU79" s="59">
        <f t="shared" si="37"/>
        <v>0</v>
      </c>
      <c r="AV79" s="59">
        <f t="shared" si="37"/>
        <v>0</v>
      </c>
      <c r="AW79" s="59">
        <f t="shared" si="37"/>
        <v>0</v>
      </c>
      <c r="AX79" s="59">
        <f t="shared" si="37"/>
        <v>0</v>
      </c>
      <c r="AY79" s="59">
        <f t="shared" si="37"/>
        <v>0</v>
      </c>
      <c r="AZ79" s="59">
        <f t="shared" si="37"/>
        <v>0</v>
      </c>
      <c r="BA79" s="59">
        <f t="shared" si="37"/>
        <v>0</v>
      </c>
      <c r="BB79" s="59">
        <f t="shared" si="37"/>
        <v>0</v>
      </c>
      <c r="BC79" s="59">
        <f t="shared" si="37"/>
        <v>0</v>
      </c>
      <c r="BD79" s="59">
        <f t="shared" si="37"/>
        <v>0</v>
      </c>
      <c r="BE79" s="59">
        <f t="shared" si="37"/>
        <v>0</v>
      </c>
      <c r="BF79" s="59">
        <f t="shared" si="37"/>
        <v>0</v>
      </c>
      <c r="BG79" s="33"/>
    </row>
    <row r="80" spans="1:59" x14ac:dyDescent="0.25">
      <c r="A80" s="31"/>
      <c r="B80" s="1">
        <f>B19</f>
        <v>13</v>
      </c>
      <c r="C80" s="102" t="str">
        <f>C19</f>
        <v>Marcuskerk</v>
      </c>
      <c r="D80" s="32"/>
      <c r="E80" s="197"/>
      <c r="F80" s="59">
        <f t="shared" ref="F80:AK80" si="38">F19-E19</f>
        <v>-47.05</v>
      </c>
      <c r="G80" s="59">
        <f t="shared" si="38"/>
        <v>-0.95</v>
      </c>
      <c r="H80" s="59">
        <f t="shared" si="38"/>
        <v>0</v>
      </c>
      <c r="I80" s="59">
        <f t="shared" si="38"/>
        <v>0.95</v>
      </c>
      <c r="J80" s="59">
        <f t="shared" si="38"/>
        <v>-0.95</v>
      </c>
      <c r="K80" s="59">
        <f t="shared" si="38"/>
        <v>0</v>
      </c>
      <c r="L80" s="59">
        <f t="shared" si="38"/>
        <v>0</v>
      </c>
      <c r="M80" s="59">
        <f t="shared" si="38"/>
        <v>41</v>
      </c>
      <c r="N80" s="59">
        <f t="shared" si="38"/>
        <v>2</v>
      </c>
      <c r="O80" s="59">
        <f t="shared" si="38"/>
        <v>-1</v>
      </c>
      <c r="P80" s="59">
        <f t="shared" si="38"/>
        <v>1</v>
      </c>
      <c r="Q80" s="59">
        <f t="shared" si="38"/>
        <v>5</v>
      </c>
      <c r="R80" s="59">
        <f t="shared" si="38"/>
        <v>0</v>
      </c>
      <c r="S80" s="59">
        <f t="shared" si="38"/>
        <v>0</v>
      </c>
      <c r="T80" s="59">
        <f t="shared" si="38"/>
        <v>0</v>
      </c>
      <c r="U80" s="59">
        <f t="shared" si="38"/>
        <v>0</v>
      </c>
      <c r="V80" s="59">
        <f t="shared" si="38"/>
        <v>0</v>
      </c>
      <c r="W80" s="59">
        <f t="shared" si="38"/>
        <v>0</v>
      </c>
      <c r="X80" s="59">
        <f t="shared" si="38"/>
        <v>0</v>
      </c>
      <c r="Y80" s="59">
        <f t="shared" si="38"/>
        <v>0</v>
      </c>
      <c r="Z80" s="59">
        <f t="shared" si="38"/>
        <v>0</v>
      </c>
      <c r="AA80" s="59">
        <f t="shared" si="38"/>
        <v>0</v>
      </c>
      <c r="AB80" s="59">
        <f t="shared" si="38"/>
        <v>0</v>
      </c>
      <c r="AC80" s="59">
        <f t="shared" si="38"/>
        <v>0</v>
      </c>
      <c r="AD80" s="59">
        <f t="shared" si="38"/>
        <v>0</v>
      </c>
      <c r="AE80" s="59">
        <f t="shared" si="38"/>
        <v>0</v>
      </c>
      <c r="AF80" s="59">
        <f t="shared" si="38"/>
        <v>0</v>
      </c>
      <c r="AG80" s="59">
        <f t="shared" si="38"/>
        <v>0</v>
      </c>
      <c r="AH80" s="59">
        <f t="shared" si="38"/>
        <v>0</v>
      </c>
      <c r="AI80" s="59">
        <f t="shared" si="38"/>
        <v>0</v>
      </c>
      <c r="AJ80" s="59">
        <f t="shared" si="38"/>
        <v>0</v>
      </c>
      <c r="AK80" s="59">
        <f t="shared" si="38"/>
        <v>0</v>
      </c>
      <c r="AL80" s="59">
        <f t="shared" ref="AL80:BF80" si="39">AL19-AK19</f>
        <v>0</v>
      </c>
      <c r="AM80" s="59">
        <f t="shared" si="39"/>
        <v>0</v>
      </c>
      <c r="AN80" s="59">
        <f t="shared" si="39"/>
        <v>0</v>
      </c>
      <c r="AO80" s="59">
        <f t="shared" si="39"/>
        <v>0</v>
      </c>
      <c r="AP80" s="59">
        <f t="shared" si="39"/>
        <v>0</v>
      </c>
      <c r="AQ80" s="59">
        <f t="shared" si="39"/>
        <v>0</v>
      </c>
      <c r="AR80" s="59">
        <f t="shared" si="39"/>
        <v>0</v>
      </c>
      <c r="AS80" s="59">
        <f t="shared" si="39"/>
        <v>0</v>
      </c>
      <c r="AT80" s="59">
        <f t="shared" si="39"/>
        <v>0</v>
      </c>
      <c r="AU80" s="59">
        <f t="shared" si="39"/>
        <v>0</v>
      </c>
      <c r="AV80" s="59">
        <f t="shared" si="39"/>
        <v>0</v>
      </c>
      <c r="AW80" s="59">
        <f t="shared" si="39"/>
        <v>0</v>
      </c>
      <c r="AX80" s="59">
        <f t="shared" si="39"/>
        <v>0</v>
      </c>
      <c r="AY80" s="59">
        <f t="shared" si="39"/>
        <v>0</v>
      </c>
      <c r="AZ80" s="59">
        <f t="shared" si="39"/>
        <v>0</v>
      </c>
      <c r="BA80" s="59">
        <f t="shared" si="39"/>
        <v>0</v>
      </c>
      <c r="BB80" s="59">
        <f t="shared" si="39"/>
        <v>0</v>
      </c>
      <c r="BC80" s="59">
        <f t="shared" si="39"/>
        <v>0</v>
      </c>
      <c r="BD80" s="59">
        <f t="shared" si="39"/>
        <v>0</v>
      </c>
      <c r="BE80" s="59">
        <f t="shared" si="39"/>
        <v>0</v>
      </c>
      <c r="BF80" s="59">
        <f t="shared" si="39"/>
        <v>0</v>
      </c>
      <c r="BG80" s="33"/>
    </row>
    <row r="81" spans="1:59" x14ac:dyDescent="0.25">
      <c r="A81" s="31"/>
      <c r="B81" s="1">
        <f t="shared" ref="B81:C88" si="40">B21</f>
        <v>15</v>
      </c>
      <c r="C81" s="102" t="str">
        <f t="shared" si="40"/>
        <v>Morgensterkerk</v>
      </c>
      <c r="D81" s="32"/>
      <c r="E81" s="197"/>
      <c r="F81" s="59">
        <f t="shared" ref="F81:F88" si="41">F21-E21</f>
        <v>13.840000000000018</v>
      </c>
      <c r="G81" s="59">
        <f t="shared" ref="G81:G88" si="42">G21-F21</f>
        <v>10.230000000000004</v>
      </c>
      <c r="H81" s="59">
        <f t="shared" ref="H81:H88" si="43">H21-G21</f>
        <v>-9.3000000000000114</v>
      </c>
      <c r="I81" s="59">
        <f t="shared" ref="I81:I88" si="44">I21-H21</f>
        <v>-0.92999999999999261</v>
      </c>
      <c r="J81" s="59">
        <f t="shared" ref="J81:J88" si="45">J21-I21</f>
        <v>7.4999999999999858</v>
      </c>
      <c r="K81" s="59">
        <f t="shared" ref="K81:K88" si="46">K21-J21</f>
        <v>0.96999999999999886</v>
      </c>
      <c r="L81" s="59">
        <f t="shared" ref="L81:L88" si="47">L21-K21</f>
        <v>-2.9099999999999966</v>
      </c>
      <c r="M81" s="59">
        <f t="shared" ref="M81:M88" si="48">M21-L21</f>
        <v>-23.28</v>
      </c>
      <c r="N81" s="59">
        <f t="shared" ref="N81:N88" si="49">N21-M21</f>
        <v>-6.7900000000000063</v>
      </c>
      <c r="O81" s="59">
        <f t="shared" ref="O81:O88" si="50">O21-N21</f>
        <v>-1.9399999999999977</v>
      </c>
      <c r="P81" s="59">
        <f t="shared" ref="P81:P88" si="51">P21-O21</f>
        <v>4.8500000000000085</v>
      </c>
      <c r="Q81" s="59">
        <f t="shared" ref="Q81:Q88" si="52">Q21-P21</f>
        <v>7.7599999999999909</v>
      </c>
      <c r="R81" s="59">
        <f t="shared" ref="R81:R88" si="53">R21-Q21</f>
        <v>0</v>
      </c>
      <c r="S81" s="59">
        <f t="shared" ref="S81:S88" si="54">S21-R21</f>
        <v>0</v>
      </c>
      <c r="T81" s="59">
        <f t="shared" ref="T81:T88" si="55">T21-S21</f>
        <v>0</v>
      </c>
      <c r="U81" s="59">
        <f t="shared" ref="U81:U88" si="56">U21-T21</f>
        <v>0</v>
      </c>
      <c r="V81" s="59">
        <f t="shared" ref="V81:V88" si="57">V21-U21</f>
        <v>0</v>
      </c>
      <c r="W81" s="59">
        <f t="shared" ref="W81:W88" si="58">W21-V21</f>
        <v>0</v>
      </c>
      <c r="X81" s="59">
        <f t="shared" ref="X81:X88" si="59">X21-W21</f>
        <v>0</v>
      </c>
      <c r="Y81" s="59">
        <f t="shared" ref="Y81:Y88" si="60">Y21-X21</f>
        <v>0</v>
      </c>
      <c r="Z81" s="59">
        <f t="shared" ref="Z81:Z88" si="61">Z21-Y21</f>
        <v>0</v>
      </c>
      <c r="AA81" s="59">
        <f t="shared" ref="AA81:AA88" si="62">AA21-Z21</f>
        <v>0</v>
      </c>
      <c r="AB81" s="59">
        <f t="shared" ref="AB81:AB88" si="63">AB21-AA21</f>
        <v>0</v>
      </c>
      <c r="AC81" s="59">
        <f t="shared" ref="AC81:AC88" si="64">AC21-AB21</f>
        <v>0</v>
      </c>
      <c r="AD81" s="59">
        <f t="shared" ref="AD81:AD88" si="65">AD21-AC21</f>
        <v>0</v>
      </c>
      <c r="AE81" s="59">
        <f t="shared" ref="AE81:AE88" si="66">AE21-AD21</f>
        <v>0</v>
      </c>
      <c r="AF81" s="59">
        <f t="shared" ref="AF81:AF88" si="67">AF21-AE21</f>
        <v>0</v>
      </c>
      <c r="AG81" s="59">
        <f t="shared" ref="AG81:AG88" si="68">AG21-AF21</f>
        <v>0</v>
      </c>
      <c r="AH81" s="59">
        <f t="shared" ref="AH81:AH88" si="69">AH21-AG21</f>
        <v>0</v>
      </c>
      <c r="AI81" s="59">
        <f t="shared" ref="AI81:AI88" si="70">AI21-AH21</f>
        <v>0</v>
      </c>
      <c r="AJ81" s="59">
        <f t="shared" ref="AJ81:AJ88" si="71">AJ21-AI21</f>
        <v>0</v>
      </c>
      <c r="AK81" s="59">
        <f t="shared" ref="AK81:AK88" si="72">AK21-AJ21</f>
        <v>0</v>
      </c>
      <c r="AL81" s="59">
        <f t="shared" ref="AL81:AL88" si="73">AL21-AK21</f>
        <v>0</v>
      </c>
      <c r="AM81" s="59">
        <f t="shared" ref="AM81:AM88" si="74">AM21-AL21</f>
        <v>0</v>
      </c>
      <c r="AN81" s="59">
        <f t="shared" ref="AN81:AN88" si="75">AN21-AM21</f>
        <v>0</v>
      </c>
      <c r="AO81" s="59">
        <f t="shared" ref="AO81:AO88" si="76">AO21-AN21</f>
        <v>0</v>
      </c>
      <c r="AP81" s="59">
        <f t="shared" ref="AP81:AP88" si="77">AP21-AO21</f>
        <v>0</v>
      </c>
      <c r="AQ81" s="59">
        <f t="shared" ref="AQ81:AQ88" si="78">AQ21-AP21</f>
        <v>0</v>
      </c>
      <c r="AR81" s="59">
        <f t="shared" ref="AR81:AR88" si="79">AR21-AQ21</f>
        <v>0</v>
      </c>
      <c r="AS81" s="59">
        <f t="shared" ref="AS81:AS88" si="80">AS21-AR21</f>
        <v>0</v>
      </c>
      <c r="AT81" s="59">
        <f t="shared" ref="AT81:AT88" si="81">AT21-AS21</f>
        <v>0</v>
      </c>
      <c r="AU81" s="59">
        <f t="shared" ref="AU81:AU88" si="82">AU21-AT21</f>
        <v>0</v>
      </c>
      <c r="AV81" s="59">
        <f t="shared" ref="AV81:AV88" si="83">AV21-AU21</f>
        <v>0</v>
      </c>
      <c r="AW81" s="59">
        <f t="shared" ref="AW81:AW88" si="84">AW21-AV21</f>
        <v>0</v>
      </c>
      <c r="AX81" s="59">
        <f t="shared" ref="AX81:AX88" si="85">AX21-AW21</f>
        <v>0</v>
      </c>
      <c r="AY81" s="59">
        <f t="shared" ref="AY81:AY88" si="86">AY21-AX21</f>
        <v>0</v>
      </c>
      <c r="AZ81" s="59">
        <f t="shared" ref="AZ81:AZ88" si="87">AZ21-AY21</f>
        <v>0</v>
      </c>
      <c r="BA81" s="59">
        <f t="shared" ref="BA81:BA88" si="88">BA21-AZ21</f>
        <v>0</v>
      </c>
      <c r="BB81" s="59">
        <f t="shared" ref="BB81:BB88" si="89">BB21-BA21</f>
        <v>0</v>
      </c>
      <c r="BC81" s="59">
        <f t="shared" ref="BC81:BC88" si="90">BC21-BB21</f>
        <v>0</v>
      </c>
      <c r="BD81" s="59">
        <f t="shared" ref="BD81:BD88" si="91">BD21-BC21</f>
        <v>0</v>
      </c>
      <c r="BE81" s="59">
        <f t="shared" ref="BE81:BF88" si="92">BE21-BD21</f>
        <v>0</v>
      </c>
      <c r="BF81" s="59">
        <f t="shared" si="92"/>
        <v>0</v>
      </c>
      <c r="BG81" s="33"/>
    </row>
    <row r="82" spans="1:59" x14ac:dyDescent="0.25">
      <c r="A82" s="31"/>
      <c r="B82" s="1">
        <f t="shared" si="40"/>
        <v>16</v>
      </c>
      <c r="C82" s="102" t="str">
        <f t="shared" si="40"/>
        <v>Nicolaaskerk / Zm</v>
      </c>
      <c r="D82" s="32"/>
      <c r="E82" s="197"/>
      <c r="F82" s="59">
        <f t="shared" si="41"/>
        <v>-5</v>
      </c>
      <c r="G82" s="59">
        <f t="shared" si="42"/>
        <v>4</v>
      </c>
      <c r="H82" s="59">
        <f t="shared" si="43"/>
        <v>0</v>
      </c>
      <c r="I82" s="59">
        <f t="shared" si="44"/>
        <v>-4</v>
      </c>
      <c r="J82" s="59">
        <f t="shared" si="45"/>
        <v>2</v>
      </c>
      <c r="K82" s="59">
        <f t="shared" si="46"/>
        <v>-4</v>
      </c>
      <c r="L82" s="59">
        <f t="shared" si="47"/>
        <v>-2</v>
      </c>
      <c r="M82" s="59">
        <f t="shared" si="48"/>
        <v>-2</v>
      </c>
      <c r="N82" s="59">
        <f t="shared" si="49"/>
        <v>3</v>
      </c>
      <c r="O82" s="59">
        <f t="shared" si="50"/>
        <v>4</v>
      </c>
      <c r="P82" s="59">
        <f t="shared" si="51"/>
        <v>2</v>
      </c>
      <c r="Q82" s="59">
        <f t="shared" si="52"/>
        <v>2</v>
      </c>
      <c r="R82" s="59">
        <f t="shared" si="53"/>
        <v>0</v>
      </c>
      <c r="S82" s="59">
        <f t="shared" si="54"/>
        <v>0</v>
      </c>
      <c r="T82" s="59">
        <f t="shared" si="55"/>
        <v>0</v>
      </c>
      <c r="U82" s="59">
        <f t="shared" si="56"/>
        <v>0</v>
      </c>
      <c r="V82" s="59">
        <f t="shared" si="57"/>
        <v>0</v>
      </c>
      <c r="W82" s="59">
        <f t="shared" si="58"/>
        <v>0</v>
      </c>
      <c r="X82" s="59">
        <f t="shared" si="59"/>
        <v>0</v>
      </c>
      <c r="Y82" s="59">
        <f t="shared" si="60"/>
        <v>0</v>
      </c>
      <c r="Z82" s="59">
        <f t="shared" si="61"/>
        <v>0</v>
      </c>
      <c r="AA82" s="59">
        <f t="shared" si="62"/>
        <v>0</v>
      </c>
      <c r="AB82" s="59">
        <f t="shared" si="63"/>
        <v>0</v>
      </c>
      <c r="AC82" s="59">
        <f t="shared" si="64"/>
        <v>0</v>
      </c>
      <c r="AD82" s="59">
        <f t="shared" si="65"/>
        <v>0</v>
      </c>
      <c r="AE82" s="59">
        <f t="shared" si="66"/>
        <v>0</v>
      </c>
      <c r="AF82" s="59">
        <f t="shared" si="67"/>
        <v>0</v>
      </c>
      <c r="AG82" s="59">
        <f t="shared" si="68"/>
        <v>0</v>
      </c>
      <c r="AH82" s="59">
        <f t="shared" si="69"/>
        <v>0</v>
      </c>
      <c r="AI82" s="59">
        <f t="shared" si="70"/>
        <v>0</v>
      </c>
      <c r="AJ82" s="59">
        <f t="shared" si="71"/>
        <v>0</v>
      </c>
      <c r="AK82" s="59">
        <f t="shared" si="72"/>
        <v>0</v>
      </c>
      <c r="AL82" s="59">
        <f t="shared" si="73"/>
        <v>0</v>
      </c>
      <c r="AM82" s="59">
        <f t="shared" si="74"/>
        <v>0</v>
      </c>
      <c r="AN82" s="59">
        <f t="shared" si="75"/>
        <v>0</v>
      </c>
      <c r="AO82" s="59">
        <f t="shared" si="76"/>
        <v>0</v>
      </c>
      <c r="AP82" s="59">
        <f t="shared" si="77"/>
        <v>0</v>
      </c>
      <c r="AQ82" s="59">
        <f t="shared" si="78"/>
        <v>0</v>
      </c>
      <c r="AR82" s="59">
        <f t="shared" si="79"/>
        <v>0</v>
      </c>
      <c r="AS82" s="59">
        <f t="shared" si="80"/>
        <v>0</v>
      </c>
      <c r="AT82" s="59">
        <f t="shared" si="81"/>
        <v>0</v>
      </c>
      <c r="AU82" s="59">
        <f t="shared" si="82"/>
        <v>0</v>
      </c>
      <c r="AV82" s="59">
        <f t="shared" si="83"/>
        <v>0</v>
      </c>
      <c r="AW82" s="59">
        <f t="shared" si="84"/>
        <v>0</v>
      </c>
      <c r="AX82" s="59">
        <f t="shared" si="85"/>
        <v>0</v>
      </c>
      <c r="AY82" s="59">
        <f t="shared" si="86"/>
        <v>0</v>
      </c>
      <c r="AZ82" s="59">
        <f t="shared" si="87"/>
        <v>0</v>
      </c>
      <c r="BA82" s="59">
        <f t="shared" si="88"/>
        <v>0</v>
      </c>
      <c r="BB82" s="59">
        <f t="shared" si="89"/>
        <v>0</v>
      </c>
      <c r="BC82" s="59">
        <f t="shared" si="90"/>
        <v>0</v>
      </c>
      <c r="BD82" s="59">
        <f t="shared" si="91"/>
        <v>0</v>
      </c>
      <c r="BE82" s="59">
        <f t="shared" si="92"/>
        <v>0</v>
      </c>
      <c r="BF82" s="59">
        <f t="shared" si="92"/>
        <v>0</v>
      </c>
      <c r="BG82" s="33"/>
    </row>
    <row r="83" spans="1:59" x14ac:dyDescent="0.25">
      <c r="A83" s="31"/>
      <c r="B83" s="1">
        <f t="shared" si="40"/>
        <v>17</v>
      </c>
      <c r="C83" s="102" t="str">
        <f t="shared" si="40"/>
        <v>Oase</v>
      </c>
      <c r="D83" s="32"/>
      <c r="E83" s="197"/>
      <c r="F83" s="59">
        <f t="shared" si="41"/>
        <v>4.75</v>
      </c>
      <c r="G83" s="59">
        <f t="shared" si="42"/>
        <v>-8.5499999999999972</v>
      </c>
      <c r="H83" s="59">
        <f t="shared" si="43"/>
        <v>5.7000000000000028</v>
      </c>
      <c r="I83" s="59">
        <f t="shared" si="44"/>
        <v>2.8499999999999943</v>
      </c>
      <c r="J83" s="59">
        <f t="shared" si="45"/>
        <v>0.95000000000000284</v>
      </c>
      <c r="K83" s="59">
        <f t="shared" si="46"/>
        <v>-2.8499999999999943</v>
      </c>
      <c r="L83" s="59">
        <f t="shared" si="47"/>
        <v>-2.8500000000000085</v>
      </c>
      <c r="M83" s="59">
        <f t="shared" si="48"/>
        <v>-3.7999999999999972</v>
      </c>
      <c r="N83" s="59">
        <f t="shared" si="49"/>
        <v>-0.95000000000000284</v>
      </c>
      <c r="O83" s="59">
        <f t="shared" si="50"/>
        <v>2.8500000000000085</v>
      </c>
      <c r="P83" s="59">
        <f t="shared" si="51"/>
        <v>1.8999999999999915</v>
      </c>
      <c r="Q83" s="59">
        <f t="shared" si="52"/>
        <v>0</v>
      </c>
      <c r="R83" s="59">
        <f t="shared" si="53"/>
        <v>0</v>
      </c>
      <c r="S83" s="59">
        <f t="shared" si="54"/>
        <v>0</v>
      </c>
      <c r="T83" s="59">
        <f t="shared" si="55"/>
        <v>0</v>
      </c>
      <c r="U83" s="59">
        <f t="shared" si="56"/>
        <v>0</v>
      </c>
      <c r="V83" s="59">
        <f t="shared" si="57"/>
        <v>0</v>
      </c>
      <c r="W83" s="59">
        <f t="shared" si="58"/>
        <v>0</v>
      </c>
      <c r="X83" s="59">
        <f t="shared" si="59"/>
        <v>0</v>
      </c>
      <c r="Y83" s="59">
        <f t="shared" si="60"/>
        <v>0</v>
      </c>
      <c r="Z83" s="59">
        <f t="shared" si="61"/>
        <v>0</v>
      </c>
      <c r="AA83" s="59">
        <f t="shared" si="62"/>
        <v>0</v>
      </c>
      <c r="AB83" s="59">
        <f t="shared" si="63"/>
        <v>0</v>
      </c>
      <c r="AC83" s="59">
        <f t="shared" si="64"/>
        <v>0</v>
      </c>
      <c r="AD83" s="59">
        <f t="shared" si="65"/>
        <v>0</v>
      </c>
      <c r="AE83" s="59">
        <f t="shared" si="66"/>
        <v>0</v>
      </c>
      <c r="AF83" s="59">
        <f t="shared" si="67"/>
        <v>0</v>
      </c>
      <c r="AG83" s="59">
        <f t="shared" si="68"/>
        <v>0</v>
      </c>
      <c r="AH83" s="59">
        <f t="shared" si="69"/>
        <v>0</v>
      </c>
      <c r="AI83" s="59">
        <f t="shared" si="70"/>
        <v>0</v>
      </c>
      <c r="AJ83" s="59">
        <f t="shared" si="71"/>
        <v>0</v>
      </c>
      <c r="AK83" s="59">
        <f t="shared" si="72"/>
        <v>0</v>
      </c>
      <c r="AL83" s="59">
        <f t="shared" si="73"/>
        <v>0</v>
      </c>
      <c r="AM83" s="59">
        <f t="shared" si="74"/>
        <v>0</v>
      </c>
      <c r="AN83" s="59">
        <f t="shared" si="75"/>
        <v>0</v>
      </c>
      <c r="AO83" s="59">
        <f t="shared" si="76"/>
        <v>0</v>
      </c>
      <c r="AP83" s="59">
        <f t="shared" si="77"/>
        <v>0</v>
      </c>
      <c r="AQ83" s="59">
        <f t="shared" si="78"/>
        <v>0</v>
      </c>
      <c r="AR83" s="59">
        <f t="shared" si="79"/>
        <v>0</v>
      </c>
      <c r="AS83" s="59">
        <f t="shared" si="80"/>
        <v>0</v>
      </c>
      <c r="AT83" s="59">
        <f t="shared" si="81"/>
        <v>0</v>
      </c>
      <c r="AU83" s="59">
        <f t="shared" si="82"/>
        <v>0</v>
      </c>
      <c r="AV83" s="59">
        <f t="shared" si="83"/>
        <v>0</v>
      </c>
      <c r="AW83" s="59">
        <f t="shared" si="84"/>
        <v>0</v>
      </c>
      <c r="AX83" s="59">
        <f t="shared" si="85"/>
        <v>0</v>
      </c>
      <c r="AY83" s="59">
        <f t="shared" si="86"/>
        <v>0</v>
      </c>
      <c r="AZ83" s="59">
        <f t="shared" si="87"/>
        <v>0</v>
      </c>
      <c r="BA83" s="59">
        <f t="shared" si="88"/>
        <v>0</v>
      </c>
      <c r="BB83" s="59">
        <f t="shared" si="89"/>
        <v>0</v>
      </c>
      <c r="BC83" s="59">
        <f t="shared" si="90"/>
        <v>0</v>
      </c>
      <c r="BD83" s="59">
        <f t="shared" si="91"/>
        <v>0</v>
      </c>
      <c r="BE83" s="59">
        <f t="shared" si="92"/>
        <v>0</v>
      </c>
      <c r="BF83" s="59">
        <f t="shared" si="92"/>
        <v>0</v>
      </c>
      <c r="BG83" s="33"/>
    </row>
    <row r="84" spans="1:59" x14ac:dyDescent="0.25">
      <c r="A84" s="31"/>
      <c r="B84" s="1">
        <f t="shared" si="40"/>
        <v>18</v>
      </c>
      <c r="C84" s="102" t="str">
        <f t="shared" si="40"/>
        <v>Oosterkerk / Zm</v>
      </c>
      <c r="D84" s="32"/>
      <c r="E84" s="197"/>
      <c r="F84" s="59">
        <f t="shared" si="41"/>
        <v>0</v>
      </c>
      <c r="G84" s="59">
        <f t="shared" si="42"/>
        <v>-1</v>
      </c>
      <c r="H84" s="59">
        <f t="shared" si="43"/>
        <v>2</v>
      </c>
      <c r="I84" s="59">
        <f t="shared" si="44"/>
        <v>-1</v>
      </c>
      <c r="J84" s="59">
        <f t="shared" si="45"/>
        <v>0</v>
      </c>
      <c r="K84" s="59">
        <f t="shared" si="46"/>
        <v>-3</v>
      </c>
      <c r="L84" s="59">
        <f t="shared" si="47"/>
        <v>0</v>
      </c>
      <c r="M84" s="59">
        <f t="shared" si="48"/>
        <v>1</v>
      </c>
      <c r="N84" s="59">
        <f t="shared" si="49"/>
        <v>1</v>
      </c>
      <c r="O84" s="59">
        <f t="shared" si="50"/>
        <v>-1</v>
      </c>
      <c r="P84" s="59">
        <f t="shared" si="51"/>
        <v>2</v>
      </c>
      <c r="Q84" s="59">
        <f t="shared" si="52"/>
        <v>0</v>
      </c>
      <c r="R84" s="59">
        <f t="shared" si="53"/>
        <v>0</v>
      </c>
      <c r="S84" s="59">
        <f t="shared" si="54"/>
        <v>0</v>
      </c>
      <c r="T84" s="59">
        <f t="shared" si="55"/>
        <v>0</v>
      </c>
      <c r="U84" s="59">
        <f t="shared" si="56"/>
        <v>0</v>
      </c>
      <c r="V84" s="59">
        <f t="shared" si="57"/>
        <v>0</v>
      </c>
      <c r="W84" s="59">
        <f t="shared" si="58"/>
        <v>0</v>
      </c>
      <c r="X84" s="59">
        <f t="shared" si="59"/>
        <v>0</v>
      </c>
      <c r="Y84" s="59">
        <f t="shared" si="60"/>
        <v>0</v>
      </c>
      <c r="Z84" s="59">
        <f t="shared" si="61"/>
        <v>0</v>
      </c>
      <c r="AA84" s="59">
        <f t="shared" si="62"/>
        <v>0</v>
      </c>
      <c r="AB84" s="59">
        <f t="shared" si="63"/>
        <v>0</v>
      </c>
      <c r="AC84" s="59">
        <f t="shared" si="64"/>
        <v>0</v>
      </c>
      <c r="AD84" s="59">
        <f t="shared" si="65"/>
        <v>0</v>
      </c>
      <c r="AE84" s="59">
        <f t="shared" si="66"/>
        <v>0</v>
      </c>
      <c r="AF84" s="59">
        <f t="shared" si="67"/>
        <v>0</v>
      </c>
      <c r="AG84" s="59">
        <f t="shared" si="68"/>
        <v>0</v>
      </c>
      <c r="AH84" s="59">
        <f t="shared" si="69"/>
        <v>0</v>
      </c>
      <c r="AI84" s="59">
        <f t="shared" si="70"/>
        <v>0</v>
      </c>
      <c r="AJ84" s="59">
        <f t="shared" si="71"/>
        <v>0</v>
      </c>
      <c r="AK84" s="59">
        <f t="shared" si="72"/>
        <v>0</v>
      </c>
      <c r="AL84" s="59">
        <f t="shared" si="73"/>
        <v>0</v>
      </c>
      <c r="AM84" s="59">
        <f t="shared" si="74"/>
        <v>0</v>
      </c>
      <c r="AN84" s="59">
        <f t="shared" si="75"/>
        <v>0</v>
      </c>
      <c r="AO84" s="59">
        <f t="shared" si="76"/>
        <v>0</v>
      </c>
      <c r="AP84" s="59">
        <f t="shared" si="77"/>
        <v>0</v>
      </c>
      <c r="AQ84" s="59">
        <f t="shared" si="78"/>
        <v>0</v>
      </c>
      <c r="AR84" s="59">
        <f t="shared" si="79"/>
        <v>0</v>
      </c>
      <c r="AS84" s="59">
        <f t="shared" si="80"/>
        <v>0</v>
      </c>
      <c r="AT84" s="59">
        <f t="shared" si="81"/>
        <v>0</v>
      </c>
      <c r="AU84" s="59">
        <f t="shared" si="82"/>
        <v>0</v>
      </c>
      <c r="AV84" s="59">
        <f t="shared" si="83"/>
        <v>0</v>
      </c>
      <c r="AW84" s="59">
        <f t="shared" si="84"/>
        <v>0</v>
      </c>
      <c r="AX84" s="59">
        <f t="shared" si="85"/>
        <v>0</v>
      </c>
      <c r="AY84" s="59">
        <f t="shared" si="86"/>
        <v>0</v>
      </c>
      <c r="AZ84" s="59">
        <f t="shared" si="87"/>
        <v>0</v>
      </c>
      <c r="BA84" s="59">
        <f t="shared" si="88"/>
        <v>0</v>
      </c>
      <c r="BB84" s="59">
        <f t="shared" si="89"/>
        <v>0</v>
      </c>
      <c r="BC84" s="59">
        <f t="shared" si="90"/>
        <v>0</v>
      </c>
      <c r="BD84" s="59">
        <f t="shared" si="91"/>
        <v>0</v>
      </c>
      <c r="BE84" s="59">
        <f t="shared" si="92"/>
        <v>0</v>
      </c>
      <c r="BF84" s="59">
        <f t="shared" si="92"/>
        <v>0</v>
      </c>
      <c r="BG84" s="33"/>
    </row>
    <row r="85" spans="1:59" x14ac:dyDescent="0.25">
      <c r="A85" s="31"/>
      <c r="B85" s="1">
        <f t="shared" si="40"/>
        <v>19</v>
      </c>
      <c r="C85" s="102" t="str">
        <f t="shared" si="40"/>
        <v>Vredeskerk / Zm</v>
      </c>
      <c r="D85" s="32"/>
      <c r="E85" s="197"/>
      <c r="F85" s="59">
        <f t="shared" si="41"/>
        <v>3</v>
      </c>
      <c r="G85" s="59">
        <f t="shared" si="42"/>
        <v>3</v>
      </c>
      <c r="H85" s="59">
        <f t="shared" si="43"/>
        <v>1</v>
      </c>
      <c r="I85" s="59">
        <f t="shared" si="44"/>
        <v>-4</v>
      </c>
      <c r="J85" s="59">
        <f t="shared" si="45"/>
        <v>1</v>
      </c>
      <c r="K85" s="59">
        <f t="shared" si="46"/>
        <v>-2</v>
      </c>
      <c r="L85" s="59">
        <f t="shared" si="47"/>
        <v>2</v>
      </c>
      <c r="M85" s="59">
        <f t="shared" si="48"/>
        <v>-1</v>
      </c>
      <c r="N85" s="59">
        <f t="shared" si="49"/>
        <v>-1</v>
      </c>
      <c r="O85" s="59">
        <f t="shared" si="50"/>
        <v>-2</v>
      </c>
      <c r="P85" s="59">
        <f t="shared" si="51"/>
        <v>0</v>
      </c>
      <c r="Q85" s="59">
        <f t="shared" si="52"/>
        <v>0</v>
      </c>
      <c r="R85" s="59">
        <f t="shared" si="53"/>
        <v>0</v>
      </c>
      <c r="S85" s="59">
        <f t="shared" si="54"/>
        <v>0</v>
      </c>
      <c r="T85" s="59">
        <f t="shared" si="55"/>
        <v>0</v>
      </c>
      <c r="U85" s="59">
        <f t="shared" si="56"/>
        <v>0</v>
      </c>
      <c r="V85" s="59">
        <f t="shared" si="57"/>
        <v>0</v>
      </c>
      <c r="W85" s="59">
        <f t="shared" si="58"/>
        <v>0</v>
      </c>
      <c r="X85" s="59">
        <f t="shared" si="59"/>
        <v>0</v>
      </c>
      <c r="Y85" s="59">
        <f t="shared" si="60"/>
        <v>0</v>
      </c>
      <c r="Z85" s="59">
        <f t="shared" si="61"/>
        <v>0</v>
      </c>
      <c r="AA85" s="59">
        <f t="shared" si="62"/>
        <v>0</v>
      </c>
      <c r="AB85" s="59">
        <f t="shared" si="63"/>
        <v>0</v>
      </c>
      <c r="AC85" s="59">
        <f t="shared" si="64"/>
        <v>0</v>
      </c>
      <c r="AD85" s="59">
        <f t="shared" si="65"/>
        <v>0</v>
      </c>
      <c r="AE85" s="59">
        <f t="shared" si="66"/>
        <v>0</v>
      </c>
      <c r="AF85" s="59">
        <f t="shared" si="67"/>
        <v>0</v>
      </c>
      <c r="AG85" s="59">
        <f t="shared" si="68"/>
        <v>0</v>
      </c>
      <c r="AH85" s="59">
        <f t="shared" si="69"/>
        <v>0</v>
      </c>
      <c r="AI85" s="59">
        <f t="shared" si="70"/>
        <v>0</v>
      </c>
      <c r="AJ85" s="59">
        <f t="shared" si="71"/>
        <v>0</v>
      </c>
      <c r="AK85" s="59">
        <f t="shared" si="72"/>
        <v>0</v>
      </c>
      <c r="AL85" s="59">
        <f t="shared" si="73"/>
        <v>0</v>
      </c>
      <c r="AM85" s="59">
        <f t="shared" si="74"/>
        <v>0</v>
      </c>
      <c r="AN85" s="59">
        <f t="shared" si="75"/>
        <v>0</v>
      </c>
      <c r="AO85" s="59">
        <f t="shared" si="76"/>
        <v>0</v>
      </c>
      <c r="AP85" s="59">
        <f t="shared" si="77"/>
        <v>0</v>
      </c>
      <c r="AQ85" s="59">
        <f t="shared" si="78"/>
        <v>0</v>
      </c>
      <c r="AR85" s="59">
        <f t="shared" si="79"/>
        <v>0</v>
      </c>
      <c r="AS85" s="59">
        <f t="shared" si="80"/>
        <v>0</v>
      </c>
      <c r="AT85" s="59">
        <f t="shared" si="81"/>
        <v>0</v>
      </c>
      <c r="AU85" s="59">
        <f t="shared" si="82"/>
        <v>0</v>
      </c>
      <c r="AV85" s="59">
        <f t="shared" si="83"/>
        <v>0</v>
      </c>
      <c r="AW85" s="59">
        <f t="shared" si="84"/>
        <v>0</v>
      </c>
      <c r="AX85" s="59">
        <f t="shared" si="85"/>
        <v>0</v>
      </c>
      <c r="AY85" s="59">
        <f t="shared" si="86"/>
        <v>0</v>
      </c>
      <c r="AZ85" s="59">
        <f t="shared" si="87"/>
        <v>0</v>
      </c>
      <c r="BA85" s="59">
        <f t="shared" si="88"/>
        <v>0</v>
      </c>
      <c r="BB85" s="59">
        <f t="shared" si="89"/>
        <v>0</v>
      </c>
      <c r="BC85" s="59">
        <f t="shared" si="90"/>
        <v>0</v>
      </c>
      <c r="BD85" s="59">
        <f t="shared" si="91"/>
        <v>0</v>
      </c>
      <c r="BE85" s="59">
        <f t="shared" si="92"/>
        <v>0</v>
      </c>
      <c r="BF85" s="59">
        <f t="shared" si="92"/>
        <v>0</v>
      </c>
      <c r="BG85" s="33"/>
    </row>
    <row r="86" spans="1:59" x14ac:dyDescent="0.25">
      <c r="A86" s="31"/>
      <c r="B86" s="1">
        <f t="shared" si="40"/>
        <v>20</v>
      </c>
      <c r="C86" s="102" t="str">
        <f t="shared" si="40"/>
        <v>Welzijn Scheveningen</v>
      </c>
      <c r="D86" s="32"/>
      <c r="E86" s="197"/>
      <c r="F86" s="59">
        <f t="shared" si="41"/>
        <v>-24.700000000000003</v>
      </c>
      <c r="G86" s="59">
        <f t="shared" si="42"/>
        <v>-6.6499999999999915</v>
      </c>
      <c r="H86" s="59">
        <f t="shared" si="43"/>
        <v>8.5499999999999972</v>
      </c>
      <c r="I86" s="59">
        <f t="shared" si="44"/>
        <v>-1.9000000000000057</v>
      </c>
      <c r="J86" s="59">
        <f t="shared" si="45"/>
        <v>0</v>
      </c>
      <c r="K86" s="59">
        <f t="shared" si="46"/>
        <v>0.95000000000000284</v>
      </c>
      <c r="L86" s="59">
        <f t="shared" si="47"/>
        <v>12.349999999999994</v>
      </c>
      <c r="M86" s="59">
        <f t="shared" si="48"/>
        <v>2.8500000000000085</v>
      </c>
      <c r="N86" s="59">
        <f t="shared" si="49"/>
        <v>-0.95000000000000284</v>
      </c>
      <c r="O86" s="59">
        <f t="shared" si="50"/>
        <v>-1.9000000000000057</v>
      </c>
      <c r="P86" s="59">
        <f t="shared" si="51"/>
        <v>2.8500000000000085</v>
      </c>
      <c r="Q86" s="59">
        <f t="shared" si="52"/>
        <v>8.5499999999999972</v>
      </c>
      <c r="R86" s="59">
        <f t="shared" si="53"/>
        <v>0</v>
      </c>
      <c r="S86" s="59">
        <f t="shared" si="54"/>
        <v>0</v>
      </c>
      <c r="T86" s="59">
        <f t="shared" si="55"/>
        <v>0</v>
      </c>
      <c r="U86" s="59">
        <f t="shared" si="56"/>
        <v>0</v>
      </c>
      <c r="V86" s="59">
        <f t="shared" si="57"/>
        <v>0</v>
      </c>
      <c r="W86" s="59">
        <f t="shared" si="58"/>
        <v>0</v>
      </c>
      <c r="X86" s="59">
        <f t="shared" si="59"/>
        <v>0</v>
      </c>
      <c r="Y86" s="59">
        <f t="shared" si="60"/>
        <v>0</v>
      </c>
      <c r="Z86" s="59">
        <f t="shared" si="61"/>
        <v>0</v>
      </c>
      <c r="AA86" s="59">
        <f t="shared" si="62"/>
        <v>0</v>
      </c>
      <c r="AB86" s="59">
        <f t="shared" si="63"/>
        <v>0</v>
      </c>
      <c r="AC86" s="59">
        <f t="shared" si="64"/>
        <v>0</v>
      </c>
      <c r="AD86" s="59">
        <f t="shared" si="65"/>
        <v>0</v>
      </c>
      <c r="AE86" s="59">
        <f t="shared" si="66"/>
        <v>0</v>
      </c>
      <c r="AF86" s="59">
        <f t="shared" si="67"/>
        <v>0</v>
      </c>
      <c r="AG86" s="59">
        <f t="shared" si="68"/>
        <v>0</v>
      </c>
      <c r="AH86" s="59">
        <f t="shared" si="69"/>
        <v>0</v>
      </c>
      <c r="AI86" s="59">
        <f t="shared" si="70"/>
        <v>0</v>
      </c>
      <c r="AJ86" s="59">
        <f t="shared" si="71"/>
        <v>0</v>
      </c>
      <c r="AK86" s="59">
        <f t="shared" si="72"/>
        <v>0</v>
      </c>
      <c r="AL86" s="59">
        <f t="shared" si="73"/>
        <v>0</v>
      </c>
      <c r="AM86" s="59">
        <f t="shared" si="74"/>
        <v>0</v>
      </c>
      <c r="AN86" s="59">
        <f t="shared" si="75"/>
        <v>0</v>
      </c>
      <c r="AO86" s="59">
        <f t="shared" si="76"/>
        <v>0</v>
      </c>
      <c r="AP86" s="59">
        <f t="shared" si="77"/>
        <v>0</v>
      </c>
      <c r="AQ86" s="59">
        <f t="shared" si="78"/>
        <v>0</v>
      </c>
      <c r="AR86" s="59">
        <f t="shared" si="79"/>
        <v>0</v>
      </c>
      <c r="AS86" s="59">
        <f t="shared" si="80"/>
        <v>0</v>
      </c>
      <c r="AT86" s="59">
        <f t="shared" si="81"/>
        <v>0</v>
      </c>
      <c r="AU86" s="59">
        <f t="shared" si="82"/>
        <v>0</v>
      </c>
      <c r="AV86" s="59">
        <f t="shared" si="83"/>
        <v>0</v>
      </c>
      <c r="AW86" s="59">
        <f t="shared" si="84"/>
        <v>0</v>
      </c>
      <c r="AX86" s="59">
        <f t="shared" si="85"/>
        <v>0</v>
      </c>
      <c r="AY86" s="59">
        <f t="shared" si="86"/>
        <v>0</v>
      </c>
      <c r="AZ86" s="59">
        <f t="shared" si="87"/>
        <v>0</v>
      </c>
      <c r="BA86" s="59">
        <f t="shared" si="88"/>
        <v>0</v>
      </c>
      <c r="BB86" s="59">
        <f t="shared" si="89"/>
        <v>0</v>
      </c>
      <c r="BC86" s="59">
        <f t="shared" si="90"/>
        <v>0</v>
      </c>
      <c r="BD86" s="59">
        <f t="shared" si="91"/>
        <v>0</v>
      </c>
      <c r="BE86" s="59">
        <f t="shared" si="92"/>
        <v>0</v>
      </c>
      <c r="BF86" s="59">
        <f t="shared" si="92"/>
        <v>0</v>
      </c>
      <c r="BG86" s="33"/>
    </row>
    <row r="87" spans="1:59" x14ac:dyDescent="0.25">
      <c r="A87" s="31"/>
      <c r="B87" s="1">
        <f t="shared" si="40"/>
        <v>21</v>
      </c>
      <c r="C87" s="102" t="str">
        <f t="shared" si="40"/>
        <v>Ypenburg</v>
      </c>
      <c r="D87" s="32"/>
      <c r="E87" s="197"/>
      <c r="F87" s="59">
        <f t="shared" si="41"/>
        <v>-5</v>
      </c>
      <c r="G87" s="59">
        <f t="shared" si="42"/>
        <v>2</v>
      </c>
      <c r="H87" s="59">
        <f t="shared" si="43"/>
        <v>-1</v>
      </c>
      <c r="I87" s="59">
        <f t="shared" si="44"/>
        <v>-1</v>
      </c>
      <c r="J87" s="59">
        <f t="shared" si="45"/>
        <v>1</v>
      </c>
      <c r="K87" s="59">
        <f t="shared" si="46"/>
        <v>1</v>
      </c>
      <c r="L87" s="59">
        <f t="shared" si="47"/>
        <v>0</v>
      </c>
      <c r="M87" s="59">
        <f t="shared" si="48"/>
        <v>2</v>
      </c>
      <c r="N87" s="59">
        <f t="shared" si="49"/>
        <v>0</v>
      </c>
      <c r="O87" s="59">
        <f t="shared" si="50"/>
        <v>0</v>
      </c>
      <c r="P87" s="59">
        <f t="shared" si="51"/>
        <v>3</v>
      </c>
      <c r="Q87" s="59">
        <f t="shared" si="52"/>
        <v>-2</v>
      </c>
      <c r="R87" s="59">
        <f t="shared" si="53"/>
        <v>0</v>
      </c>
      <c r="S87" s="59">
        <f t="shared" si="54"/>
        <v>0</v>
      </c>
      <c r="T87" s="59">
        <f t="shared" si="55"/>
        <v>0</v>
      </c>
      <c r="U87" s="59">
        <f t="shared" si="56"/>
        <v>0</v>
      </c>
      <c r="V87" s="59">
        <f t="shared" si="57"/>
        <v>0</v>
      </c>
      <c r="W87" s="59">
        <f t="shared" si="58"/>
        <v>0</v>
      </c>
      <c r="X87" s="59">
        <f t="shared" si="59"/>
        <v>0</v>
      </c>
      <c r="Y87" s="59">
        <f t="shared" si="60"/>
        <v>0</v>
      </c>
      <c r="Z87" s="59">
        <f t="shared" si="61"/>
        <v>0</v>
      </c>
      <c r="AA87" s="59">
        <f t="shared" si="62"/>
        <v>0</v>
      </c>
      <c r="AB87" s="59">
        <f t="shared" si="63"/>
        <v>0</v>
      </c>
      <c r="AC87" s="59">
        <f t="shared" si="64"/>
        <v>0</v>
      </c>
      <c r="AD87" s="59">
        <f t="shared" si="65"/>
        <v>0</v>
      </c>
      <c r="AE87" s="59">
        <f t="shared" si="66"/>
        <v>0</v>
      </c>
      <c r="AF87" s="59">
        <f t="shared" si="67"/>
        <v>0</v>
      </c>
      <c r="AG87" s="59">
        <f t="shared" si="68"/>
        <v>0</v>
      </c>
      <c r="AH87" s="59">
        <f t="shared" si="69"/>
        <v>0</v>
      </c>
      <c r="AI87" s="59">
        <f t="shared" si="70"/>
        <v>0</v>
      </c>
      <c r="AJ87" s="59">
        <f t="shared" si="71"/>
        <v>0</v>
      </c>
      <c r="AK87" s="59">
        <f t="shared" si="72"/>
        <v>0</v>
      </c>
      <c r="AL87" s="59">
        <f t="shared" si="73"/>
        <v>0</v>
      </c>
      <c r="AM87" s="59">
        <f t="shared" si="74"/>
        <v>0</v>
      </c>
      <c r="AN87" s="59">
        <f t="shared" si="75"/>
        <v>0</v>
      </c>
      <c r="AO87" s="59">
        <f t="shared" si="76"/>
        <v>0</v>
      </c>
      <c r="AP87" s="59">
        <f t="shared" si="77"/>
        <v>0</v>
      </c>
      <c r="AQ87" s="59">
        <f t="shared" si="78"/>
        <v>0</v>
      </c>
      <c r="AR87" s="59">
        <f t="shared" si="79"/>
        <v>0</v>
      </c>
      <c r="AS87" s="59">
        <f t="shared" si="80"/>
        <v>0</v>
      </c>
      <c r="AT87" s="59">
        <f t="shared" si="81"/>
        <v>0</v>
      </c>
      <c r="AU87" s="59">
        <f t="shared" si="82"/>
        <v>0</v>
      </c>
      <c r="AV87" s="59">
        <f t="shared" si="83"/>
        <v>0</v>
      </c>
      <c r="AW87" s="59">
        <f t="shared" si="84"/>
        <v>0</v>
      </c>
      <c r="AX87" s="59">
        <f t="shared" si="85"/>
        <v>0</v>
      </c>
      <c r="AY87" s="59">
        <f t="shared" si="86"/>
        <v>0</v>
      </c>
      <c r="AZ87" s="59">
        <f t="shared" si="87"/>
        <v>0</v>
      </c>
      <c r="BA87" s="59">
        <f t="shared" si="88"/>
        <v>0</v>
      </c>
      <c r="BB87" s="59">
        <f t="shared" si="89"/>
        <v>0</v>
      </c>
      <c r="BC87" s="59">
        <f t="shared" si="90"/>
        <v>0</v>
      </c>
      <c r="BD87" s="59">
        <f t="shared" si="91"/>
        <v>0</v>
      </c>
      <c r="BE87" s="59">
        <f t="shared" si="92"/>
        <v>0</v>
      </c>
      <c r="BF87" s="59">
        <f t="shared" si="92"/>
        <v>0</v>
      </c>
      <c r="BG87" s="33"/>
    </row>
    <row r="88" spans="1:59" x14ac:dyDescent="0.25">
      <c r="A88" s="31"/>
      <c r="B88" s="1">
        <f t="shared" si="40"/>
        <v>22</v>
      </c>
      <c r="C88" s="102" t="str">
        <f t="shared" si="40"/>
        <v>Zoutkeet</v>
      </c>
      <c r="D88" s="32"/>
      <c r="E88" s="197"/>
      <c r="F88" s="59">
        <f t="shared" si="41"/>
        <v>-9</v>
      </c>
      <c r="G88" s="59">
        <f t="shared" si="42"/>
        <v>6</v>
      </c>
      <c r="H88" s="59">
        <f t="shared" si="43"/>
        <v>1</v>
      </c>
      <c r="I88" s="59">
        <f t="shared" si="44"/>
        <v>-7</v>
      </c>
      <c r="J88" s="59">
        <f t="shared" si="45"/>
        <v>3</v>
      </c>
      <c r="K88" s="59">
        <f t="shared" si="46"/>
        <v>4</v>
      </c>
      <c r="L88" s="59">
        <f t="shared" si="47"/>
        <v>-2</v>
      </c>
      <c r="M88" s="59">
        <f t="shared" si="48"/>
        <v>2</v>
      </c>
      <c r="N88" s="59">
        <f t="shared" si="49"/>
        <v>-2</v>
      </c>
      <c r="O88" s="59">
        <f t="shared" si="50"/>
        <v>2</v>
      </c>
      <c r="P88" s="59">
        <f t="shared" si="51"/>
        <v>1</v>
      </c>
      <c r="Q88" s="59">
        <f t="shared" si="52"/>
        <v>1</v>
      </c>
      <c r="R88" s="59">
        <f t="shared" si="53"/>
        <v>0</v>
      </c>
      <c r="S88" s="59">
        <f t="shared" si="54"/>
        <v>0</v>
      </c>
      <c r="T88" s="59">
        <f t="shared" si="55"/>
        <v>0</v>
      </c>
      <c r="U88" s="59">
        <f t="shared" si="56"/>
        <v>0</v>
      </c>
      <c r="V88" s="59">
        <f t="shared" si="57"/>
        <v>0</v>
      </c>
      <c r="W88" s="59">
        <f t="shared" si="58"/>
        <v>0</v>
      </c>
      <c r="X88" s="59">
        <f t="shared" si="59"/>
        <v>0</v>
      </c>
      <c r="Y88" s="59">
        <f t="shared" si="60"/>
        <v>0</v>
      </c>
      <c r="Z88" s="59">
        <f t="shared" si="61"/>
        <v>0</v>
      </c>
      <c r="AA88" s="59">
        <f t="shared" si="62"/>
        <v>0</v>
      </c>
      <c r="AB88" s="59">
        <f t="shared" si="63"/>
        <v>0</v>
      </c>
      <c r="AC88" s="59">
        <f t="shared" si="64"/>
        <v>0</v>
      </c>
      <c r="AD88" s="59">
        <f t="shared" si="65"/>
        <v>0</v>
      </c>
      <c r="AE88" s="59">
        <f t="shared" si="66"/>
        <v>0</v>
      </c>
      <c r="AF88" s="59">
        <f t="shared" si="67"/>
        <v>0</v>
      </c>
      <c r="AG88" s="59">
        <f t="shared" si="68"/>
        <v>0</v>
      </c>
      <c r="AH88" s="59">
        <f t="shared" si="69"/>
        <v>0</v>
      </c>
      <c r="AI88" s="59">
        <f t="shared" si="70"/>
        <v>0</v>
      </c>
      <c r="AJ88" s="59">
        <f t="shared" si="71"/>
        <v>0</v>
      </c>
      <c r="AK88" s="59">
        <f t="shared" si="72"/>
        <v>0</v>
      </c>
      <c r="AL88" s="59">
        <f t="shared" si="73"/>
        <v>0</v>
      </c>
      <c r="AM88" s="59">
        <f t="shared" si="74"/>
        <v>0</v>
      </c>
      <c r="AN88" s="59">
        <f t="shared" si="75"/>
        <v>0</v>
      </c>
      <c r="AO88" s="59">
        <f t="shared" si="76"/>
        <v>0</v>
      </c>
      <c r="AP88" s="59">
        <f t="shared" si="77"/>
        <v>0</v>
      </c>
      <c r="AQ88" s="59">
        <f t="shared" si="78"/>
        <v>0</v>
      </c>
      <c r="AR88" s="59">
        <f t="shared" si="79"/>
        <v>0</v>
      </c>
      <c r="AS88" s="59">
        <f t="shared" si="80"/>
        <v>0</v>
      </c>
      <c r="AT88" s="59">
        <f t="shared" si="81"/>
        <v>0</v>
      </c>
      <c r="AU88" s="59">
        <f t="shared" si="82"/>
        <v>0</v>
      </c>
      <c r="AV88" s="59">
        <f t="shared" si="83"/>
        <v>0</v>
      </c>
      <c r="AW88" s="59">
        <f t="shared" si="84"/>
        <v>0</v>
      </c>
      <c r="AX88" s="59">
        <f t="shared" si="85"/>
        <v>0</v>
      </c>
      <c r="AY88" s="59">
        <f t="shared" si="86"/>
        <v>0</v>
      </c>
      <c r="AZ88" s="59">
        <f t="shared" si="87"/>
        <v>0</v>
      </c>
      <c r="BA88" s="59">
        <f t="shared" si="88"/>
        <v>0</v>
      </c>
      <c r="BB88" s="59">
        <f t="shared" si="89"/>
        <v>0</v>
      </c>
      <c r="BC88" s="59">
        <f t="shared" si="90"/>
        <v>0</v>
      </c>
      <c r="BD88" s="59">
        <f t="shared" si="91"/>
        <v>0</v>
      </c>
      <c r="BE88" s="59">
        <f t="shared" si="92"/>
        <v>0</v>
      </c>
      <c r="BF88" s="59">
        <f t="shared" si="92"/>
        <v>0</v>
      </c>
      <c r="BG88" s="33"/>
    </row>
    <row r="89" spans="1:59" x14ac:dyDescent="0.25">
      <c r="A89" s="31"/>
      <c r="B89" s="1"/>
      <c r="C89" s="102"/>
      <c r="D89" s="32"/>
      <c r="E89" s="19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33"/>
    </row>
    <row r="90" spans="1:59" x14ac:dyDescent="0.25">
      <c r="A90" s="31"/>
      <c r="B90" s="1"/>
      <c r="C90" s="106" t="str">
        <f>'6 inputsheet termen'!D71</f>
        <v>totaal VB.nu Haaglanden</v>
      </c>
      <c r="D90" s="32"/>
      <c r="E90" s="197"/>
      <c r="F90" s="59">
        <f t="shared" ref="F90:BE90" si="93">SUM(F67:F89)</f>
        <v>-65.78</v>
      </c>
      <c r="G90" s="59">
        <f t="shared" si="93"/>
        <v>23.290000000000038</v>
      </c>
      <c r="H90" s="59">
        <f t="shared" si="93"/>
        <v>6.3299999999999841</v>
      </c>
      <c r="I90" s="59">
        <f t="shared" si="93"/>
        <v>-30.620000000000022</v>
      </c>
      <c r="J90" s="59">
        <f t="shared" si="93"/>
        <v>3.7299999999999933</v>
      </c>
      <c r="K90" s="59">
        <f t="shared" si="93"/>
        <v>9.1400000000000148</v>
      </c>
      <c r="L90" s="59">
        <f t="shared" si="93"/>
        <v>19.600000000000009</v>
      </c>
      <c r="M90" s="59">
        <f t="shared" si="93"/>
        <v>13.759999999999991</v>
      </c>
      <c r="N90" s="59">
        <f t="shared" si="93"/>
        <v>-10.980000000000011</v>
      </c>
      <c r="O90" s="59">
        <f t="shared" si="93"/>
        <v>-3.5100000000000051</v>
      </c>
      <c r="P90" s="59">
        <f t="shared" si="93"/>
        <v>23.570000000000036</v>
      </c>
      <c r="Q90" s="59">
        <f t="shared" si="93"/>
        <v>11.469999999999985</v>
      </c>
      <c r="R90" s="59">
        <f t="shared" si="93"/>
        <v>0</v>
      </c>
      <c r="S90" s="59">
        <f t="shared" si="93"/>
        <v>0</v>
      </c>
      <c r="T90" s="59">
        <f t="shared" si="93"/>
        <v>0</v>
      </c>
      <c r="U90" s="59">
        <f t="shared" si="93"/>
        <v>0</v>
      </c>
      <c r="V90" s="59">
        <f t="shared" si="93"/>
        <v>0</v>
      </c>
      <c r="W90" s="59">
        <f t="shared" si="93"/>
        <v>0</v>
      </c>
      <c r="X90" s="59">
        <f t="shared" si="93"/>
        <v>0</v>
      </c>
      <c r="Y90" s="59">
        <f t="shared" si="93"/>
        <v>0</v>
      </c>
      <c r="Z90" s="59">
        <f t="shared" si="93"/>
        <v>0</v>
      </c>
      <c r="AA90" s="59">
        <f t="shared" si="93"/>
        <v>0</v>
      </c>
      <c r="AB90" s="59">
        <f t="shared" si="93"/>
        <v>0</v>
      </c>
      <c r="AC90" s="59">
        <f t="shared" si="93"/>
        <v>0</v>
      </c>
      <c r="AD90" s="59">
        <f t="shared" si="93"/>
        <v>0</v>
      </c>
      <c r="AE90" s="59">
        <f t="shared" si="93"/>
        <v>0</v>
      </c>
      <c r="AF90" s="59">
        <f t="shared" si="93"/>
        <v>0</v>
      </c>
      <c r="AG90" s="59">
        <f t="shared" si="93"/>
        <v>0</v>
      </c>
      <c r="AH90" s="59">
        <f t="shared" si="93"/>
        <v>0</v>
      </c>
      <c r="AI90" s="59">
        <f t="shared" si="93"/>
        <v>0</v>
      </c>
      <c r="AJ90" s="59">
        <f t="shared" si="93"/>
        <v>0</v>
      </c>
      <c r="AK90" s="59">
        <f t="shared" si="93"/>
        <v>0</v>
      </c>
      <c r="AL90" s="59">
        <f t="shared" si="93"/>
        <v>0</v>
      </c>
      <c r="AM90" s="59">
        <f t="shared" si="93"/>
        <v>0</v>
      </c>
      <c r="AN90" s="59">
        <f t="shared" si="93"/>
        <v>0</v>
      </c>
      <c r="AO90" s="59">
        <f t="shared" si="93"/>
        <v>0</v>
      </c>
      <c r="AP90" s="59">
        <f t="shared" si="93"/>
        <v>0</v>
      </c>
      <c r="AQ90" s="59">
        <f t="shared" si="93"/>
        <v>0</v>
      </c>
      <c r="AR90" s="59">
        <f t="shared" si="93"/>
        <v>0</v>
      </c>
      <c r="AS90" s="59">
        <f t="shared" si="93"/>
        <v>0</v>
      </c>
      <c r="AT90" s="59">
        <f t="shared" si="93"/>
        <v>0</v>
      </c>
      <c r="AU90" s="59">
        <f t="shared" si="93"/>
        <v>0</v>
      </c>
      <c r="AV90" s="59">
        <f t="shared" si="93"/>
        <v>0</v>
      </c>
      <c r="AW90" s="59">
        <f t="shared" si="93"/>
        <v>0</v>
      </c>
      <c r="AX90" s="59">
        <f t="shared" si="93"/>
        <v>0</v>
      </c>
      <c r="AY90" s="59">
        <f t="shared" si="93"/>
        <v>0</v>
      </c>
      <c r="AZ90" s="59">
        <f t="shared" si="93"/>
        <v>0</v>
      </c>
      <c r="BA90" s="59">
        <f t="shared" si="93"/>
        <v>0</v>
      </c>
      <c r="BB90" s="59">
        <f t="shared" si="93"/>
        <v>0</v>
      </c>
      <c r="BC90" s="59">
        <f t="shared" si="93"/>
        <v>0</v>
      </c>
      <c r="BD90" s="59">
        <f t="shared" si="93"/>
        <v>0</v>
      </c>
      <c r="BE90" s="59">
        <f t="shared" si="93"/>
        <v>0</v>
      </c>
      <c r="BF90" s="59">
        <f>SUM(BF67:BF89)</f>
        <v>0</v>
      </c>
      <c r="BG90" s="33"/>
    </row>
    <row r="91" spans="1:59" x14ac:dyDescent="0.25">
      <c r="A91" s="31"/>
      <c r="B91" s="1"/>
      <c r="C91" s="102"/>
      <c r="D91" s="32"/>
      <c r="E91" s="197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33"/>
    </row>
    <row r="92" spans="1:59" x14ac:dyDescent="0.25">
      <c r="A92" s="31"/>
      <c r="B92" s="1"/>
      <c r="C92" s="102"/>
      <c r="D92" s="32"/>
      <c r="E92" s="197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33"/>
    </row>
    <row r="93" spans="1:59" x14ac:dyDescent="0.25">
      <c r="A93" s="31"/>
      <c r="B93" s="1"/>
      <c r="C93" s="158" t="str">
        <f>C33</f>
        <v>diversen Haaglanden</v>
      </c>
      <c r="D93" s="32"/>
      <c r="E93" s="197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33"/>
    </row>
    <row r="94" spans="1:59" x14ac:dyDescent="0.25">
      <c r="A94" s="31"/>
      <c r="B94" s="1">
        <f>B34</f>
        <v>8</v>
      </c>
      <c r="C94" s="102" t="str">
        <f>C34</f>
        <v>nieuw / reserve</v>
      </c>
      <c r="D94" s="32"/>
      <c r="E94" s="197"/>
      <c r="F94" s="59">
        <f>F34-E34</f>
        <v>0</v>
      </c>
      <c r="G94" s="59">
        <f t="shared" ref="G94:BE94" si="94">G34-F34</f>
        <v>0</v>
      </c>
      <c r="H94" s="59">
        <f t="shared" si="94"/>
        <v>0</v>
      </c>
      <c r="I94" s="59">
        <f t="shared" si="94"/>
        <v>0</v>
      </c>
      <c r="J94" s="59">
        <f t="shared" si="94"/>
        <v>0</v>
      </c>
      <c r="K94" s="59">
        <f t="shared" si="94"/>
        <v>0</v>
      </c>
      <c r="L94" s="59">
        <f t="shared" si="94"/>
        <v>0</v>
      </c>
      <c r="M94" s="59">
        <f t="shared" si="94"/>
        <v>0</v>
      </c>
      <c r="N94" s="59">
        <f t="shared" si="94"/>
        <v>0</v>
      </c>
      <c r="O94" s="59">
        <f t="shared" si="94"/>
        <v>0</v>
      </c>
      <c r="P94" s="59">
        <f t="shared" si="94"/>
        <v>0</v>
      </c>
      <c r="Q94" s="59">
        <f t="shared" si="94"/>
        <v>0</v>
      </c>
      <c r="R94" s="59">
        <f t="shared" si="94"/>
        <v>0</v>
      </c>
      <c r="S94" s="59">
        <f t="shared" si="94"/>
        <v>0</v>
      </c>
      <c r="T94" s="59">
        <f t="shared" si="94"/>
        <v>0</v>
      </c>
      <c r="U94" s="59">
        <f t="shared" si="94"/>
        <v>0</v>
      </c>
      <c r="V94" s="59">
        <f t="shared" si="94"/>
        <v>0</v>
      </c>
      <c r="W94" s="59">
        <f t="shared" si="94"/>
        <v>0</v>
      </c>
      <c r="X94" s="59">
        <f t="shared" si="94"/>
        <v>0</v>
      </c>
      <c r="Y94" s="59">
        <f t="shared" si="94"/>
        <v>0</v>
      </c>
      <c r="Z94" s="59">
        <f t="shared" si="94"/>
        <v>0</v>
      </c>
      <c r="AA94" s="59">
        <f t="shared" si="94"/>
        <v>0</v>
      </c>
      <c r="AB94" s="59">
        <f t="shared" si="94"/>
        <v>0</v>
      </c>
      <c r="AC94" s="59">
        <f t="shared" si="94"/>
        <v>0</v>
      </c>
      <c r="AD94" s="59">
        <f t="shared" si="94"/>
        <v>0</v>
      </c>
      <c r="AE94" s="59">
        <f t="shared" si="94"/>
        <v>0</v>
      </c>
      <c r="AF94" s="59">
        <f t="shared" si="94"/>
        <v>0</v>
      </c>
      <c r="AG94" s="59">
        <f t="shared" si="94"/>
        <v>0</v>
      </c>
      <c r="AH94" s="59">
        <f t="shared" si="94"/>
        <v>0</v>
      </c>
      <c r="AI94" s="59">
        <f t="shared" si="94"/>
        <v>0</v>
      </c>
      <c r="AJ94" s="59">
        <f t="shared" si="94"/>
        <v>0</v>
      </c>
      <c r="AK94" s="59">
        <f t="shared" si="94"/>
        <v>0</v>
      </c>
      <c r="AL94" s="59">
        <f t="shared" si="94"/>
        <v>0</v>
      </c>
      <c r="AM94" s="59">
        <f t="shared" si="94"/>
        <v>0</v>
      </c>
      <c r="AN94" s="59">
        <f t="shared" si="94"/>
        <v>0</v>
      </c>
      <c r="AO94" s="59">
        <f t="shared" si="94"/>
        <v>0</v>
      </c>
      <c r="AP94" s="59">
        <f t="shared" si="94"/>
        <v>0</v>
      </c>
      <c r="AQ94" s="59">
        <f t="shared" si="94"/>
        <v>0</v>
      </c>
      <c r="AR94" s="59">
        <f t="shared" si="94"/>
        <v>0</v>
      </c>
      <c r="AS94" s="59">
        <f t="shared" si="94"/>
        <v>0</v>
      </c>
      <c r="AT94" s="59">
        <f t="shared" si="94"/>
        <v>0</v>
      </c>
      <c r="AU94" s="59">
        <f t="shared" si="94"/>
        <v>0</v>
      </c>
      <c r="AV94" s="59">
        <f t="shared" si="94"/>
        <v>0</v>
      </c>
      <c r="AW94" s="59">
        <f t="shared" si="94"/>
        <v>0</v>
      </c>
      <c r="AX94" s="59">
        <f t="shared" si="94"/>
        <v>0</v>
      </c>
      <c r="AY94" s="59">
        <f t="shared" si="94"/>
        <v>0</v>
      </c>
      <c r="AZ94" s="59">
        <f t="shared" si="94"/>
        <v>0</v>
      </c>
      <c r="BA94" s="59">
        <f t="shared" si="94"/>
        <v>0</v>
      </c>
      <c r="BB94" s="59">
        <f t="shared" si="94"/>
        <v>0</v>
      </c>
      <c r="BC94" s="59">
        <f t="shared" si="94"/>
        <v>0</v>
      </c>
      <c r="BD94" s="59">
        <f t="shared" si="94"/>
        <v>0</v>
      </c>
      <c r="BE94" s="59">
        <f t="shared" si="94"/>
        <v>0</v>
      </c>
      <c r="BF94" s="59">
        <f>BF34-BE34</f>
        <v>0</v>
      </c>
      <c r="BG94" s="33"/>
    </row>
    <row r="95" spans="1:59" x14ac:dyDescent="0.25">
      <c r="A95" s="31"/>
      <c r="B95" s="1">
        <f>B35</f>
        <v>15</v>
      </c>
      <c r="C95" s="102" t="str">
        <f>C35</f>
        <v>prime</v>
      </c>
      <c r="D95" s="32"/>
      <c r="E95" s="197"/>
      <c r="F95" s="59">
        <f>F35-E35</f>
        <v>0</v>
      </c>
      <c r="G95" s="59">
        <f t="shared" ref="G95:BE95" si="95">G35-F35</f>
        <v>0</v>
      </c>
      <c r="H95" s="59">
        <f t="shared" si="95"/>
        <v>0</v>
      </c>
      <c r="I95" s="59">
        <f t="shared" si="95"/>
        <v>0</v>
      </c>
      <c r="J95" s="59">
        <f t="shared" si="95"/>
        <v>0</v>
      </c>
      <c r="K95" s="59">
        <f t="shared" si="95"/>
        <v>0</v>
      </c>
      <c r="L95" s="59">
        <f t="shared" si="95"/>
        <v>0</v>
      </c>
      <c r="M95" s="59">
        <f t="shared" si="95"/>
        <v>0</v>
      </c>
      <c r="N95" s="59">
        <f t="shared" si="95"/>
        <v>0</v>
      </c>
      <c r="O95" s="59">
        <f t="shared" si="95"/>
        <v>0</v>
      </c>
      <c r="P95" s="59">
        <f t="shared" si="95"/>
        <v>0</v>
      </c>
      <c r="Q95" s="59">
        <f t="shared" si="95"/>
        <v>0</v>
      </c>
      <c r="R95" s="59">
        <f t="shared" si="95"/>
        <v>0</v>
      </c>
      <c r="S95" s="59">
        <f t="shared" si="95"/>
        <v>0</v>
      </c>
      <c r="T95" s="59">
        <f t="shared" si="95"/>
        <v>0</v>
      </c>
      <c r="U95" s="59">
        <f t="shared" si="95"/>
        <v>0</v>
      </c>
      <c r="V95" s="59">
        <f t="shared" si="95"/>
        <v>0</v>
      </c>
      <c r="W95" s="59">
        <f t="shared" si="95"/>
        <v>0</v>
      </c>
      <c r="X95" s="59">
        <f t="shared" si="95"/>
        <v>0</v>
      </c>
      <c r="Y95" s="59">
        <f t="shared" si="95"/>
        <v>0</v>
      </c>
      <c r="Z95" s="59">
        <f t="shared" si="95"/>
        <v>0</v>
      </c>
      <c r="AA95" s="59">
        <f t="shared" si="95"/>
        <v>0</v>
      </c>
      <c r="AB95" s="59">
        <f t="shared" si="95"/>
        <v>0</v>
      </c>
      <c r="AC95" s="59">
        <f t="shared" si="95"/>
        <v>0</v>
      </c>
      <c r="AD95" s="59">
        <f t="shared" si="95"/>
        <v>0</v>
      </c>
      <c r="AE95" s="59">
        <f t="shared" si="95"/>
        <v>0</v>
      </c>
      <c r="AF95" s="59">
        <f t="shared" si="95"/>
        <v>0</v>
      </c>
      <c r="AG95" s="59">
        <f t="shared" si="95"/>
        <v>0</v>
      </c>
      <c r="AH95" s="59">
        <f t="shared" si="95"/>
        <v>0</v>
      </c>
      <c r="AI95" s="59">
        <f t="shared" si="95"/>
        <v>0</v>
      </c>
      <c r="AJ95" s="59">
        <f t="shared" si="95"/>
        <v>0</v>
      </c>
      <c r="AK95" s="59">
        <f t="shared" si="95"/>
        <v>0</v>
      </c>
      <c r="AL95" s="59">
        <f t="shared" si="95"/>
        <v>0</v>
      </c>
      <c r="AM95" s="59">
        <f t="shared" si="95"/>
        <v>0</v>
      </c>
      <c r="AN95" s="59">
        <f t="shared" si="95"/>
        <v>0</v>
      </c>
      <c r="AO95" s="59">
        <f t="shared" si="95"/>
        <v>0</v>
      </c>
      <c r="AP95" s="59">
        <f t="shared" si="95"/>
        <v>0</v>
      </c>
      <c r="AQ95" s="59">
        <f t="shared" si="95"/>
        <v>0</v>
      </c>
      <c r="AR95" s="59">
        <f t="shared" si="95"/>
        <v>0</v>
      </c>
      <c r="AS95" s="59">
        <f t="shared" si="95"/>
        <v>0</v>
      </c>
      <c r="AT95" s="59">
        <f t="shared" si="95"/>
        <v>0</v>
      </c>
      <c r="AU95" s="59">
        <f t="shared" si="95"/>
        <v>0</v>
      </c>
      <c r="AV95" s="59">
        <f t="shared" si="95"/>
        <v>0</v>
      </c>
      <c r="AW95" s="59">
        <f t="shared" si="95"/>
        <v>0</v>
      </c>
      <c r="AX95" s="59">
        <f t="shared" si="95"/>
        <v>0</v>
      </c>
      <c r="AY95" s="59">
        <f t="shared" si="95"/>
        <v>0</v>
      </c>
      <c r="AZ95" s="59">
        <f t="shared" si="95"/>
        <v>0</v>
      </c>
      <c r="BA95" s="59">
        <f t="shared" si="95"/>
        <v>0</v>
      </c>
      <c r="BB95" s="59">
        <f t="shared" si="95"/>
        <v>0</v>
      </c>
      <c r="BC95" s="59">
        <f t="shared" si="95"/>
        <v>0</v>
      </c>
      <c r="BD95" s="59">
        <f t="shared" si="95"/>
        <v>0</v>
      </c>
      <c r="BE95" s="59">
        <f t="shared" si="95"/>
        <v>0</v>
      </c>
      <c r="BF95" s="59">
        <f>BF35-BE35</f>
        <v>0</v>
      </c>
      <c r="BG95" s="33"/>
    </row>
    <row r="96" spans="1:59" x14ac:dyDescent="0.25">
      <c r="A96" s="31"/>
      <c r="B96" s="1">
        <f>B36</f>
        <v>26</v>
      </c>
      <c r="C96" s="102" t="str">
        <f>C36</f>
        <v>de Rank</v>
      </c>
      <c r="D96" s="32"/>
      <c r="E96" s="197"/>
      <c r="F96" s="59">
        <f>F36-E36</f>
        <v>0</v>
      </c>
      <c r="G96" s="59">
        <f t="shared" ref="G96:BE96" si="96">G36-F36</f>
        <v>0</v>
      </c>
      <c r="H96" s="59">
        <f t="shared" si="96"/>
        <v>0</v>
      </c>
      <c r="I96" s="59">
        <f t="shared" si="96"/>
        <v>0</v>
      </c>
      <c r="J96" s="59">
        <f t="shared" si="96"/>
        <v>0</v>
      </c>
      <c r="K96" s="59">
        <f t="shared" si="96"/>
        <v>0</v>
      </c>
      <c r="L96" s="59">
        <f t="shared" si="96"/>
        <v>0</v>
      </c>
      <c r="M96" s="59">
        <f t="shared" si="96"/>
        <v>0</v>
      </c>
      <c r="N96" s="59">
        <f t="shared" si="96"/>
        <v>0</v>
      </c>
      <c r="O96" s="59">
        <f t="shared" si="96"/>
        <v>0</v>
      </c>
      <c r="P96" s="59">
        <f t="shared" si="96"/>
        <v>0</v>
      </c>
      <c r="Q96" s="59">
        <f t="shared" si="96"/>
        <v>0</v>
      </c>
      <c r="R96" s="59">
        <f t="shared" si="96"/>
        <v>0</v>
      </c>
      <c r="S96" s="59">
        <f t="shared" si="96"/>
        <v>0</v>
      </c>
      <c r="T96" s="59">
        <f t="shared" si="96"/>
        <v>0</v>
      </c>
      <c r="U96" s="59">
        <f t="shared" si="96"/>
        <v>0</v>
      </c>
      <c r="V96" s="59">
        <f t="shared" si="96"/>
        <v>0</v>
      </c>
      <c r="W96" s="59">
        <f t="shared" si="96"/>
        <v>0</v>
      </c>
      <c r="X96" s="59">
        <f t="shared" si="96"/>
        <v>0</v>
      </c>
      <c r="Y96" s="59">
        <f t="shared" si="96"/>
        <v>0</v>
      </c>
      <c r="Z96" s="59">
        <f t="shared" si="96"/>
        <v>0</v>
      </c>
      <c r="AA96" s="59">
        <f t="shared" si="96"/>
        <v>0</v>
      </c>
      <c r="AB96" s="59">
        <f t="shared" si="96"/>
        <v>0</v>
      </c>
      <c r="AC96" s="59">
        <f t="shared" si="96"/>
        <v>0</v>
      </c>
      <c r="AD96" s="59">
        <f t="shared" si="96"/>
        <v>0</v>
      </c>
      <c r="AE96" s="59">
        <f t="shared" si="96"/>
        <v>0</v>
      </c>
      <c r="AF96" s="59">
        <f t="shared" si="96"/>
        <v>0</v>
      </c>
      <c r="AG96" s="59">
        <f t="shared" si="96"/>
        <v>0</v>
      </c>
      <c r="AH96" s="59">
        <f t="shared" si="96"/>
        <v>0</v>
      </c>
      <c r="AI96" s="59">
        <f t="shared" si="96"/>
        <v>0</v>
      </c>
      <c r="AJ96" s="59">
        <f t="shared" si="96"/>
        <v>0</v>
      </c>
      <c r="AK96" s="59">
        <f t="shared" si="96"/>
        <v>0</v>
      </c>
      <c r="AL96" s="59">
        <f t="shared" si="96"/>
        <v>0</v>
      </c>
      <c r="AM96" s="59">
        <f t="shared" si="96"/>
        <v>0</v>
      </c>
      <c r="AN96" s="59">
        <f t="shared" si="96"/>
        <v>0</v>
      </c>
      <c r="AO96" s="59">
        <f t="shared" si="96"/>
        <v>0</v>
      </c>
      <c r="AP96" s="59">
        <f t="shared" si="96"/>
        <v>0</v>
      </c>
      <c r="AQ96" s="59">
        <f t="shared" si="96"/>
        <v>0</v>
      </c>
      <c r="AR96" s="59">
        <f t="shared" si="96"/>
        <v>0</v>
      </c>
      <c r="AS96" s="59">
        <f t="shared" si="96"/>
        <v>0</v>
      </c>
      <c r="AT96" s="59">
        <f t="shared" si="96"/>
        <v>0</v>
      </c>
      <c r="AU96" s="59">
        <f t="shared" si="96"/>
        <v>0</v>
      </c>
      <c r="AV96" s="59">
        <f t="shared" si="96"/>
        <v>0</v>
      </c>
      <c r="AW96" s="59">
        <f t="shared" si="96"/>
        <v>0</v>
      </c>
      <c r="AX96" s="59">
        <f t="shared" si="96"/>
        <v>0</v>
      </c>
      <c r="AY96" s="59">
        <f t="shared" si="96"/>
        <v>0</v>
      </c>
      <c r="AZ96" s="59">
        <f t="shared" si="96"/>
        <v>0</v>
      </c>
      <c r="BA96" s="59">
        <f t="shared" si="96"/>
        <v>0</v>
      </c>
      <c r="BB96" s="59">
        <f t="shared" si="96"/>
        <v>0</v>
      </c>
      <c r="BC96" s="59">
        <f t="shared" si="96"/>
        <v>0</v>
      </c>
      <c r="BD96" s="59">
        <f t="shared" si="96"/>
        <v>0</v>
      </c>
      <c r="BE96" s="59">
        <f t="shared" si="96"/>
        <v>0</v>
      </c>
      <c r="BF96" s="59">
        <f>BF36-BE36</f>
        <v>0</v>
      </c>
      <c r="BG96" s="33"/>
    </row>
    <row r="97" spans="1:59" x14ac:dyDescent="0.25">
      <c r="A97" s="31"/>
      <c r="B97" s="1">
        <f>B37</f>
        <v>25</v>
      </c>
      <c r="C97" s="102" t="str">
        <f>C37</f>
        <v>boomaweg</v>
      </c>
      <c r="D97" s="32"/>
      <c r="E97" s="197"/>
      <c r="F97" s="59">
        <f>F37-E37</f>
        <v>0</v>
      </c>
      <c r="G97" s="59">
        <f t="shared" ref="G97:BE97" si="97">G37-F37</f>
        <v>0</v>
      </c>
      <c r="H97" s="59">
        <f t="shared" si="97"/>
        <v>0</v>
      </c>
      <c r="I97" s="59">
        <f t="shared" si="97"/>
        <v>0</v>
      </c>
      <c r="J97" s="59">
        <f t="shared" si="97"/>
        <v>0</v>
      </c>
      <c r="K97" s="59">
        <f t="shared" si="97"/>
        <v>0</v>
      </c>
      <c r="L97" s="59">
        <f t="shared" si="97"/>
        <v>0</v>
      </c>
      <c r="M97" s="59">
        <f t="shared" si="97"/>
        <v>0</v>
      </c>
      <c r="N97" s="59">
        <f t="shared" si="97"/>
        <v>0</v>
      </c>
      <c r="O97" s="59">
        <f t="shared" si="97"/>
        <v>0</v>
      </c>
      <c r="P97" s="59">
        <f t="shared" si="97"/>
        <v>0</v>
      </c>
      <c r="Q97" s="59">
        <f t="shared" si="97"/>
        <v>0</v>
      </c>
      <c r="R97" s="59">
        <f t="shared" si="97"/>
        <v>0</v>
      </c>
      <c r="S97" s="59">
        <f t="shared" si="97"/>
        <v>0</v>
      </c>
      <c r="T97" s="59">
        <f t="shared" si="97"/>
        <v>0</v>
      </c>
      <c r="U97" s="59">
        <f t="shared" si="97"/>
        <v>0</v>
      </c>
      <c r="V97" s="59">
        <f t="shared" si="97"/>
        <v>0</v>
      </c>
      <c r="W97" s="59">
        <f t="shared" si="97"/>
        <v>0</v>
      </c>
      <c r="X97" s="59">
        <f t="shared" si="97"/>
        <v>0</v>
      </c>
      <c r="Y97" s="59">
        <f t="shared" si="97"/>
        <v>0</v>
      </c>
      <c r="Z97" s="59">
        <f t="shared" si="97"/>
        <v>0</v>
      </c>
      <c r="AA97" s="59">
        <f t="shared" si="97"/>
        <v>0</v>
      </c>
      <c r="AB97" s="59">
        <f t="shared" si="97"/>
        <v>0</v>
      </c>
      <c r="AC97" s="59">
        <f t="shared" si="97"/>
        <v>0</v>
      </c>
      <c r="AD97" s="59">
        <f t="shared" si="97"/>
        <v>0</v>
      </c>
      <c r="AE97" s="59">
        <f t="shared" si="97"/>
        <v>0</v>
      </c>
      <c r="AF97" s="59">
        <f t="shared" si="97"/>
        <v>0</v>
      </c>
      <c r="AG97" s="59">
        <f t="shared" si="97"/>
        <v>0</v>
      </c>
      <c r="AH97" s="59">
        <f t="shared" si="97"/>
        <v>0</v>
      </c>
      <c r="AI97" s="59">
        <f t="shared" si="97"/>
        <v>0</v>
      </c>
      <c r="AJ97" s="59">
        <f t="shared" si="97"/>
        <v>0</v>
      </c>
      <c r="AK97" s="59">
        <f t="shared" si="97"/>
        <v>0</v>
      </c>
      <c r="AL97" s="59">
        <f t="shared" si="97"/>
        <v>0</v>
      </c>
      <c r="AM97" s="59">
        <f t="shared" si="97"/>
        <v>0</v>
      </c>
      <c r="AN97" s="59">
        <f t="shared" si="97"/>
        <v>0</v>
      </c>
      <c r="AO97" s="59">
        <f t="shared" si="97"/>
        <v>0</v>
      </c>
      <c r="AP97" s="59">
        <f t="shared" si="97"/>
        <v>0</v>
      </c>
      <c r="AQ97" s="59">
        <f t="shared" si="97"/>
        <v>0</v>
      </c>
      <c r="AR97" s="59">
        <f t="shared" si="97"/>
        <v>0</v>
      </c>
      <c r="AS97" s="59">
        <f t="shared" si="97"/>
        <v>0</v>
      </c>
      <c r="AT97" s="59">
        <f t="shared" si="97"/>
        <v>0</v>
      </c>
      <c r="AU97" s="59">
        <f t="shared" si="97"/>
        <v>0</v>
      </c>
      <c r="AV97" s="59">
        <f t="shared" si="97"/>
        <v>0</v>
      </c>
      <c r="AW97" s="59">
        <f t="shared" si="97"/>
        <v>0</v>
      </c>
      <c r="AX97" s="59">
        <f t="shared" si="97"/>
        <v>0</v>
      </c>
      <c r="AY97" s="59">
        <f t="shared" si="97"/>
        <v>0</v>
      </c>
      <c r="AZ97" s="59">
        <f t="shared" si="97"/>
        <v>0</v>
      </c>
      <c r="BA97" s="59">
        <f t="shared" si="97"/>
        <v>0</v>
      </c>
      <c r="BB97" s="59">
        <f t="shared" si="97"/>
        <v>0</v>
      </c>
      <c r="BC97" s="59">
        <f t="shared" si="97"/>
        <v>0</v>
      </c>
      <c r="BD97" s="59">
        <f t="shared" si="97"/>
        <v>0</v>
      </c>
      <c r="BE97" s="59">
        <f t="shared" si="97"/>
        <v>0</v>
      </c>
      <c r="BF97" s="59">
        <f>BF37-BE37</f>
        <v>0</v>
      </c>
      <c r="BG97" s="33"/>
    </row>
    <row r="98" spans="1:59" x14ac:dyDescent="0.25">
      <c r="A98" s="31"/>
      <c r="B98" s="1"/>
      <c r="C98" s="102"/>
      <c r="D98" s="32"/>
      <c r="E98" s="19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33"/>
    </row>
    <row r="99" spans="1:59" x14ac:dyDescent="0.25">
      <c r="A99" s="31"/>
      <c r="B99" s="1"/>
      <c r="C99" s="106" t="str">
        <f>'6 inputsheet termen'!D73</f>
        <v>totaal diversen Haaglanden</v>
      </c>
      <c r="D99" s="32"/>
      <c r="E99" s="197"/>
      <c r="F99" s="8">
        <f t="shared" ref="F99:BE99" si="98">SUM(F94:F98)</f>
        <v>0</v>
      </c>
      <c r="G99" s="8">
        <f t="shared" si="98"/>
        <v>0</v>
      </c>
      <c r="H99" s="8">
        <f t="shared" si="98"/>
        <v>0</v>
      </c>
      <c r="I99" s="8">
        <f t="shared" si="98"/>
        <v>0</v>
      </c>
      <c r="J99" s="8">
        <f t="shared" si="98"/>
        <v>0</v>
      </c>
      <c r="K99" s="8">
        <f t="shared" si="98"/>
        <v>0</v>
      </c>
      <c r="L99" s="8">
        <f t="shared" si="98"/>
        <v>0</v>
      </c>
      <c r="M99" s="8">
        <f t="shared" si="98"/>
        <v>0</v>
      </c>
      <c r="N99" s="8">
        <f t="shared" si="98"/>
        <v>0</v>
      </c>
      <c r="O99" s="8">
        <f t="shared" si="98"/>
        <v>0</v>
      </c>
      <c r="P99" s="8">
        <f t="shared" si="98"/>
        <v>0</v>
      </c>
      <c r="Q99" s="8">
        <f t="shared" si="98"/>
        <v>0</v>
      </c>
      <c r="R99" s="8">
        <f t="shared" si="98"/>
        <v>0</v>
      </c>
      <c r="S99" s="8">
        <f t="shared" si="98"/>
        <v>0</v>
      </c>
      <c r="T99" s="8">
        <f t="shared" si="98"/>
        <v>0</v>
      </c>
      <c r="U99" s="8">
        <f t="shared" si="98"/>
        <v>0</v>
      </c>
      <c r="V99" s="8">
        <f t="shared" si="98"/>
        <v>0</v>
      </c>
      <c r="W99" s="8">
        <f t="shared" si="98"/>
        <v>0</v>
      </c>
      <c r="X99" s="8">
        <f t="shared" si="98"/>
        <v>0</v>
      </c>
      <c r="Y99" s="8">
        <f t="shared" si="98"/>
        <v>0</v>
      </c>
      <c r="Z99" s="8">
        <f t="shared" si="98"/>
        <v>0</v>
      </c>
      <c r="AA99" s="8">
        <f t="shared" si="98"/>
        <v>0</v>
      </c>
      <c r="AB99" s="8">
        <f t="shared" si="98"/>
        <v>0</v>
      </c>
      <c r="AC99" s="8">
        <f t="shared" si="98"/>
        <v>0</v>
      </c>
      <c r="AD99" s="8">
        <f t="shared" si="98"/>
        <v>0</v>
      </c>
      <c r="AE99" s="8">
        <f t="shared" si="98"/>
        <v>0</v>
      </c>
      <c r="AF99" s="8">
        <f t="shared" si="98"/>
        <v>0</v>
      </c>
      <c r="AG99" s="8">
        <f t="shared" si="98"/>
        <v>0</v>
      </c>
      <c r="AH99" s="8">
        <f t="shared" si="98"/>
        <v>0</v>
      </c>
      <c r="AI99" s="8">
        <f t="shared" si="98"/>
        <v>0</v>
      </c>
      <c r="AJ99" s="8">
        <f t="shared" si="98"/>
        <v>0</v>
      </c>
      <c r="AK99" s="8">
        <f t="shared" si="98"/>
        <v>0</v>
      </c>
      <c r="AL99" s="8">
        <f t="shared" si="98"/>
        <v>0</v>
      </c>
      <c r="AM99" s="8">
        <f t="shared" si="98"/>
        <v>0</v>
      </c>
      <c r="AN99" s="8">
        <f t="shared" si="98"/>
        <v>0</v>
      </c>
      <c r="AO99" s="8">
        <f t="shared" si="98"/>
        <v>0</v>
      </c>
      <c r="AP99" s="8">
        <f t="shared" si="98"/>
        <v>0</v>
      </c>
      <c r="AQ99" s="8">
        <f t="shared" si="98"/>
        <v>0</v>
      </c>
      <c r="AR99" s="8">
        <f t="shared" si="98"/>
        <v>0</v>
      </c>
      <c r="AS99" s="8">
        <f t="shared" si="98"/>
        <v>0</v>
      </c>
      <c r="AT99" s="8">
        <f t="shared" si="98"/>
        <v>0</v>
      </c>
      <c r="AU99" s="8">
        <f t="shared" si="98"/>
        <v>0</v>
      </c>
      <c r="AV99" s="8">
        <f t="shared" si="98"/>
        <v>0</v>
      </c>
      <c r="AW99" s="8">
        <f t="shared" si="98"/>
        <v>0</v>
      </c>
      <c r="AX99" s="8">
        <f t="shared" si="98"/>
        <v>0</v>
      </c>
      <c r="AY99" s="8">
        <f t="shared" si="98"/>
        <v>0</v>
      </c>
      <c r="AZ99" s="8">
        <f t="shared" si="98"/>
        <v>0</v>
      </c>
      <c r="BA99" s="8">
        <f t="shared" si="98"/>
        <v>0</v>
      </c>
      <c r="BB99" s="8">
        <f t="shared" si="98"/>
        <v>0</v>
      </c>
      <c r="BC99" s="8">
        <f t="shared" si="98"/>
        <v>0</v>
      </c>
      <c r="BD99" s="8">
        <f t="shared" si="98"/>
        <v>0</v>
      </c>
      <c r="BE99" s="8">
        <f t="shared" si="98"/>
        <v>0</v>
      </c>
      <c r="BF99" s="8">
        <f>SUM(BF94:BF98)</f>
        <v>0</v>
      </c>
      <c r="BG99" s="33"/>
    </row>
    <row r="100" spans="1:59" x14ac:dyDescent="0.25">
      <c r="A100" s="31"/>
      <c r="B100" s="1"/>
      <c r="C100" s="106" t="str">
        <f>'6 inputsheet termen'!D76</f>
        <v>totaal voedselbank Haaglanden</v>
      </c>
      <c r="D100" s="32"/>
      <c r="E100" s="197"/>
      <c r="F100" s="59">
        <f>F90+F99</f>
        <v>-65.78</v>
      </c>
      <c r="G100" s="59">
        <f t="shared" ref="G100:BF100" si="99">G90+G99</f>
        <v>23.290000000000038</v>
      </c>
      <c r="H100" s="59">
        <f t="shared" si="99"/>
        <v>6.3299999999999841</v>
      </c>
      <c r="I100" s="59">
        <f t="shared" si="99"/>
        <v>-30.620000000000022</v>
      </c>
      <c r="J100" s="59">
        <f t="shared" si="99"/>
        <v>3.7299999999999933</v>
      </c>
      <c r="K100" s="59">
        <f t="shared" si="99"/>
        <v>9.1400000000000148</v>
      </c>
      <c r="L100" s="59">
        <f t="shared" si="99"/>
        <v>19.600000000000009</v>
      </c>
      <c r="M100" s="59">
        <f t="shared" si="99"/>
        <v>13.759999999999991</v>
      </c>
      <c r="N100" s="59">
        <f t="shared" si="99"/>
        <v>-10.980000000000011</v>
      </c>
      <c r="O100" s="59">
        <f t="shared" si="99"/>
        <v>-3.5100000000000051</v>
      </c>
      <c r="P100" s="59">
        <f t="shared" si="99"/>
        <v>23.570000000000036</v>
      </c>
      <c r="Q100" s="59">
        <f t="shared" si="99"/>
        <v>11.469999999999985</v>
      </c>
      <c r="R100" s="59">
        <f t="shared" si="99"/>
        <v>0</v>
      </c>
      <c r="S100" s="59">
        <f t="shared" si="99"/>
        <v>0</v>
      </c>
      <c r="T100" s="59">
        <f t="shared" si="99"/>
        <v>0</v>
      </c>
      <c r="U100" s="59">
        <f t="shared" si="99"/>
        <v>0</v>
      </c>
      <c r="V100" s="59">
        <f t="shared" si="99"/>
        <v>0</v>
      </c>
      <c r="W100" s="59">
        <f t="shared" si="99"/>
        <v>0</v>
      </c>
      <c r="X100" s="59">
        <f t="shared" si="99"/>
        <v>0</v>
      </c>
      <c r="Y100" s="59">
        <f t="shared" si="99"/>
        <v>0</v>
      </c>
      <c r="Z100" s="59">
        <f t="shared" si="99"/>
        <v>0</v>
      </c>
      <c r="AA100" s="59">
        <f t="shared" si="99"/>
        <v>0</v>
      </c>
      <c r="AB100" s="59">
        <f t="shared" si="99"/>
        <v>0</v>
      </c>
      <c r="AC100" s="59">
        <f t="shared" si="99"/>
        <v>0</v>
      </c>
      <c r="AD100" s="59">
        <f t="shared" si="99"/>
        <v>0</v>
      </c>
      <c r="AE100" s="59">
        <f t="shared" si="99"/>
        <v>0</v>
      </c>
      <c r="AF100" s="59">
        <f t="shared" si="99"/>
        <v>0</v>
      </c>
      <c r="AG100" s="59">
        <f t="shared" si="99"/>
        <v>0</v>
      </c>
      <c r="AH100" s="59">
        <f t="shared" si="99"/>
        <v>0</v>
      </c>
      <c r="AI100" s="59">
        <f t="shared" si="99"/>
        <v>0</v>
      </c>
      <c r="AJ100" s="59">
        <f t="shared" si="99"/>
        <v>0</v>
      </c>
      <c r="AK100" s="59">
        <f t="shared" si="99"/>
        <v>0</v>
      </c>
      <c r="AL100" s="59">
        <f t="shared" si="99"/>
        <v>0</v>
      </c>
      <c r="AM100" s="59">
        <f t="shared" si="99"/>
        <v>0</v>
      </c>
      <c r="AN100" s="59">
        <f t="shared" si="99"/>
        <v>0</v>
      </c>
      <c r="AO100" s="59">
        <f t="shared" si="99"/>
        <v>0</v>
      </c>
      <c r="AP100" s="59">
        <f t="shared" si="99"/>
        <v>0</v>
      </c>
      <c r="AQ100" s="59">
        <f t="shared" si="99"/>
        <v>0</v>
      </c>
      <c r="AR100" s="59">
        <f t="shared" si="99"/>
        <v>0</v>
      </c>
      <c r="AS100" s="59">
        <f t="shared" si="99"/>
        <v>0</v>
      </c>
      <c r="AT100" s="59">
        <f t="shared" si="99"/>
        <v>0</v>
      </c>
      <c r="AU100" s="59">
        <f t="shared" si="99"/>
        <v>0</v>
      </c>
      <c r="AV100" s="59">
        <f t="shared" si="99"/>
        <v>0</v>
      </c>
      <c r="AW100" s="59">
        <f t="shared" si="99"/>
        <v>0</v>
      </c>
      <c r="AX100" s="59">
        <f t="shared" si="99"/>
        <v>0</v>
      </c>
      <c r="AY100" s="59">
        <f t="shared" si="99"/>
        <v>0</v>
      </c>
      <c r="AZ100" s="59">
        <f t="shared" si="99"/>
        <v>0</v>
      </c>
      <c r="BA100" s="59">
        <f t="shared" si="99"/>
        <v>0</v>
      </c>
      <c r="BB100" s="59">
        <f t="shared" si="99"/>
        <v>0</v>
      </c>
      <c r="BC100" s="59">
        <f t="shared" si="99"/>
        <v>0</v>
      </c>
      <c r="BD100" s="59">
        <f t="shared" si="99"/>
        <v>0</v>
      </c>
      <c r="BE100" s="59">
        <f t="shared" si="99"/>
        <v>0</v>
      </c>
      <c r="BF100" s="59">
        <f t="shared" si="99"/>
        <v>0</v>
      </c>
      <c r="BG100" s="33"/>
    </row>
    <row r="101" spans="1:59" x14ac:dyDescent="0.25">
      <c r="A101" s="31"/>
      <c r="B101" s="1"/>
      <c r="C101" s="158"/>
      <c r="D101" s="32"/>
      <c r="E101" s="197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33"/>
    </row>
    <row r="102" spans="1:59" x14ac:dyDescent="0.25">
      <c r="A102" s="31"/>
      <c r="B102" s="1"/>
      <c r="C102" s="158" t="str">
        <f>'6 inputsheet termen'!D67</f>
        <v>lokale voedselbanken</v>
      </c>
      <c r="D102" s="32"/>
      <c r="E102" s="197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33"/>
    </row>
    <row r="103" spans="1:59" x14ac:dyDescent="0.25">
      <c r="A103" s="31"/>
      <c r="B103" s="1">
        <f t="shared" ref="B103:C115" si="100">B43</f>
        <v>27</v>
      </c>
      <c r="C103" s="102" t="str">
        <f t="shared" si="100"/>
        <v xml:space="preserve">Westland </v>
      </c>
      <c r="D103" s="32"/>
      <c r="E103" s="197"/>
      <c r="F103" s="59">
        <f t="shared" ref="F103:F115" si="101">F43-E43</f>
        <v>0</v>
      </c>
      <c r="G103" s="59">
        <f t="shared" ref="G103:BE103" si="102">G43-F43</f>
        <v>0</v>
      </c>
      <c r="H103" s="59">
        <f t="shared" si="102"/>
        <v>0</v>
      </c>
      <c r="I103" s="59">
        <f t="shared" si="102"/>
        <v>0</v>
      </c>
      <c r="J103" s="59">
        <f t="shared" si="102"/>
        <v>0</v>
      </c>
      <c r="K103" s="59">
        <f t="shared" si="102"/>
        <v>0</v>
      </c>
      <c r="L103" s="59">
        <f t="shared" si="102"/>
        <v>0</v>
      </c>
      <c r="M103" s="59">
        <f t="shared" si="102"/>
        <v>0</v>
      </c>
      <c r="N103" s="59">
        <f t="shared" si="102"/>
        <v>0</v>
      </c>
      <c r="O103" s="59">
        <f t="shared" si="102"/>
        <v>0</v>
      </c>
      <c r="P103" s="59">
        <f t="shared" si="102"/>
        <v>0</v>
      </c>
      <c r="Q103" s="59">
        <f t="shared" si="102"/>
        <v>0</v>
      </c>
      <c r="R103" s="59">
        <f t="shared" si="102"/>
        <v>0</v>
      </c>
      <c r="S103" s="59">
        <f t="shared" si="102"/>
        <v>0</v>
      </c>
      <c r="T103" s="59">
        <f t="shared" si="102"/>
        <v>0</v>
      </c>
      <c r="U103" s="59">
        <f t="shared" si="102"/>
        <v>0</v>
      </c>
      <c r="V103" s="59">
        <f t="shared" si="102"/>
        <v>0</v>
      </c>
      <c r="W103" s="59">
        <f t="shared" si="102"/>
        <v>0</v>
      </c>
      <c r="X103" s="59">
        <f t="shared" si="102"/>
        <v>0</v>
      </c>
      <c r="Y103" s="59">
        <f t="shared" si="102"/>
        <v>0</v>
      </c>
      <c r="Z103" s="59">
        <f t="shared" si="102"/>
        <v>0</v>
      </c>
      <c r="AA103" s="59">
        <f t="shared" si="102"/>
        <v>0</v>
      </c>
      <c r="AB103" s="59">
        <f t="shared" si="102"/>
        <v>0</v>
      </c>
      <c r="AC103" s="59">
        <f t="shared" si="102"/>
        <v>0</v>
      </c>
      <c r="AD103" s="59">
        <f t="shared" si="102"/>
        <v>0</v>
      </c>
      <c r="AE103" s="59">
        <f t="shared" si="102"/>
        <v>0</v>
      </c>
      <c r="AF103" s="59">
        <f t="shared" si="102"/>
        <v>0</v>
      </c>
      <c r="AG103" s="59">
        <f t="shared" si="102"/>
        <v>0</v>
      </c>
      <c r="AH103" s="59">
        <f t="shared" si="102"/>
        <v>0</v>
      </c>
      <c r="AI103" s="59">
        <f t="shared" si="102"/>
        <v>0</v>
      </c>
      <c r="AJ103" s="59">
        <f t="shared" si="102"/>
        <v>0</v>
      </c>
      <c r="AK103" s="59">
        <f t="shared" si="102"/>
        <v>0</v>
      </c>
      <c r="AL103" s="59">
        <f t="shared" si="102"/>
        <v>0</v>
      </c>
      <c r="AM103" s="59">
        <f t="shared" si="102"/>
        <v>0</v>
      </c>
      <c r="AN103" s="59">
        <f t="shared" si="102"/>
        <v>0</v>
      </c>
      <c r="AO103" s="59">
        <f t="shared" si="102"/>
        <v>0</v>
      </c>
      <c r="AP103" s="59">
        <f t="shared" si="102"/>
        <v>0</v>
      </c>
      <c r="AQ103" s="59">
        <f t="shared" si="102"/>
        <v>0</v>
      </c>
      <c r="AR103" s="59">
        <f t="shared" si="102"/>
        <v>0</v>
      </c>
      <c r="AS103" s="59">
        <f t="shared" si="102"/>
        <v>0</v>
      </c>
      <c r="AT103" s="59">
        <f t="shared" si="102"/>
        <v>0</v>
      </c>
      <c r="AU103" s="59">
        <f t="shared" si="102"/>
        <v>0</v>
      </c>
      <c r="AV103" s="59">
        <f t="shared" si="102"/>
        <v>0</v>
      </c>
      <c r="AW103" s="59">
        <f t="shared" si="102"/>
        <v>0</v>
      </c>
      <c r="AX103" s="59">
        <f t="shared" si="102"/>
        <v>0</v>
      </c>
      <c r="AY103" s="59">
        <f t="shared" si="102"/>
        <v>0</v>
      </c>
      <c r="AZ103" s="59">
        <f t="shared" si="102"/>
        <v>0</v>
      </c>
      <c r="BA103" s="59">
        <f t="shared" si="102"/>
        <v>0</v>
      </c>
      <c r="BB103" s="59">
        <f t="shared" si="102"/>
        <v>0</v>
      </c>
      <c r="BC103" s="59">
        <f t="shared" si="102"/>
        <v>0</v>
      </c>
      <c r="BD103" s="59">
        <f t="shared" si="102"/>
        <v>0</v>
      </c>
      <c r="BE103" s="59">
        <f t="shared" si="102"/>
        <v>0</v>
      </c>
      <c r="BF103" s="59">
        <f t="shared" ref="BF103:BF115" si="103">BF43-BE43</f>
        <v>0</v>
      </c>
      <c r="BG103" s="33"/>
    </row>
    <row r="104" spans="1:59" x14ac:dyDescent="0.25">
      <c r="A104" s="31"/>
      <c r="B104" s="1">
        <f t="shared" si="100"/>
        <v>28</v>
      </c>
      <c r="C104" s="102" t="str">
        <f t="shared" si="100"/>
        <v>Alkemade</v>
      </c>
      <c r="D104" s="32"/>
      <c r="E104" s="197"/>
      <c r="F104" s="59">
        <f t="shared" si="101"/>
        <v>0</v>
      </c>
      <c r="G104" s="59">
        <f t="shared" ref="G104:BE104" si="104">G44-F44</f>
        <v>0</v>
      </c>
      <c r="H104" s="59">
        <f t="shared" si="104"/>
        <v>0</v>
      </c>
      <c r="I104" s="59">
        <f t="shared" si="104"/>
        <v>0</v>
      </c>
      <c r="J104" s="59">
        <f t="shared" si="104"/>
        <v>0</v>
      </c>
      <c r="K104" s="59">
        <f t="shared" si="104"/>
        <v>0</v>
      </c>
      <c r="L104" s="59">
        <f t="shared" si="104"/>
        <v>0</v>
      </c>
      <c r="M104" s="59">
        <f t="shared" si="104"/>
        <v>0</v>
      </c>
      <c r="N104" s="59">
        <f t="shared" si="104"/>
        <v>0</v>
      </c>
      <c r="O104" s="59">
        <f t="shared" si="104"/>
        <v>0</v>
      </c>
      <c r="P104" s="59">
        <f t="shared" si="104"/>
        <v>0</v>
      </c>
      <c r="Q104" s="59">
        <f t="shared" si="104"/>
        <v>0</v>
      </c>
      <c r="R104" s="59">
        <f t="shared" si="104"/>
        <v>0</v>
      </c>
      <c r="S104" s="59">
        <f t="shared" si="104"/>
        <v>0</v>
      </c>
      <c r="T104" s="59">
        <f t="shared" si="104"/>
        <v>0</v>
      </c>
      <c r="U104" s="59">
        <f t="shared" si="104"/>
        <v>0</v>
      </c>
      <c r="V104" s="59">
        <f t="shared" si="104"/>
        <v>0</v>
      </c>
      <c r="W104" s="59">
        <f t="shared" si="104"/>
        <v>0</v>
      </c>
      <c r="X104" s="59">
        <f t="shared" si="104"/>
        <v>0</v>
      </c>
      <c r="Y104" s="59">
        <f t="shared" si="104"/>
        <v>0</v>
      </c>
      <c r="Z104" s="59">
        <f t="shared" si="104"/>
        <v>0</v>
      </c>
      <c r="AA104" s="59">
        <f t="shared" si="104"/>
        <v>0</v>
      </c>
      <c r="AB104" s="59">
        <f t="shared" si="104"/>
        <v>0</v>
      </c>
      <c r="AC104" s="59">
        <f t="shared" si="104"/>
        <v>0</v>
      </c>
      <c r="AD104" s="59">
        <f t="shared" si="104"/>
        <v>0</v>
      </c>
      <c r="AE104" s="59">
        <f t="shared" si="104"/>
        <v>0</v>
      </c>
      <c r="AF104" s="59">
        <f t="shared" si="104"/>
        <v>0</v>
      </c>
      <c r="AG104" s="59">
        <f t="shared" si="104"/>
        <v>0</v>
      </c>
      <c r="AH104" s="59">
        <f t="shared" si="104"/>
        <v>0</v>
      </c>
      <c r="AI104" s="59">
        <f t="shared" si="104"/>
        <v>0</v>
      </c>
      <c r="AJ104" s="59">
        <f t="shared" si="104"/>
        <v>0</v>
      </c>
      <c r="AK104" s="59">
        <f t="shared" si="104"/>
        <v>0</v>
      </c>
      <c r="AL104" s="59">
        <f t="shared" si="104"/>
        <v>0</v>
      </c>
      <c r="AM104" s="59">
        <f t="shared" si="104"/>
        <v>0</v>
      </c>
      <c r="AN104" s="59">
        <f t="shared" si="104"/>
        <v>0</v>
      </c>
      <c r="AO104" s="59">
        <f t="shared" si="104"/>
        <v>0</v>
      </c>
      <c r="AP104" s="59">
        <f t="shared" si="104"/>
        <v>0</v>
      </c>
      <c r="AQ104" s="59">
        <f t="shared" si="104"/>
        <v>0</v>
      </c>
      <c r="AR104" s="59">
        <f t="shared" si="104"/>
        <v>0</v>
      </c>
      <c r="AS104" s="59">
        <f t="shared" si="104"/>
        <v>0</v>
      </c>
      <c r="AT104" s="59">
        <f t="shared" si="104"/>
        <v>0</v>
      </c>
      <c r="AU104" s="59">
        <f t="shared" si="104"/>
        <v>0</v>
      </c>
      <c r="AV104" s="59">
        <f t="shared" si="104"/>
        <v>0</v>
      </c>
      <c r="AW104" s="59">
        <f t="shared" si="104"/>
        <v>0</v>
      </c>
      <c r="AX104" s="59">
        <f t="shared" si="104"/>
        <v>0</v>
      </c>
      <c r="AY104" s="59">
        <f t="shared" si="104"/>
        <v>0</v>
      </c>
      <c r="AZ104" s="59">
        <f t="shared" si="104"/>
        <v>0</v>
      </c>
      <c r="BA104" s="59">
        <f t="shared" si="104"/>
        <v>0</v>
      </c>
      <c r="BB104" s="59">
        <f t="shared" si="104"/>
        <v>0</v>
      </c>
      <c r="BC104" s="59">
        <f t="shared" si="104"/>
        <v>0</v>
      </c>
      <c r="BD104" s="59">
        <f t="shared" si="104"/>
        <v>0</v>
      </c>
      <c r="BE104" s="59">
        <f t="shared" si="104"/>
        <v>0</v>
      </c>
      <c r="BF104" s="59">
        <f t="shared" si="103"/>
        <v>0</v>
      </c>
      <c r="BG104" s="33"/>
    </row>
    <row r="105" spans="1:59" x14ac:dyDescent="0.25">
      <c r="A105" s="31"/>
      <c r="B105" s="1">
        <f t="shared" si="100"/>
        <v>29</v>
      </c>
      <c r="C105" s="102" t="str">
        <f t="shared" si="100"/>
        <v>Leiden-Voedselbank</v>
      </c>
      <c r="D105" s="32"/>
      <c r="E105" s="197"/>
      <c r="F105" s="59">
        <f t="shared" si="101"/>
        <v>75</v>
      </c>
      <c r="G105" s="59">
        <f t="shared" ref="G105:BE105" si="105">G45-F45</f>
        <v>0</v>
      </c>
      <c r="H105" s="59">
        <f t="shared" si="105"/>
        <v>0</v>
      </c>
      <c r="I105" s="59">
        <f t="shared" si="105"/>
        <v>0</v>
      </c>
      <c r="J105" s="59">
        <f t="shared" si="105"/>
        <v>-75</v>
      </c>
      <c r="K105" s="59">
        <f t="shared" si="105"/>
        <v>0</v>
      </c>
      <c r="L105" s="59">
        <f t="shared" si="105"/>
        <v>0</v>
      </c>
      <c r="M105" s="59">
        <f t="shared" si="105"/>
        <v>0</v>
      </c>
      <c r="N105" s="59">
        <f t="shared" si="105"/>
        <v>0</v>
      </c>
      <c r="O105" s="59">
        <f t="shared" si="105"/>
        <v>0</v>
      </c>
      <c r="P105" s="59">
        <f t="shared" si="105"/>
        <v>0</v>
      </c>
      <c r="Q105" s="59">
        <f t="shared" si="105"/>
        <v>0</v>
      </c>
      <c r="R105" s="59">
        <f t="shared" si="105"/>
        <v>0</v>
      </c>
      <c r="S105" s="59">
        <f t="shared" si="105"/>
        <v>0</v>
      </c>
      <c r="T105" s="59">
        <f t="shared" si="105"/>
        <v>0</v>
      </c>
      <c r="U105" s="59">
        <f t="shared" si="105"/>
        <v>0</v>
      </c>
      <c r="V105" s="59">
        <f t="shared" si="105"/>
        <v>0</v>
      </c>
      <c r="W105" s="59">
        <f t="shared" si="105"/>
        <v>0</v>
      </c>
      <c r="X105" s="59">
        <f t="shared" si="105"/>
        <v>0</v>
      </c>
      <c r="Y105" s="59">
        <f t="shared" si="105"/>
        <v>0</v>
      </c>
      <c r="Z105" s="59">
        <f t="shared" si="105"/>
        <v>0</v>
      </c>
      <c r="AA105" s="59">
        <f t="shared" si="105"/>
        <v>0</v>
      </c>
      <c r="AB105" s="59">
        <f t="shared" si="105"/>
        <v>0</v>
      </c>
      <c r="AC105" s="59">
        <f t="shared" si="105"/>
        <v>0</v>
      </c>
      <c r="AD105" s="59">
        <f t="shared" si="105"/>
        <v>0</v>
      </c>
      <c r="AE105" s="59">
        <f t="shared" si="105"/>
        <v>0</v>
      </c>
      <c r="AF105" s="59">
        <f t="shared" si="105"/>
        <v>0</v>
      </c>
      <c r="AG105" s="59">
        <f t="shared" si="105"/>
        <v>0</v>
      </c>
      <c r="AH105" s="59">
        <f t="shared" si="105"/>
        <v>0</v>
      </c>
      <c r="AI105" s="59">
        <f t="shared" si="105"/>
        <v>0</v>
      </c>
      <c r="AJ105" s="59">
        <f t="shared" si="105"/>
        <v>0</v>
      </c>
      <c r="AK105" s="59">
        <f t="shared" si="105"/>
        <v>0</v>
      </c>
      <c r="AL105" s="59">
        <f t="shared" si="105"/>
        <v>0</v>
      </c>
      <c r="AM105" s="59">
        <f t="shared" si="105"/>
        <v>0</v>
      </c>
      <c r="AN105" s="59">
        <f t="shared" si="105"/>
        <v>0</v>
      </c>
      <c r="AO105" s="59">
        <f t="shared" si="105"/>
        <v>0</v>
      </c>
      <c r="AP105" s="59">
        <f t="shared" si="105"/>
        <v>0</v>
      </c>
      <c r="AQ105" s="59">
        <f t="shared" si="105"/>
        <v>0</v>
      </c>
      <c r="AR105" s="59">
        <f t="shared" si="105"/>
        <v>0</v>
      </c>
      <c r="AS105" s="59">
        <f t="shared" si="105"/>
        <v>0</v>
      </c>
      <c r="AT105" s="59">
        <f t="shared" si="105"/>
        <v>0</v>
      </c>
      <c r="AU105" s="59">
        <f t="shared" si="105"/>
        <v>0</v>
      </c>
      <c r="AV105" s="59">
        <f t="shared" si="105"/>
        <v>0</v>
      </c>
      <c r="AW105" s="59">
        <f t="shared" si="105"/>
        <v>0</v>
      </c>
      <c r="AX105" s="59">
        <f t="shared" si="105"/>
        <v>0</v>
      </c>
      <c r="AY105" s="59">
        <f t="shared" si="105"/>
        <v>0</v>
      </c>
      <c r="AZ105" s="59">
        <f t="shared" si="105"/>
        <v>0</v>
      </c>
      <c r="BA105" s="59">
        <f t="shared" si="105"/>
        <v>0</v>
      </c>
      <c r="BB105" s="59">
        <f t="shared" si="105"/>
        <v>0</v>
      </c>
      <c r="BC105" s="59">
        <f t="shared" si="105"/>
        <v>0</v>
      </c>
      <c r="BD105" s="59">
        <f t="shared" si="105"/>
        <v>0</v>
      </c>
      <c r="BE105" s="59">
        <f t="shared" si="105"/>
        <v>0</v>
      </c>
      <c r="BF105" s="59">
        <f t="shared" si="103"/>
        <v>0</v>
      </c>
      <c r="BG105" s="33"/>
    </row>
    <row r="106" spans="1:59" x14ac:dyDescent="0.25">
      <c r="A106" s="31"/>
      <c r="B106" s="1">
        <f t="shared" si="100"/>
        <v>30</v>
      </c>
      <c r="C106" s="102" t="str">
        <f t="shared" si="100"/>
        <v>Voorschoten</v>
      </c>
      <c r="D106" s="32"/>
      <c r="E106" s="197"/>
      <c r="F106" s="59">
        <f t="shared" si="101"/>
        <v>0</v>
      </c>
      <c r="G106" s="59">
        <f t="shared" ref="G106:BE106" si="106">G46-F46</f>
        <v>0</v>
      </c>
      <c r="H106" s="59">
        <f t="shared" si="106"/>
        <v>0</v>
      </c>
      <c r="I106" s="59">
        <f t="shared" si="106"/>
        <v>0</v>
      </c>
      <c r="J106" s="59">
        <f t="shared" si="106"/>
        <v>0</v>
      </c>
      <c r="K106" s="59">
        <f t="shared" si="106"/>
        <v>0</v>
      </c>
      <c r="L106" s="59">
        <f t="shared" si="106"/>
        <v>0</v>
      </c>
      <c r="M106" s="59">
        <f t="shared" si="106"/>
        <v>0</v>
      </c>
      <c r="N106" s="59">
        <f t="shared" si="106"/>
        <v>0</v>
      </c>
      <c r="O106" s="59">
        <f t="shared" si="106"/>
        <v>0</v>
      </c>
      <c r="P106" s="59">
        <f t="shared" si="106"/>
        <v>0</v>
      </c>
      <c r="Q106" s="59">
        <f t="shared" si="106"/>
        <v>0</v>
      </c>
      <c r="R106" s="59">
        <f t="shared" si="106"/>
        <v>0</v>
      </c>
      <c r="S106" s="59">
        <f t="shared" si="106"/>
        <v>0</v>
      </c>
      <c r="T106" s="59">
        <f t="shared" si="106"/>
        <v>0</v>
      </c>
      <c r="U106" s="59">
        <f t="shared" si="106"/>
        <v>0</v>
      </c>
      <c r="V106" s="59">
        <f t="shared" si="106"/>
        <v>0</v>
      </c>
      <c r="W106" s="59">
        <f t="shared" si="106"/>
        <v>0</v>
      </c>
      <c r="X106" s="59">
        <f t="shared" si="106"/>
        <v>0</v>
      </c>
      <c r="Y106" s="59">
        <f t="shared" si="106"/>
        <v>0</v>
      </c>
      <c r="Z106" s="59">
        <f t="shared" si="106"/>
        <v>0</v>
      </c>
      <c r="AA106" s="59">
        <f t="shared" si="106"/>
        <v>0</v>
      </c>
      <c r="AB106" s="59">
        <f t="shared" si="106"/>
        <v>0</v>
      </c>
      <c r="AC106" s="59">
        <f t="shared" si="106"/>
        <v>0</v>
      </c>
      <c r="AD106" s="59">
        <f t="shared" si="106"/>
        <v>0</v>
      </c>
      <c r="AE106" s="59">
        <f t="shared" si="106"/>
        <v>0</v>
      </c>
      <c r="AF106" s="59">
        <f t="shared" si="106"/>
        <v>0</v>
      </c>
      <c r="AG106" s="59">
        <f t="shared" si="106"/>
        <v>0</v>
      </c>
      <c r="AH106" s="59">
        <f t="shared" si="106"/>
        <v>0</v>
      </c>
      <c r="AI106" s="59">
        <f t="shared" si="106"/>
        <v>0</v>
      </c>
      <c r="AJ106" s="59">
        <f t="shared" si="106"/>
        <v>0</v>
      </c>
      <c r="AK106" s="59">
        <f t="shared" si="106"/>
        <v>0</v>
      </c>
      <c r="AL106" s="59">
        <f t="shared" si="106"/>
        <v>0</v>
      </c>
      <c r="AM106" s="59">
        <f t="shared" si="106"/>
        <v>0</v>
      </c>
      <c r="AN106" s="59">
        <f t="shared" si="106"/>
        <v>0</v>
      </c>
      <c r="AO106" s="59">
        <f t="shared" si="106"/>
        <v>0</v>
      </c>
      <c r="AP106" s="59">
        <f t="shared" si="106"/>
        <v>0</v>
      </c>
      <c r="AQ106" s="59">
        <f t="shared" si="106"/>
        <v>0</v>
      </c>
      <c r="AR106" s="59">
        <f t="shared" si="106"/>
        <v>0</v>
      </c>
      <c r="AS106" s="59">
        <f t="shared" si="106"/>
        <v>0</v>
      </c>
      <c r="AT106" s="59">
        <f t="shared" si="106"/>
        <v>0</v>
      </c>
      <c r="AU106" s="59">
        <f t="shared" si="106"/>
        <v>0</v>
      </c>
      <c r="AV106" s="59">
        <f t="shared" si="106"/>
        <v>0</v>
      </c>
      <c r="AW106" s="59">
        <f t="shared" si="106"/>
        <v>0</v>
      </c>
      <c r="AX106" s="59">
        <f t="shared" si="106"/>
        <v>0</v>
      </c>
      <c r="AY106" s="59">
        <f t="shared" si="106"/>
        <v>0</v>
      </c>
      <c r="AZ106" s="59">
        <f t="shared" si="106"/>
        <v>0</v>
      </c>
      <c r="BA106" s="59">
        <f t="shared" si="106"/>
        <v>0</v>
      </c>
      <c r="BB106" s="59">
        <f t="shared" si="106"/>
        <v>0</v>
      </c>
      <c r="BC106" s="59">
        <f t="shared" si="106"/>
        <v>0</v>
      </c>
      <c r="BD106" s="59">
        <f t="shared" si="106"/>
        <v>0</v>
      </c>
      <c r="BE106" s="59">
        <f t="shared" si="106"/>
        <v>0</v>
      </c>
      <c r="BF106" s="59">
        <f t="shared" si="103"/>
        <v>0</v>
      </c>
      <c r="BG106" s="33"/>
    </row>
    <row r="107" spans="1:59" x14ac:dyDescent="0.25">
      <c r="A107" s="31"/>
      <c r="B107" s="1">
        <f t="shared" si="100"/>
        <v>31</v>
      </c>
      <c r="C107" s="102" t="str">
        <f t="shared" si="100"/>
        <v>Delft en Omstreken</v>
      </c>
      <c r="D107" s="32"/>
      <c r="E107" s="197"/>
      <c r="F107" s="59">
        <f t="shared" si="101"/>
        <v>0</v>
      </c>
      <c r="G107" s="59">
        <f t="shared" ref="G107:BE107" si="107">G47-F47</f>
        <v>0</v>
      </c>
      <c r="H107" s="59">
        <f t="shared" si="107"/>
        <v>0</v>
      </c>
      <c r="I107" s="59">
        <f t="shared" si="107"/>
        <v>0</v>
      </c>
      <c r="J107" s="59">
        <f t="shared" si="107"/>
        <v>0</v>
      </c>
      <c r="K107" s="59">
        <f t="shared" si="107"/>
        <v>0</v>
      </c>
      <c r="L107" s="59">
        <f t="shared" si="107"/>
        <v>0</v>
      </c>
      <c r="M107" s="59">
        <f t="shared" si="107"/>
        <v>0</v>
      </c>
      <c r="N107" s="59">
        <f t="shared" si="107"/>
        <v>0</v>
      </c>
      <c r="O107" s="59">
        <f t="shared" si="107"/>
        <v>0</v>
      </c>
      <c r="P107" s="59">
        <f t="shared" si="107"/>
        <v>0</v>
      </c>
      <c r="Q107" s="59">
        <f t="shared" si="107"/>
        <v>0</v>
      </c>
      <c r="R107" s="59">
        <f t="shared" si="107"/>
        <v>0</v>
      </c>
      <c r="S107" s="59">
        <f t="shared" si="107"/>
        <v>0</v>
      </c>
      <c r="T107" s="59">
        <f t="shared" si="107"/>
        <v>0</v>
      </c>
      <c r="U107" s="59">
        <f t="shared" si="107"/>
        <v>0</v>
      </c>
      <c r="V107" s="59">
        <f t="shared" si="107"/>
        <v>0</v>
      </c>
      <c r="W107" s="59">
        <f t="shared" si="107"/>
        <v>0</v>
      </c>
      <c r="X107" s="59">
        <f t="shared" si="107"/>
        <v>0</v>
      </c>
      <c r="Y107" s="59">
        <f t="shared" si="107"/>
        <v>0</v>
      </c>
      <c r="Z107" s="59">
        <f t="shared" si="107"/>
        <v>0</v>
      </c>
      <c r="AA107" s="59">
        <f t="shared" si="107"/>
        <v>0</v>
      </c>
      <c r="AB107" s="59">
        <f t="shared" si="107"/>
        <v>0</v>
      </c>
      <c r="AC107" s="59">
        <f t="shared" si="107"/>
        <v>0</v>
      </c>
      <c r="AD107" s="59">
        <f t="shared" si="107"/>
        <v>0</v>
      </c>
      <c r="AE107" s="59">
        <f t="shared" si="107"/>
        <v>0</v>
      </c>
      <c r="AF107" s="59">
        <f t="shared" si="107"/>
        <v>0</v>
      </c>
      <c r="AG107" s="59">
        <f t="shared" si="107"/>
        <v>0</v>
      </c>
      <c r="AH107" s="59">
        <f t="shared" si="107"/>
        <v>0</v>
      </c>
      <c r="AI107" s="59">
        <f t="shared" si="107"/>
        <v>0</v>
      </c>
      <c r="AJ107" s="59">
        <f t="shared" si="107"/>
        <v>0</v>
      </c>
      <c r="AK107" s="59">
        <f t="shared" si="107"/>
        <v>0</v>
      </c>
      <c r="AL107" s="59">
        <f t="shared" si="107"/>
        <v>0</v>
      </c>
      <c r="AM107" s="59">
        <f t="shared" si="107"/>
        <v>0</v>
      </c>
      <c r="AN107" s="59">
        <f t="shared" si="107"/>
        <v>0</v>
      </c>
      <c r="AO107" s="59">
        <f t="shared" si="107"/>
        <v>0</v>
      </c>
      <c r="AP107" s="59">
        <f t="shared" si="107"/>
        <v>0</v>
      </c>
      <c r="AQ107" s="59">
        <f t="shared" si="107"/>
        <v>0</v>
      </c>
      <c r="AR107" s="59">
        <f t="shared" si="107"/>
        <v>0</v>
      </c>
      <c r="AS107" s="59">
        <f t="shared" si="107"/>
        <v>0</v>
      </c>
      <c r="AT107" s="59">
        <f t="shared" si="107"/>
        <v>0</v>
      </c>
      <c r="AU107" s="59">
        <f t="shared" si="107"/>
        <v>0</v>
      </c>
      <c r="AV107" s="59">
        <f t="shared" si="107"/>
        <v>0</v>
      </c>
      <c r="AW107" s="59">
        <f t="shared" si="107"/>
        <v>0</v>
      </c>
      <c r="AX107" s="59">
        <f t="shared" si="107"/>
        <v>0</v>
      </c>
      <c r="AY107" s="59">
        <f t="shared" si="107"/>
        <v>0</v>
      </c>
      <c r="AZ107" s="59">
        <f t="shared" si="107"/>
        <v>0</v>
      </c>
      <c r="BA107" s="59">
        <f t="shared" si="107"/>
        <v>0</v>
      </c>
      <c r="BB107" s="59">
        <f t="shared" si="107"/>
        <v>0</v>
      </c>
      <c r="BC107" s="59">
        <f t="shared" si="107"/>
        <v>0</v>
      </c>
      <c r="BD107" s="59">
        <f t="shared" si="107"/>
        <v>0</v>
      </c>
      <c r="BE107" s="59">
        <f t="shared" si="107"/>
        <v>0</v>
      </c>
      <c r="BF107" s="59">
        <f t="shared" si="103"/>
        <v>0</v>
      </c>
      <c r="BG107" s="33"/>
    </row>
    <row r="108" spans="1:59" x14ac:dyDescent="0.25">
      <c r="A108" s="31"/>
      <c r="B108" s="1">
        <f t="shared" si="100"/>
        <v>32</v>
      </c>
      <c r="C108" s="102" t="str">
        <f t="shared" si="100"/>
        <v>Alphen a.d. Rijn</v>
      </c>
      <c r="D108" s="32"/>
      <c r="E108" s="197"/>
      <c r="F108" s="59">
        <f t="shared" si="101"/>
        <v>0</v>
      </c>
      <c r="G108" s="59">
        <f t="shared" ref="G108:BE108" si="108">G48-F48</f>
        <v>0</v>
      </c>
      <c r="H108" s="59">
        <f t="shared" si="108"/>
        <v>0</v>
      </c>
      <c r="I108" s="59">
        <f t="shared" si="108"/>
        <v>0</v>
      </c>
      <c r="J108" s="59">
        <f t="shared" si="108"/>
        <v>0</v>
      </c>
      <c r="K108" s="59">
        <f t="shared" si="108"/>
        <v>0</v>
      </c>
      <c r="L108" s="59">
        <f t="shared" si="108"/>
        <v>0</v>
      </c>
      <c r="M108" s="59">
        <f t="shared" si="108"/>
        <v>0</v>
      </c>
      <c r="N108" s="59">
        <f t="shared" si="108"/>
        <v>0</v>
      </c>
      <c r="O108" s="59">
        <f t="shared" si="108"/>
        <v>0</v>
      </c>
      <c r="P108" s="59">
        <f t="shared" si="108"/>
        <v>0</v>
      </c>
      <c r="Q108" s="59">
        <f t="shared" si="108"/>
        <v>0</v>
      </c>
      <c r="R108" s="59">
        <f t="shared" si="108"/>
        <v>0</v>
      </c>
      <c r="S108" s="59">
        <f t="shared" si="108"/>
        <v>0</v>
      </c>
      <c r="T108" s="59">
        <f t="shared" si="108"/>
        <v>0</v>
      </c>
      <c r="U108" s="59">
        <f t="shared" si="108"/>
        <v>0</v>
      </c>
      <c r="V108" s="59">
        <f t="shared" si="108"/>
        <v>0</v>
      </c>
      <c r="W108" s="59">
        <f t="shared" si="108"/>
        <v>0</v>
      </c>
      <c r="X108" s="59">
        <f t="shared" si="108"/>
        <v>0</v>
      </c>
      <c r="Y108" s="59">
        <f t="shared" si="108"/>
        <v>0</v>
      </c>
      <c r="Z108" s="59">
        <f t="shared" si="108"/>
        <v>0</v>
      </c>
      <c r="AA108" s="59">
        <f t="shared" si="108"/>
        <v>0</v>
      </c>
      <c r="AB108" s="59">
        <f t="shared" si="108"/>
        <v>0</v>
      </c>
      <c r="AC108" s="59">
        <f t="shared" si="108"/>
        <v>0</v>
      </c>
      <c r="AD108" s="59">
        <f t="shared" si="108"/>
        <v>0</v>
      </c>
      <c r="AE108" s="59">
        <f t="shared" si="108"/>
        <v>0</v>
      </c>
      <c r="AF108" s="59">
        <f t="shared" si="108"/>
        <v>0</v>
      </c>
      <c r="AG108" s="59">
        <f t="shared" si="108"/>
        <v>0</v>
      </c>
      <c r="AH108" s="59">
        <f t="shared" si="108"/>
        <v>0</v>
      </c>
      <c r="AI108" s="59">
        <f t="shared" si="108"/>
        <v>0</v>
      </c>
      <c r="AJ108" s="59">
        <f t="shared" si="108"/>
        <v>0</v>
      </c>
      <c r="AK108" s="59">
        <f t="shared" si="108"/>
        <v>0</v>
      </c>
      <c r="AL108" s="59">
        <f t="shared" si="108"/>
        <v>0</v>
      </c>
      <c r="AM108" s="59">
        <f t="shared" si="108"/>
        <v>0</v>
      </c>
      <c r="AN108" s="59">
        <f t="shared" si="108"/>
        <v>0</v>
      </c>
      <c r="AO108" s="59">
        <f t="shared" si="108"/>
        <v>0</v>
      </c>
      <c r="AP108" s="59">
        <f t="shared" si="108"/>
        <v>0</v>
      </c>
      <c r="AQ108" s="59">
        <f t="shared" si="108"/>
        <v>0</v>
      </c>
      <c r="AR108" s="59">
        <f t="shared" si="108"/>
        <v>0</v>
      </c>
      <c r="AS108" s="59">
        <f t="shared" si="108"/>
        <v>0</v>
      </c>
      <c r="AT108" s="59">
        <f t="shared" si="108"/>
        <v>0</v>
      </c>
      <c r="AU108" s="59">
        <f t="shared" si="108"/>
        <v>0</v>
      </c>
      <c r="AV108" s="59">
        <f t="shared" si="108"/>
        <v>0</v>
      </c>
      <c r="AW108" s="59">
        <f t="shared" si="108"/>
        <v>0</v>
      </c>
      <c r="AX108" s="59">
        <f t="shared" si="108"/>
        <v>0</v>
      </c>
      <c r="AY108" s="59">
        <f t="shared" si="108"/>
        <v>0</v>
      </c>
      <c r="AZ108" s="59">
        <f t="shared" si="108"/>
        <v>0</v>
      </c>
      <c r="BA108" s="59">
        <f t="shared" si="108"/>
        <v>0</v>
      </c>
      <c r="BB108" s="59">
        <f t="shared" si="108"/>
        <v>0</v>
      </c>
      <c r="BC108" s="59">
        <f t="shared" si="108"/>
        <v>0</v>
      </c>
      <c r="BD108" s="59">
        <f t="shared" si="108"/>
        <v>0</v>
      </c>
      <c r="BE108" s="59">
        <f t="shared" si="108"/>
        <v>0</v>
      </c>
      <c r="BF108" s="59">
        <f t="shared" si="103"/>
        <v>0</v>
      </c>
      <c r="BG108" s="33"/>
    </row>
    <row r="109" spans="1:59" x14ac:dyDescent="0.25">
      <c r="A109" s="31"/>
      <c r="B109" s="1">
        <f t="shared" si="100"/>
        <v>33</v>
      </c>
      <c r="C109" s="102" t="str">
        <f t="shared" si="100"/>
        <v>Hillegom</v>
      </c>
      <c r="D109" s="32"/>
      <c r="E109" s="197"/>
      <c r="F109" s="59">
        <f t="shared" si="101"/>
        <v>0</v>
      </c>
      <c r="G109" s="59">
        <f t="shared" ref="G109:BE109" si="109">G49-F49</f>
        <v>0</v>
      </c>
      <c r="H109" s="59">
        <f t="shared" si="109"/>
        <v>0</v>
      </c>
      <c r="I109" s="59">
        <f t="shared" si="109"/>
        <v>0</v>
      </c>
      <c r="J109" s="59">
        <f t="shared" si="109"/>
        <v>0</v>
      </c>
      <c r="K109" s="59">
        <f t="shared" si="109"/>
        <v>0</v>
      </c>
      <c r="L109" s="59">
        <f t="shared" si="109"/>
        <v>0</v>
      </c>
      <c r="M109" s="59">
        <f t="shared" si="109"/>
        <v>0</v>
      </c>
      <c r="N109" s="59">
        <f t="shared" si="109"/>
        <v>0</v>
      </c>
      <c r="O109" s="59">
        <f t="shared" si="109"/>
        <v>0</v>
      </c>
      <c r="P109" s="59">
        <f t="shared" si="109"/>
        <v>0</v>
      </c>
      <c r="Q109" s="59">
        <f t="shared" si="109"/>
        <v>0</v>
      </c>
      <c r="R109" s="59">
        <f t="shared" si="109"/>
        <v>0</v>
      </c>
      <c r="S109" s="59">
        <f t="shared" si="109"/>
        <v>0</v>
      </c>
      <c r="T109" s="59">
        <f t="shared" si="109"/>
        <v>0</v>
      </c>
      <c r="U109" s="59">
        <f t="shared" si="109"/>
        <v>0</v>
      </c>
      <c r="V109" s="59">
        <f t="shared" si="109"/>
        <v>0</v>
      </c>
      <c r="W109" s="59">
        <f t="shared" si="109"/>
        <v>0</v>
      </c>
      <c r="X109" s="59">
        <f t="shared" si="109"/>
        <v>0</v>
      </c>
      <c r="Y109" s="59">
        <f t="shared" si="109"/>
        <v>0</v>
      </c>
      <c r="Z109" s="59">
        <f t="shared" si="109"/>
        <v>0</v>
      </c>
      <c r="AA109" s="59">
        <f t="shared" si="109"/>
        <v>0</v>
      </c>
      <c r="AB109" s="59">
        <f t="shared" si="109"/>
        <v>0</v>
      </c>
      <c r="AC109" s="59">
        <f t="shared" si="109"/>
        <v>0</v>
      </c>
      <c r="AD109" s="59">
        <f t="shared" si="109"/>
        <v>0</v>
      </c>
      <c r="AE109" s="59">
        <f t="shared" si="109"/>
        <v>0</v>
      </c>
      <c r="AF109" s="59">
        <f t="shared" si="109"/>
        <v>0</v>
      </c>
      <c r="AG109" s="59">
        <f t="shared" si="109"/>
        <v>0</v>
      </c>
      <c r="AH109" s="59">
        <f t="shared" si="109"/>
        <v>0</v>
      </c>
      <c r="AI109" s="59">
        <f t="shared" si="109"/>
        <v>0</v>
      </c>
      <c r="AJ109" s="59">
        <f t="shared" si="109"/>
        <v>0</v>
      </c>
      <c r="AK109" s="59">
        <f t="shared" si="109"/>
        <v>0</v>
      </c>
      <c r="AL109" s="59">
        <f t="shared" si="109"/>
        <v>0</v>
      </c>
      <c r="AM109" s="59">
        <f t="shared" si="109"/>
        <v>0</v>
      </c>
      <c r="AN109" s="59">
        <f t="shared" si="109"/>
        <v>0</v>
      </c>
      <c r="AO109" s="59">
        <f t="shared" si="109"/>
        <v>0</v>
      </c>
      <c r="AP109" s="59">
        <f t="shared" si="109"/>
        <v>0</v>
      </c>
      <c r="AQ109" s="59">
        <f t="shared" si="109"/>
        <v>0</v>
      </c>
      <c r="AR109" s="59">
        <f t="shared" si="109"/>
        <v>0</v>
      </c>
      <c r="AS109" s="59">
        <f t="shared" si="109"/>
        <v>0</v>
      </c>
      <c r="AT109" s="59">
        <f t="shared" si="109"/>
        <v>0</v>
      </c>
      <c r="AU109" s="59">
        <f t="shared" si="109"/>
        <v>0</v>
      </c>
      <c r="AV109" s="59">
        <f t="shared" si="109"/>
        <v>0</v>
      </c>
      <c r="AW109" s="59">
        <f t="shared" si="109"/>
        <v>0</v>
      </c>
      <c r="AX109" s="59">
        <f t="shared" si="109"/>
        <v>0</v>
      </c>
      <c r="AY109" s="59">
        <f t="shared" si="109"/>
        <v>0</v>
      </c>
      <c r="AZ109" s="59">
        <f t="shared" si="109"/>
        <v>0</v>
      </c>
      <c r="BA109" s="59">
        <f t="shared" si="109"/>
        <v>0</v>
      </c>
      <c r="BB109" s="59">
        <f t="shared" si="109"/>
        <v>0</v>
      </c>
      <c r="BC109" s="59">
        <f t="shared" si="109"/>
        <v>0</v>
      </c>
      <c r="BD109" s="59">
        <f t="shared" si="109"/>
        <v>0</v>
      </c>
      <c r="BE109" s="59">
        <f t="shared" si="109"/>
        <v>0</v>
      </c>
      <c r="BF109" s="59">
        <f t="shared" si="103"/>
        <v>0</v>
      </c>
      <c r="BG109" s="33"/>
    </row>
    <row r="110" spans="1:59" x14ac:dyDescent="0.25">
      <c r="A110" s="31"/>
      <c r="B110" s="1">
        <f t="shared" si="100"/>
        <v>34</v>
      </c>
      <c r="C110" s="102" t="str">
        <f t="shared" si="100"/>
        <v>Noordwijk</v>
      </c>
      <c r="D110" s="32"/>
      <c r="E110" s="197"/>
      <c r="F110" s="59">
        <f t="shared" si="101"/>
        <v>-5</v>
      </c>
      <c r="G110" s="59">
        <f t="shared" ref="G110:BE110" si="110">G50-F50</f>
        <v>0</v>
      </c>
      <c r="H110" s="59">
        <f t="shared" si="110"/>
        <v>0</v>
      </c>
      <c r="I110" s="59">
        <f t="shared" si="110"/>
        <v>0</v>
      </c>
      <c r="J110" s="59">
        <f t="shared" si="110"/>
        <v>5</v>
      </c>
      <c r="K110" s="59">
        <f t="shared" si="110"/>
        <v>0</v>
      </c>
      <c r="L110" s="59">
        <f t="shared" si="110"/>
        <v>0</v>
      </c>
      <c r="M110" s="59">
        <f t="shared" si="110"/>
        <v>0</v>
      </c>
      <c r="N110" s="59">
        <f t="shared" si="110"/>
        <v>0</v>
      </c>
      <c r="O110" s="59">
        <f t="shared" si="110"/>
        <v>0</v>
      </c>
      <c r="P110" s="59">
        <f t="shared" si="110"/>
        <v>0</v>
      </c>
      <c r="Q110" s="59">
        <f t="shared" si="110"/>
        <v>0</v>
      </c>
      <c r="R110" s="59">
        <f t="shared" si="110"/>
        <v>0</v>
      </c>
      <c r="S110" s="59">
        <f t="shared" si="110"/>
        <v>0</v>
      </c>
      <c r="T110" s="59">
        <f t="shared" si="110"/>
        <v>0</v>
      </c>
      <c r="U110" s="59">
        <f t="shared" si="110"/>
        <v>0</v>
      </c>
      <c r="V110" s="59">
        <f t="shared" si="110"/>
        <v>0</v>
      </c>
      <c r="W110" s="59">
        <f t="shared" si="110"/>
        <v>0</v>
      </c>
      <c r="X110" s="59">
        <f t="shared" si="110"/>
        <v>0</v>
      </c>
      <c r="Y110" s="59">
        <f t="shared" si="110"/>
        <v>0</v>
      </c>
      <c r="Z110" s="59">
        <f t="shared" si="110"/>
        <v>0</v>
      </c>
      <c r="AA110" s="59">
        <f t="shared" si="110"/>
        <v>0</v>
      </c>
      <c r="AB110" s="59">
        <f t="shared" si="110"/>
        <v>0</v>
      </c>
      <c r="AC110" s="59">
        <f t="shared" si="110"/>
        <v>0</v>
      </c>
      <c r="AD110" s="59">
        <f t="shared" si="110"/>
        <v>0</v>
      </c>
      <c r="AE110" s="59">
        <f t="shared" si="110"/>
        <v>0</v>
      </c>
      <c r="AF110" s="59">
        <f t="shared" si="110"/>
        <v>0</v>
      </c>
      <c r="AG110" s="59">
        <f t="shared" si="110"/>
        <v>0</v>
      </c>
      <c r="AH110" s="59">
        <f t="shared" si="110"/>
        <v>0</v>
      </c>
      <c r="AI110" s="59">
        <f t="shared" si="110"/>
        <v>0</v>
      </c>
      <c r="AJ110" s="59">
        <f t="shared" si="110"/>
        <v>0</v>
      </c>
      <c r="AK110" s="59">
        <f t="shared" si="110"/>
        <v>0</v>
      </c>
      <c r="AL110" s="59">
        <f t="shared" si="110"/>
        <v>0</v>
      </c>
      <c r="AM110" s="59">
        <f t="shared" si="110"/>
        <v>0</v>
      </c>
      <c r="AN110" s="59">
        <f t="shared" si="110"/>
        <v>0</v>
      </c>
      <c r="AO110" s="59">
        <f t="shared" si="110"/>
        <v>0</v>
      </c>
      <c r="AP110" s="59">
        <f t="shared" si="110"/>
        <v>0</v>
      </c>
      <c r="AQ110" s="59">
        <f t="shared" si="110"/>
        <v>0</v>
      </c>
      <c r="AR110" s="59">
        <f t="shared" si="110"/>
        <v>0</v>
      </c>
      <c r="AS110" s="59">
        <f t="shared" si="110"/>
        <v>0</v>
      </c>
      <c r="AT110" s="59">
        <f t="shared" si="110"/>
        <v>0</v>
      </c>
      <c r="AU110" s="59">
        <f t="shared" si="110"/>
        <v>0</v>
      </c>
      <c r="AV110" s="59">
        <f t="shared" si="110"/>
        <v>0</v>
      </c>
      <c r="AW110" s="59">
        <f t="shared" si="110"/>
        <v>0</v>
      </c>
      <c r="AX110" s="59">
        <f t="shared" si="110"/>
        <v>0</v>
      </c>
      <c r="AY110" s="59">
        <f t="shared" si="110"/>
        <v>0</v>
      </c>
      <c r="AZ110" s="59">
        <f t="shared" si="110"/>
        <v>0</v>
      </c>
      <c r="BA110" s="59">
        <f t="shared" si="110"/>
        <v>0</v>
      </c>
      <c r="BB110" s="59">
        <f t="shared" si="110"/>
        <v>0</v>
      </c>
      <c r="BC110" s="59">
        <f t="shared" si="110"/>
        <v>0</v>
      </c>
      <c r="BD110" s="59">
        <f t="shared" si="110"/>
        <v>0</v>
      </c>
      <c r="BE110" s="59">
        <f t="shared" si="110"/>
        <v>0</v>
      </c>
      <c r="BF110" s="59">
        <f t="shared" si="103"/>
        <v>0</v>
      </c>
      <c r="BG110" s="33"/>
    </row>
    <row r="111" spans="1:59" x14ac:dyDescent="0.25">
      <c r="A111" s="31"/>
      <c r="B111" s="1">
        <f t="shared" si="100"/>
        <v>35</v>
      </c>
      <c r="C111" s="102" t="str">
        <f t="shared" si="100"/>
        <v>Katwijk</v>
      </c>
      <c r="D111" s="32"/>
      <c r="E111" s="197"/>
      <c r="F111" s="59">
        <f t="shared" si="101"/>
        <v>0</v>
      </c>
      <c r="G111" s="59">
        <f t="shared" ref="G111:BE111" si="111">G51-F51</f>
        <v>0</v>
      </c>
      <c r="H111" s="59">
        <f t="shared" si="111"/>
        <v>0</v>
      </c>
      <c r="I111" s="59">
        <f t="shared" si="111"/>
        <v>0</v>
      </c>
      <c r="J111" s="59">
        <f t="shared" si="111"/>
        <v>0</v>
      </c>
      <c r="K111" s="59">
        <f t="shared" si="111"/>
        <v>0</v>
      </c>
      <c r="L111" s="59">
        <f t="shared" si="111"/>
        <v>0</v>
      </c>
      <c r="M111" s="59">
        <f t="shared" si="111"/>
        <v>0</v>
      </c>
      <c r="N111" s="59">
        <f t="shared" si="111"/>
        <v>0</v>
      </c>
      <c r="O111" s="59">
        <f t="shared" si="111"/>
        <v>0</v>
      </c>
      <c r="P111" s="59">
        <f t="shared" si="111"/>
        <v>0</v>
      </c>
      <c r="Q111" s="59">
        <f t="shared" si="111"/>
        <v>0</v>
      </c>
      <c r="R111" s="59">
        <f t="shared" si="111"/>
        <v>0</v>
      </c>
      <c r="S111" s="59">
        <f t="shared" si="111"/>
        <v>0</v>
      </c>
      <c r="T111" s="59">
        <f t="shared" si="111"/>
        <v>0</v>
      </c>
      <c r="U111" s="59">
        <f t="shared" si="111"/>
        <v>0</v>
      </c>
      <c r="V111" s="59">
        <f t="shared" si="111"/>
        <v>0</v>
      </c>
      <c r="W111" s="59">
        <f t="shared" si="111"/>
        <v>0</v>
      </c>
      <c r="X111" s="59">
        <f t="shared" si="111"/>
        <v>0</v>
      </c>
      <c r="Y111" s="59">
        <f t="shared" si="111"/>
        <v>0</v>
      </c>
      <c r="Z111" s="59">
        <f t="shared" si="111"/>
        <v>0</v>
      </c>
      <c r="AA111" s="59">
        <f t="shared" si="111"/>
        <v>0</v>
      </c>
      <c r="AB111" s="59">
        <f t="shared" si="111"/>
        <v>0</v>
      </c>
      <c r="AC111" s="59">
        <f t="shared" si="111"/>
        <v>0</v>
      </c>
      <c r="AD111" s="59">
        <f t="shared" si="111"/>
        <v>0</v>
      </c>
      <c r="AE111" s="59">
        <f t="shared" si="111"/>
        <v>0</v>
      </c>
      <c r="AF111" s="59">
        <f t="shared" si="111"/>
        <v>0</v>
      </c>
      <c r="AG111" s="59">
        <f t="shared" si="111"/>
        <v>0</v>
      </c>
      <c r="AH111" s="59">
        <f t="shared" si="111"/>
        <v>0</v>
      </c>
      <c r="AI111" s="59">
        <f t="shared" si="111"/>
        <v>0</v>
      </c>
      <c r="AJ111" s="59">
        <f t="shared" si="111"/>
        <v>0</v>
      </c>
      <c r="AK111" s="59">
        <f t="shared" si="111"/>
        <v>0</v>
      </c>
      <c r="AL111" s="59">
        <f t="shared" si="111"/>
        <v>0</v>
      </c>
      <c r="AM111" s="59">
        <f t="shared" si="111"/>
        <v>0</v>
      </c>
      <c r="AN111" s="59">
        <f t="shared" si="111"/>
        <v>0</v>
      </c>
      <c r="AO111" s="59">
        <f t="shared" si="111"/>
        <v>0</v>
      </c>
      <c r="AP111" s="59">
        <f t="shared" si="111"/>
        <v>0</v>
      </c>
      <c r="AQ111" s="59">
        <f t="shared" si="111"/>
        <v>0</v>
      </c>
      <c r="AR111" s="59">
        <f t="shared" si="111"/>
        <v>0</v>
      </c>
      <c r="AS111" s="59">
        <f t="shared" si="111"/>
        <v>0</v>
      </c>
      <c r="AT111" s="59">
        <f t="shared" si="111"/>
        <v>0</v>
      </c>
      <c r="AU111" s="59">
        <f t="shared" si="111"/>
        <v>0</v>
      </c>
      <c r="AV111" s="59">
        <f t="shared" si="111"/>
        <v>0</v>
      </c>
      <c r="AW111" s="59">
        <f t="shared" si="111"/>
        <v>0</v>
      </c>
      <c r="AX111" s="59">
        <f t="shared" si="111"/>
        <v>0</v>
      </c>
      <c r="AY111" s="59">
        <f t="shared" si="111"/>
        <v>0</v>
      </c>
      <c r="AZ111" s="59">
        <f t="shared" si="111"/>
        <v>0</v>
      </c>
      <c r="BA111" s="59">
        <f t="shared" si="111"/>
        <v>0</v>
      </c>
      <c r="BB111" s="59">
        <f t="shared" si="111"/>
        <v>0</v>
      </c>
      <c r="BC111" s="59">
        <f t="shared" si="111"/>
        <v>0</v>
      </c>
      <c r="BD111" s="59">
        <f t="shared" si="111"/>
        <v>0</v>
      </c>
      <c r="BE111" s="59">
        <f t="shared" si="111"/>
        <v>0</v>
      </c>
      <c r="BF111" s="59">
        <f t="shared" si="103"/>
        <v>0</v>
      </c>
      <c r="BG111" s="33"/>
    </row>
    <row r="112" spans="1:59" x14ac:dyDescent="0.25">
      <c r="A112" s="31"/>
      <c r="B112" s="1">
        <f t="shared" si="100"/>
        <v>36</v>
      </c>
      <c r="C112" s="102" t="str">
        <f t="shared" si="100"/>
        <v>Lisse</v>
      </c>
      <c r="D112" s="32"/>
      <c r="E112" s="197"/>
      <c r="F112" s="59">
        <f t="shared" si="101"/>
        <v>0</v>
      </c>
      <c r="G112" s="59">
        <f t="shared" ref="G112:BE112" si="112">G52-F52</f>
        <v>0</v>
      </c>
      <c r="H112" s="59">
        <f t="shared" si="112"/>
        <v>0</v>
      </c>
      <c r="I112" s="59">
        <f t="shared" si="112"/>
        <v>0</v>
      </c>
      <c r="J112" s="59">
        <f t="shared" si="112"/>
        <v>0</v>
      </c>
      <c r="K112" s="59">
        <f t="shared" si="112"/>
        <v>0</v>
      </c>
      <c r="L112" s="59">
        <f t="shared" si="112"/>
        <v>0</v>
      </c>
      <c r="M112" s="59">
        <f t="shared" si="112"/>
        <v>0</v>
      </c>
      <c r="N112" s="59">
        <f t="shared" si="112"/>
        <v>0</v>
      </c>
      <c r="O112" s="59">
        <f t="shared" si="112"/>
        <v>0</v>
      </c>
      <c r="P112" s="59">
        <f t="shared" si="112"/>
        <v>0</v>
      </c>
      <c r="Q112" s="59">
        <f t="shared" si="112"/>
        <v>0</v>
      </c>
      <c r="R112" s="59">
        <f t="shared" si="112"/>
        <v>0</v>
      </c>
      <c r="S112" s="59">
        <f t="shared" si="112"/>
        <v>0</v>
      </c>
      <c r="T112" s="59">
        <f t="shared" si="112"/>
        <v>0</v>
      </c>
      <c r="U112" s="59">
        <f t="shared" si="112"/>
        <v>0</v>
      </c>
      <c r="V112" s="59">
        <f t="shared" si="112"/>
        <v>0</v>
      </c>
      <c r="W112" s="59">
        <f t="shared" si="112"/>
        <v>0</v>
      </c>
      <c r="X112" s="59">
        <f t="shared" si="112"/>
        <v>0</v>
      </c>
      <c r="Y112" s="59">
        <f t="shared" si="112"/>
        <v>0</v>
      </c>
      <c r="Z112" s="59">
        <f t="shared" si="112"/>
        <v>0</v>
      </c>
      <c r="AA112" s="59">
        <f t="shared" si="112"/>
        <v>0</v>
      </c>
      <c r="AB112" s="59">
        <f t="shared" si="112"/>
        <v>0</v>
      </c>
      <c r="AC112" s="59">
        <f t="shared" si="112"/>
        <v>0</v>
      </c>
      <c r="AD112" s="59">
        <f t="shared" si="112"/>
        <v>0</v>
      </c>
      <c r="AE112" s="59">
        <f t="shared" si="112"/>
        <v>0</v>
      </c>
      <c r="AF112" s="59">
        <f t="shared" si="112"/>
        <v>0</v>
      </c>
      <c r="AG112" s="59">
        <f t="shared" si="112"/>
        <v>0</v>
      </c>
      <c r="AH112" s="59">
        <f t="shared" si="112"/>
        <v>0</v>
      </c>
      <c r="AI112" s="59">
        <f t="shared" si="112"/>
        <v>0</v>
      </c>
      <c r="AJ112" s="59">
        <f t="shared" si="112"/>
        <v>0</v>
      </c>
      <c r="AK112" s="59">
        <f t="shared" si="112"/>
        <v>0</v>
      </c>
      <c r="AL112" s="59">
        <f t="shared" si="112"/>
        <v>0</v>
      </c>
      <c r="AM112" s="59">
        <f t="shared" si="112"/>
        <v>0</v>
      </c>
      <c r="AN112" s="59">
        <f t="shared" si="112"/>
        <v>0</v>
      </c>
      <c r="AO112" s="59">
        <f t="shared" si="112"/>
        <v>0</v>
      </c>
      <c r="AP112" s="59">
        <f t="shared" si="112"/>
        <v>0</v>
      </c>
      <c r="AQ112" s="59">
        <f t="shared" si="112"/>
        <v>0</v>
      </c>
      <c r="AR112" s="59">
        <f t="shared" si="112"/>
        <v>0</v>
      </c>
      <c r="AS112" s="59">
        <f t="shared" si="112"/>
        <v>0</v>
      </c>
      <c r="AT112" s="59">
        <f t="shared" si="112"/>
        <v>0</v>
      </c>
      <c r="AU112" s="59">
        <f t="shared" si="112"/>
        <v>0</v>
      </c>
      <c r="AV112" s="59">
        <f t="shared" si="112"/>
        <v>0</v>
      </c>
      <c r="AW112" s="59">
        <f t="shared" si="112"/>
        <v>0</v>
      </c>
      <c r="AX112" s="59">
        <f t="shared" si="112"/>
        <v>0</v>
      </c>
      <c r="AY112" s="59">
        <f t="shared" si="112"/>
        <v>0</v>
      </c>
      <c r="AZ112" s="59">
        <f t="shared" si="112"/>
        <v>0</v>
      </c>
      <c r="BA112" s="59">
        <f t="shared" si="112"/>
        <v>0</v>
      </c>
      <c r="BB112" s="59">
        <f t="shared" si="112"/>
        <v>0</v>
      </c>
      <c r="BC112" s="59">
        <f t="shared" si="112"/>
        <v>0</v>
      </c>
      <c r="BD112" s="59">
        <f t="shared" si="112"/>
        <v>0</v>
      </c>
      <c r="BE112" s="59">
        <f t="shared" si="112"/>
        <v>0</v>
      </c>
      <c r="BF112" s="59">
        <f t="shared" si="103"/>
        <v>0</v>
      </c>
      <c r="BG112" s="33"/>
    </row>
    <row r="113" spans="1:59" x14ac:dyDescent="0.25">
      <c r="A113" s="31"/>
      <c r="B113" s="1">
        <f t="shared" si="100"/>
        <v>37</v>
      </c>
      <c r="C113" s="102" t="str">
        <f t="shared" si="100"/>
        <v>Noordwijkerhout</v>
      </c>
      <c r="D113" s="32"/>
      <c r="E113" s="197"/>
      <c r="F113" s="59">
        <f t="shared" si="101"/>
        <v>0</v>
      </c>
      <c r="G113" s="59">
        <f t="shared" ref="G113:BE113" si="113">G53-F53</f>
        <v>0</v>
      </c>
      <c r="H113" s="59">
        <f t="shared" si="113"/>
        <v>0</v>
      </c>
      <c r="I113" s="59">
        <f t="shared" si="113"/>
        <v>0</v>
      </c>
      <c r="J113" s="59">
        <f t="shared" si="113"/>
        <v>0</v>
      </c>
      <c r="K113" s="59">
        <f t="shared" si="113"/>
        <v>0</v>
      </c>
      <c r="L113" s="59">
        <f t="shared" si="113"/>
        <v>0</v>
      </c>
      <c r="M113" s="59">
        <f t="shared" si="113"/>
        <v>0</v>
      </c>
      <c r="N113" s="59">
        <f t="shared" si="113"/>
        <v>0</v>
      </c>
      <c r="O113" s="59">
        <f t="shared" si="113"/>
        <v>0</v>
      </c>
      <c r="P113" s="59">
        <f t="shared" si="113"/>
        <v>0</v>
      </c>
      <c r="Q113" s="59">
        <f t="shared" si="113"/>
        <v>0</v>
      </c>
      <c r="R113" s="59">
        <f t="shared" si="113"/>
        <v>0</v>
      </c>
      <c r="S113" s="59">
        <f t="shared" si="113"/>
        <v>0</v>
      </c>
      <c r="T113" s="59">
        <f t="shared" si="113"/>
        <v>0</v>
      </c>
      <c r="U113" s="59">
        <f t="shared" si="113"/>
        <v>0</v>
      </c>
      <c r="V113" s="59">
        <f t="shared" si="113"/>
        <v>0</v>
      </c>
      <c r="W113" s="59">
        <f t="shared" si="113"/>
        <v>0</v>
      </c>
      <c r="X113" s="59">
        <f t="shared" si="113"/>
        <v>0</v>
      </c>
      <c r="Y113" s="59">
        <f t="shared" si="113"/>
        <v>0</v>
      </c>
      <c r="Z113" s="59">
        <f t="shared" si="113"/>
        <v>0</v>
      </c>
      <c r="AA113" s="59">
        <f t="shared" si="113"/>
        <v>0</v>
      </c>
      <c r="AB113" s="59">
        <f t="shared" si="113"/>
        <v>0</v>
      </c>
      <c r="AC113" s="59">
        <f t="shared" si="113"/>
        <v>0</v>
      </c>
      <c r="AD113" s="59">
        <f t="shared" si="113"/>
        <v>0</v>
      </c>
      <c r="AE113" s="59">
        <f t="shared" si="113"/>
        <v>0</v>
      </c>
      <c r="AF113" s="59">
        <f t="shared" si="113"/>
        <v>0</v>
      </c>
      <c r="AG113" s="59">
        <f t="shared" si="113"/>
        <v>0</v>
      </c>
      <c r="AH113" s="59">
        <f t="shared" si="113"/>
        <v>0</v>
      </c>
      <c r="AI113" s="59">
        <f t="shared" si="113"/>
        <v>0</v>
      </c>
      <c r="AJ113" s="59">
        <f t="shared" si="113"/>
        <v>0</v>
      </c>
      <c r="AK113" s="59">
        <f t="shared" si="113"/>
        <v>0</v>
      </c>
      <c r="AL113" s="59">
        <f t="shared" si="113"/>
        <v>0</v>
      </c>
      <c r="AM113" s="59">
        <f t="shared" si="113"/>
        <v>0</v>
      </c>
      <c r="AN113" s="59">
        <f t="shared" si="113"/>
        <v>0</v>
      </c>
      <c r="AO113" s="59">
        <f t="shared" si="113"/>
        <v>0</v>
      </c>
      <c r="AP113" s="59">
        <f t="shared" si="113"/>
        <v>0</v>
      </c>
      <c r="AQ113" s="59">
        <f t="shared" si="113"/>
        <v>0</v>
      </c>
      <c r="AR113" s="59">
        <f t="shared" si="113"/>
        <v>0</v>
      </c>
      <c r="AS113" s="59">
        <f t="shared" si="113"/>
        <v>0</v>
      </c>
      <c r="AT113" s="59">
        <f t="shared" si="113"/>
        <v>0</v>
      </c>
      <c r="AU113" s="59">
        <f t="shared" si="113"/>
        <v>0</v>
      </c>
      <c r="AV113" s="59">
        <f t="shared" si="113"/>
        <v>0</v>
      </c>
      <c r="AW113" s="59">
        <f t="shared" si="113"/>
        <v>0</v>
      </c>
      <c r="AX113" s="59">
        <f t="shared" si="113"/>
        <v>0</v>
      </c>
      <c r="AY113" s="59">
        <f t="shared" si="113"/>
        <v>0</v>
      </c>
      <c r="AZ113" s="59">
        <f t="shared" si="113"/>
        <v>0</v>
      </c>
      <c r="BA113" s="59">
        <f t="shared" si="113"/>
        <v>0</v>
      </c>
      <c r="BB113" s="59">
        <f t="shared" si="113"/>
        <v>0</v>
      </c>
      <c r="BC113" s="59">
        <f t="shared" si="113"/>
        <v>0</v>
      </c>
      <c r="BD113" s="59">
        <f t="shared" si="113"/>
        <v>0</v>
      </c>
      <c r="BE113" s="59">
        <f t="shared" si="113"/>
        <v>0</v>
      </c>
      <c r="BF113" s="59">
        <f t="shared" si="103"/>
        <v>0</v>
      </c>
      <c r="BG113" s="33"/>
    </row>
    <row r="114" spans="1:59" x14ac:dyDescent="0.25">
      <c r="A114" s="31"/>
      <c r="B114" s="1">
        <f t="shared" si="100"/>
        <v>38</v>
      </c>
      <c r="C114" s="102" t="str">
        <f t="shared" si="100"/>
        <v>Wassenaar</v>
      </c>
      <c r="D114" s="32"/>
      <c r="E114" s="197"/>
      <c r="F114" s="59">
        <f t="shared" si="101"/>
        <v>0</v>
      </c>
      <c r="G114" s="59">
        <f t="shared" ref="G114:BE114" si="114">G54-F54</f>
        <v>0</v>
      </c>
      <c r="H114" s="59">
        <f t="shared" si="114"/>
        <v>0</v>
      </c>
      <c r="I114" s="59">
        <f t="shared" si="114"/>
        <v>0</v>
      </c>
      <c r="J114" s="59">
        <f t="shared" si="114"/>
        <v>0</v>
      </c>
      <c r="K114" s="59">
        <f t="shared" si="114"/>
        <v>0</v>
      </c>
      <c r="L114" s="59">
        <f t="shared" si="114"/>
        <v>0</v>
      </c>
      <c r="M114" s="59">
        <f t="shared" si="114"/>
        <v>0</v>
      </c>
      <c r="N114" s="59">
        <f t="shared" si="114"/>
        <v>0</v>
      </c>
      <c r="O114" s="59">
        <f t="shared" si="114"/>
        <v>0</v>
      </c>
      <c r="P114" s="59">
        <f t="shared" si="114"/>
        <v>0</v>
      </c>
      <c r="Q114" s="59">
        <f t="shared" si="114"/>
        <v>0</v>
      </c>
      <c r="R114" s="59">
        <f t="shared" si="114"/>
        <v>0</v>
      </c>
      <c r="S114" s="59">
        <f t="shared" si="114"/>
        <v>0</v>
      </c>
      <c r="T114" s="59">
        <f t="shared" si="114"/>
        <v>0</v>
      </c>
      <c r="U114" s="59">
        <f t="shared" si="114"/>
        <v>0</v>
      </c>
      <c r="V114" s="59">
        <f t="shared" si="114"/>
        <v>0</v>
      </c>
      <c r="W114" s="59">
        <f t="shared" si="114"/>
        <v>0</v>
      </c>
      <c r="X114" s="59">
        <f t="shared" si="114"/>
        <v>0</v>
      </c>
      <c r="Y114" s="59">
        <f t="shared" si="114"/>
        <v>0</v>
      </c>
      <c r="Z114" s="59">
        <f t="shared" si="114"/>
        <v>0</v>
      </c>
      <c r="AA114" s="59">
        <f t="shared" si="114"/>
        <v>0</v>
      </c>
      <c r="AB114" s="59">
        <f t="shared" si="114"/>
        <v>0</v>
      </c>
      <c r="AC114" s="59">
        <f t="shared" si="114"/>
        <v>0</v>
      </c>
      <c r="AD114" s="59">
        <f t="shared" si="114"/>
        <v>0</v>
      </c>
      <c r="AE114" s="59">
        <f t="shared" si="114"/>
        <v>0</v>
      </c>
      <c r="AF114" s="59">
        <f t="shared" si="114"/>
        <v>0</v>
      </c>
      <c r="AG114" s="59">
        <f t="shared" si="114"/>
        <v>0</v>
      </c>
      <c r="AH114" s="59">
        <f t="shared" si="114"/>
        <v>0</v>
      </c>
      <c r="AI114" s="59">
        <f t="shared" si="114"/>
        <v>0</v>
      </c>
      <c r="AJ114" s="59">
        <f t="shared" si="114"/>
        <v>0</v>
      </c>
      <c r="AK114" s="59">
        <f t="shared" si="114"/>
        <v>0</v>
      </c>
      <c r="AL114" s="59">
        <f t="shared" si="114"/>
        <v>0</v>
      </c>
      <c r="AM114" s="59">
        <f t="shared" si="114"/>
        <v>0</v>
      </c>
      <c r="AN114" s="59">
        <f t="shared" si="114"/>
        <v>0</v>
      </c>
      <c r="AO114" s="59">
        <f t="shared" si="114"/>
        <v>0</v>
      </c>
      <c r="AP114" s="59">
        <f t="shared" si="114"/>
        <v>0</v>
      </c>
      <c r="AQ114" s="59">
        <f t="shared" si="114"/>
        <v>0</v>
      </c>
      <c r="AR114" s="59">
        <f t="shared" si="114"/>
        <v>0</v>
      </c>
      <c r="AS114" s="59">
        <f t="shared" si="114"/>
        <v>0</v>
      </c>
      <c r="AT114" s="59">
        <f t="shared" si="114"/>
        <v>0</v>
      </c>
      <c r="AU114" s="59">
        <f t="shared" si="114"/>
        <v>0</v>
      </c>
      <c r="AV114" s="59">
        <f t="shared" si="114"/>
        <v>0</v>
      </c>
      <c r="AW114" s="59">
        <f t="shared" si="114"/>
        <v>0</v>
      </c>
      <c r="AX114" s="59">
        <f t="shared" si="114"/>
        <v>0</v>
      </c>
      <c r="AY114" s="59">
        <f t="shared" si="114"/>
        <v>0</v>
      </c>
      <c r="AZ114" s="59">
        <f t="shared" si="114"/>
        <v>0</v>
      </c>
      <c r="BA114" s="59">
        <f t="shared" si="114"/>
        <v>0</v>
      </c>
      <c r="BB114" s="59">
        <f t="shared" si="114"/>
        <v>0</v>
      </c>
      <c r="BC114" s="59">
        <f t="shared" si="114"/>
        <v>0</v>
      </c>
      <c r="BD114" s="59">
        <f t="shared" si="114"/>
        <v>0</v>
      </c>
      <c r="BE114" s="59">
        <f t="shared" si="114"/>
        <v>0</v>
      </c>
      <c r="BF114" s="59">
        <f t="shared" si="103"/>
        <v>0</v>
      </c>
      <c r="BG114" s="33"/>
    </row>
    <row r="115" spans="1:59" x14ac:dyDescent="0.25">
      <c r="A115" s="31"/>
      <c r="B115" s="1">
        <f t="shared" si="100"/>
        <v>39</v>
      </c>
      <c r="C115" s="102" t="str">
        <f t="shared" si="100"/>
        <v>Voorburg-Leidschendam (Buren)</v>
      </c>
      <c r="D115" s="32"/>
      <c r="E115" s="197"/>
      <c r="F115" s="59">
        <f t="shared" si="101"/>
        <v>0</v>
      </c>
      <c r="G115" s="59">
        <f t="shared" ref="G115:BE115" si="115">G55-F55</f>
        <v>0</v>
      </c>
      <c r="H115" s="59">
        <f t="shared" si="115"/>
        <v>0</v>
      </c>
      <c r="I115" s="59">
        <f t="shared" si="115"/>
        <v>0</v>
      </c>
      <c r="J115" s="59">
        <f t="shared" si="115"/>
        <v>0</v>
      </c>
      <c r="K115" s="59">
        <f t="shared" si="115"/>
        <v>0</v>
      </c>
      <c r="L115" s="59">
        <f t="shared" si="115"/>
        <v>0</v>
      </c>
      <c r="M115" s="59">
        <f t="shared" si="115"/>
        <v>0</v>
      </c>
      <c r="N115" s="59">
        <f t="shared" si="115"/>
        <v>0</v>
      </c>
      <c r="O115" s="59">
        <f t="shared" si="115"/>
        <v>0</v>
      </c>
      <c r="P115" s="59">
        <f t="shared" si="115"/>
        <v>0</v>
      </c>
      <c r="Q115" s="59">
        <f t="shared" si="115"/>
        <v>0</v>
      </c>
      <c r="R115" s="59">
        <f t="shared" si="115"/>
        <v>0</v>
      </c>
      <c r="S115" s="59">
        <f t="shared" si="115"/>
        <v>0</v>
      </c>
      <c r="T115" s="59">
        <f t="shared" si="115"/>
        <v>0</v>
      </c>
      <c r="U115" s="59">
        <f t="shared" si="115"/>
        <v>0</v>
      </c>
      <c r="V115" s="59">
        <f t="shared" si="115"/>
        <v>0</v>
      </c>
      <c r="W115" s="59">
        <f t="shared" si="115"/>
        <v>0</v>
      </c>
      <c r="X115" s="59">
        <f t="shared" si="115"/>
        <v>0</v>
      </c>
      <c r="Y115" s="59">
        <f t="shared" si="115"/>
        <v>0</v>
      </c>
      <c r="Z115" s="59">
        <f t="shared" si="115"/>
        <v>0</v>
      </c>
      <c r="AA115" s="59">
        <f t="shared" si="115"/>
        <v>0</v>
      </c>
      <c r="AB115" s="59">
        <f t="shared" si="115"/>
        <v>0</v>
      </c>
      <c r="AC115" s="59">
        <f t="shared" si="115"/>
        <v>0</v>
      </c>
      <c r="AD115" s="59">
        <f t="shared" si="115"/>
        <v>0</v>
      </c>
      <c r="AE115" s="59">
        <f t="shared" si="115"/>
        <v>0</v>
      </c>
      <c r="AF115" s="59">
        <f t="shared" si="115"/>
        <v>0</v>
      </c>
      <c r="AG115" s="59">
        <f t="shared" si="115"/>
        <v>0</v>
      </c>
      <c r="AH115" s="59">
        <f t="shared" si="115"/>
        <v>0</v>
      </c>
      <c r="AI115" s="59">
        <f t="shared" si="115"/>
        <v>0</v>
      </c>
      <c r="AJ115" s="59">
        <f t="shared" si="115"/>
        <v>0</v>
      </c>
      <c r="AK115" s="59">
        <f t="shared" si="115"/>
        <v>0</v>
      </c>
      <c r="AL115" s="59">
        <f t="shared" si="115"/>
        <v>0</v>
      </c>
      <c r="AM115" s="59">
        <f t="shared" si="115"/>
        <v>0</v>
      </c>
      <c r="AN115" s="59">
        <f t="shared" si="115"/>
        <v>0</v>
      </c>
      <c r="AO115" s="59">
        <f t="shared" si="115"/>
        <v>0</v>
      </c>
      <c r="AP115" s="59">
        <f t="shared" si="115"/>
        <v>0</v>
      </c>
      <c r="AQ115" s="59">
        <f t="shared" si="115"/>
        <v>0</v>
      </c>
      <c r="AR115" s="59">
        <f t="shared" si="115"/>
        <v>0</v>
      </c>
      <c r="AS115" s="59">
        <f t="shared" si="115"/>
        <v>0</v>
      </c>
      <c r="AT115" s="59">
        <f t="shared" si="115"/>
        <v>0</v>
      </c>
      <c r="AU115" s="59">
        <f t="shared" si="115"/>
        <v>0</v>
      </c>
      <c r="AV115" s="59">
        <f t="shared" si="115"/>
        <v>0</v>
      </c>
      <c r="AW115" s="59">
        <f t="shared" si="115"/>
        <v>0</v>
      </c>
      <c r="AX115" s="59">
        <f t="shared" si="115"/>
        <v>0</v>
      </c>
      <c r="AY115" s="59">
        <f t="shared" si="115"/>
        <v>0</v>
      </c>
      <c r="AZ115" s="59">
        <f t="shared" si="115"/>
        <v>0</v>
      </c>
      <c r="BA115" s="59">
        <f t="shared" si="115"/>
        <v>0</v>
      </c>
      <c r="BB115" s="59">
        <f t="shared" si="115"/>
        <v>0</v>
      </c>
      <c r="BC115" s="59">
        <f t="shared" si="115"/>
        <v>0</v>
      </c>
      <c r="BD115" s="59">
        <f t="shared" si="115"/>
        <v>0</v>
      </c>
      <c r="BE115" s="59">
        <f t="shared" si="115"/>
        <v>0</v>
      </c>
      <c r="BF115" s="59">
        <f t="shared" si="103"/>
        <v>0</v>
      </c>
      <c r="BG115" s="33"/>
    </row>
    <row r="116" spans="1:59" x14ac:dyDescent="0.25">
      <c r="A116" s="31"/>
      <c r="B116" s="1"/>
      <c r="C116" s="1"/>
      <c r="D116" s="32"/>
      <c r="E116" s="19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33"/>
    </row>
    <row r="117" spans="1:59" x14ac:dyDescent="0.25">
      <c r="A117" s="31"/>
      <c r="B117" s="1"/>
      <c r="C117" s="106" t="str">
        <f>'6 inputsheet termen'!D75</f>
        <v>totaal lokale voedselbanken</v>
      </c>
      <c r="D117" s="32"/>
      <c r="E117" s="197"/>
      <c r="F117" s="55">
        <f t="shared" ref="F117:BE117" si="116">SUM(F103:F116)</f>
        <v>70</v>
      </c>
      <c r="G117" s="55">
        <f t="shared" si="116"/>
        <v>0</v>
      </c>
      <c r="H117" s="55">
        <f t="shared" si="116"/>
        <v>0</v>
      </c>
      <c r="I117" s="55">
        <f t="shared" si="116"/>
        <v>0</v>
      </c>
      <c r="J117" s="55">
        <f t="shared" si="116"/>
        <v>-70</v>
      </c>
      <c r="K117" s="55">
        <f t="shared" si="116"/>
        <v>0</v>
      </c>
      <c r="L117" s="55">
        <f t="shared" si="116"/>
        <v>0</v>
      </c>
      <c r="M117" s="55">
        <f t="shared" si="116"/>
        <v>0</v>
      </c>
      <c r="N117" s="55">
        <f t="shared" si="116"/>
        <v>0</v>
      </c>
      <c r="O117" s="55">
        <f t="shared" si="116"/>
        <v>0</v>
      </c>
      <c r="P117" s="55">
        <f t="shared" si="116"/>
        <v>0</v>
      </c>
      <c r="Q117" s="55">
        <f t="shared" si="116"/>
        <v>0</v>
      </c>
      <c r="R117" s="55">
        <f t="shared" si="116"/>
        <v>0</v>
      </c>
      <c r="S117" s="55">
        <f t="shared" si="116"/>
        <v>0</v>
      </c>
      <c r="T117" s="55">
        <f t="shared" si="116"/>
        <v>0</v>
      </c>
      <c r="U117" s="55">
        <f t="shared" si="116"/>
        <v>0</v>
      </c>
      <c r="V117" s="55">
        <f t="shared" si="116"/>
        <v>0</v>
      </c>
      <c r="W117" s="55">
        <f t="shared" si="116"/>
        <v>0</v>
      </c>
      <c r="X117" s="55">
        <f t="shared" si="116"/>
        <v>0</v>
      </c>
      <c r="Y117" s="55">
        <f t="shared" si="116"/>
        <v>0</v>
      </c>
      <c r="Z117" s="55">
        <f t="shared" si="116"/>
        <v>0</v>
      </c>
      <c r="AA117" s="55">
        <f t="shared" si="116"/>
        <v>0</v>
      </c>
      <c r="AB117" s="55">
        <f t="shared" si="116"/>
        <v>0</v>
      </c>
      <c r="AC117" s="55">
        <f t="shared" si="116"/>
        <v>0</v>
      </c>
      <c r="AD117" s="55">
        <f t="shared" si="116"/>
        <v>0</v>
      </c>
      <c r="AE117" s="55">
        <f t="shared" si="116"/>
        <v>0</v>
      </c>
      <c r="AF117" s="55">
        <f t="shared" si="116"/>
        <v>0</v>
      </c>
      <c r="AG117" s="55">
        <f t="shared" si="116"/>
        <v>0</v>
      </c>
      <c r="AH117" s="55">
        <f t="shared" si="116"/>
        <v>0</v>
      </c>
      <c r="AI117" s="55">
        <f t="shared" si="116"/>
        <v>0</v>
      </c>
      <c r="AJ117" s="55">
        <f t="shared" si="116"/>
        <v>0</v>
      </c>
      <c r="AK117" s="55">
        <f t="shared" si="116"/>
        <v>0</v>
      </c>
      <c r="AL117" s="55">
        <f t="shared" si="116"/>
        <v>0</v>
      </c>
      <c r="AM117" s="55">
        <f t="shared" si="116"/>
        <v>0</v>
      </c>
      <c r="AN117" s="55">
        <f t="shared" si="116"/>
        <v>0</v>
      </c>
      <c r="AO117" s="55">
        <f t="shared" si="116"/>
        <v>0</v>
      </c>
      <c r="AP117" s="55">
        <f t="shared" si="116"/>
        <v>0</v>
      </c>
      <c r="AQ117" s="55">
        <f t="shared" si="116"/>
        <v>0</v>
      </c>
      <c r="AR117" s="55">
        <f t="shared" si="116"/>
        <v>0</v>
      </c>
      <c r="AS117" s="55">
        <f t="shared" si="116"/>
        <v>0</v>
      </c>
      <c r="AT117" s="55">
        <f t="shared" si="116"/>
        <v>0</v>
      </c>
      <c r="AU117" s="55">
        <f t="shared" si="116"/>
        <v>0</v>
      </c>
      <c r="AV117" s="55">
        <f t="shared" si="116"/>
        <v>0</v>
      </c>
      <c r="AW117" s="55">
        <f t="shared" si="116"/>
        <v>0</v>
      </c>
      <c r="AX117" s="55">
        <f t="shared" si="116"/>
        <v>0</v>
      </c>
      <c r="AY117" s="55">
        <f t="shared" si="116"/>
        <v>0</v>
      </c>
      <c r="AZ117" s="55">
        <f t="shared" si="116"/>
        <v>0</v>
      </c>
      <c r="BA117" s="55">
        <f t="shared" si="116"/>
        <v>0</v>
      </c>
      <c r="BB117" s="55">
        <f t="shared" si="116"/>
        <v>0</v>
      </c>
      <c r="BC117" s="55">
        <f t="shared" si="116"/>
        <v>0</v>
      </c>
      <c r="BD117" s="55">
        <f t="shared" si="116"/>
        <v>0</v>
      </c>
      <c r="BE117" s="55">
        <f t="shared" si="116"/>
        <v>0</v>
      </c>
      <c r="BF117" s="55">
        <f>SUM(BF103:BF116)</f>
        <v>0</v>
      </c>
      <c r="BG117" s="33"/>
    </row>
    <row r="118" spans="1:59" x14ac:dyDescent="0.25">
      <c r="A118" s="31"/>
      <c r="B118" s="1"/>
      <c r="C118" s="106" t="str">
        <f>'6 inputsheet termen'!D69</f>
        <v>totaal regionaal Distributie Centrum RDC Haaglanden</v>
      </c>
      <c r="D118" s="32"/>
      <c r="E118" s="197"/>
      <c r="F118" s="59">
        <f t="shared" ref="F118:BE118" si="117">F100+F117</f>
        <v>4.2199999999999989</v>
      </c>
      <c r="G118" s="59">
        <f t="shared" si="117"/>
        <v>23.290000000000038</v>
      </c>
      <c r="H118" s="59">
        <f t="shared" si="117"/>
        <v>6.3299999999999841</v>
      </c>
      <c r="I118" s="59">
        <f t="shared" si="117"/>
        <v>-30.620000000000022</v>
      </c>
      <c r="J118" s="59">
        <f t="shared" si="117"/>
        <v>-66.27000000000001</v>
      </c>
      <c r="K118" s="59">
        <f t="shared" si="117"/>
        <v>9.1400000000000148</v>
      </c>
      <c r="L118" s="59">
        <f t="shared" si="117"/>
        <v>19.600000000000009</v>
      </c>
      <c r="M118" s="59">
        <f t="shared" si="117"/>
        <v>13.759999999999991</v>
      </c>
      <c r="N118" s="59">
        <f t="shared" si="117"/>
        <v>-10.980000000000011</v>
      </c>
      <c r="O118" s="59">
        <f t="shared" si="117"/>
        <v>-3.5100000000000051</v>
      </c>
      <c r="P118" s="59">
        <f t="shared" si="117"/>
        <v>23.570000000000036</v>
      </c>
      <c r="Q118" s="59">
        <f t="shared" si="117"/>
        <v>11.469999999999985</v>
      </c>
      <c r="R118" s="59">
        <f t="shared" si="117"/>
        <v>0</v>
      </c>
      <c r="S118" s="59">
        <f t="shared" si="117"/>
        <v>0</v>
      </c>
      <c r="T118" s="59">
        <f t="shared" si="117"/>
        <v>0</v>
      </c>
      <c r="U118" s="59">
        <f t="shared" si="117"/>
        <v>0</v>
      </c>
      <c r="V118" s="59">
        <f t="shared" si="117"/>
        <v>0</v>
      </c>
      <c r="W118" s="59">
        <f t="shared" si="117"/>
        <v>0</v>
      </c>
      <c r="X118" s="59">
        <f t="shared" si="117"/>
        <v>0</v>
      </c>
      <c r="Y118" s="59">
        <f t="shared" si="117"/>
        <v>0</v>
      </c>
      <c r="Z118" s="59">
        <f t="shared" si="117"/>
        <v>0</v>
      </c>
      <c r="AA118" s="59">
        <f t="shared" si="117"/>
        <v>0</v>
      </c>
      <c r="AB118" s="59">
        <f t="shared" si="117"/>
        <v>0</v>
      </c>
      <c r="AC118" s="59">
        <f t="shared" si="117"/>
        <v>0</v>
      </c>
      <c r="AD118" s="59">
        <f t="shared" si="117"/>
        <v>0</v>
      </c>
      <c r="AE118" s="59">
        <f t="shared" si="117"/>
        <v>0</v>
      </c>
      <c r="AF118" s="59">
        <f t="shared" si="117"/>
        <v>0</v>
      </c>
      <c r="AG118" s="59">
        <f t="shared" si="117"/>
        <v>0</v>
      </c>
      <c r="AH118" s="59">
        <f t="shared" si="117"/>
        <v>0</v>
      </c>
      <c r="AI118" s="59">
        <f t="shared" si="117"/>
        <v>0</v>
      </c>
      <c r="AJ118" s="59">
        <f t="shared" si="117"/>
        <v>0</v>
      </c>
      <c r="AK118" s="59">
        <f t="shared" si="117"/>
        <v>0</v>
      </c>
      <c r="AL118" s="59">
        <f t="shared" si="117"/>
        <v>0</v>
      </c>
      <c r="AM118" s="59">
        <f t="shared" si="117"/>
        <v>0</v>
      </c>
      <c r="AN118" s="59">
        <f t="shared" si="117"/>
        <v>0</v>
      </c>
      <c r="AO118" s="59">
        <f t="shared" si="117"/>
        <v>0</v>
      </c>
      <c r="AP118" s="59">
        <f t="shared" si="117"/>
        <v>0</v>
      </c>
      <c r="AQ118" s="59">
        <f t="shared" si="117"/>
        <v>0</v>
      </c>
      <c r="AR118" s="59">
        <f t="shared" si="117"/>
        <v>0</v>
      </c>
      <c r="AS118" s="59">
        <f t="shared" si="117"/>
        <v>0</v>
      </c>
      <c r="AT118" s="59">
        <f t="shared" si="117"/>
        <v>0</v>
      </c>
      <c r="AU118" s="59">
        <f t="shared" si="117"/>
        <v>0</v>
      </c>
      <c r="AV118" s="59">
        <f t="shared" si="117"/>
        <v>0</v>
      </c>
      <c r="AW118" s="59">
        <f t="shared" si="117"/>
        <v>0</v>
      </c>
      <c r="AX118" s="59">
        <f t="shared" si="117"/>
        <v>0</v>
      </c>
      <c r="AY118" s="59">
        <f t="shared" si="117"/>
        <v>0</v>
      </c>
      <c r="AZ118" s="59">
        <f t="shared" si="117"/>
        <v>0</v>
      </c>
      <c r="BA118" s="59">
        <f t="shared" si="117"/>
        <v>0</v>
      </c>
      <c r="BB118" s="59">
        <f t="shared" si="117"/>
        <v>0</v>
      </c>
      <c r="BC118" s="59">
        <f t="shared" si="117"/>
        <v>0</v>
      </c>
      <c r="BD118" s="59">
        <f t="shared" si="117"/>
        <v>0</v>
      </c>
      <c r="BE118" s="59">
        <f t="shared" si="117"/>
        <v>0</v>
      </c>
      <c r="BF118" s="59">
        <f>BF100+BF117</f>
        <v>0</v>
      </c>
      <c r="BG118" s="33"/>
    </row>
    <row r="119" spans="1:59" ht="15.75" thickBot="1" x14ac:dyDescent="0.3">
      <c r="A119" s="34"/>
      <c r="B119" s="93"/>
      <c r="C119" s="35"/>
      <c r="D119" s="35"/>
      <c r="E119" s="93"/>
      <c r="F119" s="35"/>
      <c r="G119" s="390"/>
      <c r="H119" s="390"/>
      <c r="I119" s="390"/>
      <c r="J119" s="390"/>
      <c r="K119" s="390"/>
      <c r="L119" s="390"/>
      <c r="M119" s="390"/>
      <c r="N119" s="390"/>
      <c r="O119" s="390"/>
      <c r="P119" s="390"/>
      <c r="Q119" s="390"/>
      <c r="R119" s="390"/>
      <c r="S119" s="390"/>
      <c r="T119" s="390"/>
      <c r="U119" s="390"/>
      <c r="V119" s="390"/>
      <c r="W119" s="390"/>
      <c r="X119" s="390"/>
      <c r="Y119" s="390"/>
      <c r="Z119" s="390"/>
      <c r="AA119" s="390"/>
      <c r="AB119" s="390"/>
      <c r="AC119" s="390"/>
      <c r="AD119" s="390"/>
      <c r="AE119" s="390"/>
      <c r="AF119" s="390"/>
      <c r="AG119" s="390"/>
      <c r="AH119" s="390"/>
      <c r="AI119" s="390"/>
      <c r="AJ119" s="390"/>
      <c r="AK119" s="390"/>
      <c r="AL119" s="390"/>
      <c r="AM119" s="390"/>
      <c r="AN119" s="390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90"/>
      <c r="BG119" s="36"/>
    </row>
  </sheetData>
  <sortState ref="BI9:BO32">
    <sortCondition ref="BO9:BO32"/>
  </sortState>
  <mergeCells count="1">
    <mergeCell ref="AP1:BE1"/>
  </mergeCells>
  <printOptions horizontalCentered="1" verticalCentered="1" gridLines="1"/>
  <pageMargins left="0" right="0" top="0.74803149606299213" bottom="0" header="0.31496062992125984" footer="0.31496062992125984"/>
  <pageSetup paperSize="9" scale="52" fitToHeight="2" orientation="landscape" horizontalDpi="300" verticalDpi="300" r:id="rId1"/>
  <headerFooter>
    <oddHeader>&amp;L&amp;Z&amp;F / &amp;F&amp;R&amp;D / &amp;T</oddHeader>
  </headerFooter>
  <rowBreaks count="1" manualBreakCount="1">
    <brk id="59" max="16383" man="1"/>
  </rowBreaks>
  <colBreaks count="1" manualBreakCount="1">
    <brk id="5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9"/>
  <sheetViews>
    <sheetView zoomScale="74" zoomScaleNormal="74" workbookViewId="0">
      <pane xSplit="5" ySplit="5" topLeftCell="AR6" activePane="bottomRight" state="frozenSplit"/>
      <selection pane="topRight" activeCell="F1" sqref="F1"/>
      <selection pane="bottomLeft" activeCell="A39" sqref="A39"/>
      <selection pane="bottomRight" activeCell="D17" sqref="D17"/>
    </sheetView>
  </sheetViews>
  <sheetFormatPr defaultRowHeight="15" x14ac:dyDescent="0.25"/>
  <cols>
    <col min="1" max="1" width="1.85546875" customWidth="1"/>
    <col min="2" max="2" width="11.28515625" customWidth="1"/>
    <col min="3" max="3" width="37.42578125" customWidth="1"/>
    <col min="4" max="4" width="1.28515625" customWidth="1"/>
    <col min="5" max="5" width="11.85546875" customWidth="1"/>
    <col min="6" max="39" width="9.7109375" style="388" customWidth="1"/>
    <col min="40" max="57" width="9.7109375" customWidth="1"/>
    <col min="58" max="58" width="2.42578125" customWidth="1"/>
  </cols>
  <sheetData>
    <row r="1" spans="1:58" x14ac:dyDescent="0.25">
      <c r="A1" s="31"/>
      <c r="B1" s="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3"/>
    </row>
    <row r="2" spans="1:58" x14ac:dyDescent="0.25">
      <c r="A2" s="31"/>
      <c r="B2" s="1"/>
      <c r="C2" s="195" t="str">
        <f>'6 inputsheet termen'!C79</f>
        <v>Historielijst Anne Zwaan</v>
      </c>
      <c r="D2" s="32"/>
      <c r="E2" s="157" t="str">
        <f>'6 inputsheet termen'!D86</f>
        <v>week</v>
      </c>
      <c r="F2" s="1">
        <v>1</v>
      </c>
      <c r="G2" s="1">
        <f>F2+1</f>
        <v>2</v>
      </c>
      <c r="H2" s="1">
        <f t="shared" ref="H2:BE2" si="0">G2+1</f>
        <v>3</v>
      </c>
      <c r="I2" s="1">
        <f t="shared" si="0"/>
        <v>4</v>
      </c>
      <c r="J2" s="1">
        <f t="shared" si="0"/>
        <v>5</v>
      </c>
      <c r="K2" s="1">
        <f t="shared" si="0"/>
        <v>6</v>
      </c>
      <c r="L2" s="1">
        <f t="shared" si="0"/>
        <v>7</v>
      </c>
      <c r="M2" s="1">
        <f t="shared" si="0"/>
        <v>8</v>
      </c>
      <c r="N2" s="1">
        <f t="shared" si="0"/>
        <v>9</v>
      </c>
      <c r="O2" s="1">
        <f t="shared" si="0"/>
        <v>10</v>
      </c>
      <c r="P2" s="1">
        <f t="shared" si="0"/>
        <v>11</v>
      </c>
      <c r="Q2" s="1">
        <f t="shared" si="0"/>
        <v>12</v>
      </c>
      <c r="R2" s="1">
        <f t="shared" si="0"/>
        <v>13</v>
      </c>
      <c r="S2" s="1">
        <f t="shared" si="0"/>
        <v>14</v>
      </c>
      <c r="T2" s="1">
        <f t="shared" si="0"/>
        <v>15</v>
      </c>
      <c r="U2" s="1">
        <f t="shared" si="0"/>
        <v>16</v>
      </c>
      <c r="V2" s="1">
        <f t="shared" si="0"/>
        <v>17</v>
      </c>
      <c r="W2" s="1">
        <f t="shared" si="0"/>
        <v>18</v>
      </c>
      <c r="X2" s="1">
        <f t="shared" si="0"/>
        <v>19</v>
      </c>
      <c r="Y2" s="1">
        <f t="shared" si="0"/>
        <v>20</v>
      </c>
      <c r="Z2" s="1">
        <f t="shared" si="0"/>
        <v>21</v>
      </c>
      <c r="AA2" s="1">
        <f t="shared" si="0"/>
        <v>22</v>
      </c>
      <c r="AB2" s="1">
        <f t="shared" si="0"/>
        <v>23</v>
      </c>
      <c r="AC2" s="1">
        <f t="shared" si="0"/>
        <v>24</v>
      </c>
      <c r="AD2" s="1">
        <f t="shared" si="0"/>
        <v>25</v>
      </c>
      <c r="AE2" s="1">
        <f t="shared" si="0"/>
        <v>26</v>
      </c>
      <c r="AF2" s="1">
        <f t="shared" si="0"/>
        <v>27</v>
      </c>
      <c r="AG2" s="1">
        <f t="shared" si="0"/>
        <v>28</v>
      </c>
      <c r="AH2" s="1">
        <f t="shared" si="0"/>
        <v>29</v>
      </c>
      <c r="AI2" s="1">
        <f t="shared" si="0"/>
        <v>30</v>
      </c>
      <c r="AJ2" s="1">
        <f t="shared" si="0"/>
        <v>31</v>
      </c>
      <c r="AK2" s="1">
        <f t="shared" si="0"/>
        <v>32</v>
      </c>
      <c r="AL2" s="1">
        <f t="shared" si="0"/>
        <v>33</v>
      </c>
      <c r="AM2" s="1">
        <f t="shared" si="0"/>
        <v>34</v>
      </c>
      <c r="AN2" s="1">
        <f t="shared" si="0"/>
        <v>35</v>
      </c>
      <c r="AO2" s="1">
        <f t="shared" si="0"/>
        <v>36</v>
      </c>
      <c r="AP2" s="1">
        <f t="shared" si="0"/>
        <v>37</v>
      </c>
      <c r="AQ2" s="1">
        <f t="shared" si="0"/>
        <v>38</v>
      </c>
      <c r="AR2" s="1">
        <f t="shared" si="0"/>
        <v>39</v>
      </c>
      <c r="AS2" s="1">
        <f t="shared" si="0"/>
        <v>40</v>
      </c>
      <c r="AT2" s="1">
        <f t="shared" si="0"/>
        <v>41</v>
      </c>
      <c r="AU2" s="1">
        <f t="shared" si="0"/>
        <v>42</v>
      </c>
      <c r="AV2" s="1">
        <f t="shared" si="0"/>
        <v>43</v>
      </c>
      <c r="AW2" s="1">
        <f t="shared" si="0"/>
        <v>44</v>
      </c>
      <c r="AX2" s="1">
        <f t="shared" si="0"/>
        <v>45</v>
      </c>
      <c r="AY2" s="1">
        <f t="shared" si="0"/>
        <v>46</v>
      </c>
      <c r="AZ2" s="1">
        <f t="shared" si="0"/>
        <v>47</v>
      </c>
      <c r="BA2" s="1">
        <f t="shared" si="0"/>
        <v>48</v>
      </c>
      <c r="BB2" s="1">
        <f t="shared" si="0"/>
        <v>49</v>
      </c>
      <c r="BC2" s="1">
        <f t="shared" si="0"/>
        <v>50</v>
      </c>
      <c r="BD2" s="1">
        <f t="shared" si="0"/>
        <v>51</v>
      </c>
      <c r="BE2" s="1">
        <f t="shared" si="0"/>
        <v>52</v>
      </c>
      <c r="BF2" s="33"/>
    </row>
    <row r="3" spans="1:58" x14ac:dyDescent="0.25">
      <c r="A3" s="31"/>
      <c r="B3" s="1"/>
      <c r="C3" s="32"/>
      <c r="D3" s="32"/>
      <c r="E3" s="15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105"/>
      <c r="AO3" s="32"/>
      <c r="AP3" s="32"/>
      <c r="AQ3" s="32"/>
      <c r="AR3" s="32"/>
      <c r="AS3" s="105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3"/>
    </row>
    <row r="4" spans="1:58" x14ac:dyDescent="0.25">
      <c r="A4" s="97"/>
      <c r="B4" s="98"/>
      <c r="C4" s="99"/>
      <c r="D4" s="99"/>
      <c r="E4" s="157" t="str">
        <f>'6 inputsheet termen'!D85</f>
        <v>deze week</v>
      </c>
      <c r="F4" s="99">
        <f>'1 inputsheet data uit VBnu '!C5</f>
        <v>42817</v>
      </c>
      <c r="G4" s="99">
        <f>F4+7</f>
        <v>42824</v>
      </c>
      <c r="H4" s="99">
        <f t="shared" ref="H4:BD4" si="1">G4+7</f>
        <v>42831</v>
      </c>
      <c r="I4" s="99">
        <f t="shared" si="1"/>
        <v>42838</v>
      </c>
      <c r="J4" s="99">
        <f t="shared" si="1"/>
        <v>42845</v>
      </c>
      <c r="K4" s="99">
        <f t="shared" si="1"/>
        <v>42852</v>
      </c>
      <c r="L4" s="99">
        <f t="shared" si="1"/>
        <v>42859</v>
      </c>
      <c r="M4" s="99">
        <f t="shared" si="1"/>
        <v>42866</v>
      </c>
      <c r="N4" s="99">
        <f t="shared" si="1"/>
        <v>42873</v>
      </c>
      <c r="O4" s="99">
        <f t="shared" si="1"/>
        <v>42880</v>
      </c>
      <c r="P4" s="99">
        <f t="shared" si="1"/>
        <v>42887</v>
      </c>
      <c r="Q4" s="99">
        <f t="shared" si="1"/>
        <v>42894</v>
      </c>
      <c r="R4" s="99">
        <f t="shared" si="1"/>
        <v>42901</v>
      </c>
      <c r="S4" s="99">
        <f t="shared" si="1"/>
        <v>42908</v>
      </c>
      <c r="T4" s="99">
        <f t="shared" si="1"/>
        <v>42915</v>
      </c>
      <c r="U4" s="99">
        <f t="shared" si="1"/>
        <v>42922</v>
      </c>
      <c r="V4" s="99">
        <f t="shared" si="1"/>
        <v>42929</v>
      </c>
      <c r="W4" s="99">
        <f t="shared" si="1"/>
        <v>42936</v>
      </c>
      <c r="X4" s="99">
        <f t="shared" si="1"/>
        <v>42943</v>
      </c>
      <c r="Y4" s="99">
        <f t="shared" si="1"/>
        <v>42950</v>
      </c>
      <c r="Z4" s="99">
        <f t="shared" si="1"/>
        <v>42957</v>
      </c>
      <c r="AA4" s="99">
        <f t="shared" si="1"/>
        <v>42964</v>
      </c>
      <c r="AB4" s="99">
        <f t="shared" si="1"/>
        <v>42971</v>
      </c>
      <c r="AC4" s="99">
        <f t="shared" si="1"/>
        <v>42978</v>
      </c>
      <c r="AD4" s="99">
        <f t="shared" si="1"/>
        <v>42985</v>
      </c>
      <c r="AE4" s="99">
        <f t="shared" si="1"/>
        <v>42992</v>
      </c>
      <c r="AF4" s="99">
        <f t="shared" si="1"/>
        <v>42999</v>
      </c>
      <c r="AG4" s="99">
        <f t="shared" si="1"/>
        <v>43006</v>
      </c>
      <c r="AH4" s="99">
        <f t="shared" si="1"/>
        <v>43013</v>
      </c>
      <c r="AI4" s="99">
        <f t="shared" si="1"/>
        <v>43020</v>
      </c>
      <c r="AJ4" s="99">
        <f t="shared" si="1"/>
        <v>43027</v>
      </c>
      <c r="AK4" s="99">
        <f t="shared" si="1"/>
        <v>43034</v>
      </c>
      <c r="AL4" s="99">
        <f t="shared" si="1"/>
        <v>43041</v>
      </c>
      <c r="AM4" s="99">
        <f t="shared" si="1"/>
        <v>43048</v>
      </c>
      <c r="AN4" s="99">
        <f t="shared" si="1"/>
        <v>43055</v>
      </c>
      <c r="AO4" s="99">
        <f t="shared" si="1"/>
        <v>43062</v>
      </c>
      <c r="AP4" s="99">
        <f t="shared" si="1"/>
        <v>43069</v>
      </c>
      <c r="AQ4" s="99">
        <f t="shared" si="1"/>
        <v>43076</v>
      </c>
      <c r="AR4" s="99">
        <f t="shared" si="1"/>
        <v>43083</v>
      </c>
      <c r="AS4" s="99">
        <f t="shared" si="1"/>
        <v>43090</v>
      </c>
      <c r="AT4" s="99">
        <f t="shared" si="1"/>
        <v>43097</v>
      </c>
      <c r="AU4" s="99">
        <f t="shared" si="1"/>
        <v>43104</v>
      </c>
      <c r="AV4" s="99">
        <f t="shared" si="1"/>
        <v>43111</v>
      </c>
      <c r="AW4" s="99">
        <f t="shared" si="1"/>
        <v>43118</v>
      </c>
      <c r="AX4" s="99">
        <f t="shared" si="1"/>
        <v>43125</v>
      </c>
      <c r="AY4" s="99">
        <f t="shared" si="1"/>
        <v>43132</v>
      </c>
      <c r="AZ4" s="99">
        <f t="shared" si="1"/>
        <v>43139</v>
      </c>
      <c r="BA4" s="99">
        <f t="shared" si="1"/>
        <v>43146</v>
      </c>
      <c r="BB4" s="99">
        <f t="shared" si="1"/>
        <v>43153</v>
      </c>
      <c r="BC4" s="99">
        <f t="shared" si="1"/>
        <v>43160</v>
      </c>
      <c r="BD4" s="99">
        <f t="shared" si="1"/>
        <v>43167</v>
      </c>
      <c r="BE4" s="99">
        <f>BD4+7</f>
        <v>43174</v>
      </c>
      <c r="BF4" s="100"/>
    </row>
    <row r="5" spans="1:58" x14ac:dyDescent="0.25">
      <c r="A5" s="31"/>
      <c r="B5" s="1"/>
      <c r="C5" s="32"/>
      <c r="D5" s="32"/>
      <c r="E5" s="99">
        <f>'1 inputsheet data uit VBnu '!C5</f>
        <v>42817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33"/>
    </row>
    <row r="6" spans="1:58" x14ac:dyDescent="0.25">
      <c r="A6" s="31"/>
      <c r="B6" s="1"/>
      <c r="C6" s="101" t="str">
        <f>'6 inputsheet termen'!C80</f>
        <v>VB.nu Haaglanden en Zoetermeer plus Diversen</v>
      </c>
      <c r="D6" s="32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33"/>
    </row>
    <row r="7" spans="1:58" x14ac:dyDescent="0.25">
      <c r="A7" s="31"/>
      <c r="B7" s="1">
        <v>1</v>
      </c>
      <c r="C7" s="32" t="s">
        <v>11</v>
      </c>
      <c r="D7" s="32"/>
      <c r="E7" s="59">
        <f>'7 berekeningsheet'!$V$11</f>
        <v>110.19999999999999</v>
      </c>
      <c r="F7" s="59">
        <f>'4 historielijst VB nu'!G23</f>
        <v>106.39999999999999</v>
      </c>
      <c r="G7" s="59">
        <f>'4 historielijst VB nu'!H23</f>
        <v>112.1</v>
      </c>
      <c r="H7" s="59">
        <f>'4 historielijst VB nu'!I23</f>
        <v>114.94999999999999</v>
      </c>
      <c r="I7" s="59">
        <f>'4 historielijst VB nu'!J23</f>
        <v>115.89999999999999</v>
      </c>
      <c r="J7" s="59">
        <f>'4 historielijst VB nu'!K23</f>
        <v>113.05</v>
      </c>
      <c r="K7" s="59">
        <f>'4 historielijst VB nu'!L23</f>
        <v>110.19999999999999</v>
      </c>
      <c r="L7" s="59">
        <f>'4 historielijst VB nu'!M23</f>
        <v>106.39999999999999</v>
      </c>
      <c r="M7" s="59">
        <f>'4 historielijst VB nu'!N23</f>
        <v>105.44999999999999</v>
      </c>
      <c r="N7" s="59">
        <f>'4 historielijst VB nu'!O23</f>
        <v>108.3</v>
      </c>
      <c r="O7" s="59">
        <f>'4 historielijst VB nu'!P23</f>
        <v>110.19999999999999</v>
      </c>
      <c r="P7" s="59">
        <f>'4 historielijst VB nu'!Q23</f>
        <v>110.19999999999999</v>
      </c>
      <c r="Q7" s="59">
        <f>'4 historielijst VB nu'!R23</f>
        <v>110.19999999999999</v>
      </c>
      <c r="R7" s="59">
        <f>'4 historielijst VB nu'!S23</f>
        <v>110.19999999999999</v>
      </c>
      <c r="S7" s="59">
        <f>'4 historielijst VB nu'!T23</f>
        <v>110.19999999999999</v>
      </c>
      <c r="T7" s="59">
        <f>'4 historielijst VB nu'!U23</f>
        <v>110.19999999999999</v>
      </c>
      <c r="U7" s="59">
        <f>'4 historielijst VB nu'!V23</f>
        <v>110.19999999999999</v>
      </c>
      <c r="V7" s="59">
        <f>'4 historielijst VB nu'!W23</f>
        <v>110.19999999999999</v>
      </c>
      <c r="W7" s="59">
        <f>'4 historielijst VB nu'!X23</f>
        <v>110.19999999999999</v>
      </c>
      <c r="X7" s="59">
        <f>'4 historielijst VB nu'!Y23</f>
        <v>110.19999999999999</v>
      </c>
      <c r="Y7" s="59">
        <f>'4 historielijst VB nu'!Z23</f>
        <v>110.19999999999999</v>
      </c>
      <c r="Z7" s="59">
        <f>'4 historielijst VB nu'!AA23</f>
        <v>110.19999999999999</v>
      </c>
      <c r="AA7" s="59">
        <f>'4 historielijst VB nu'!AB23</f>
        <v>110.19999999999999</v>
      </c>
      <c r="AB7" s="59">
        <f>'4 historielijst VB nu'!AC23</f>
        <v>110.19999999999999</v>
      </c>
      <c r="AC7" s="59">
        <f>'4 historielijst VB nu'!AD23</f>
        <v>110.19999999999999</v>
      </c>
      <c r="AD7" s="59">
        <f>'4 historielijst VB nu'!AE23</f>
        <v>110.19999999999999</v>
      </c>
      <c r="AE7" s="59">
        <f>'4 historielijst VB nu'!AF23</f>
        <v>110.19999999999999</v>
      </c>
      <c r="AF7" s="59">
        <f>'4 historielijst VB nu'!AG23</f>
        <v>110.19999999999999</v>
      </c>
      <c r="AG7" s="59">
        <f>'4 historielijst VB nu'!AH23</f>
        <v>110.19999999999999</v>
      </c>
      <c r="AH7" s="59">
        <f>'4 historielijst VB nu'!AI23</f>
        <v>110.19999999999999</v>
      </c>
      <c r="AI7" s="59">
        <f>'4 historielijst VB nu'!AJ23</f>
        <v>110.19999999999999</v>
      </c>
      <c r="AJ7" s="59">
        <f>'4 historielijst VB nu'!AK23</f>
        <v>110.19999999999999</v>
      </c>
      <c r="AK7" s="59">
        <f>'4 historielijst VB nu'!AL23</f>
        <v>110.19999999999999</v>
      </c>
      <c r="AL7" s="59">
        <f>'4 historielijst VB nu'!AM23</f>
        <v>110.19999999999999</v>
      </c>
      <c r="AM7" s="59">
        <f>'4 historielijst VB nu'!AN23</f>
        <v>110.19999999999999</v>
      </c>
      <c r="AN7" s="59">
        <f>'4 historielijst VB nu'!AO23</f>
        <v>110.19999999999999</v>
      </c>
      <c r="AO7" s="59">
        <f>'4 historielijst VB nu'!AP23</f>
        <v>110.19999999999999</v>
      </c>
      <c r="AP7" s="59">
        <f>'4 historielijst VB nu'!AQ23</f>
        <v>110.19999999999999</v>
      </c>
      <c r="AQ7" s="59">
        <f>'4 historielijst VB nu'!AR23</f>
        <v>110.19999999999999</v>
      </c>
      <c r="AR7" s="59">
        <f>'4 historielijst VB nu'!AS23</f>
        <v>110.19999999999999</v>
      </c>
      <c r="AS7" s="59">
        <f>'4 historielijst VB nu'!AT23</f>
        <v>110.19999999999999</v>
      </c>
      <c r="AT7" s="59">
        <f>'4 historielijst VB nu'!AU23</f>
        <v>110.19999999999999</v>
      </c>
      <c r="AU7" s="59">
        <f>'4 historielijst VB nu'!AV23</f>
        <v>110.19999999999999</v>
      </c>
      <c r="AV7" s="59">
        <f>'4 historielijst VB nu'!AW23</f>
        <v>110.19999999999999</v>
      </c>
      <c r="AW7" s="59">
        <f>'4 historielijst VB nu'!AX23</f>
        <v>110.19999999999999</v>
      </c>
      <c r="AX7" s="59">
        <f>'4 historielijst VB nu'!AY23</f>
        <v>110.19999999999999</v>
      </c>
      <c r="AY7" s="59">
        <f>'4 historielijst VB nu'!AZ23</f>
        <v>110.19999999999999</v>
      </c>
      <c r="AZ7" s="59">
        <f>'4 historielijst VB nu'!BA23</f>
        <v>110.19999999999999</v>
      </c>
      <c r="BA7" s="59">
        <f>'4 historielijst VB nu'!BB23</f>
        <v>110.19999999999999</v>
      </c>
      <c r="BB7" s="59">
        <f>'4 historielijst VB nu'!BC23</f>
        <v>110.19999999999999</v>
      </c>
      <c r="BC7" s="59">
        <f>'4 historielijst VB nu'!BD23</f>
        <v>110.19999999999999</v>
      </c>
      <c r="BD7" s="59">
        <f>'4 historielijst VB nu'!BE23</f>
        <v>110.19999999999999</v>
      </c>
      <c r="BE7" s="59">
        <f>'4 historielijst VB nu'!BF23</f>
        <v>110.19999999999999</v>
      </c>
      <c r="BF7" s="33"/>
    </row>
    <row r="8" spans="1:58" x14ac:dyDescent="0.25">
      <c r="A8" s="31"/>
      <c r="B8" s="1">
        <v>2</v>
      </c>
      <c r="C8" s="32" t="s">
        <v>7</v>
      </c>
      <c r="D8" s="32"/>
      <c r="E8" s="59">
        <f>'7 berekeningsheet'!$V$12</f>
        <v>117</v>
      </c>
      <c r="F8" s="59">
        <f>'4 historielijst VB nu'!G18</f>
        <v>100</v>
      </c>
      <c r="G8" s="59">
        <f>'4 historielijst VB nu'!H18</f>
        <v>102</v>
      </c>
      <c r="H8" s="59">
        <f>'4 historielijst VB nu'!I18</f>
        <v>102</v>
      </c>
      <c r="I8" s="59">
        <f>'4 historielijst VB nu'!J18</f>
        <v>102</v>
      </c>
      <c r="J8" s="59">
        <f>'4 historielijst VB nu'!K18</f>
        <v>107</v>
      </c>
      <c r="K8" s="59">
        <f>'4 historielijst VB nu'!L18</f>
        <v>116</v>
      </c>
      <c r="L8" s="59">
        <f>'4 historielijst VB nu'!M18</f>
        <v>115</v>
      </c>
      <c r="M8" s="59">
        <f>'4 historielijst VB nu'!N18</f>
        <v>117</v>
      </c>
      <c r="N8" s="59">
        <f>'4 historielijst VB nu'!O18</f>
        <v>118</v>
      </c>
      <c r="O8" s="59">
        <f>'4 historielijst VB nu'!P18</f>
        <v>118</v>
      </c>
      <c r="P8" s="59">
        <f>'4 historielijst VB nu'!Q18</f>
        <v>117</v>
      </c>
      <c r="Q8" s="59">
        <f>'4 historielijst VB nu'!R18</f>
        <v>117</v>
      </c>
      <c r="R8" s="59">
        <f>'4 historielijst VB nu'!S18</f>
        <v>117</v>
      </c>
      <c r="S8" s="59">
        <f>'4 historielijst VB nu'!T18</f>
        <v>117</v>
      </c>
      <c r="T8" s="59">
        <f>'4 historielijst VB nu'!U18</f>
        <v>117</v>
      </c>
      <c r="U8" s="59">
        <f>'4 historielijst VB nu'!V18</f>
        <v>117</v>
      </c>
      <c r="V8" s="59">
        <f>'4 historielijst VB nu'!W18</f>
        <v>117</v>
      </c>
      <c r="W8" s="59">
        <f>'4 historielijst VB nu'!X18</f>
        <v>117</v>
      </c>
      <c r="X8" s="59">
        <f>'4 historielijst VB nu'!Y18</f>
        <v>117</v>
      </c>
      <c r="Y8" s="59">
        <f>'4 historielijst VB nu'!Z18</f>
        <v>117</v>
      </c>
      <c r="Z8" s="59">
        <f>'4 historielijst VB nu'!AA18</f>
        <v>117</v>
      </c>
      <c r="AA8" s="59">
        <f>'4 historielijst VB nu'!AB18</f>
        <v>117</v>
      </c>
      <c r="AB8" s="59">
        <f>'4 historielijst VB nu'!AC18</f>
        <v>117</v>
      </c>
      <c r="AC8" s="59">
        <f>'4 historielijst VB nu'!AD18</f>
        <v>117</v>
      </c>
      <c r="AD8" s="59">
        <f>'4 historielijst VB nu'!AE18</f>
        <v>117</v>
      </c>
      <c r="AE8" s="59">
        <f>'4 historielijst VB nu'!AF18</f>
        <v>117</v>
      </c>
      <c r="AF8" s="59">
        <f>'4 historielijst VB nu'!AG18</f>
        <v>117</v>
      </c>
      <c r="AG8" s="59">
        <f>'4 historielijst VB nu'!AH18</f>
        <v>117</v>
      </c>
      <c r="AH8" s="59">
        <f>'4 historielijst VB nu'!AI18</f>
        <v>117</v>
      </c>
      <c r="AI8" s="59">
        <f>'4 historielijst VB nu'!AJ18</f>
        <v>117</v>
      </c>
      <c r="AJ8" s="59">
        <f>'4 historielijst VB nu'!AK18</f>
        <v>117</v>
      </c>
      <c r="AK8" s="59">
        <f>'4 historielijst VB nu'!AL18</f>
        <v>117</v>
      </c>
      <c r="AL8" s="59">
        <f>'4 historielijst VB nu'!AM18</f>
        <v>117</v>
      </c>
      <c r="AM8" s="59">
        <f>'4 historielijst VB nu'!AN18</f>
        <v>117</v>
      </c>
      <c r="AN8" s="59">
        <f>'4 historielijst VB nu'!AO18</f>
        <v>117</v>
      </c>
      <c r="AO8" s="59">
        <f>'4 historielijst VB nu'!AP18</f>
        <v>117</v>
      </c>
      <c r="AP8" s="59">
        <f>'4 historielijst VB nu'!AQ18</f>
        <v>117</v>
      </c>
      <c r="AQ8" s="59">
        <f>'4 historielijst VB nu'!AR18</f>
        <v>117</v>
      </c>
      <c r="AR8" s="59">
        <f>'4 historielijst VB nu'!AS18</f>
        <v>117</v>
      </c>
      <c r="AS8" s="59">
        <f>'4 historielijst VB nu'!AT18</f>
        <v>117</v>
      </c>
      <c r="AT8" s="59">
        <f>'4 historielijst VB nu'!AU18</f>
        <v>117</v>
      </c>
      <c r="AU8" s="59">
        <f>'4 historielijst VB nu'!AV18</f>
        <v>117</v>
      </c>
      <c r="AV8" s="59">
        <f>'4 historielijst VB nu'!AW18</f>
        <v>117</v>
      </c>
      <c r="AW8" s="59">
        <f>'4 historielijst VB nu'!AX18</f>
        <v>117</v>
      </c>
      <c r="AX8" s="59">
        <f>'4 historielijst VB nu'!AY18</f>
        <v>117</v>
      </c>
      <c r="AY8" s="59">
        <f>'4 historielijst VB nu'!AZ18</f>
        <v>117</v>
      </c>
      <c r="AZ8" s="59">
        <f>'4 historielijst VB nu'!BA18</f>
        <v>117</v>
      </c>
      <c r="BA8" s="59">
        <f>'4 historielijst VB nu'!BB18</f>
        <v>117</v>
      </c>
      <c r="BB8" s="59">
        <f>'4 historielijst VB nu'!BC18</f>
        <v>117</v>
      </c>
      <c r="BC8" s="59">
        <f>'4 historielijst VB nu'!BD18</f>
        <v>117</v>
      </c>
      <c r="BD8" s="59">
        <f>'4 historielijst VB nu'!BE18</f>
        <v>117</v>
      </c>
      <c r="BE8" s="59">
        <f>'4 historielijst VB nu'!BF18</f>
        <v>117</v>
      </c>
      <c r="BF8" s="33"/>
    </row>
    <row r="9" spans="1:58" x14ac:dyDescent="0.25">
      <c r="A9" s="31"/>
      <c r="B9" s="1">
        <v>3</v>
      </c>
      <c r="C9" s="32" t="s">
        <v>8</v>
      </c>
      <c r="D9" s="32"/>
      <c r="E9" s="59">
        <f>'7 berekeningsheet'!$V$13</f>
        <v>113</v>
      </c>
      <c r="F9" s="59">
        <f>'4 historielijst VB nu'!G20</f>
        <v>139</v>
      </c>
      <c r="G9" s="59">
        <f>'4 historielijst VB nu'!H20</f>
        <v>140</v>
      </c>
      <c r="H9" s="59">
        <f>'4 historielijst VB nu'!I20</f>
        <v>134</v>
      </c>
      <c r="I9" s="59">
        <f>'4 historielijst VB nu'!J20</f>
        <v>134</v>
      </c>
      <c r="J9" s="59">
        <f>'4 historielijst VB nu'!K20</f>
        <v>132</v>
      </c>
      <c r="K9" s="59">
        <f>'4 historielijst VB nu'!L20</f>
        <v>130</v>
      </c>
      <c r="L9" s="59">
        <f>'4 historielijst VB nu'!M20</f>
        <v>130</v>
      </c>
      <c r="M9" s="59">
        <f>'4 historielijst VB nu'!N20</f>
        <v>121</v>
      </c>
      <c r="N9" s="59">
        <f>'4 historielijst VB nu'!O20</f>
        <v>116</v>
      </c>
      <c r="O9" s="59">
        <f>'4 historielijst VB nu'!P20</f>
        <v>113</v>
      </c>
      <c r="P9" s="59">
        <f>'4 historielijst VB nu'!Q20</f>
        <v>113</v>
      </c>
      <c r="Q9" s="59">
        <f>'4 historielijst VB nu'!R20</f>
        <v>113</v>
      </c>
      <c r="R9" s="59">
        <f>'4 historielijst VB nu'!S20</f>
        <v>113</v>
      </c>
      <c r="S9" s="59">
        <f>'4 historielijst VB nu'!T20</f>
        <v>113</v>
      </c>
      <c r="T9" s="59">
        <f>'4 historielijst VB nu'!U20</f>
        <v>113</v>
      </c>
      <c r="U9" s="59">
        <f>'4 historielijst VB nu'!V20</f>
        <v>113</v>
      </c>
      <c r="V9" s="59">
        <f>'4 historielijst VB nu'!W20</f>
        <v>113</v>
      </c>
      <c r="W9" s="59">
        <f>'4 historielijst VB nu'!X20</f>
        <v>113</v>
      </c>
      <c r="X9" s="59">
        <f>'4 historielijst VB nu'!Y20</f>
        <v>113</v>
      </c>
      <c r="Y9" s="59">
        <f>'4 historielijst VB nu'!Z20</f>
        <v>113</v>
      </c>
      <c r="Z9" s="59">
        <f>'4 historielijst VB nu'!AA20</f>
        <v>113</v>
      </c>
      <c r="AA9" s="59">
        <f>'4 historielijst VB nu'!AB20</f>
        <v>113</v>
      </c>
      <c r="AB9" s="59">
        <f>'4 historielijst VB nu'!AC20</f>
        <v>113</v>
      </c>
      <c r="AC9" s="59">
        <f>'4 historielijst VB nu'!AD20</f>
        <v>113</v>
      </c>
      <c r="AD9" s="59">
        <f>'4 historielijst VB nu'!AE20</f>
        <v>113</v>
      </c>
      <c r="AE9" s="59">
        <f>'4 historielijst VB nu'!AF20</f>
        <v>113</v>
      </c>
      <c r="AF9" s="59">
        <f>'4 historielijst VB nu'!AG20</f>
        <v>113</v>
      </c>
      <c r="AG9" s="59">
        <f>'4 historielijst VB nu'!AH20</f>
        <v>113</v>
      </c>
      <c r="AH9" s="59">
        <f>'4 historielijst VB nu'!AI20</f>
        <v>113</v>
      </c>
      <c r="AI9" s="59">
        <f>'4 historielijst VB nu'!AJ20</f>
        <v>113</v>
      </c>
      <c r="AJ9" s="59">
        <f>'4 historielijst VB nu'!AK20</f>
        <v>113</v>
      </c>
      <c r="AK9" s="59">
        <f>'4 historielijst VB nu'!AL20</f>
        <v>113</v>
      </c>
      <c r="AL9" s="59">
        <f>'4 historielijst VB nu'!AM20</f>
        <v>113</v>
      </c>
      <c r="AM9" s="59">
        <f>'4 historielijst VB nu'!AN20</f>
        <v>113</v>
      </c>
      <c r="AN9" s="59">
        <f>'4 historielijst VB nu'!AO20</f>
        <v>113</v>
      </c>
      <c r="AO9" s="59">
        <f>'4 historielijst VB nu'!AP20</f>
        <v>113</v>
      </c>
      <c r="AP9" s="59">
        <f>'4 historielijst VB nu'!AQ20</f>
        <v>113</v>
      </c>
      <c r="AQ9" s="59">
        <f>'4 historielijst VB nu'!AR20</f>
        <v>113</v>
      </c>
      <c r="AR9" s="59">
        <f>'4 historielijst VB nu'!AS20</f>
        <v>113</v>
      </c>
      <c r="AS9" s="59">
        <f>'4 historielijst VB nu'!AT20</f>
        <v>113</v>
      </c>
      <c r="AT9" s="59">
        <f>'4 historielijst VB nu'!AU20</f>
        <v>113</v>
      </c>
      <c r="AU9" s="59">
        <f>'4 historielijst VB nu'!AV20</f>
        <v>113</v>
      </c>
      <c r="AV9" s="59">
        <f>'4 historielijst VB nu'!AW20</f>
        <v>113</v>
      </c>
      <c r="AW9" s="59">
        <f>'4 historielijst VB nu'!AX20</f>
        <v>113</v>
      </c>
      <c r="AX9" s="59">
        <f>'4 historielijst VB nu'!AY20</f>
        <v>113</v>
      </c>
      <c r="AY9" s="59">
        <f>'4 historielijst VB nu'!AZ20</f>
        <v>113</v>
      </c>
      <c r="AZ9" s="59">
        <f>'4 historielijst VB nu'!BA20</f>
        <v>113</v>
      </c>
      <c r="BA9" s="59">
        <f>'4 historielijst VB nu'!BB20</f>
        <v>113</v>
      </c>
      <c r="BB9" s="59">
        <f>'4 historielijst VB nu'!BC20</f>
        <v>113</v>
      </c>
      <c r="BC9" s="59">
        <f>'4 historielijst VB nu'!BD20</f>
        <v>113</v>
      </c>
      <c r="BD9" s="59">
        <f>'4 historielijst VB nu'!BE20</f>
        <v>113</v>
      </c>
      <c r="BE9" s="59">
        <f>'4 historielijst VB nu'!BF20</f>
        <v>113</v>
      </c>
      <c r="BF9" s="33"/>
    </row>
    <row r="10" spans="1:58" x14ac:dyDescent="0.25">
      <c r="A10" s="31"/>
      <c r="B10" s="1">
        <v>4</v>
      </c>
      <c r="C10" s="32" t="s">
        <v>4</v>
      </c>
      <c r="D10" s="32"/>
      <c r="E10" s="59">
        <f>'7 berekeningsheet'!$V$14</f>
        <v>54.15</v>
      </c>
      <c r="F10" s="59">
        <f>'4 historielijst VB nu'!G10</f>
        <v>60.8</v>
      </c>
      <c r="G10" s="59">
        <f>'4 historielijst VB nu'!H10</f>
        <v>57</v>
      </c>
      <c r="H10" s="59">
        <f>'4 historielijst VB nu'!I10</f>
        <v>56.05</v>
      </c>
      <c r="I10" s="59">
        <f>'4 historielijst VB nu'!J10</f>
        <v>55.099999999999994</v>
      </c>
      <c r="J10" s="59">
        <f>'4 historielijst VB nu'!K10</f>
        <v>57</v>
      </c>
      <c r="K10" s="59">
        <f>'4 historielijst VB nu'!L10</f>
        <v>56.05</v>
      </c>
      <c r="L10" s="59">
        <f>'4 historielijst VB nu'!M10</f>
        <v>57</v>
      </c>
      <c r="M10" s="59">
        <f>'4 historielijst VB nu'!N10</f>
        <v>54.15</v>
      </c>
      <c r="N10" s="59">
        <f>'4 historielijst VB nu'!O10</f>
        <v>53.199999999999996</v>
      </c>
      <c r="O10" s="59">
        <f>'4 historielijst VB nu'!P10</f>
        <v>53.199999999999996</v>
      </c>
      <c r="P10" s="59">
        <f>'4 historielijst VB nu'!Q10</f>
        <v>54.15</v>
      </c>
      <c r="Q10" s="59">
        <f>'4 historielijst VB nu'!R10</f>
        <v>54.15</v>
      </c>
      <c r="R10" s="59">
        <f>'4 historielijst VB nu'!S10</f>
        <v>54.15</v>
      </c>
      <c r="S10" s="59">
        <f>'4 historielijst VB nu'!T10</f>
        <v>54.15</v>
      </c>
      <c r="T10" s="59">
        <f>'4 historielijst VB nu'!U10</f>
        <v>54.15</v>
      </c>
      <c r="U10" s="59">
        <f>'4 historielijst VB nu'!V10</f>
        <v>54.15</v>
      </c>
      <c r="V10" s="59">
        <f>'4 historielijst VB nu'!W10</f>
        <v>54.15</v>
      </c>
      <c r="W10" s="59">
        <f>'4 historielijst VB nu'!X10</f>
        <v>54.15</v>
      </c>
      <c r="X10" s="59">
        <f>'4 historielijst VB nu'!Y10</f>
        <v>54.15</v>
      </c>
      <c r="Y10" s="59">
        <f>'4 historielijst VB nu'!Z10</f>
        <v>54.15</v>
      </c>
      <c r="Z10" s="59">
        <f>'4 historielijst VB nu'!AA10</f>
        <v>54.15</v>
      </c>
      <c r="AA10" s="59">
        <f>'4 historielijst VB nu'!AB10</f>
        <v>54.15</v>
      </c>
      <c r="AB10" s="59">
        <f>'4 historielijst VB nu'!AC10</f>
        <v>54.15</v>
      </c>
      <c r="AC10" s="59">
        <f>'4 historielijst VB nu'!AD10</f>
        <v>54.15</v>
      </c>
      <c r="AD10" s="59">
        <f>'4 historielijst VB nu'!AE10</f>
        <v>54.15</v>
      </c>
      <c r="AE10" s="59">
        <f>'4 historielijst VB nu'!AF10</f>
        <v>54.15</v>
      </c>
      <c r="AF10" s="59">
        <f>'4 historielijst VB nu'!AG10</f>
        <v>54.15</v>
      </c>
      <c r="AG10" s="59">
        <f>'4 historielijst VB nu'!AH10</f>
        <v>54.15</v>
      </c>
      <c r="AH10" s="59">
        <f>'4 historielijst VB nu'!AI10</f>
        <v>54.15</v>
      </c>
      <c r="AI10" s="59">
        <f>'4 historielijst VB nu'!AJ10</f>
        <v>54.15</v>
      </c>
      <c r="AJ10" s="59">
        <f>'4 historielijst VB nu'!AK10</f>
        <v>54.15</v>
      </c>
      <c r="AK10" s="59">
        <f>'4 historielijst VB nu'!AL10</f>
        <v>54.15</v>
      </c>
      <c r="AL10" s="59">
        <f>'4 historielijst VB nu'!AM10</f>
        <v>54.15</v>
      </c>
      <c r="AM10" s="59">
        <f>'4 historielijst VB nu'!AN10</f>
        <v>54.15</v>
      </c>
      <c r="AN10" s="59">
        <f>'4 historielijst VB nu'!AO10</f>
        <v>54.15</v>
      </c>
      <c r="AO10" s="59">
        <f>'4 historielijst VB nu'!AP10</f>
        <v>54.15</v>
      </c>
      <c r="AP10" s="59">
        <f>'4 historielijst VB nu'!AQ10</f>
        <v>54.15</v>
      </c>
      <c r="AQ10" s="59">
        <f>'4 historielijst VB nu'!AR10</f>
        <v>54.15</v>
      </c>
      <c r="AR10" s="59">
        <f>'4 historielijst VB nu'!AS10</f>
        <v>54.15</v>
      </c>
      <c r="AS10" s="59">
        <f>'4 historielijst VB nu'!AT10</f>
        <v>54.15</v>
      </c>
      <c r="AT10" s="59">
        <f>'4 historielijst VB nu'!AU10</f>
        <v>54.15</v>
      </c>
      <c r="AU10" s="59">
        <f>'4 historielijst VB nu'!AV10</f>
        <v>54.15</v>
      </c>
      <c r="AV10" s="59">
        <f>'4 historielijst VB nu'!AW10</f>
        <v>54.15</v>
      </c>
      <c r="AW10" s="59">
        <f>'4 historielijst VB nu'!AX10</f>
        <v>54.15</v>
      </c>
      <c r="AX10" s="59">
        <f>'4 historielijst VB nu'!AY10</f>
        <v>54.15</v>
      </c>
      <c r="AY10" s="59">
        <f>'4 historielijst VB nu'!AZ10</f>
        <v>54.15</v>
      </c>
      <c r="AZ10" s="59">
        <f>'4 historielijst VB nu'!BA10</f>
        <v>54.15</v>
      </c>
      <c r="BA10" s="59">
        <f>'4 historielijst VB nu'!BB10</f>
        <v>54.15</v>
      </c>
      <c r="BB10" s="59">
        <f>'4 historielijst VB nu'!BC10</f>
        <v>54.15</v>
      </c>
      <c r="BC10" s="59">
        <f>'4 historielijst VB nu'!BD10</f>
        <v>54.15</v>
      </c>
      <c r="BD10" s="59">
        <f>'4 historielijst VB nu'!BE10</f>
        <v>54.15</v>
      </c>
      <c r="BE10" s="59">
        <f>'4 historielijst VB nu'!BF10</f>
        <v>54.15</v>
      </c>
      <c r="BF10" s="33"/>
    </row>
    <row r="11" spans="1:58" x14ac:dyDescent="0.25">
      <c r="A11" s="31"/>
      <c r="B11" s="1">
        <v>5</v>
      </c>
      <c r="C11" s="32" t="s">
        <v>15</v>
      </c>
      <c r="D11" s="32"/>
      <c r="E11" s="59">
        <f>'7 berekeningsheet'!$V$15</f>
        <v>88</v>
      </c>
      <c r="F11" s="59">
        <f>'4 historielijst VB nu'!G28</f>
        <v>85</v>
      </c>
      <c r="G11" s="59">
        <f>'4 historielijst VB nu'!H28</f>
        <v>86</v>
      </c>
      <c r="H11" s="59">
        <f>'4 historielijst VB nu'!I28</f>
        <v>79</v>
      </c>
      <c r="I11" s="59">
        <f>'4 historielijst VB nu'!J28</f>
        <v>82</v>
      </c>
      <c r="J11" s="59">
        <f>'4 historielijst VB nu'!K28</f>
        <v>86</v>
      </c>
      <c r="K11" s="59">
        <f>'4 historielijst VB nu'!L28</f>
        <v>84</v>
      </c>
      <c r="L11" s="59">
        <f>'4 historielijst VB nu'!M28</f>
        <v>86</v>
      </c>
      <c r="M11" s="59">
        <f>'4 historielijst VB nu'!N28</f>
        <v>84</v>
      </c>
      <c r="N11" s="59">
        <f>'4 historielijst VB nu'!O28</f>
        <v>86</v>
      </c>
      <c r="O11" s="59">
        <f>'4 historielijst VB nu'!P28</f>
        <v>87</v>
      </c>
      <c r="P11" s="59">
        <f>'4 historielijst VB nu'!Q28</f>
        <v>88</v>
      </c>
      <c r="Q11" s="59">
        <f>'4 historielijst VB nu'!R28</f>
        <v>88</v>
      </c>
      <c r="R11" s="59">
        <f>'4 historielijst VB nu'!S28</f>
        <v>88</v>
      </c>
      <c r="S11" s="59">
        <f>'4 historielijst VB nu'!T28</f>
        <v>88</v>
      </c>
      <c r="T11" s="59">
        <f>'4 historielijst VB nu'!U28</f>
        <v>88</v>
      </c>
      <c r="U11" s="59">
        <f>'4 historielijst VB nu'!V28</f>
        <v>88</v>
      </c>
      <c r="V11" s="59">
        <f>'4 historielijst VB nu'!W28</f>
        <v>88</v>
      </c>
      <c r="W11" s="59">
        <f>'4 historielijst VB nu'!X28</f>
        <v>88</v>
      </c>
      <c r="X11" s="59">
        <f>'4 historielijst VB nu'!Y28</f>
        <v>88</v>
      </c>
      <c r="Y11" s="59">
        <f>'4 historielijst VB nu'!Z28</f>
        <v>88</v>
      </c>
      <c r="Z11" s="59">
        <f>'4 historielijst VB nu'!AA28</f>
        <v>88</v>
      </c>
      <c r="AA11" s="59">
        <f>'4 historielijst VB nu'!AB28</f>
        <v>88</v>
      </c>
      <c r="AB11" s="59">
        <f>'4 historielijst VB nu'!AC28</f>
        <v>88</v>
      </c>
      <c r="AC11" s="59">
        <f>'4 historielijst VB nu'!AD28</f>
        <v>88</v>
      </c>
      <c r="AD11" s="59">
        <f>'4 historielijst VB nu'!AE28</f>
        <v>88</v>
      </c>
      <c r="AE11" s="59">
        <f>'4 historielijst VB nu'!AF28</f>
        <v>88</v>
      </c>
      <c r="AF11" s="59">
        <f>'4 historielijst VB nu'!AG28</f>
        <v>88</v>
      </c>
      <c r="AG11" s="59">
        <f>'4 historielijst VB nu'!AH28</f>
        <v>88</v>
      </c>
      <c r="AH11" s="59">
        <f>'4 historielijst VB nu'!AI28</f>
        <v>88</v>
      </c>
      <c r="AI11" s="59">
        <f>'4 historielijst VB nu'!AJ28</f>
        <v>88</v>
      </c>
      <c r="AJ11" s="59">
        <f>'4 historielijst VB nu'!AK28</f>
        <v>88</v>
      </c>
      <c r="AK11" s="59">
        <f>'4 historielijst VB nu'!AL28</f>
        <v>88</v>
      </c>
      <c r="AL11" s="59">
        <f>'4 historielijst VB nu'!AM28</f>
        <v>88</v>
      </c>
      <c r="AM11" s="59">
        <f>'4 historielijst VB nu'!AN28</f>
        <v>88</v>
      </c>
      <c r="AN11" s="59">
        <f>'4 historielijst VB nu'!AO28</f>
        <v>88</v>
      </c>
      <c r="AO11" s="59">
        <f>'4 historielijst VB nu'!AP28</f>
        <v>88</v>
      </c>
      <c r="AP11" s="59">
        <f>'4 historielijst VB nu'!AQ28</f>
        <v>88</v>
      </c>
      <c r="AQ11" s="59">
        <f>'4 historielijst VB nu'!AR28</f>
        <v>88</v>
      </c>
      <c r="AR11" s="59">
        <f>'4 historielijst VB nu'!AS28</f>
        <v>88</v>
      </c>
      <c r="AS11" s="59">
        <f>'4 historielijst VB nu'!AT28</f>
        <v>88</v>
      </c>
      <c r="AT11" s="59">
        <f>'4 historielijst VB nu'!AU28</f>
        <v>88</v>
      </c>
      <c r="AU11" s="59">
        <f>'4 historielijst VB nu'!AV28</f>
        <v>88</v>
      </c>
      <c r="AV11" s="59">
        <f>'4 historielijst VB nu'!AW28</f>
        <v>88</v>
      </c>
      <c r="AW11" s="59">
        <f>'4 historielijst VB nu'!AX28</f>
        <v>88</v>
      </c>
      <c r="AX11" s="59">
        <f>'4 historielijst VB nu'!AY28</f>
        <v>88</v>
      </c>
      <c r="AY11" s="59">
        <f>'4 historielijst VB nu'!AZ28</f>
        <v>88</v>
      </c>
      <c r="AZ11" s="59">
        <f>'4 historielijst VB nu'!BA28</f>
        <v>88</v>
      </c>
      <c r="BA11" s="59">
        <f>'4 historielijst VB nu'!BB28</f>
        <v>88</v>
      </c>
      <c r="BB11" s="59">
        <f>'4 historielijst VB nu'!BC28</f>
        <v>88</v>
      </c>
      <c r="BC11" s="59">
        <f>'4 historielijst VB nu'!BD28</f>
        <v>88</v>
      </c>
      <c r="BD11" s="59">
        <f>'4 historielijst VB nu'!BE28</f>
        <v>88</v>
      </c>
      <c r="BE11" s="59">
        <f>'4 historielijst VB nu'!BF28</f>
        <v>88</v>
      </c>
      <c r="BF11" s="33"/>
    </row>
    <row r="12" spans="1:58" x14ac:dyDescent="0.25">
      <c r="A12" s="31"/>
      <c r="B12" s="1">
        <v>6</v>
      </c>
      <c r="C12" s="32" t="s">
        <v>6</v>
      </c>
      <c r="D12" s="32"/>
      <c r="E12" s="59">
        <f>'7 berekeningsheet'!$V$16</f>
        <v>115</v>
      </c>
      <c r="F12" s="59">
        <f>'4 historielijst VB nu'!G16</f>
        <v>112</v>
      </c>
      <c r="G12" s="59">
        <f>'4 historielijst VB nu'!H16</f>
        <v>109</v>
      </c>
      <c r="H12" s="59">
        <f>'4 historielijst VB nu'!I16</f>
        <v>106</v>
      </c>
      <c r="I12" s="59">
        <f>'4 historielijst VB nu'!J16</f>
        <v>106</v>
      </c>
      <c r="J12" s="59">
        <f>'4 historielijst VB nu'!K16</f>
        <v>102</v>
      </c>
      <c r="K12" s="59">
        <f>'4 historielijst VB nu'!L16</f>
        <v>108</v>
      </c>
      <c r="L12" s="59">
        <f>'4 historielijst VB nu'!M16</f>
        <v>109</v>
      </c>
      <c r="M12" s="59">
        <f>'4 historielijst VB nu'!N16</f>
        <v>113</v>
      </c>
      <c r="N12" s="59">
        <f>'4 historielijst VB nu'!O16</f>
        <v>115</v>
      </c>
      <c r="O12" s="59">
        <f>'4 historielijst VB nu'!P16</f>
        <v>116</v>
      </c>
      <c r="P12" s="59">
        <f>'4 historielijst VB nu'!Q16</f>
        <v>115</v>
      </c>
      <c r="Q12" s="59">
        <f>'4 historielijst VB nu'!R16</f>
        <v>115</v>
      </c>
      <c r="R12" s="59">
        <f>'4 historielijst VB nu'!S16</f>
        <v>115</v>
      </c>
      <c r="S12" s="59">
        <f>'4 historielijst VB nu'!T16</f>
        <v>115</v>
      </c>
      <c r="T12" s="59">
        <f>'4 historielijst VB nu'!U16</f>
        <v>115</v>
      </c>
      <c r="U12" s="59">
        <f>'4 historielijst VB nu'!V16</f>
        <v>115</v>
      </c>
      <c r="V12" s="59">
        <f>'4 historielijst VB nu'!W16</f>
        <v>115</v>
      </c>
      <c r="W12" s="59">
        <f>'4 historielijst VB nu'!X16</f>
        <v>115</v>
      </c>
      <c r="X12" s="59">
        <f>'4 historielijst VB nu'!Y16</f>
        <v>115</v>
      </c>
      <c r="Y12" s="59">
        <f>'4 historielijst VB nu'!Z16</f>
        <v>115</v>
      </c>
      <c r="Z12" s="59">
        <f>'4 historielijst VB nu'!AA16</f>
        <v>115</v>
      </c>
      <c r="AA12" s="59">
        <f>'4 historielijst VB nu'!AB16</f>
        <v>115</v>
      </c>
      <c r="AB12" s="59">
        <f>'4 historielijst VB nu'!AC16</f>
        <v>115</v>
      </c>
      <c r="AC12" s="59">
        <f>'4 historielijst VB nu'!AD16</f>
        <v>115</v>
      </c>
      <c r="AD12" s="59">
        <f>'4 historielijst VB nu'!AE16</f>
        <v>115</v>
      </c>
      <c r="AE12" s="59">
        <f>'4 historielijst VB nu'!AF16</f>
        <v>115</v>
      </c>
      <c r="AF12" s="59">
        <f>'4 historielijst VB nu'!AG16</f>
        <v>115</v>
      </c>
      <c r="AG12" s="59">
        <f>'4 historielijst VB nu'!AH16</f>
        <v>115</v>
      </c>
      <c r="AH12" s="59">
        <f>'4 historielijst VB nu'!AI16</f>
        <v>115</v>
      </c>
      <c r="AI12" s="59">
        <f>'4 historielijst VB nu'!AJ16</f>
        <v>115</v>
      </c>
      <c r="AJ12" s="59">
        <f>'4 historielijst VB nu'!AK16</f>
        <v>115</v>
      </c>
      <c r="AK12" s="59">
        <f>'4 historielijst VB nu'!AL16</f>
        <v>115</v>
      </c>
      <c r="AL12" s="59">
        <f>'4 historielijst VB nu'!AM16</f>
        <v>115</v>
      </c>
      <c r="AM12" s="59">
        <f>'4 historielijst VB nu'!AN16</f>
        <v>115</v>
      </c>
      <c r="AN12" s="59">
        <f>'4 historielijst VB nu'!AO16</f>
        <v>115</v>
      </c>
      <c r="AO12" s="59">
        <f>'4 historielijst VB nu'!AP16</f>
        <v>115</v>
      </c>
      <c r="AP12" s="59">
        <f>'4 historielijst VB nu'!AQ16</f>
        <v>115</v>
      </c>
      <c r="AQ12" s="59">
        <f>'4 historielijst VB nu'!AR16</f>
        <v>115</v>
      </c>
      <c r="AR12" s="59">
        <f>'4 historielijst VB nu'!AS16</f>
        <v>115</v>
      </c>
      <c r="AS12" s="59">
        <f>'4 historielijst VB nu'!AT16</f>
        <v>115</v>
      </c>
      <c r="AT12" s="59">
        <f>'4 historielijst VB nu'!AU16</f>
        <v>115</v>
      </c>
      <c r="AU12" s="59">
        <f>'4 historielijst VB nu'!AV16</f>
        <v>115</v>
      </c>
      <c r="AV12" s="59">
        <f>'4 historielijst VB nu'!AW16</f>
        <v>115</v>
      </c>
      <c r="AW12" s="59">
        <f>'4 historielijst VB nu'!AX16</f>
        <v>115</v>
      </c>
      <c r="AX12" s="59">
        <f>'4 historielijst VB nu'!AY16</f>
        <v>115</v>
      </c>
      <c r="AY12" s="59">
        <f>'4 historielijst VB nu'!AZ16</f>
        <v>115</v>
      </c>
      <c r="AZ12" s="59">
        <f>'4 historielijst VB nu'!BA16</f>
        <v>115</v>
      </c>
      <c r="BA12" s="59">
        <f>'4 historielijst VB nu'!BB16</f>
        <v>115</v>
      </c>
      <c r="BB12" s="59">
        <f>'4 historielijst VB nu'!BC16</f>
        <v>115</v>
      </c>
      <c r="BC12" s="59">
        <f>'4 historielijst VB nu'!BD16</f>
        <v>115</v>
      </c>
      <c r="BD12" s="59">
        <f>'4 historielijst VB nu'!BE16</f>
        <v>115</v>
      </c>
      <c r="BE12" s="59">
        <f>'4 historielijst VB nu'!BF16</f>
        <v>115</v>
      </c>
      <c r="BF12" s="33"/>
    </row>
    <row r="13" spans="1:58" x14ac:dyDescent="0.25">
      <c r="A13" s="31"/>
      <c r="B13" s="1">
        <v>7</v>
      </c>
      <c r="C13" s="32" t="s">
        <v>12</v>
      </c>
      <c r="D13" s="32"/>
      <c r="E13" s="59">
        <f>'7 berekeningsheet'!$V$17</f>
        <v>153.9</v>
      </c>
      <c r="F13" s="59">
        <f>'4 historielijst VB nu'!G11</f>
        <v>171</v>
      </c>
      <c r="G13" s="59">
        <f>'4 historielijst VB nu'!H11</f>
        <v>166.25</v>
      </c>
      <c r="H13" s="59">
        <f>'4 historielijst VB nu'!I11</f>
        <v>163.44999999999999</v>
      </c>
      <c r="I13" s="59">
        <f>'4 historielijst VB nu'!J11</f>
        <v>164.35</v>
      </c>
      <c r="J13" s="59">
        <f>'4 historielijst VB nu'!K11</f>
        <v>166.25</v>
      </c>
      <c r="K13" s="59">
        <f>'4 historielijst VB nu'!L11</f>
        <v>163.4</v>
      </c>
      <c r="L13" s="59">
        <f>'4 historielijst VB nu'!M11</f>
        <v>159.6</v>
      </c>
      <c r="M13" s="59">
        <f>'4 historielijst VB nu'!N11</f>
        <v>166.25</v>
      </c>
      <c r="N13" s="59">
        <f>'4 historielijst VB nu'!O11</f>
        <v>164.35</v>
      </c>
      <c r="O13" s="59">
        <f>'4 historielijst VB nu'!P11</f>
        <v>158.65</v>
      </c>
      <c r="P13" s="59">
        <f>'4 historielijst VB nu'!Q11</f>
        <v>153.9</v>
      </c>
      <c r="Q13" s="59">
        <f>'4 historielijst VB nu'!R11</f>
        <v>153.9</v>
      </c>
      <c r="R13" s="59">
        <f>'4 historielijst VB nu'!S11</f>
        <v>153.9</v>
      </c>
      <c r="S13" s="59">
        <f>'4 historielijst VB nu'!T11</f>
        <v>153.9</v>
      </c>
      <c r="T13" s="59">
        <f>'4 historielijst VB nu'!U11</f>
        <v>153.9</v>
      </c>
      <c r="U13" s="59">
        <f>'4 historielijst VB nu'!V11</f>
        <v>153.9</v>
      </c>
      <c r="V13" s="59">
        <f>'4 historielijst VB nu'!W11</f>
        <v>153.9</v>
      </c>
      <c r="W13" s="59">
        <f>'4 historielijst VB nu'!X11</f>
        <v>153.9</v>
      </c>
      <c r="X13" s="59">
        <f>'4 historielijst VB nu'!Y11</f>
        <v>153.9</v>
      </c>
      <c r="Y13" s="59">
        <f>'4 historielijst VB nu'!Z11</f>
        <v>153.9</v>
      </c>
      <c r="Z13" s="59">
        <f>'4 historielijst VB nu'!AA11</f>
        <v>153.9</v>
      </c>
      <c r="AA13" s="59">
        <f>'4 historielijst VB nu'!AB11</f>
        <v>153.9</v>
      </c>
      <c r="AB13" s="59">
        <f>'4 historielijst VB nu'!AC11</f>
        <v>153.9</v>
      </c>
      <c r="AC13" s="59">
        <f>'4 historielijst VB nu'!AD11</f>
        <v>153.9</v>
      </c>
      <c r="AD13" s="59">
        <f>'4 historielijst VB nu'!AE11</f>
        <v>153.9</v>
      </c>
      <c r="AE13" s="59">
        <f>'4 historielijst VB nu'!AF11</f>
        <v>153.9</v>
      </c>
      <c r="AF13" s="59">
        <f>'4 historielijst VB nu'!AG11</f>
        <v>153.9</v>
      </c>
      <c r="AG13" s="59">
        <f>'4 historielijst VB nu'!AH11</f>
        <v>153.9</v>
      </c>
      <c r="AH13" s="59">
        <f>'4 historielijst VB nu'!AI11</f>
        <v>153.9</v>
      </c>
      <c r="AI13" s="59">
        <f>'4 historielijst VB nu'!AJ11</f>
        <v>153.9</v>
      </c>
      <c r="AJ13" s="59">
        <f>'4 historielijst VB nu'!AK11</f>
        <v>153.9</v>
      </c>
      <c r="AK13" s="59">
        <f>'4 historielijst VB nu'!AL11</f>
        <v>153.9</v>
      </c>
      <c r="AL13" s="59">
        <f>'4 historielijst VB nu'!AM11</f>
        <v>153.9</v>
      </c>
      <c r="AM13" s="59">
        <f>'4 historielijst VB nu'!AN11</f>
        <v>153.9</v>
      </c>
      <c r="AN13" s="59">
        <f>'4 historielijst VB nu'!AO11</f>
        <v>153.9</v>
      </c>
      <c r="AO13" s="59">
        <f>'4 historielijst VB nu'!AP11</f>
        <v>153.9</v>
      </c>
      <c r="AP13" s="59">
        <f>'4 historielijst VB nu'!AQ11</f>
        <v>153.9</v>
      </c>
      <c r="AQ13" s="59">
        <f>'4 historielijst VB nu'!AR11</f>
        <v>153.9</v>
      </c>
      <c r="AR13" s="59">
        <f>'4 historielijst VB nu'!AS11</f>
        <v>153.9</v>
      </c>
      <c r="AS13" s="59">
        <f>'4 historielijst VB nu'!AT11</f>
        <v>153.9</v>
      </c>
      <c r="AT13" s="59">
        <f>'4 historielijst VB nu'!AU11</f>
        <v>153.9</v>
      </c>
      <c r="AU13" s="59">
        <f>'4 historielijst VB nu'!AV11</f>
        <v>153.9</v>
      </c>
      <c r="AV13" s="59">
        <f>'4 historielijst VB nu'!AW11</f>
        <v>153.9</v>
      </c>
      <c r="AW13" s="59">
        <f>'4 historielijst VB nu'!AX11</f>
        <v>153.9</v>
      </c>
      <c r="AX13" s="59">
        <f>'4 historielijst VB nu'!AY11</f>
        <v>153.9</v>
      </c>
      <c r="AY13" s="59">
        <f>'4 historielijst VB nu'!AZ11</f>
        <v>153.9</v>
      </c>
      <c r="AZ13" s="59">
        <f>'4 historielijst VB nu'!BA11</f>
        <v>153.9</v>
      </c>
      <c r="BA13" s="59">
        <f>'4 historielijst VB nu'!BB11</f>
        <v>153.9</v>
      </c>
      <c r="BB13" s="59">
        <f>'4 historielijst VB nu'!BC11</f>
        <v>153.9</v>
      </c>
      <c r="BC13" s="59">
        <f>'4 historielijst VB nu'!BD11</f>
        <v>153.9</v>
      </c>
      <c r="BD13" s="59">
        <f>'4 historielijst VB nu'!BE11</f>
        <v>153.9</v>
      </c>
      <c r="BE13" s="59">
        <f>'4 historielijst VB nu'!BF11</f>
        <v>153.9</v>
      </c>
      <c r="BF13" s="33"/>
    </row>
    <row r="14" spans="1:58" x14ac:dyDescent="0.25">
      <c r="A14" s="31"/>
      <c r="B14" s="1">
        <v>8</v>
      </c>
      <c r="C14" s="32" t="s">
        <v>96</v>
      </c>
      <c r="D14" s="32"/>
      <c r="E14" s="59">
        <f>'7 berekeningsheet'!$V$18</f>
        <v>0</v>
      </c>
      <c r="F14" s="59">
        <f>'4 historielijst VB nu'!G34</f>
        <v>0</v>
      </c>
      <c r="G14" s="59">
        <f>'4 historielijst VB nu'!H34</f>
        <v>0</v>
      </c>
      <c r="H14" s="59">
        <f>'4 historielijst VB nu'!I34</f>
        <v>0</v>
      </c>
      <c r="I14" s="59">
        <f>'4 historielijst VB nu'!J34</f>
        <v>0</v>
      </c>
      <c r="J14" s="59">
        <f>'4 historielijst VB nu'!K34</f>
        <v>0</v>
      </c>
      <c r="K14" s="59">
        <f>'4 historielijst VB nu'!L34</f>
        <v>0</v>
      </c>
      <c r="L14" s="59">
        <f>'4 historielijst VB nu'!M34</f>
        <v>0</v>
      </c>
      <c r="M14" s="59">
        <f>'4 historielijst VB nu'!N34</f>
        <v>0</v>
      </c>
      <c r="N14" s="59">
        <f>'4 historielijst VB nu'!O34</f>
        <v>0</v>
      </c>
      <c r="O14" s="59">
        <f>'4 historielijst VB nu'!P34</f>
        <v>0</v>
      </c>
      <c r="P14" s="59">
        <f>'4 historielijst VB nu'!Q34</f>
        <v>0</v>
      </c>
      <c r="Q14" s="59">
        <f>'4 historielijst VB nu'!R34</f>
        <v>0</v>
      </c>
      <c r="R14" s="59">
        <f>'4 historielijst VB nu'!S34</f>
        <v>0</v>
      </c>
      <c r="S14" s="59">
        <f>'4 historielijst VB nu'!T34</f>
        <v>0</v>
      </c>
      <c r="T14" s="59">
        <f>'4 historielijst VB nu'!U34</f>
        <v>0</v>
      </c>
      <c r="U14" s="59">
        <f>'4 historielijst VB nu'!V34</f>
        <v>0</v>
      </c>
      <c r="V14" s="59">
        <f>'4 historielijst VB nu'!W34</f>
        <v>0</v>
      </c>
      <c r="W14" s="59">
        <f>'4 historielijst VB nu'!X34</f>
        <v>0</v>
      </c>
      <c r="X14" s="59">
        <f>'4 historielijst VB nu'!Y34</f>
        <v>0</v>
      </c>
      <c r="Y14" s="59">
        <f>'4 historielijst VB nu'!Z34</f>
        <v>0</v>
      </c>
      <c r="Z14" s="59">
        <f>'4 historielijst VB nu'!AA34</f>
        <v>0</v>
      </c>
      <c r="AA14" s="59">
        <f>'4 historielijst VB nu'!AB34</f>
        <v>0</v>
      </c>
      <c r="AB14" s="59">
        <f>'4 historielijst VB nu'!AC34</f>
        <v>0</v>
      </c>
      <c r="AC14" s="59">
        <f>'4 historielijst VB nu'!AD34</f>
        <v>0</v>
      </c>
      <c r="AD14" s="59">
        <f>'4 historielijst VB nu'!AE34</f>
        <v>0</v>
      </c>
      <c r="AE14" s="59">
        <f>'4 historielijst VB nu'!AF34</f>
        <v>0</v>
      </c>
      <c r="AF14" s="59">
        <f>'4 historielijst VB nu'!AG34</f>
        <v>0</v>
      </c>
      <c r="AG14" s="59">
        <f>'4 historielijst VB nu'!AH34</f>
        <v>0</v>
      </c>
      <c r="AH14" s="59">
        <f>'4 historielijst VB nu'!AI34</f>
        <v>0</v>
      </c>
      <c r="AI14" s="59">
        <f>'4 historielijst VB nu'!AJ34</f>
        <v>0</v>
      </c>
      <c r="AJ14" s="59">
        <f>'4 historielijst VB nu'!AK34</f>
        <v>0</v>
      </c>
      <c r="AK14" s="59">
        <f>'4 historielijst VB nu'!AL34</f>
        <v>0</v>
      </c>
      <c r="AL14" s="59">
        <f>'4 historielijst VB nu'!AM34</f>
        <v>0</v>
      </c>
      <c r="AM14" s="59">
        <f>'4 historielijst VB nu'!AN34</f>
        <v>0</v>
      </c>
      <c r="AN14" s="59">
        <f>'4 historielijst VB nu'!AO34</f>
        <v>0</v>
      </c>
      <c r="AO14" s="59">
        <f>'4 historielijst VB nu'!AP34</f>
        <v>0</v>
      </c>
      <c r="AP14" s="59">
        <f>'4 historielijst VB nu'!AQ34</f>
        <v>0</v>
      </c>
      <c r="AQ14" s="59">
        <f>'4 historielijst VB nu'!AR34</f>
        <v>0</v>
      </c>
      <c r="AR14" s="59">
        <f>'4 historielijst VB nu'!AS34</f>
        <v>0</v>
      </c>
      <c r="AS14" s="59">
        <f>'4 historielijst VB nu'!AT34</f>
        <v>0</v>
      </c>
      <c r="AT14" s="59">
        <f>'4 historielijst VB nu'!AU34</f>
        <v>0</v>
      </c>
      <c r="AU14" s="59">
        <f>'4 historielijst VB nu'!AV34</f>
        <v>0</v>
      </c>
      <c r="AV14" s="59">
        <f>'4 historielijst VB nu'!AW34</f>
        <v>0</v>
      </c>
      <c r="AW14" s="59">
        <f>'4 historielijst VB nu'!AX34</f>
        <v>0</v>
      </c>
      <c r="AX14" s="59">
        <f>'4 historielijst VB nu'!AY34</f>
        <v>0</v>
      </c>
      <c r="AY14" s="59">
        <f>'4 historielijst VB nu'!AZ34</f>
        <v>0</v>
      </c>
      <c r="AZ14" s="59">
        <f>'4 historielijst VB nu'!BA34</f>
        <v>0</v>
      </c>
      <c r="BA14" s="59">
        <f>'4 historielijst VB nu'!BB34</f>
        <v>0</v>
      </c>
      <c r="BB14" s="59">
        <f>'4 historielijst VB nu'!BC34</f>
        <v>0</v>
      </c>
      <c r="BC14" s="59">
        <f>'4 historielijst VB nu'!BD34</f>
        <v>0</v>
      </c>
      <c r="BD14" s="59">
        <f>'4 historielijst VB nu'!BE34</f>
        <v>0</v>
      </c>
      <c r="BE14" s="59">
        <f>'4 historielijst VB nu'!BF34</f>
        <v>0</v>
      </c>
      <c r="BF14" s="33"/>
    </row>
    <row r="15" spans="1:58" x14ac:dyDescent="0.25">
      <c r="A15" s="31"/>
      <c r="B15" s="1">
        <v>9</v>
      </c>
      <c r="C15" s="32" t="s">
        <v>106</v>
      </c>
      <c r="D15" s="32"/>
      <c r="E15" s="59">
        <f>'7 berekeningsheet'!$V$19</f>
        <v>76</v>
      </c>
      <c r="F15" s="59">
        <f>'4 historielijst VB nu'!G13</f>
        <v>64</v>
      </c>
      <c r="G15" s="59">
        <f>'4 historielijst VB nu'!H13</f>
        <v>66</v>
      </c>
      <c r="H15" s="59">
        <f>'4 historielijst VB nu'!I13</f>
        <v>69</v>
      </c>
      <c r="I15" s="59">
        <f>'4 historielijst VB nu'!J13</f>
        <v>69</v>
      </c>
      <c r="J15" s="59">
        <f>'4 historielijst VB nu'!K13</f>
        <v>72</v>
      </c>
      <c r="K15" s="59">
        <f>'4 historielijst VB nu'!L13</f>
        <v>68</v>
      </c>
      <c r="L15" s="59">
        <f>'4 historielijst VB nu'!M13</f>
        <v>68</v>
      </c>
      <c r="M15" s="59">
        <f>'4 historielijst VB nu'!N13</f>
        <v>69</v>
      </c>
      <c r="N15" s="59">
        <f>'4 historielijst VB nu'!O13</f>
        <v>71</v>
      </c>
      <c r="O15" s="59">
        <f>'4 historielijst VB nu'!P13</f>
        <v>73</v>
      </c>
      <c r="P15" s="59">
        <f>'4 historielijst VB nu'!Q13</f>
        <v>76</v>
      </c>
      <c r="Q15" s="59">
        <f>'4 historielijst VB nu'!R13</f>
        <v>76</v>
      </c>
      <c r="R15" s="59">
        <f>'4 historielijst VB nu'!S13</f>
        <v>76</v>
      </c>
      <c r="S15" s="59">
        <f>'4 historielijst VB nu'!T13</f>
        <v>76</v>
      </c>
      <c r="T15" s="59">
        <f>'4 historielijst VB nu'!U13</f>
        <v>76</v>
      </c>
      <c r="U15" s="59">
        <f>'4 historielijst VB nu'!V13</f>
        <v>76</v>
      </c>
      <c r="V15" s="59">
        <f>'4 historielijst VB nu'!W13</f>
        <v>76</v>
      </c>
      <c r="W15" s="59">
        <f>'4 historielijst VB nu'!X13</f>
        <v>76</v>
      </c>
      <c r="X15" s="59">
        <f>'4 historielijst VB nu'!Y13</f>
        <v>76</v>
      </c>
      <c r="Y15" s="59">
        <f>'4 historielijst VB nu'!Z13</f>
        <v>76</v>
      </c>
      <c r="Z15" s="59">
        <f>'4 historielijst VB nu'!AA13</f>
        <v>76</v>
      </c>
      <c r="AA15" s="59">
        <f>'4 historielijst VB nu'!AB13</f>
        <v>76</v>
      </c>
      <c r="AB15" s="59">
        <f>'4 historielijst VB nu'!AC13</f>
        <v>76</v>
      </c>
      <c r="AC15" s="59">
        <f>'4 historielijst VB nu'!AD13</f>
        <v>76</v>
      </c>
      <c r="AD15" s="59">
        <f>'4 historielijst VB nu'!AE13</f>
        <v>76</v>
      </c>
      <c r="AE15" s="59">
        <f>'4 historielijst VB nu'!AF13</f>
        <v>76</v>
      </c>
      <c r="AF15" s="59">
        <f>'4 historielijst VB nu'!AG13</f>
        <v>76</v>
      </c>
      <c r="AG15" s="59">
        <f>'4 historielijst VB nu'!AH13</f>
        <v>76</v>
      </c>
      <c r="AH15" s="59">
        <f>'4 historielijst VB nu'!AI13</f>
        <v>76</v>
      </c>
      <c r="AI15" s="59">
        <f>'4 historielijst VB nu'!AJ13</f>
        <v>76</v>
      </c>
      <c r="AJ15" s="59">
        <f>'4 historielijst VB nu'!AK13</f>
        <v>76</v>
      </c>
      <c r="AK15" s="59">
        <f>'4 historielijst VB nu'!AL13</f>
        <v>76</v>
      </c>
      <c r="AL15" s="59">
        <f>'4 historielijst VB nu'!AM13</f>
        <v>76</v>
      </c>
      <c r="AM15" s="59">
        <f>'4 historielijst VB nu'!AN13</f>
        <v>76</v>
      </c>
      <c r="AN15" s="59">
        <f>'4 historielijst VB nu'!AO13</f>
        <v>76</v>
      </c>
      <c r="AO15" s="59">
        <f>'4 historielijst VB nu'!AP13</f>
        <v>76</v>
      </c>
      <c r="AP15" s="59">
        <f>'4 historielijst VB nu'!AQ13</f>
        <v>76</v>
      </c>
      <c r="AQ15" s="59">
        <f>'4 historielijst VB nu'!AR13</f>
        <v>76</v>
      </c>
      <c r="AR15" s="59">
        <f>'4 historielijst VB nu'!AS13</f>
        <v>76</v>
      </c>
      <c r="AS15" s="59">
        <f>'4 historielijst VB nu'!AT13</f>
        <v>76</v>
      </c>
      <c r="AT15" s="59">
        <f>'4 historielijst VB nu'!AU13</f>
        <v>76</v>
      </c>
      <c r="AU15" s="59">
        <f>'4 historielijst VB nu'!AV13</f>
        <v>76</v>
      </c>
      <c r="AV15" s="59">
        <f>'4 historielijst VB nu'!AW13</f>
        <v>76</v>
      </c>
      <c r="AW15" s="59">
        <f>'4 historielijst VB nu'!AX13</f>
        <v>76</v>
      </c>
      <c r="AX15" s="59">
        <f>'4 historielijst VB nu'!AY13</f>
        <v>76</v>
      </c>
      <c r="AY15" s="59">
        <f>'4 historielijst VB nu'!AZ13</f>
        <v>76</v>
      </c>
      <c r="AZ15" s="59">
        <f>'4 historielijst VB nu'!BA13</f>
        <v>76</v>
      </c>
      <c r="BA15" s="59">
        <f>'4 historielijst VB nu'!BB13</f>
        <v>76</v>
      </c>
      <c r="BB15" s="59">
        <f>'4 historielijst VB nu'!BC13</f>
        <v>76</v>
      </c>
      <c r="BC15" s="59">
        <f>'4 historielijst VB nu'!BD13</f>
        <v>76</v>
      </c>
      <c r="BD15" s="59">
        <f>'4 historielijst VB nu'!BE13</f>
        <v>76</v>
      </c>
      <c r="BE15" s="59">
        <f>'4 historielijst VB nu'!BF13</f>
        <v>76</v>
      </c>
      <c r="BF15" s="33"/>
    </row>
    <row r="16" spans="1:58" x14ac:dyDescent="0.25">
      <c r="A16" s="31"/>
      <c r="B16" s="1">
        <v>10</v>
      </c>
      <c r="C16" s="32" t="s">
        <v>109</v>
      </c>
      <c r="D16" s="32"/>
      <c r="E16" s="59">
        <f>'7 berekeningsheet'!$V$20</f>
        <v>53</v>
      </c>
      <c r="F16" s="59">
        <f>'4 historielijst VB nu'!G25</f>
        <v>59</v>
      </c>
      <c r="G16" s="59">
        <f>'4 historielijst VB nu'!H25</f>
        <v>60</v>
      </c>
      <c r="H16" s="59">
        <f>'4 historielijst VB nu'!I25</f>
        <v>56</v>
      </c>
      <c r="I16" s="59">
        <f>'4 historielijst VB nu'!J25</f>
        <v>57</v>
      </c>
      <c r="J16" s="59">
        <f>'4 historielijst VB nu'!K25</f>
        <v>55</v>
      </c>
      <c r="K16" s="59">
        <f>'4 historielijst VB nu'!L25</f>
        <v>57</v>
      </c>
      <c r="L16" s="59">
        <f>'4 historielijst VB nu'!M25</f>
        <v>56</v>
      </c>
      <c r="M16" s="59">
        <f>'4 historielijst VB nu'!N25</f>
        <v>55</v>
      </c>
      <c r="N16" s="59">
        <f>'4 historielijst VB nu'!O25</f>
        <v>53</v>
      </c>
      <c r="O16" s="59">
        <f>'4 historielijst VB nu'!P25</f>
        <v>53</v>
      </c>
      <c r="P16" s="59">
        <f>'4 historielijst VB nu'!Q25</f>
        <v>53</v>
      </c>
      <c r="Q16" s="59">
        <f>'4 historielijst VB nu'!R25</f>
        <v>53</v>
      </c>
      <c r="R16" s="59">
        <f>'4 historielijst VB nu'!S25</f>
        <v>53</v>
      </c>
      <c r="S16" s="59">
        <f>'4 historielijst VB nu'!T25</f>
        <v>53</v>
      </c>
      <c r="T16" s="59">
        <f>'4 historielijst VB nu'!U25</f>
        <v>53</v>
      </c>
      <c r="U16" s="59">
        <f>'4 historielijst VB nu'!V25</f>
        <v>53</v>
      </c>
      <c r="V16" s="59">
        <f>'4 historielijst VB nu'!W25</f>
        <v>53</v>
      </c>
      <c r="W16" s="59">
        <f>'4 historielijst VB nu'!X25</f>
        <v>53</v>
      </c>
      <c r="X16" s="59">
        <f>'4 historielijst VB nu'!Y25</f>
        <v>53</v>
      </c>
      <c r="Y16" s="59">
        <f>'4 historielijst VB nu'!Z25</f>
        <v>53</v>
      </c>
      <c r="Z16" s="59">
        <f>'4 historielijst VB nu'!AA25</f>
        <v>53</v>
      </c>
      <c r="AA16" s="59">
        <f>'4 historielijst VB nu'!AB25</f>
        <v>53</v>
      </c>
      <c r="AB16" s="59">
        <f>'4 historielijst VB nu'!AC25</f>
        <v>53</v>
      </c>
      <c r="AC16" s="59">
        <f>'4 historielijst VB nu'!AD25</f>
        <v>53</v>
      </c>
      <c r="AD16" s="59">
        <f>'4 historielijst VB nu'!AE25</f>
        <v>53</v>
      </c>
      <c r="AE16" s="59">
        <f>'4 historielijst VB nu'!AF25</f>
        <v>53</v>
      </c>
      <c r="AF16" s="59">
        <f>'4 historielijst VB nu'!AG25</f>
        <v>53</v>
      </c>
      <c r="AG16" s="59">
        <f>'4 historielijst VB nu'!AH25</f>
        <v>53</v>
      </c>
      <c r="AH16" s="59">
        <f>'4 historielijst VB nu'!AI25</f>
        <v>53</v>
      </c>
      <c r="AI16" s="59">
        <f>'4 historielijst VB nu'!AJ25</f>
        <v>53</v>
      </c>
      <c r="AJ16" s="59">
        <f>'4 historielijst VB nu'!AK25</f>
        <v>53</v>
      </c>
      <c r="AK16" s="59">
        <f>'4 historielijst VB nu'!AL25</f>
        <v>53</v>
      </c>
      <c r="AL16" s="59">
        <f>'4 historielijst VB nu'!AM25</f>
        <v>53</v>
      </c>
      <c r="AM16" s="59">
        <f>'4 historielijst VB nu'!AN25</f>
        <v>53</v>
      </c>
      <c r="AN16" s="59">
        <f>'4 historielijst VB nu'!AO25</f>
        <v>53</v>
      </c>
      <c r="AO16" s="59">
        <f>'4 historielijst VB nu'!AP25</f>
        <v>53</v>
      </c>
      <c r="AP16" s="59">
        <f>'4 historielijst VB nu'!AQ25</f>
        <v>53</v>
      </c>
      <c r="AQ16" s="59">
        <f>'4 historielijst VB nu'!AR25</f>
        <v>53</v>
      </c>
      <c r="AR16" s="59">
        <f>'4 historielijst VB nu'!AS25</f>
        <v>53</v>
      </c>
      <c r="AS16" s="59">
        <f>'4 historielijst VB nu'!AT25</f>
        <v>53</v>
      </c>
      <c r="AT16" s="59">
        <f>'4 historielijst VB nu'!AU25</f>
        <v>53</v>
      </c>
      <c r="AU16" s="59">
        <f>'4 historielijst VB nu'!AV25</f>
        <v>53</v>
      </c>
      <c r="AV16" s="59">
        <f>'4 historielijst VB nu'!AW25</f>
        <v>53</v>
      </c>
      <c r="AW16" s="59">
        <f>'4 historielijst VB nu'!AX25</f>
        <v>53</v>
      </c>
      <c r="AX16" s="59">
        <f>'4 historielijst VB nu'!AY25</f>
        <v>53</v>
      </c>
      <c r="AY16" s="59">
        <f>'4 historielijst VB nu'!AZ25</f>
        <v>53</v>
      </c>
      <c r="AZ16" s="59">
        <f>'4 historielijst VB nu'!BA25</f>
        <v>53</v>
      </c>
      <c r="BA16" s="59">
        <f>'4 historielijst VB nu'!BB25</f>
        <v>53</v>
      </c>
      <c r="BB16" s="59">
        <f>'4 historielijst VB nu'!BC25</f>
        <v>53</v>
      </c>
      <c r="BC16" s="59">
        <f>'4 historielijst VB nu'!BD25</f>
        <v>53</v>
      </c>
      <c r="BD16" s="59">
        <f>'4 historielijst VB nu'!BE25</f>
        <v>53</v>
      </c>
      <c r="BE16" s="59">
        <f>'4 historielijst VB nu'!BF25</f>
        <v>53</v>
      </c>
      <c r="BF16" s="33"/>
    </row>
    <row r="17" spans="1:58" x14ac:dyDescent="0.25">
      <c r="A17" s="31"/>
      <c r="B17" s="1">
        <v>11</v>
      </c>
      <c r="C17" s="32" t="s">
        <v>330</v>
      </c>
      <c r="D17" s="32" t="s">
        <v>332</v>
      </c>
      <c r="E17" s="59">
        <f>'7 berekeningsheet'!$V$21</f>
        <v>48</v>
      </c>
      <c r="F17" s="59">
        <f>'4 historielijst VB nu'!G19</f>
        <v>0</v>
      </c>
      <c r="G17" s="59">
        <f>'4 historielijst VB nu'!H19</f>
        <v>0</v>
      </c>
      <c r="H17" s="59">
        <f>'4 historielijst VB nu'!I19</f>
        <v>0.95</v>
      </c>
      <c r="I17" s="59">
        <f>'4 historielijst VB nu'!J19</f>
        <v>0</v>
      </c>
      <c r="J17" s="59">
        <f>'4 historielijst VB nu'!K19</f>
        <v>0</v>
      </c>
      <c r="K17" s="59">
        <f>'4 historielijst VB nu'!L19</f>
        <v>0</v>
      </c>
      <c r="L17" s="59">
        <f>'4 historielijst VB nu'!M19</f>
        <v>41</v>
      </c>
      <c r="M17" s="59">
        <f>'4 historielijst VB nu'!N19</f>
        <v>43</v>
      </c>
      <c r="N17" s="59">
        <f>'4 historielijst VB nu'!O19</f>
        <v>42</v>
      </c>
      <c r="O17" s="59">
        <f>'4 historielijst VB nu'!P19</f>
        <v>43</v>
      </c>
      <c r="P17" s="59">
        <f>'4 historielijst VB nu'!Q19</f>
        <v>48</v>
      </c>
      <c r="Q17" s="59">
        <f>'4 historielijst VB nu'!R19</f>
        <v>48</v>
      </c>
      <c r="R17" s="59">
        <f>'4 historielijst VB nu'!S19</f>
        <v>48</v>
      </c>
      <c r="S17" s="59">
        <f>'4 historielijst VB nu'!T19</f>
        <v>48</v>
      </c>
      <c r="T17" s="59">
        <f>'4 historielijst VB nu'!U19</f>
        <v>48</v>
      </c>
      <c r="U17" s="59">
        <f>'4 historielijst VB nu'!V19</f>
        <v>48</v>
      </c>
      <c r="V17" s="59">
        <f>'4 historielijst VB nu'!W19</f>
        <v>48</v>
      </c>
      <c r="W17" s="59">
        <f>'4 historielijst VB nu'!X19</f>
        <v>48</v>
      </c>
      <c r="X17" s="59">
        <f>'4 historielijst VB nu'!Y19</f>
        <v>48</v>
      </c>
      <c r="Y17" s="59">
        <f>'4 historielijst VB nu'!Z19</f>
        <v>48</v>
      </c>
      <c r="Z17" s="59">
        <f>'4 historielijst VB nu'!AA19</f>
        <v>48</v>
      </c>
      <c r="AA17" s="59">
        <f>'4 historielijst VB nu'!AB19</f>
        <v>48</v>
      </c>
      <c r="AB17" s="59">
        <f>'4 historielijst VB nu'!AC19</f>
        <v>48</v>
      </c>
      <c r="AC17" s="59">
        <f>'4 historielijst VB nu'!AD19</f>
        <v>48</v>
      </c>
      <c r="AD17" s="59">
        <f>'4 historielijst VB nu'!AE19</f>
        <v>48</v>
      </c>
      <c r="AE17" s="59">
        <f>'4 historielijst VB nu'!AF19</f>
        <v>48</v>
      </c>
      <c r="AF17" s="59">
        <f>'4 historielijst VB nu'!AG19</f>
        <v>48</v>
      </c>
      <c r="AG17" s="59">
        <f>'4 historielijst VB nu'!AH19</f>
        <v>48</v>
      </c>
      <c r="AH17" s="59">
        <f>'4 historielijst VB nu'!AI19</f>
        <v>48</v>
      </c>
      <c r="AI17" s="59">
        <f>'4 historielijst VB nu'!AJ19</f>
        <v>48</v>
      </c>
      <c r="AJ17" s="59">
        <f>'4 historielijst VB nu'!AK19</f>
        <v>48</v>
      </c>
      <c r="AK17" s="59">
        <f>'4 historielijst VB nu'!AL19</f>
        <v>48</v>
      </c>
      <c r="AL17" s="59">
        <f>'4 historielijst VB nu'!AM19</f>
        <v>48</v>
      </c>
      <c r="AM17" s="59">
        <f>'4 historielijst VB nu'!AN19</f>
        <v>48</v>
      </c>
      <c r="AN17" s="59">
        <f>'4 historielijst VB nu'!AO19</f>
        <v>48</v>
      </c>
      <c r="AO17" s="59">
        <f>'4 historielijst VB nu'!AP19</f>
        <v>48</v>
      </c>
      <c r="AP17" s="59">
        <f>'4 historielijst VB nu'!AQ19</f>
        <v>48</v>
      </c>
      <c r="AQ17" s="59">
        <f>'4 historielijst VB nu'!AR19</f>
        <v>48</v>
      </c>
      <c r="AR17" s="59">
        <f>'4 historielijst VB nu'!AS19</f>
        <v>48</v>
      </c>
      <c r="AS17" s="59">
        <f>'4 historielijst VB nu'!AT19</f>
        <v>48</v>
      </c>
      <c r="AT17" s="59">
        <f>'4 historielijst VB nu'!AU19</f>
        <v>48</v>
      </c>
      <c r="AU17" s="59">
        <f>'4 historielijst VB nu'!AV19</f>
        <v>48</v>
      </c>
      <c r="AV17" s="59">
        <f>'4 historielijst VB nu'!AW19</f>
        <v>48</v>
      </c>
      <c r="AW17" s="59">
        <f>'4 historielijst VB nu'!AX19</f>
        <v>48</v>
      </c>
      <c r="AX17" s="59">
        <f>'4 historielijst VB nu'!AY19</f>
        <v>48</v>
      </c>
      <c r="AY17" s="59">
        <f>'4 historielijst VB nu'!AZ19</f>
        <v>48</v>
      </c>
      <c r="AZ17" s="59">
        <f>'4 historielijst VB nu'!BA19</f>
        <v>48</v>
      </c>
      <c r="BA17" s="59">
        <f>'4 historielijst VB nu'!BB19</f>
        <v>48</v>
      </c>
      <c r="BB17" s="59">
        <f>'4 historielijst VB nu'!BC19</f>
        <v>48</v>
      </c>
      <c r="BC17" s="59">
        <f>'4 historielijst VB nu'!BD19</f>
        <v>48</v>
      </c>
      <c r="BD17" s="59">
        <f>'4 historielijst VB nu'!BE19</f>
        <v>48</v>
      </c>
      <c r="BE17" s="59">
        <f>'4 historielijst VB nu'!BF19</f>
        <v>48</v>
      </c>
      <c r="BF17" s="33"/>
    </row>
    <row r="18" spans="1:58" x14ac:dyDescent="0.25">
      <c r="A18" s="31"/>
      <c r="B18" s="1">
        <v>12</v>
      </c>
      <c r="C18" s="32" t="s">
        <v>14</v>
      </c>
      <c r="D18" s="32"/>
      <c r="E18" s="59">
        <f>'7 berekeningsheet'!$V$22</f>
        <v>53</v>
      </c>
      <c r="F18" s="59">
        <f>'4 historielijst VB nu'!G27</f>
        <v>50</v>
      </c>
      <c r="G18" s="59">
        <f>'4 historielijst VB nu'!H27</f>
        <v>49</v>
      </c>
      <c r="H18" s="59">
        <f>'4 historielijst VB nu'!I27</f>
        <v>48</v>
      </c>
      <c r="I18" s="59">
        <f>'4 historielijst VB nu'!J27</f>
        <v>49</v>
      </c>
      <c r="J18" s="59">
        <f>'4 historielijst VB nu'!K27</f>
        <v>50</v>
      </c>
      <c r="K18" s="59">
        <f>'4 historielijst VB nu'!L27</f>
        <v>50</v>
      </c>
      <c r="L18" s="59">
        <f>'4 historielijst VB nu'!M27</f>
        <v>52</v>
      </c>
      <c r="M18" s="59">
        <f>'4 historielijst VB nu'!N27</f>
        <v>52</v>
      </c>
      <c r="N18" s="59">
        <f>'4 historielijst VB nu'!O27</f>
        <v>52</v>
      </c>
      <c r="O18" s="59">
        <f>'4 historielijst VB nu'!P27</f>
        <v>55</v>
      </c>
      <c r="P18" s="59">
        <f>'4 historielijst VB nu'!Q27</f>
        <v>53</v>
      </c>
      <c r="Q18" s="59">
        <f>'4 historielijst VB nu'!R27</f>
        <v>53</v>
      </c>
      <c r="R18" s="59">
        <f>'4 historielijst VB nu'!S27</f>
        <v>53</v>
      </c>
      <c r="S18" s="59">
        <f>'4 historielijst VB nu'!T27</f>
        <v>53</v>
      </c>
      <c r="T18" s="59">
        <f>'4 historielijst VB nu'!U27</f>
        <v>53</v>
      </c>
      <c r="U18" s="59">
        <f>'4 historielijst VB nu'!V27</f>
        <v>53</v>
      </c>
      <c r="V18" s="59">
        <f>'4 historielijst VB nu'!W27</f>
        <v>53</v>
      </c>
      <c r="W18" s="59">
        <f>'4 historielijst VB nu'!X27</f>
        <v>53</v>
      </c>
      <c r="X18" s="59">
        <f>'4 historielijst VB nu'!Y27</f>
        <v>53</v>
      </c>
      <c r="Y18" s="59">
        <f>'4 historielijst VB nu'!Z27</f>
        <v>53</v>
      </c>
      <c r="Z18" s="59">
        <f>'4 historielijst VB nu'!AA27</f>
        <v>53</v>
      </c>
      <c r="AA18" s="59">
        <f>'4 historielijst VB nu'!AB27</f>
        <v>53</v>
      </c>
      <c r="AB18" s="59">
        <f>'4 historielijst VB nu'!AC27</f>
        <v>53</v>
      </c>
      <c r="AC18" s="59">
        <f>'4 historielijst VB nu'!AD27</f>
        <v>53</v>
      </c>
      <c r="AD18" s="59">
        <f>'4 historielijst VB nu'!AE27</f>
        <v>53</v>
      </c>
      <c r="AE18" s="59">
        <f>'4 historielijst VB nu'!AF27</f>
        <v>53</v>
      </c>
      <c r="AF18" s="59">
        <f>'4 historielijst VB nu'!AG27</f>
        <v>53</v>
      </c>
      <c r="AG18" s="59">
        <f>'4 historielijst VB nu'!AH27</f>
        <v>53</v>
      </c>
      <c r="AH18" s="59">
        <f>'4 historielijst VB nu'!AI27</f>
        <v>53</v>
      </c>
      <c r="AI18" s="59">
        <f>'4 historielijst VB nu'!AJ27</f>
        <v>53</v>
      </c>
      <c r="AJ18" s="59">
        <f>'4 historielijst VB nu'!AK27</f>
        <v>53</v>
      </c>
      <c r="AK18" s="59">
        <f>'4 historielijst VB nu'!AL27</f>
        <v>53</v>
      </c>
      <c r="AL18" s="59">
        <f>'4 historielijst VB nu'!AM27</f>
        <v>53</v>
      </c>
      <c r="AM18" s="59">
        <f>'4 historielijst VB nu'!AN27</f>
        <v>53</v>
      </c>
      <c r="AN18" s="59">
        <f>'4 historielijst VB nu'!AO27</f>
        <v>53</v>
      </c>
      <c r="AO18" s="59">
        <f>'4 historielijst VB nu'!AP27</f>
        <v>53</v>
      </c>
      <c r="AP18" s="59">
        <f>'4 historielijst VB nu'!AQ27</f>
        <v>53</v>
      </c>
      <c r="AQ18" s="59">
        <f>'4 historielijst VB nu'!AR27</f>
        <v>53</v>
      </c>
      <c r="AR18" s="59">
        <f>'4 historielijst VB nu'!AS27</f>
        <v>53</v>
      </c>
      <c r="AS18" s="59">
        <f>'4 historielijst VB nu'!AT27</f>
        <v>53</v>
      </c>
      <c r="AT18" s="59">
        <f>'4 historielijst VB nu'!AU27</f>
        <v>53</v>
      </c>
      <c r="AU18" s="59">
        <f>'4 historielijst VB nu'!AV27</f>
        <v>53</v>
      </c>
      <c r="AV18" s="59">
        <f>'4 historielijst VB nu'!AW27</f>
        <v>53</v>
      </c>
      <c r="AW18" s="59">
        <f>'4 historielijst VB nu'!AX27</f>
        <v>53</v>
      </c>
      <c r="AX18" s="59">
        <f>'4 historielijst VB nu'!AY27</f>
        <v>53</v>
      </c>
      <c r="AY18" s="59">
        <f>'4 historielijst VB nu'!AZ27</f>
        <v>53</v>
      </c>
      <c r="AZ18" s="59">
        <f>'4 historielijst VB nu'!BA27</f>
        <v>53</v>
      </c>
      <c r="BA18" s="59">
        <f>'4 historielijst VB nu'!BB27</f>
        <v>53</v>
      </c>
      <c r="BB18" s="59">
        <f>'4 historielijst VB nu'!BC27</f>
        <v>53</v>
      </c>
      <c r="BC18" s="59">
        <f>'4 historielijst VB nu'!BD27</f>
        <v>53</v>
      </c>
      <c r="BD18" s="59">
        <f>'4 historielijst VB nu'!BE27</f>
        <v>53</v>
      </c>
      <c r="BE18" s="59">
        <f>'4 historielijst VB nu'!BF27</f>
        <v>53</v>
      </c>
      <c r="BF18" s="33"/>
    </row>
    <row r="19" spans="1:58" x14ac:dyDescent="0.25">
      <c r="A19" s="31"/>
      <c r="B19" s="1">
        <v>13</v>
      </c>
      <c r="C19" s="32" t="s">
        <v>124</v>
      </c>
      <c r="D19" s="32"/>
      <c r="E19" s="59">
        <f>'7 berekeningsheet'!$V$24</f>
        <v>30</v>
      </c>
      <c r="F19" s="59">
        <f>'4 historielijst VB nu'!G17</f>
        <v>27</v>
      </c>
      <c r="G19" s="59">
        <f>'4 historielijst VB nu'!H17</f>
        <v>27</v>
      </c>
      <c r="H19" s="59">
        <f>'4 historielijst VB nu'!I17</f>
        <v>26</v>
      </c>
      <c r="I19" s="59">
        <f>'4 historielijst VB nu'!J17</f>
        <v>26</v>
      </c>
      <c r="J19" s="59">
        <f>'4 historielijst VB nu'!K17</f>
        <v>27</v>
      </c>
      <c r="K19" s="59">
        <f>'4 historielijst VB nu'!L17</f>
        <v>28</v>
      </c>
      <c r="L19" s="59">
        <f>'4 historielijst VB nu'!M17</f>
        <v>29</v>
      </c>
      <c r="M19" s="59">
        <f>'4 historielijst VB nu'!N17</f>
        <v>30</v>
      </c>
      <c r="N19" s="59">
        <f>'4 historielijst VB nu'!O17</f>
        <v>31</v>
      </c>
      <c r="O19" s="59">
        <f>'4 historielijst VB nu'!P17</f>
        <v>31</v>
      </c>
      <c r="P19" s="59">
        <f>'4 historielijst VB nu'!Q17</f>
        <v>30</v>
      </c>
      <c r="Q19" s="59">
        <f>'4 historielijst VB nu'!R17</f>
        <v>30</v>
      </c>
      <c r="R19" s="59">
        <f>'4 historielijst VB nu'!S17</f>
        <v>30</v>
      </c>
      <c r="S19" s="59">
        <f>'4 historielijst VB nu'!T17</f>
        <v>30</v>
      </c>
      <c r="T19" s="59">
        <f>'4 historielijst VB nu'!U17</f>
        <v>30</v>
      </c>
      <c r="U19" s="59">
        <f>'4 historielijst VB nu'!V17</f>
        <v>30</v>
      </c>
      <c r="V19" s="59">
        <f>'4 historielijst VB nu'!W17</f>
        <v>30</v>
      </c>
      <c r="W19" s="59">
        <f>'4 historielijst VB nu'!X17</f>
        <v>30</v>
      </c>
      <c r="X19" s="59">
        <f>'4 historielijst VB nu'!Y17</f>
        <v>30</v>
      </c>
      <c r="Y19" s="59">
        <f>'4 historielijst VB nu'!Z17</f>
        <v>30</v>
      </c>
      <c r="Z19" s="59">
        <f>'4 historielijst VB nu'!AA17</f>
        <v>30</v>
      </c>
      <c r="AA19" s="59">
        <f>'4 historielijst VB nu'!AB17</f>
        <v>30</v>
      </c>
      <c r="AB19" s="59">
        <f>'4 historielijst VB nu'!AC17</f>
        <v>30</v>
      </c>
      <c r="AC19" s="59">
        <f>'4 historielijst VB nu'!AD17</f>
        <v>30</v>
      </c>
      <c r="AD19" s="59">
        <f>'4 historielijst VB nu'!AE17</f>
        <v>30</v>
      </c>
      <c r="AE19" s="59">
        <f>'4 historielijst VB nu'!AF17</f>
        <v>30</v>
      </c>
      <c r="AF19" s="59">
        <f>'4 historielijst VB nu'!AG17</f>
        <v>30</v>
      </c>
      <c r="AG19" s="59">
        <f>'4 historielijst VB nu'!AH17</f>
        <v>30</v>
      </c>
      <c r="AH19" s="59">
        <f>'4 historielijst VB nu'!AI17</f>
        <v>30</v>
      </c>
      <c r="AI19" s="59">
        <f>'4 historielijst VB nu'!AJ17</f>
        <v>30</v>
      </c>
      <c r="AJ19" s="59">
        <f>'4 historielijst VB nu'!AK17</f>
        <v>30</v>
      </c>
      <c r="AK19" s="59">
        <f>'4 historielijst VB nu'!AL17</f>
        <v>30</v>
      </c>
      <c r="AL19" s="59">
        <f>'4 historielijst VB nu'!AM17</f>
        <v>30</v>
      </c>
      <c r="AM19" s="59">
        <f>'4 historielijst VB nu'!AN17</f>
        <v>30</v>
      </c>
      <c r="AN19" s="59">
        <f>'4 historielijst VB nu'!AO17</f>
        <v>30</v>
      </c>
      <c r="AO19" s="59">
        <f>'4 historielijst VB nu'!AP17</f>
        <v>30</v>
      </c>
      <c r="AP19" s="59">
        <f>'4 historielijst VB nu'!AQ17</f>
        <v>30</v>
      </c>
      <c r="AQ19" s="59">
        <f>'4 historielijst VB nu'!AR17</f>
        <v>30</v>
      </c>
      <c r="AR19" s="59">
        <f>'4 historielijst VB nu'!AS17</f>
        <v>30</v>
      </c>
      <c r="AS19" s="59">
        <f>'4 historielijst VB nu'!AT17</f>
        <v>30</v>
      </c>
      <c r="AT19" s="59">
        <f>'4 historielijst VB nu'!AU17</f>
        <v>30</v>
      </c>
      <c r="AU19" s="59">
        <f>'4 historielijst VB nu'!AV17</f>
        <v>30</v>
      </c>
      <c r="AV19" s="59">
        <f>'4 historielijst VB nu'!AW17</f>
        <v>30</v>
      </c>
      <c r="AW19" s="59">
        <f>'4 historielijst VB nu'!AX17</f>
        <v>30</v>
      </c>
      <c r="AX19" s="59">
        <f>'4 historielijst VB nu'!AY17</f>
        <v>30</v>
      </c>
      <c r="AY19" s="59">
        <f>'4 historielijst VB nu'!AZ17</f>
        <v>30</v>
      </c>
      <c r="AZ19" s="59">
        <f>'4 historielijst VB nu'!BA17</f>
        <v>30</v>
      </c>
      <c r="BA19" s="59">
        <f>'4 historielijst VB nu'!BB17</f>
        <v>30</v>
      </c>
      <c r="BB19" s="59">
        <f>'4 historielijst VB nu'!BC17</f>
        <v>30</v>
      </c>
      <c r="BC19" s="59">
        <f>'4 historielijst VB nu'!BD17</f>
        <v>30</v>
      </c>
      <c r="BD19" s="59">
        <f>'4 historielijst VB nu'!BE17</f>
        <v>30</v>
      </c>
      <c r="BE19" s="59">
        <f>'4 historielijst VB nu'!BF17</f>
        <v>30</v>
      </c>
      <c r="BF19" s="33"/>
    </row>
    <row r="20" spans="1:58" x14ac:dyDescent="0.25">
      <c r="A20" s="31"/>
      <c r="B20" s="1">
        <v>14</v>
      </c>
      <c r="C20" s="32" t="s">
        <v>5</v>
      </c>
      <c r="D20" s="32"/>
      <c r="E20" s="59">
        <f>'7 berekeningsheet'!$V$23</f>
        <v>139</v>
      </c>
      <c r="F20" s="59">
        <f>'4 historielijst VB nu'!G12</f>
        <v>147</v>
      </c>
      <c r="G20" s="59">
        <f>'4 historielijst VB nu'!H12</f>
        <v>146</v>
      </c>
      <c r="H20" s="59">
        <f>'4 historielijst VB nu'!I12</f>
        <v>145</v>
      </c>
      <c r="I20" s="59">
        <f>'4 historielijst VB nu'!J12</f>
        <v>143</v>
      </c>
      <c r="J20" s="59">
        <f>'4 historielijst VB nu'!K12</f>
        <v>147</v>
      </c>
      <c r="K20" s="59">
        <f>'4 historielijst VB nu'!L12</f>
        <v>154</v>
      </c>
      <c r="L20" s="59">
        <f>'4 historielijst VB nu'!M12</f>
        <v>147</v>
      </c>
      <c r="M20" s="59">
        <f>'4 historielijst VB nu'!N12</f>
        <v>139</v>
      </c>
      <c r="N20" s="59">
        <f>'4 historielijst VB nu'!O12</f>
        <v>145</v>
      </c>
      <c r="O20" s="59">
        <f>'4 historielijst VB nu'!P12</f>
        <v>146</v>
      </c>
      <c r="P20" s="59">
        <f>'4 historielijst VB nu'!Q12</f>
        <v>139</v>
      </c>
      <c r="Q20" s="59">
        <f>'4 historielijst VB nu'!R12</f>
        <v>139</v>
      </c>
      <c r="R20" s="59">
        <f>'4 historielijst VB nu'!S12</f>
        <v>139</v>
      </c>
      <c r="S20" s="59">
        <f>'4 historielijst VB nu'!T12</f>
        <v>139</v>
      </c>
      <c r="T20" s="59">
        <f>'4 historielijst VB nu'!U12</f>
        <v>139</v>
      </c>
      <c r="U20" s="59">
        <f>'4 historielijst VB nu'!V12</f>
        <v>139</v>
      </c>
      <c r="V20" s="59">
        <f>'4 historielijst VB nu'!W12</f>
        <v>139</v>
      </c>
      <c r="W20" s="59">
        <f>'4 historielijst VB nu'!X12</f>
        <v>139</v>
      </c>
      <c r="X20" s="59">
        <f>'4 historielijst VB nu'!Y12</f>
        <v>139</v>
      </c>
      <c r="Y20" s="59">
        <f>'4 historielijst VB nu'!Z12</f>
        <v>139</v>
      </c>
      <c r="Z20" s="59">
        <f>'4 historielijst VB nu'!AA12</f>
        <v>139</v>
      </c>
      <c r="AA20" s="59">
        <f>'4 historielijst VB nu'!AB12</f>
        <v>139</v>
      </c>
      <c r="AB20" s="59">
        <f>'4 historielijst VB nu'!AC12</f>
        <v>139</v>
      </c>
      <c r="AC20" s="59">
        <f>'4 historielijst VB nu'!AD12</f>
        <v>139</v>
      </c>
      <c r="AD20" s="59">
        <f>'4 historielijst VB nu'!AE12</f>
        <v>139</v>
      </c>
      <c r="AE20" s="59">
        <f>'4 historielijst VB nu'!AF12</f>
        <v>139</v>
      </c>
      <c r="AF20" s="59">
        <f>'4 historielijst VB nu'!AG12</f>
        <v>139</v>
      </c>
      <c r="AG20" s="59">
        <f>'4 historielijst VB nu'!AH12</f>
        <v>139</v>
      </c>
      <c r="AH20" s="59">
        <f>'4 historielijst VB nu'!AI12</f>
        <v>139</v>
      </c>
      <c r="AI20" s="59">
        <f>'4 historielijst VB nu'!AJ12</f>
        <v>139</v>
      </c>
      <c r="AJ20" s="59">
        <f>'4 historielijst VB nu'!AK12</f>
        <v>139</v>
      </c>
      <c r="AK20" s="59">
        <f>'4 historielijst VB nu'!AL12</f>
        <v>139</v>
      </c>
      <c r="AL20" s="59">
        <f>'4 historielijst VB nu'!AM12</f>
        <v>139</v>
      </c>
      <c r="AM20" s="59">
        <f>'4 historielijst VB nu'!AN12</f>
        <v>139</v>
      </c>
      <c r="AN20" s="59">
        <f>'4 historielijst VB nu'!AO12</f>
        <v>139</v>
      </c>
      <c r="AO20" s="59">
        <f>'4 historielijst VB nu'!AP12</f>
        <v>139</v>
      </c>
      <c r="AP20" s="59">
        <f>'4 historielijst VB nu'!AQ12</f>
        <v>139</v>
      </c>
      <c r="AQ20" s="59">
        <f>'4 historielijst VB nu'!AR12</f>
        <v>139</v>
      </c>
      <c r="AR20" s="59">
        <f>'4 historielijst VB nu'!AS12</f>
        <v>139</v>
      </c>
      <c r="AS20" s="59">
        <f>'4 historielijst VB nu'!AT12</f>
        <v>139</v>
      </c>
      <c r="AT20" s="59">
        <f>'4 historielijst VB nu'!AU12</f>
        <v>139</v>
      </c>
      <c r="AU20" s="59">
        <f>'4 historielijst VB nu'!AV12</f>
        <v>139</v>
      </c>
      <c r="AV20" s="59">
        <f>'4 historielijst VB nu'!AW12</f>
        <v>139</v>
      </c>
      <c r="AW20" s="59">
        <f>'4 historielijst VB nu'!AX12</f>
        <v>139</v>
      </c>
      <c r="AX20" s="59">
        <f>'4 historielijst VB nu'!AY12</f>
        <v>139</v>
      </c>
      <c r="AY20" s="59">
        <f>'4 historielijst VB nu'!AZ12</f>
        <v>139</v>
      </c>
      <c r="AZ20" s="59">
        <f>'4 historielijst VB nu'!BA12</f>
        <v>139</v>
      </c>
      <c r="BA20" s="59">
        <f>'4 historielijst VB nu'!BB12</f>
        <v>139</v>
      </c>
      <c r="BB20" s="59">
        <f>'4 historielijst VB nu'!BC12</f>
        <v>139</v>
      </c>
      <c r="BC20" s="59">
        <f>'4 historielijst VB nu'!BD12</f>
        <v>139</v>
      </c>
      <c r="BD20" s="59">
        <f>'4 historielijst VB nu'!BE12</f>
        <v>139</v>
      </c>
      <c r="BE20" s="59">
        <f>'4 historielijst VB nu'!BF12</f>
        <v>139</v>
      </c>
      <c r="BF20" s="33"/>
    </row>
    <row r="21" spans="1:58" x14ac:dyDescent="0.25">
      <c r="A21" s="31"/>
      <c r="B21" s="1">
        <v>15</v>
      </c>
      <c r="C21" s="32" t="s">
        <v>97</v>
      </c>
      <c r="D21" s="32"/>
      <c r="E21" s="59">
        <f>'7 berekeningsheet'!$V$25</f>
        <v>34</v>
      </c>
      <c r="F21" s="59">
        <f>'4 historielijst VB nu'!G35</f>
        <v>34</v>
      </c>
      <c r="G21" s="59">
        <f>'4 historielijst VB nu'!H35</f>
        <v>34</v>
      </c>
      <c r="H21" s="59">
        <f>'4 historielijst VB nu'!I35</f>
        <v>34</v>
      </c>
      <c r="I21" s="59">
        <f>'4 historielijst VB nu'!J35</f>
        <v>34</v>
      </c>
      <c r="J21" s="59">
        <f>'4 historielijst VB nu'!K35</f>
        <v>34</v>
      </c>
      <c r="K21" s="59">
        <f>'4 historielijst VB nu'!L35</f>
        <v>34</v>
      </c>
      <c r="L21" s="59">
        <f>'4 historielijst VB nu'!M35</f>
        <v>34</v>
      </c>
      <c r="M21" s="59">
        <f>'4 historielijst VB nu'!N35</f>
        <v>34</v>
      </c>
      <c r="N21" s="59">
        <f>'4 historielijst VB nu'!O35</f>
        <v>34</v>
      </c>
      <c r="O21" s="59">
        <f>'4 historielijst VB nu'!P35</f>
        <v>34</v>
      </c>
      <c r="P21" s="59">
        <f>'4 historielijst VB nu'!Q35</f>
        <v>34</v>
      </c>
      <c r="Q21" s="59">
        <f>'4 historielijst VB nu'!R35</f>
        <v>34</v>
      </c>
      <c r="R21" s="59">
        <f>'4 historielijst VB nu'!S35</f>
        <v>34</v>
      </c>
      <c r="S21" s="59">
        <f>'4 historielijst VB nu'!T35</f>
        <v>34</v>
      </c>
      <c r="T21" s="59">
        <f>'4 historielijst VB nu'!U35</f>
        <v>34</v>
      </c>
      <c r="U21" s="59">
        <f>'4 historielijst VB nu'!V35</f>
        <v>34</v>
      </c>
      <c r="V21" s="59">
        <f>'4 historielijst VB nu'!W35</f>
        <v>34</v>
      </c>
      <c r="W21" s="59">
        <f>'4 historielijst VB nu'!X35</f>
        <v>34</v>
      </c>
      <c r="X21" s="59">
        <f>'4 historielijst VB nu'!Y35</f>
        <v>34</v>
      </c>
      <c r="Y21" s="59">
        <f>'4 historielijst VB nu'!Z35</f>
        <v>34</v>
      </c>
      <c r="Z21" s="59">
        <f>'4 historielijst VB nu'!AA35</f>
        <v>34</v>
      </c>
      <c r="AA21" s="59">
        <f>'4 historielijst VB nu'!AB35</f>
        <v>34</v>
      </c>
      <c r="AB21" s="59">
        <f>'4 historielijst VB nu'!AC35</f>
        <v>34</v>
      </c>
      <c r="AC21" s="59">
        <f>'4 historielijst VB nu'!AD35</f>
        <v>34</v>
      </c>
      <c r="AD21" s="59">
        <f>'4 historielijst VB nu'!AE35</f>
        <v>34</v>
      </c>
      <c r="AE21" s="59">
        <f>'4 historielijst VB nu'!AF35</f>
        <v>34</v>
      </c>
      <c r="AF21" s="59">
        <f>'4 historielijst VB nu'!AG35</f>
        <v>34</v>
      </c>
      <c r="AG21" s="59">
        <f>'4 historielijst VB nu'!AH35</f>
        <v>34</v>
      </c>
      <c r="AH21" s="59">
        <f>'4 historielijst VB nu'!AI35</f>
        <v>34</v>
      </c>
      <c r="AI21" s="59">
        <f>'4 historielijst VB nu'!AJ35</f>
        <v>34</v>
      </c>
      <c r="AJ21" s="59">
        <f>'4 historielijst VB nu'!AK35</f>
        <v>34</v>
      </c>
      <c r="AK21" s="59">
        <f>'4 historielijst VB nu'!AL35</f>
        <v>34</v>
      </c>
      <c r="AL21" s="59">
        <f>'4 historielijst VB nu'!AM35</f>
        <v>34</v>
      </c>
      <c r="AM21" s="59">
        <f>'4 historielijst VB nu'!AN35</f>
        <v>34</v>
      </c>
      <c r="AN21" s="59">
        <f>'4 historielijst VB nu'!AO35</f>
        <v>34</v>
      </c>
      <c r="AO21" s="59">
        <f>'4 historielijst VB nu'!AP35</f>
        <v>34</v>
      </c>
      <c r="AP21" s="59">
        <f>'4 historielijst VB nu'!AQ35</f>
        <v>34</v>
      </c>
      <c r="AQ21" s="59">
        <f>'4 historielijst VB nu'!AR35</f>
        <v>34</v>
      </c>
      <c r="AR21" s="59">
        <f>'4 historielijst VB nu'!AS35</f>
        <v>34</v>
      </c>
      <c r="AS21" s="59">
        <f>'4 historielijst VB nu'!AT35</f>
        <v>34</v>
      </c>
      <c r="AT21" s="59">
        <f>'4 historielijst VB nu'!AU35</f>
        <v>34</v>
      </c>
      <c r="AU21" s="59">
        <f>'4 historielijst VB nu'!AV35</f>
        <v>34</v>
      </c>
      <c r="AV21" s="59">
        <f>'4 historielijst VB nu'!AW35</f>
        <v>34</v>
      </c>
      <c r="AW21" s="59">
        <f>'4 historielijst VB nu'!AX35</f>
        <v>34</v>
      </c>
      <c r="AX21" s="59">
        <f>'4 historielijst VB nu'!AY35</f>
        <v>34</v>
      </c>
      <c r="AY21" s="59">
        <f>'4 historielijst VB nu'!AZ35</f>
        <v>34</v>
      </c>
      <c r="AZ21" s="59">
        <f>'4 historielijst VB nu'!BA35</f>
        <v>34</v>
      </c>
      <c r="BA21" s="59">
        <f>'4 historielijst VB nu'!BB35</f>
        <v>34</v>
      </c>
      <c r="BB21" s="59">
        <f>'4 historielijst VB nu'!BC35</f>
        <v>34</v>
      </c>
      <c r="BC21" s="59">
        <f>'4 historielijst VB nu'!BD35</f>
        <v>34</v>
      </c>
      <c r="BD21" s="59">
        <f>'4 historielijst VB nu'!BE35</f>
        <v>34</v>
      </c>
      <c r="BE21" s="59">
        <f>'4 historielijst VB nu'!BF35</f>
        <v>34</v>
      </c>
      <c r="BF21" s="33"/>
    </row>
    <row r="22" spans="1:58" x14ac:dyDescent="0.25">
      <c r="A22" s="31"/>
      <c r="B22" s="1">
        <v>16</v>
      </c>
      <c r="C22" s="32" t="s">
        <v>2</v>
      </c>
      <c r="D22" s="32"/>
      <c r="E22" s="59">
        <f>'7 berekeningsheet'!$V$26</f>
        <v>129.97999999999999</v>
      </c>
      <c r="F22" s="59">
        <f>'4 historielijst VB nu'!G8</f>
        <v>131.91999999999999</v>
      </c>
      <c r="G22" s="59">
        <f>'4 historielijst VB nu'!H8</f>
        <v>135.79999999999998</v>
      </c>
      <c r="H22" s="59">
        <f>'4 historielijst VB nu'!I8</f>
        <v>133.85999999999999</v>
      </c>
      <c r="I22" s="59">
        <f>'4 historielijst VB nu'!J8</f>
        <v>132.88999999999999</v>
      </c>
      <c r="J22" s="59">
        <f>'4 historielijst VB nu'!K8</f>
        <v>133.85999999999999</v>
      </c>
      <c r="K22" s="59">
        <f>'4 historielijst VB nu'!L8</f>
        <v>131.91999999999999</v>
      </c>
      <c r="L22" s="59">
        <f>'4 historielijst VB nu'!M8</f>
        <v>133.85999999999999</v>
      </c>
      <c r="M22" s="59">
        <f>'4 historielijst VB nu'!N8</f>
        <v>131.91999999999999</v>
      </c>
      <c r="N22" s="59">
        <f>'4 historielijst VB nu'!O8</f>
        <v>130.94999999999999</v>
      </c>
      <c r="O22" s="59">
        <f>'4 historielijst VB nu'!P8</f>
        <v>131.91999999999999</v>
      </c>
      <c r="P22" s="59">
        <f>'4 historielijst VB nu'!Q8</f>
        <v>129.97999999999999</v>
      </c>
      <c r="Q22" s="59">
        <f>'4 historielijst VB nu'!R8</f>
        <v>129.97999999999999</v>
      </c>
      <c r="R22" s="59">
        <f>'4 historielijst VB nu'!S8</f>
        <v>129.97999999999999</v>
      </c>
      <c r="S22" s="59">
        <f>'4 historielijst VB nu'!T8</f>
        <v>129.97999999999999</v>
      </c>
      <c r="T22" s="59">
        <f>'4 historielijst VB nu'!U8</f>
        <v>129.97999999999999</v>
      </c>
      <c r="U22" s="59">
        <f>'4 historielijst VB nu'!V8</f>
        <v>129.97999999999999</v>
      </c>
      <c r="V22" s="59">
        <f>'4 historielijst VB nu'!W8</f>
        <v>129.97999999999999</v>
      </c>
      <c r="W22" s="59">
        <f>'4 historielijst VB nu'!X8</f>
        <v>129.97999999999999</v>
      </c>
      <c r="X22" s="59">
        <f>'4 historielijst VB nu'!Y8</f>
        <v>129.97999999999999</v>
      </c>
      <c r="Y22" s="59">
        <f>'4 historielijst VB nu'!Z8</f>
        <v>129.97999999999999</v>
      </c>
      <c r="Z22" s="59">
        <f>'4 historielijst VB nu'!AA8</f>
        <v>129.97999999999999</v>
      </c>
      <c r="AA22" s="59">
        <f>'4 historielijst VB nu'!AB8</f>
        <v>129.97999999999999</v>
      </c>
      <c r="AB22" s="59">
        <f>'4 historielijst VB nu'!AC8</f>
        <v>129.97999999999999</v>
      </c>
      <c r="AC22" s="59">
        <f>'4 historielijst VB nu'!AD8</f>
        <v>129.97999999999999</v>
      </c>
      <c r="AD22" s="59">
        <f>'4 historielijst VB nu'!AE8</f>
        <v>129.97999999999999</v>
      </c>
      <c r="AE22" s="59">
        <f>'4 historielijst VB nu'!AF8</f>
        <v>129.97999999999999</v>
      </c>
      <c r="AF22" s="59">
        <f>'4 historielijst VB nu'!AG8</f>
        <v>129.97999999999999</v>
      </c>
      <c r="AG22" s="59">
        <f>'4 historielijst VB nu'!AH8</f>
        <v>129.97999999999999</v>
      </c>
      <c r="AH22" s="59">
        <f>'4 historielijst VB nu'!AI8</f>
        <v>129.97999999999999</v>
      </c>
      <c r="AI22" s="59">
        <f>'4 historielijst VB nu'!AJ8</f>
        <v>129.97999999999999</v>
      </c>
      <c r="AJ22" s="59">
        <f>'4 historielijst VB nu'!AK8</f>
        <v>129.97999999999999</v>
      </c>
      <c r="AK22" s="59">
        <f>'4 historielijst VB nu'!AL8</f>
        <v>129.97999999999999</v>
      </c>
      <c r="AL22" s="59">
        <f>'4 historielijst VB nu'!AM8</f>
        <v>129.97999999999999</v>
      </c>
      <c r="AM22" s="59">
        <f>'4 historielijst VB nu'!AN8</f>
        <v>129.97999999999999</v>
      </c>
      <c r="AN22" s="59">
        <f>'4 historielijst VB nu'!AO8</f>
        <v>129.97999999999999</v>
      </c>
      <c r="AO22" s="59">
        <f>'4 historielijst VB nu'!AP8</f>
        <v>129.97999999999999</v>
      </c>
      <c r="AP22" s="59">
        <f>'4 historielijst VB nu'!AQ8</f>
        <v>129.97999999999999</v>
      </c>
      <c r="AQ22" s="59">
        <f>'4 historielijst VB nu'!AR8</f>
        <v>129.97999999999999</v>
      </c>
      <c r="AR22" s="59">
        <f>'4 historielijst VB nu'!AS8</f>
        <v>129.97999999999999</v>
      </c>
      <c r="AS22" s="59">
        <f>'4 historielijst VB nu'!AT8</f>
        <v>129.97999999999999</v>
      </c>
      <c r="AT22" s="59">
        <f>'4 historielijst VB nu'!AU8</f>
        <v>129.97999999999999</v>
      </c>
      <c r="AU22" s="59">
        <f>'4 historielijst VB nu'!AV8</f>
        <v>129.97999999999999</v>
      </c>
      <c r="AV22" s="59">
        <f>'4 historielijst VB nu'!AW8</f>
        <v>129.97999999999999</v>
      </c>
      <c r="AW22" s="59">
        <f>'4 historielijst VB nu'!AX8</f>
        <v>129.97999999999999</v>
      </c>
      <c r="AX22" s="59">
        <f>'4 historielijst VB nu'!AY8</f>
        <v>129.97999999999999</v>
      </c>
      <c r="AY22" s="59">
        <f>'4 historielijst VB nu'!AZ8</f>
        <v>129.97999999999999</v>
      </c>
      <c r="AZ22" s="59">
        <f>'4 historielijst VB nu'!BA8</f>
        <v>129.97999999999999</v>
      </c>
      <c r="BA22" s="59">
        <f>'4 historielijst VB nu'!BB8</f>
        <v>129.97999999999999</v>
      </c>
      <c r="BB22" s="59">
        <f>'4 historielijst VB nu'!BC8</f>
        <v>129.97999999999999</v>
      </c>
      <c r="BC22" s="59">
        <f>'4 historielijst VB nu'!BD8</f>
        <v>129.97999999999999</v>
      </c>
      <c r="BD22" s="59">
        <f>'4 historielijst VB nu'!BE8</f>
        <v>129.97999999999999</v>
      </c>
      <c r="BE22" s="59">
        <f>'4 historielijst VB nu'!BF8</f>
        <v>129.97999999999999</v>
      </c>
      <c r="BF22" s="33"/>
    </row>
    <row r="23" spans="1:58" x14ac:dyDescent="0.25">
      <c r="A23" s="31"/>
      <c r="B23" s="1">
        <v>17</v>
      </c>
      <c r="C23" s="32" t="s">
        <v>110</v>
      </c>
      <c r="D23" s="32"/>
      <c r="E23" s="59">
        <f>'7 berekeningsheet'!$V$27</f>
        <v>49</v>
      </c>
      <c r="F23" s="59">
        <f>'4 historielijst VB nu'!G14</f>
        <v>40</v>
      </c>
      <c r="G23" s="59">
        <f>'4 historielijst VB nu'!H14</f>
        <v>41</v>
      </c>
      <c r="H23" s="59">
        <f>'4 historielijst VB nu'!I14</f>
        <v>43</v>
      </c>
      <c r="I23" s="59">
        <f>'4 historielijst VB nu'!J14</f>
        <v>43</v>
      </c>
      <c r="J23" s="59">
        <f>'4 historielijst VB nu'!K14</f>
        <v>47</v>
      </c>
      <c r="K23" s="59">
        <f>'4 historielijst VB nu'!L14</f>
        <v>45</v>
      </c>
      <c r="L23" s="59">
        <f>'4 historielijst VB nu'!M14</f>
        <v>47</v>
      </c>
      <c r="M23" s="59">
        <f>'4 historielijst VB nu'!N14</f>
        <v>46</v>
      </c>
      <c r="N23" s="59">
        <f>'4 historielijst VB nu'!O14</f>
        <v>46</v>
      </c>
      <c r="O23" s="59">
        <f>'4 historielijst VB nu'!P14</f>
        <v>47</v>
      </c>
      <c r="P23" s="59">
        <f>'4 historielijst VB nu'!Q14</f>
        <v>49</v>
      </c>
      <c r="Q23" s="59">
        <f>'4 historielijst VB nu'!R14</f>
        <v>49</v>
      </c>
      <c r="R23" s="59">
        <f>'4 historielijst VB nu'!S14</f>
        <v>49</v>
      </c>
      <c r="S23" s="59">
        <f>'4 historielijst VB nu'!T14</f>
        <v>49</v>
      </c>
      <c r="T23" s="59">
        <f>'4 historielijst VB nu'!U14</f>
        <v>49</v>
      </c>
      <c r="U23" s="59">
        <f>'4 historielijst VB nu'!V14</f>
        <v>49</v>
      </c>
      <c r="V23" s="59">
        <f>'4 historielijst VB nu'!W14</f>
        <v>49</v>
      </c>
      <c r="W23" s="59">
        <f>'4 historielijst VB nu'!X14</f>
        <v>49</v>
      </c>
      <c r="X23" s="59">
        <f>'4 historielijst VB nu'!Y14</f>
        <v>49</v>
      </c>
      <c r="Y23" s="59">
        <f>'4 historielijst VB nu'!Z14</f>
        <v>49</v>
      </c>
      <c r="Z23" s="59">
        <f>'4 historielijst VB nu'!AA14</f>
        <v>49</v>
      </c>
      <c r="AA23" s="59">
        <f>'4 historielijst VB nu'!AB14</f>
        <v>49</v>
      </c>
      <c r="AB23" s="59">
        <f>'4 historielijst VB nu'!AC14</f>
        <v>49</v>
      </c>
      <c r="AC23" s="59">
        <f>'4 historielijst VB nu'!AD14</f>
        <v>49</v>
      </c>
      <c r="AD23" s="59">
        <f>'4 historielijst VB nu'!AE14</f>
        <v>49</v>
      </c>
      <c r="AE23" s="59">
        <f>'4 historielijst VB nu'!AF14</f>
        <v>49</v>
      </c>
      <c r="AF23" s="59">
        <f>'4 historielijst VB nu'!AG14</f>
        <v>49</v>
      </c>
      <c r="AG23" s="59">
        <f>'4 historielijst VB nu'!AH14</f>
        <v>49</v>
      </c>
      <c r="AH23" s="59">
        <f>'4 historielijst VB nu'!AI14</f>
        <v>49</v>
      </c>
      <c r="AI23" s="59">
        <f>'4 historielijst VB nu'!AJ14</f>
        <v>49</v>
      </c>
      <c r="AJ23" s="59">
        <f>'4 historielijst VB nu'!AK14</f>
        <v>49</v>
      </c>
      <c r="AK23" s="59">
        <f>'4 historielijst VB nu'!AL14</f>
        <v>49</v>
      </c>
      <c r="AL23" s="59">
        <f>'4 historielijst VB nu'!AM14</f>
        <v>49</v>
      </c>
      <c r="AM23" s="59">
        <f>'4 historielijst VB nu'!AN14</f>
        <v>49</v>
      </c>
      <c r="AN23" s="59">
        <f>'4 historielijst VB nu'!AO14</f>
        <v>49</v>
      </c>
      <c r="AO23" s="59">
        <f>'4 historielijst VB nu'!AP14</f>
        <v>49</v>
      </c>
      <c r="AP23" s="59">
        <f>'4 historielijst VB nu'!AQ14</f>
        <v>49</v>
      </c>
      <c r="AQ23" s="59">
        <f>'4 historielijst VB nu'!AR14</f>
        <v>49</v>
      </c>
      <c r="AR23" s="59">
        <f>'4 historielijst VB nu'!AS14</f>
        <v>49</v>
      </c>
      <c r="AS23" s="59">
        <f>'4 historielijst VB nu'!AT14</f>
        <v>49</v>
      </c>
      <c r="AT23" s="59">
        <f>'4 historielijst VB nu'!AU14</f>
        <v>49</v>
      </c>
      <c r="AU23" s="59">
        <f>'4 historielijst VB nu'!AV14</f>
        <v>49</v>
      </c>
      <c r="AV23" s="59">
        <f>'4 historielijst VB nu'!AW14</f>
        <v>49</v>
      </c>
      <c r="AW23" s="59">
        <f>'4 historielijst VB nu'!AX14</f>
        <v>49</v>
      </c>
      <c r="AX23" s="59">
        <f>'4 historielijst VB nu'!AY14</f>
        <v>49</v>
      </c>
      <c r="AY23" s="59">
        <f>'4 historielijst VB nu'!AZ14</f>
        <v>49</v>
      </c>
      <c r="AZ23" s="59">
        <f>'4 historielijst VB nu'!BA14</f>
        <v>49</v>
      </c>
      <c r="BA23" s="59">
        <f>'4 historielijst VB nu'!BB14</f>
        <v>49</v>
      </c>
      <c r="BB23" s="59">
        <f>'4 historielijst VB nu'!BC14</f>
        <v>49</v>
      </c>
      <c r="BC23" s="59">
        <f>'4 historielijst VB nu'!BD14</f>
        <v>49</v>
      </c>
      <c r="BD23" s="59">
        <f>'4 historielijst VB nu'!BE14</f>
        <v>49</v>
      </c>
      <c r="BE23" s="59">
        <f>'4 historielijst VB nu'!BF14</f>
        <v>49</v>
      </c>
      <c r="BF23" s="33"/>
    </row>
    <row r="24" spans="1:58" x14ac:dyDescent="0.25">
      <c r="A24" s="31"/>
      <c r="B24" s="1">
        <v>18</v>
      </c>
      <c r="C24" s="32" t="s">
        <v>1</v>
      </c>
      <c r="D24" s="32"/>
      <c r="E24" s="59">
        <f>'7 berekeningsheet'!$V$28</f>
        <v>95.949999999999989</v>
      </c>
      <c r="F24" s="59">
        <f>'4 historielijst VB nu'!G7</f>
        <v>94.05</v>
      </c>
      <c r="G24" s="59">
        <f>'4 historielijst VB nu'!H7</f>
        <v>94.05</v>
      </c>
      <c r="H24" s="59">
        <f>'4 historielijst VB nu'!I7</f>
        <v>92.1</v>
      </c>
      <c r="I24" s="59">
        <f>'4 historielijst VB nu'!J7</f>
        <v>91.199999999999989</v>
      </c>
      <c r="J24" s="59">
        <f>'4 historielijst VB nu'!K7</f>
        <v>88.35</v>
      </c>
      <c r="K24" s="59">
        <f>'4 historielijst VB nu'!L7</f>
        <v>90.25</v>
      </c>
      <c r="L24" s="59">
        <f>'4 historielijst VB nu'!M7</f>
        <v>92.149999999999991</v>
      </c>
      <c r="M24" s="59">
        <f>'4 historielijst VB nu'!N7</f>
        <v>91.199999999999989</v>
      </c>
      <c r="N24" s="59">
        <f>'4 historielijst VB nu'!O7</f>
        <v>91.199999999999989</v>
      </c>
      <c r="O24" s="59">
        <f>'4 historielijst VB nu'!P7</f>
        <v>95</v>
      </c>
      <c r="P24" s="59">
        <f>'4 historielijst VB nu'!Q7</f>
        <v>95.949999999999989</v>
      </c>
      <c r="Q24" s="59">
        <f>'4 historielijst VB nu'!R7</f>
        <v>95.949999999999989</v>
      </c>
      <c r="R24" s="59">
        <f>'4 historielijst VB nu'!S7</f>
        <v>95.949999999999989</v>
      </c>
      <c r="S24" s="59">
        <f>'4 historielijst VB nu'!T7</f>
        <v>95.949999999999989</v>
      </c>
      <c r="T24" s="59">
        <f>'4 historielijst VB nu'!U7</f>
        <v>95.949999999999989</v>
      </c>
      <c r="U24" s="59">
        <f>'4 historielijst VB nu'!V7</f>
        <v>95.949999999999989</v>
      </c>
      <c r="V24" s="59">
        <f>'4 historielijst VB nu'!W7</f>
        <v>95.949999999999989</v>
      </c>
      <c r="W24" s="59">
        <f>'4 historielijst VB nu'!X7</f>
        <v>95.949999999999989</v>
      </c>
      <c r="X24" s="59">
        <f>'4 historielijst VB nu'!Y7</f>
        <v>95.949999999999989</v>
      </c>
      <c r="Y24" s="59">
        <f>'4 historielijst VB nu'!Z7</f>
        <v>95.949999999999989</v>
      </c>
      <c r="Z24" s="59">
        <f>'4 historielijst VB nu'!AA7</f>
        <v>95.949999999999989</v>
      </c>
      <c r="AA24" s="59">
        <f>'4 historielijst VB nu'!AB7</f>
        <v>95.949999999999989</v>
      </c>
      <c r="AB24" s="59">
        <f>'4 historielijst VB nu'!AC7</f>
        <v>95.949999999999989</v>
      </c>
      <c r="AC24" s="59">
        <f>'4 historielijst VB nu'!AD7</f>
        <v>95.949999999999989</v>
      </c>
      <c r="AD24" s="59">
        <f>'4 historielijst VB nu'!AE7</f>
        <v>95.949999999999989</v>
      </c>
      <c r="AE24" s="59">
        <f>'4 historielijst VB nu'!AF7</f>
        <v>95.949999999999989</v>
      </c>
      <c r="AF24" s="59">
        <f>'4 historielijst VB nu'!AG7</f>
        <v>95.949999999999989</v>
      </c>
      <c r="AG24" s="59">
        <f>'4 historielijst VB nu'!AH7</f>
        <v>95.949999999999989</v>
      </c>
      <c r="AH24" s="59">
        <f>'4 historielijst VB nu'!AI7</f>
        <v>95.949999999999989</v>
      </c>
      <c r="AI24" s="59">
        <f>'4 historielijst VB nu'!AJ7</f>
        <v>95.949999999999989</v>
      </c>
      <c r="AJ24" s="59">
        <f>'4 historielijst VB nu'!AK7</f>
        <v>95.949999999999989</v>
      </c>
      <c r="AK24" s="59">
        <f>'4 historielijst VB nu'!AL7</f>
        <v>95.949999999999989</v>
      </c>
      <c r="AL24" s="59">
        <f>'4 historielijst VB nu'!AM7</f>
        <v>95.949999999999989</v>
      </c>
      <c r="AM24" s="59">
        <f>'4 historielijst VB nu'!AN7</f>
        <v>95.949999999999989</v>
      </c>
      <c r="AN24" s="59">
        <f>'4 historielijst VB nu'!AO7</f>
        <v>95.949999999999989</v>
      </c>
      <c r="AO24" s="59">
        <f>'4 historielijst VB nu'!AP7</f>
        <v>95.949999999999989</v>
      </c>
      <c r="AP24" s="59">
        <f>'4 historielijst VB nu'!AQ7</f>
        <v>95.949999999999989</v>
      </c>
      <c r="AQ24" s="59">
        <f>'4 historielijst VB nu'!AR7</f>
        <v>95.949999999999989</v>
      </c>
      <c r="AR24" s="59">
        <f>'4 historielijst VB nu'!AS7</f>
        <v>95.949999999999989</v>
      </c>
      <c r="AS24" s="59">
        <f>'4 historielijst VB nu'!AT7</f>
        <v>95.949999999999989</v>
      </c>
      <c r="AT24" s="59">
        <f>'4 historielijst VB nu'!AU7</f>
        <v>95.949999999999989</v>
      </c>
      <c r="AU24" s="59">
        <f>'4 historielijst VB nu'!AV7</f>
        <v>95.949999999999989</v>
      </c>
      <c r="AV24" s="59">
        <f>'4 historielijst VB nu'!AW7</f>
        <v>95.949999999999989</v>
      </c>
      <c r="AW24" s="59">
        <f>'4 historielijst VB nu'!AX7</f>
        <v>95.949999999999989</v>
      </c>
      <c r="AX24" s="59">
        <f>'4 historielijst VB nu'!AY7</f>
        <v>95.949999999999989</v>
      </c>
      <c r="AY24" s="59">
        <f>'4 historielijst VB nu'!AZ7</f>
        <v>95.949999999999989</v>
      </c>
      <c r="AZ24" s="59">
        <f>'4 historielijst VB nu'!BA7</f>
        <v>95.949999999999989</v>
      </c>
      <c r="BA24" s="59">
        <f>'4 historielijst VB nu'!BB7</f>
        <v>95.949999999999989</v>
      </c>
      <c r="BB24" s="59">
        <f>'4 historielijst VB nu'!BC7</f>
        <v>95.949999999999989</v>
      </c>
      <c r="BC24" s="59">
        <f>'4 historielijst VB nu'!BD7</f>
        <v>95.949999999999989</v>
      </c>
      <c r="BD24" s="59">
        <f>'4 historielijst VB nu'!BE7</f>
        <v>95.949999999999989</v>
      </c>
      <c r="BE24" s="59">
        <f>'4 historielijst VB nu'!BF7</f>
        <v>95.949999999999989</v>
      </c>
      <c r="BF24" s="33"/>
    </row>
    <row r="25" spans="1:58" x14ac:dyDescent="0.25">
      <c r="A25" s="31"/>
      <c r="B25" s="1">
        <v>19</v>
      </c>
      <c r="C25" s="32" t="s">
        <v>111</v>
      </c>
      <c r="D25" s="32"/>
      <c r="E25" s="59">
        <f>'7 berekeningsheet'!$V$29</f>
        <v>43</v>
      </c>
      <c r="F25" s="59">
        <f>'4 historielijst VB nu'!G15</f>
        <v>45</v>
      </c>
      <c r="G25" s="59">
        <f>'4 historielijst VB nu'!H15</f>
        <v>47</v>
      </c>
      <c r="H25" s="59">
        <f>'4 historielijst VB nu'!I15</f>
        <v>47</v>
      </c>
      <c r="I25" s="59">
        <f>'4 historielijst VB nu'!J15</f>
        <v>43</v>
      </c>
      <c r="J25" s="59">
        <f>'4 historielijst VB nu'!K15</f>
        <v>47</v>
      </c>
      <c r="K25" s="59">
        <f>'4 historielijst VB nu'!L15</f>
        <v>48</v>
      </c>
      <c r="L25" s="59">
        <f>'4 historielijst VB nu'!M15</f>
        <v>46</v>
      </c>
      <c r="M25" s="59">
        <f>'4 historielijst VB nu'!N15</f>
        <v>46</v>
      </c>
      <c r="N25" s="59">
        <f>'4 historielijst VB nu'!O15</f>
        <v>44</v>
      </c>
      <c r="O25" s="59">
        <f>'4 historielijst VB nu'!P15</f>
        <v>46</v>
      </c>
      <c r="P25" s="59">
        <f>'4 historielijst VB nu'!Q15</f>
        <v>43</v>
      </c>
      <c r="Q25" s="59">
        <f>'4 historielijst VB nu'!R15</f>
        <v>43</v>
      </c>
      <c r="R25" s="59">
        <f>'4 historielijst VB nu'!S15</f>
        <v>43</v>
      </c>
      <c r="S25" s="59">
        <f>'4 historielijst VB nu'!T15</f>
        <v>43</v>
      </c>
      <c r="T25" s="59">
        <f>'4 historielijst VB nu'!U15</f>
        <v>43</v>
      </c>
      <c r="U25" s="59">
        <f>'4 historielijst VB nu'!V15</f>
        <v>43</v>
      </c>
      <c r="V25" s="59">
        <f>'4 historielijst VB nu'!W15</f>
        <v>43</v>
      </c>
      <c r="W25" s="59">
        <f>'4 historielijst VB nu'!X15</f>
        <v>43</v>
      </c>
      <c r="X25" s="59">
        <f>'4 historielijst VB nu'!Y15</f>
        <v>43</v>
      </c>
      <c r="Y25" s="59">
        <f>'4 historielijst VB nu'!Z15</f>
        <v>43</v>
      </c>
      <c r="Z25" s="59">
        <f>'4 historielijst VB nu'!AA15</f>
        <v>43</v>
      </c>
      <c r="AA25" s="59">
        <f>'4 historielijst VB nu'!AB15</f>
        <v>43</v>
      </c>
      <c r="AB25" s="59">
        <f>'4 historielijst VB nu'!AC15</f>
        <v>43</v>
      </c>
      <c r="AC25" s="59">
        <f>'4 historielijst VB nu'!AD15</f>
        <v>43</v>
      </c>
      <c r="AD25" s="59">
        <f>'4 historielijst VB nu'!AE15</f>
        <v>43</v>
      </c>
      <c r="AE25" s="59">
        <f>'4 historielijst VB nu'!AF15</f>
        <v>43</v>
      </c>
      <c r="AF25" s="59">
        <f>'4 historielijst VB nu'!AG15</f>
        <v>43</v>
      </c>
      <c r="AG25" s="59">
        <f>'4 historielijst VB nu'!AH15</f>
        <v>43</v>
      </c>
      <c r="AH25" s="59">
        <f>'4 historielijst VB nu'!AI15</f>
        <v>43</v>
      </c>
      <c r="AI25" s="59">
        <f>'4 historielijst VB nu'!AJ15</f>
        <v>43</v>
      </c>
      <c r="AJ25" s="59">
        <f>'4 historielijst VB nu'!AK15</f>
        <v>43</v>
      </c>
      <c r="AK25" s="59">
        <f>'4 historielijst VB nu'!AL15</f>
        <v>43</v>
      </c>
      <c r="AL25" s="59">
        <f>'4 historielijst VB nu'!AM15</f>
        <v>43</v>
      </c>
      <c r="AM25" s="59">
        <f>'4 historielijst VB nu'!AN15</f>
        <v>43</v>
      </c>
      <c r="AN25" s="59">
        <f>'4 historielijst VB nu'!AO15</f>
        <v>43</v>
      </c>
      <c r="AO25" s="59">
        <f>'4 historielijst VB nu'!AP15</f>
        <v>43</v>
      </c>
      <c r="AP25" s="59">
        <f>'4 historielijst VB nu'!AQ15</f>
        <v>43</v>
      </c>
      <c r="AQ25" s="59">
        <f>'4 historielijst VB nu'!AR15</f>
        <v>43</v>
      </c>
      <c r="AR25" s="59">
        <f>'4 historielijst VB nu'!AS15</f>
        <v>43</v>
      </c>
      <c r="AS25" s="59">
        <f>'4 historielijst VB nu'!AT15</f>
        <v>43</v>
      </c>
      <c r="AT25" s="59">
        <f>'4 historielijst VB nu'!AU15</f>
        <v>43</v>
      </c>
      <c r="AU25" s="59">
        <f>'4 historielijst VB nu'!AV15</f>
        <v>43</v>
      </c>
      <c r="AV25" s="59">
        <f>'4 historielijst VB nu'!AW15</f>
        <v>43</v>
      </c>
      <c r="AW25" s="59">
        <f>'4 historielijst VB nu'!AX15</f>
        <v>43</v>
      </c>
      <c r="AX25" s="59">
        <f>'4 historielijst VB nu'!AY15</f>
        <v>43</v>
      </c>
      <c r="AY25" s="59">
        <f>'4 historielijst VB nu'!AZ15</f>
        <v>43</v>
      </c>
      <c r="AZ25" s="59">
        <f>'4 historielijst VB nu'!BA15</f>
        <v>43</v>
      </c>
      <c r="BA25" s="59">
        <f>'4 historielijst VB nu'!BB15</f>
        <v>43</v>
      </c>
      <c r="BB25" s="59">
        <f>'4 historielijst VB nu'!BC15</f>
        <v>43</v>
      </c>
      <c r="BC25" s="59">
        <f>'4 historielijst VB nu'!BD15</f>
        <v>43</v>
      </c>
      <c r="BD25" s="59">
        <f>'4 historielijst VB nu'!BE15</f>
        <v>43</v>
      </c>
      <c r="BE25" s="59">
        <f>'4 historielijst VB nu'!BF15</f>
        <v>43</v>
      </c>
      <c r="BF25" s="33"/>
    </row>
    <row r="26" spans="1:58" x14ac:dyDescent="0.25">
      <c r="A26" s="31"/>
      <c r="B26" s="1">
        <v>20</v>
      </c>
      <c r="C26" s="32" t="s">
        <v>107</v>
      </c>
      <c r="D26" s="32"/>
      <c r="E26" s="59">
        <f>'7 berekeningsheet'!$V$30</f>
        <v>60</v>
      </c>
      <c r="F26" s="59">
        <f>'4 historielijst VB nu'!G22</f>
        <v>59</v>
      </c>
      <c r="G26" s="59">
        <f>'4 historielijst VB nu'!H22</f>
        <v>59</v>
      </c>
      <c r="H26" s="59">
        <f>'4 historielijst VB nu'!I22</f>
        <v>55</v>
      </c>
      <c r="I26" s="59">
        <f>'4 historielijst VB nu'!J22</f>
        <v>57</v>
      </c>
      <c r="J26" s="59">
        <f>'4 historielijst VB nu'!K22</f>
        <v>53</v>
      </c>
      <c r="K26" s="59">
        <f>'4 historielijst VB nu'!L22</f>
        <v>51</v>
      </c>
      <c r="L26" s="59">
        <f>'4 historielijst VB nu'!M22</f>
        <v>49</v>
      </c>
      <c r="M26" s="59">
        <f>'4 historielijst VB nu'!N22</f>
        <v>52</v>
      </c>
      <c r="N26" s="59">
        <f>'4 historielijst VB nu'!O22</f>
        <v>56</v>
      </c>
      <c r="O26" s="59">
        <f>'4 historielijst VB nu'!P22</f>
        <v>58</v>
      </c>
      <c r="P26" s="59">
        <f>'4 historielijst VB nu'!Q22</f>
        <v>60</v>
      </c>
      <c r="Q26" s="59">
        <f>'4 historielijst VB nu'!R22</f>
        <v>60</v>
      </c>
      <c r="R26" s="59">
        <f>'4 historielijst VB nu'!S22</f>
        <v>60</v>
      </c>
      <c r="S26" s="59">
        <f>'4 historielijst VB nu'!T22</f>
        <v>60</v>
      </c>
      <c r="T26" s="59">
        <f>'4 historielijst VB nu'!U22</f>
        <v>60</v>
      </c>
      <c r="U26" s="59">
        <f>'4 historielijst VB nu'!V22</f>
        <v>60</v>
      </c>
      <c r="V26" s="59">
        <f>'4 historielijst VB nu'!W22</f>
        <v>60</v>
      </c>
      <c r="W26" s="59">
        <f>'4 historielijst VB nu'!X22</f>
        <v>60</v>
      </c>
      <c r="X26" s="59">
        <f>'4 historielijst VB nu'!Y22</f>
        <v>60</v>
      </c>
      <c r="Y26" s="59">
        <f>'4 historielijst VB nu'!Z22</f>
        <v>60</v>
      </c>
      <c r="Z26" s="59">
        <f>'4 historielijst VB nu'!AA22</f>
        <v>60</v>
      </c>
      <c r="AA26" s="59">
        <f>'4 historielijst VB nu'!AB22</f>
        <v>60</v>
      </c>
      <c r="AB26" s="59">
        <f>'4 historielijst VB nu'!AC22</f>
        <v>60</v>
      </c>
      <c r="AC26" s="59">
        <f>'4 historielijst VB nu'!AD22</f>
        <v>60</v>
      </c>
      <c r="AD26" s="59">
        <f>'4 historielijst VB nu'!AE22</f>
        <v>60</v>
      </c>
      <c r="AE26" s="59">
        <f>'4 historielijst VB nu'!AF22</f>
        <v>60</v>
      </c>
      <c r="AF26" s="59">
        <f>'4 historielijst VB nu'!AG22</f>
        <v>60</v>
      </c>
      <c r="AG26" s="59">
        <f>'4 historielijst VB nu'!AH22</f>
        <v>60</v>
      </c>
      <c r="AH26" s="59">
        <f>'4 historielijst VB nu'!AI22</f>
        <v>60</v>
      </c>
      <c r="AI26" s="59">
        <f>'4 historielijst VB nu'!AJ22</f>
        <v>60</v>
      </c>
      <c r="AJ26" s="59">
        <f>'4 historielijst VB nu'!AK22</f>
        <v>60</v>
      </c>
      <c r="AK26" s="59">
        <f>'4 historielijst VB nu'!AL22</f>
        <v>60</v>
      </c>
      <c r="AL26" s="59">
        <f>'4 historielijst VB nu'!AM22</f>
        <v>60</v>
      </c>
      <c r="AM26" s="59">
        <f>'4 historielijst VB nu'!AN22</f>
        <v>60</v>
      </c>
      <c r="AN26" s="59">
        <f>'4 historielijst VB nu'!AO22</f>
        <v>60</v>
      </c>
      <c r="AO26" s="59">
        <f>'4 historielijst VB nu'!AP22</f>
        <v>60</v>
      </c>
      <c r="AP26" s="59">
        <f>'4 historielijst VB nu'!AQ22</f>
        <v>60</v>
      </c>
      <c r="AQ26" s="59">
        <f>'4 historielijst VB nu'!AR22</f>
        <v>60</v>
      </c>
      <c r="AR26" s="59">
        <f>'4 historielijst VB nu'!AS22</f>
        <v>60</v>
      </c>
      <c r="AS26" s="59">
        <f>'4 historielijst VB nu'!AT22</f>
        <v>60</v>
      </c>
      <c r="AT26" s="59">
        <f>'4 historielijst VB nu'!AU22</f>
        <v>60</v>
      </c>
      <c r="AU26" s="59">
        <f>'4 historielijst VB nu'!AV22</f>
        <v>60</v>
      </c>
      <c r="AV26" s="59">
        <f>'4 historielijst VB nu'!AW22</f>
        <v>60</v>
      </c>
      <c r="AW26" s="59">
        <f>'4 historielijst VB nu'!AX22</f>
        <v>60</v>
      </c>
      <c r="AX26" s="59">
        <f>'4 historielijst VB nu'!AY22</f>
        <v>60</v>
      </c>
      <c r="AY26" s="59">
        <f>'4 historielijst VB nu'!AZ22</f>
        <v>60</v>
      </c>
      <c r="AZ26" s="59">
        <f>'4 historielijst VB nu'!BA22</f>
        <v>60</v>
      </c>
      <c r="BA26" s="59">
        <f>'4 historielijst VB nu'!BB22</f>
        <v>60</v>
      </c>
      <c r="BB26" s="59">
        <f>'4 historielijst VB nu'!BC22</f>
        <v>60</v>
      </c>
      <c r="BC26" s="59">
        <f>'4 historielijst VB nu'!BD22</f>
        <v>60</v>
      </c>
      <c r="BD26" s="59">
        <f>'4 historielijst VB nu'!BE22</f>
        <v>60</v>
      </c>
      <c r="BE26" s="59">
        <f>'4 historielijst VB nu'!BF22</f>
        <v>60</v>
      </c>
      <c r="BF26" s="33"/>
    </row>
    <row r="27" spans="1:58" x14ac:dyDescent="0.25">
      <c r="A27" s="31"/>
      <c r="B27" s="1">
        <v>21</v>
      </c>
      <c r="C27" s="32" t="s">
        <v>108</v>
      </c>
      <c r="D27" s="32"/>
      <c r="E27" s="59">
        <f>'7 berekeningsheet'!$V$31</f>
        <v>64</v>
      </c>
      <c r="F27" s="59">
        <f>'4 historielijst VB nu'!G24</f>
        <v>63</v>
      </c>
      <c r="G27" s="59">
        <f>'4 historielijst VB nu'!H24</f>
        <v>65</v>
      </c>
      <c r="H27" s="59">
        <f>'4 historielijst VB nu'!I24</f>
        <v>64</v>
      </c>
      <c r="I27" s="59">
        <f>'4 historielijst VB nu'!J24</f>
        <v>64</v>
      </c>
      <c r="J27" s="59">
        <f>'4 historielijst VB nu'!K24</f>
        <v>61</v>
      </c>
      <c r="K27" s="59">
        <f>'4 historielijst VB nu'!L24</f>
        <v>61</v>
      </c>
      <c r="L27" s="59">
        <f>'4 historielijst VB nu'!M24</f>
        <v>62</v>
      </c>
      <c r="M27" s="59">
        <f>'4 historielijst VB nu'!N24</f>
        <v>63</v>
      </c>
      <c r="N27" s="59">
        <f>'4 historielijst VB nu'!O24</f>
        <v>62</v>
      </c>
      <c r="O27" s="59">
        <f>'4 historielijst VB nu'!P24</f>
        <v>64</v>
      </c>
      <c r="P27" s="59">
        <f>'4 historielijst VB nu'!Q24</f>
        <v>64</v>
      </c>
      <c r="Q27" s="59">
        <f>'4 historielijst VB nu'!R24</f>
        <v>64</v>
      </c>
      <c r="R27" s="59">
        <f>'4 historielijst VB nu'!S24</f>
        <v>64</v>
      </c>
      <c r="S27" s="59">
        <f>'4 historielijst VB nu'!T24</f>
        <v>64</v>
      </c>
      <c r="T27" s="59">
        <f>'4 historielijst VB nu'!U24</f>
        <v>64</v>
      </c>
      <c r="U27" s="59">
        <f>'4 historielijst VB nu'!V24</f>
        <v>64</v>
      </c>
      <c r="V27" s="59">
        <f>'4 historielijst VB nu'!W24</f>
        <v>64</v>
      </c>
      <c r="W27" s="59">
        <f>'4 historielijst VB nu'!X24</f>
        <v>64</v>
      </c>
      <c r="X27" s="59">
        <f>'4 historielijst VB nu'!Y24</f>
        <v>64</v>
      </c>
      <c r="Y27" s="59">
        <f>'4 historielijst VB nu'!Z24</f>
        <v>64</v>
      </c>
      <c r="Z27" s="59">
        <f>'4 historielijst VB nu'!AA24</f>
        <v>64</v>
      </c>
      <c r="AA27" s="59">
        <f>'4 historielijst VB nu'!AB24</f>
        <v>64</v>
      </c>
      <c r="AB27" s="59">
        <f>'4 historielijst VB nu'!AC24</f>
        <v>64</v>
      </c>
      <c r="AC27" s="59">
        <f>'4 historielijst VB nu'!AD24</f>
        <v>64</v>
      </c>
      <c r="AD27" s="59">
        <f>'4 historielijst VB nu'!AE24</f>
        <v>64</v>
      </c>
      <c r="AE27" s="59">
        <f>'4 historielijst VB nu'!AF24</f>
        <v>64</v>
      </c>
      <c r="AF27" s="59">
        <f>'4 historielijst VB nu'!AG24</f>
        <v>64</v>
      </c>
      <c r="AG27" s="59">
        <f>'4 historielijst VB nu'!AH24</f>
        <v>64</v>
      </c>
      <c r="AH27" s="59">
        <f>'4 historielijst VB nu'!AI24</f>
        <v>64</v>
      </c>
      <c r="AI27" s="59">
        <f>'4 historielijst VB nu'!AJ24</f>
        <v>64</v>
      </c>
      <c r="AJ27" s="59">
        <f>'4 historielijst VB nu'!AK24</f>
        <v>64</v>
      </c>
      <c r="AK27" s="59">
        <f>'4 historielijst VB nu'!AL24</f>
        <v>64</v>
      </c>
      <c r="AL27" s="59">
        <f>'4 historielijst VB nu'!AM24</f>
        <v>64</v>
      </c>
      <c r="AM27" s="59">
        <f>'4 historielijst VB nu'!AN24</f>
        <v>64</v>
      </c>
      <c r="AN27" s="59">
        <f>'4 historielijst VB nu'!AO24</f>
        <v>64</v>
      </c>
      <c r="AO27" s="59">
        <f>'4 historielijst VB nu'!AP24</f>
        <v>64</v>
      </c>
      <c r="AP27" s="59">
        <f>'4 historielijst VB nu'!AQ24</f>
        <v>64</v>
      </c>
      <c r="AQ27" s="59">
        <f>'4 historielijst VB nu'!AR24</f>
        <v>64</v>
      </c>
      <c r="AR27" s="59">
        <f>'4 historielijst VB nu'!AS24</f>
        <v>64</v>
      </c>
      <c r="AS27" s="59">
        <f>'4 historielijst VB nu'!AT24</f>
        <v>64</v>
      </c>
      <c r="AT27" s="59">
        <f>'4 historielijst VB nu'!AU24</f>
        <v>64</v>
      </c>
      <c r="AU27" s="59">
        <f>'4 historielijst VB nu'!AV24</f>
        <v>64</v>
      </c>
      <c r="AV27" s="59">
        <f>'4 historielijst VB nu'!AW24</f>
        <v>64</v>
      </c>
      <c r="AW27" s="59">
        <f>'4 historielijst VB nu'!AX24</f>
        <v>64</v>
      </c>
      <c r="AX27" s="59">
        <f>'4 historielijst VB nu'!AY24</f>
        <v>64</v>
      </c>
      <c r="AY27" s="59">
        <f>'4 historielijst VB nu'!AZ24</f>
        <v>64</v>
      </c>
      <c r="AZ27" s="59">
        <f>'4 historielijst VB nu'!BA24</f>
        <v>64</v>
      </c>
      <c r="BA27" s="59">
        <f>'4 historielijst VB nu'!BB24</f>
        <v>64</v>
      </c>
      <c r="BB27" s="59">
        <f>'4 historielijst VB nu'!BC24</f>
        <v>64</v>
      </c>
      <c r="BC27" s="59">
        <f>'4 historielijst VB nu'!BD24</f>
        <v>64</v>
      </c>
      <c r="BD27" s="59">
        <f>'4 historielijst VB nu'!BE24</f>
        <v>64</v>
      </c>
      <c r="BE27" s="59">
        <f>'4 historielijst VB nu'!BF24</f>
        <v>64</v>
      </c>
      <c r="BF27" s="33"/>
    </row>
    <row r="28" spans="1:58" x14ac:dyDescent="0.25">
      <c r="A28" s="31"/>
      <c r="B28" s="1">
        <v>22</v>
      </c>
      <c r="C28" s="32" t="s">
        <v>10</v>
      </c>
      <c r="D28" s="32"/>
      <c r="E28" s="59">
        <f>'7 berekeningsheet'!$V$32</f>
        <v>101.85</v>
      </c>
      <c r="F28" s="59">
        <f>'4 historielijst VB nu'!G21</f>
        <v>125.92000000000002</v>
      </c>
      <c r="G28" s="59">
        <f>'4 historielijst VB nu'!H21</f>
        <v>116.62</v>
      </c>
      <c r="H28" s="59">
        <f>'4 historielijst VB nu'!I21</f>
        <v>115.69000000000001</v>
      </c>
      <c r="I28" s="59">
        <f>'4 historielijst VB nu'!J21</f>
        <v>123.19</v>
      </c>
      <c r="J28" s="59">
        <f>'4 historielijst VB nu'!K21</f>
        <v>124.16</v>
      </c>
      <c r="K28" s="59">
        <f>'4 historielijst VB nu'!L21</f>
        <v>121.25</v>
      </c>
      <c r="L28" s="59">
        <f>'4 historielijst VB nu'!M21</f>
        <v>97.97</v>
      </c>
      <c r="M28" s="59">
        <f>'4 historielijst VB nu'!N21</f>
        <v>91.179999999999993</v>
      </c>
      <c r="N28" s="59">
        <f>'4 historielijst VB nu'!O21</f>
        <v>89.24</v>
      </c>
      <c r="O28" s="59">
        <f>'4 historielijst VB nu'!P21</f>
        <v>94.09</v>
      </c>
      <c r="P28" s="59">
        <f>'4 historielijst VB nu'!Q21</f>
        <v>101.85</v>
      </c>
      <c r="Q28" s="59">
        <f>'4 historielijst VB nu'!R21</f>
        <v>101.85</v>
      </c>
      <c r="R28" s="59">
        <f>'4 historielijst VB nu'!S21</f>
        <v>101.85</v>
      </c>
      <c r="S28" s="59">
        <f>'4 historielijst VB nu'!T21</f>
        <v>101.85</v>
      </c>
      <c r="T28" s="59">
        <f>'4 historielijst VB nu'!U21</f>
        <v>101.85</v>
      </c>
      <c r="U28" s="59">
        <f>'4 historielijst VB nu'!V21</f>
        <v>101.85</v>
      </c>
      <c r="V28" s="59">
        <f>'4 historielijst VB nu'!W21</f>
        <v>101.85</v>
      </c>
      <c r="W28" s="59">
        <f>'4 historielijst VB nu'!X21</f>
        <v>101.85</v>
      </c>
      <c r="X28" s="59">
        <f>'4 historielijst VB nu'!Y21</f>
        <v>101.85</v>
      </c>
      <c r="Y28" s="59">
        <f>'4 historielijst VB nu'!Z21</f>
        <v>101.85</v>
      </c>
      <c r="Z28" s="59">
        <f>'4 historielijst VB nu'!AA21</f>
        <v>101.85</v>
      </c>
      <c r="AA28" s="59">
        <f>'4 historielijst VB nu'!AB21</f>
        <v>101.85</v>
      </c>
      <c r="AB28" s="59">
        <f>'4 historielijst VB nu'!AC21</f>
        <v>101.85</v>
      </c>
      <c r="AC28" s="59">
        <f>'4 historielijst VB nu'!AD21</f>
        <v>101.85</v>
      </c>
      <c r="AD28" s="59">
        <f>'4 historielijst VB nu'!AE21</f>
        <v>101.85</v>
      </c>
      <c r="AE28" s="59">
        <f>'4 historielijst VB nu'!AF21</f>
        <v>101.85</v>
      </c>
      <c r="AF28" s="59">
        <f>'4 historielijst VB nu'!AG21</f>
        <v>101.85</v>
      </c>
      <c r="AG28" s="59">
        <f>'4 historielijst VB nu'!AH21</f>
        <v>101.85</v>
      </c>
      <c r="AH28" s="59">
        <f>'4 historielijst VB nu'!AI21</f>
        <v>101.85</v>
      </c>
      <c r="AI28" s="59">
        <f>'4 historielijst VB nu'!AJ21</f>
        <v>101.85</v>
      </c>
      <c r="AJ28" s="59">
        <f>'4 historielijst VB nu'!AK21</f>
        <v>101.85</v>
      </c>
      <c r="AK28" s="59">
        <f>'4 historielijst VB nu'!AL21</f>
        <v>101.85</v>
      </c>
      <c r="AL28" s="59">
        <f>'4 historielijst VB nu'!AM21</f>
        <v>101.85</v>
      </c>
      <c r="AM28" s="59">
        <f>'4 historielijst VB nu'!AN21</f>
        <v>101.85</v>
      </c>
      <c r="AN28" s="59">
        <f>'4 historielijst VB nu'!AO21</f>
        <v>101.85</v>
      </c>
      <c r="AO28" s="59">
        <f>'4 historielijst VB nu'!AP21</f>
        <v>101.85</v>
      </c>
      <c r="AP28" s="59">
        <f>'4 historielijst VB nu'!AQ21</f>
        <v>101.85</v>
      </c>
      <c r="AQ28" s="59">
        <f>'4 historielijst VB nu'!AR21</f>
        <v>101.85</v>
      </c>
      <c r="AR28" s="59">
        <f>'4 historielijst VB nu'!AS21</f>
        <v>101.85</v>
      </c>
      <c r="AS28" s="59">
        <f>'4 historielijst VB nu'!AT21</f>
        <v>101.85</v>
      </c>
      <c r="AT28" s="59">
        <f>'4 historielijst VB nu'!AU21</f>
        <v>101.85</v>
      </c>
      <c r="AU28" s="59">
        <f>'4 historielijst VB nu'!AV21</f>
        <v>101.85</v>
      </c>
      <c r="AV28" s="59">
        <f>'4 historielijst VB nu'!AW21</f>
        <v>101.85</v>
      </c>
      <c r="AW28" s="59">
        <f>'4 historielijst VB nu'!AX21</f>
        <v>101.85</v>
      </c>
      <c r="AX28" s="59">
        <f>'4 historielijst VB nu'!AY21</f>
        <v>101.85</v>
      </c>
      <c r="AY28" s="59">
        <f>'4 historielijst VB nu'!AZ21</f>
        <v>101.85</v>
      </c>
      <c r="AZ28" s="59">
        <f>'4 historielijst VB nu'!BA21</f>
        <v>101.85</v>
      </c>
      <c r="BA28" s="59">
        <f>'4 historielijst VB nu'!BB21</f>
        <v>101.85</v>
      </c>
      <c r="BB28" s="59">
        <f>'4 historielijst VB nu'!BC21</f>
        <v>101.85</v>
      </c>
      <c r="BC28" s="59">
        <f>'4 historielijst VB nu'!BD21</f>
        <v>101.85</v>
      </c>
      <c r="BD28" s="59">
        <f>'4 historielijst VB nu'!BE21</f>
        <v>101.85</v>
      </c>
      <c r="BE28" s="59">
        <f>'4 historielijst VB nu'!BF21</f>
        <v>101.85</v>
      </c>
      <c r="BF28" s="33"/>
    </row>
    <row r="29" spans="1:58" x14ac:dyDescent="0.25">
      <c r="A29" s="31"/>
      <c r="B29" s="1">
        <v>23</v>
      </c>
      <c r="C29" s="32" t="s">
        <v>13</v>
      </c>
      <c r="D29" s="32"/>
      <c r="E29" s="59">
        <f>'7 berekeningsheet'!$V$33</f>
        <v>113.05</v>
      </c>
      <c r="F29" s="59">
        <f>'4 historielijst VB nu'!G26</f>
        <v>81.7</v>
      </c>
      <c r="G29" s="59">
        <f>'4 historielijst VB nu'!H26</f>
        <v>90.25</v>
      </c>
      <c r="H29" s="59">
        <f>'4 historielijst VB nu'!I26</f>
        <v>88.35</v>
      </c>
      <c r="I29" s="59">
        <f>'4 historielijst VB nu'!J26</f>
        <v>88.35</v>
      </c>
      <c r="J29" s="59">
        <f>'4 historielijst VB nu'!K26</f>
        <v>89.3</v>
      </c>
      <c r="K29" s="59">
        <f>'4 historielijst VB nu'!L26</f>
        <v>101.64999999999999</v>
      </c>
      <c r="L29" s="59">
        <f>'4 historielijst VB nu'!M26</f>
        <v>104.5</v>
      </c>
      <c r="M29" s="59">
        <f>'4 historielijst VB nu'!N26</f>
        <v>103.55</v>
      </c>
      <c r="N29" s="59">
        <f>'4 historielijst VB nu'!O26</f>
        <v>101.64999999999999</v>
      </c>
      <c r="O29" s="59">
        <f>'4 historielijst VB nu'!P26</f>
        <v>104.5</v>
      </c>
      <c r="P29" s="59">
        <f>'4 historielijst VB nu'!Q26</f>
        <v>113.05</v>
      </c>
      <c r="Q29" s="59">
        <f>'4 historielijst VB nu'!R26</f>
        <v>113.05</v>
      </c>
      <c r="R29" s="59">
        <f>'4 historielijst VB nu'!S26</f>
        <v>113.05</v>
      </c>
      <c r="S29" s="59">
        <f>'4 historielijst VB nu'!T26</f>
        <v>113.05</v>
      </c>
      <c r="T29" s="59">
        <f>'4 historielijst VB nu'!U26</f>
        <v>113.05</v>
      </c>
      <c r="U29" s="59">
        <f>'4 historielijst VB nu'!V26</f>
        <v>113.05</v>
      </c>
      <c r="V29" s="59">
        <f>'4 historielijst VB nu'!W26</f>
        <v>113.05</v>
      </c>
      <c r="W29" s="59">
        <f>'4 historielijst VB nu'!X26</f>
        <v>113.05</v>
      </c>
      <c r="X29" s="59">
        <f>'4 historielijst VB nu'!Y26</f>
        <v>113.05</v>
      </c>
      <c r="Y29" s="59">
        <f>'4 historielijst VB nu'!Z26</f>
        <v>113.05</v>
      </c>
      <c r="Z29" s="59">
        <f>'4 historielijst VB nu'!AA26</f>
        <v>113.05</v>
      </c>
      <c r="AA29" s="59">
        <f>'4 historielijst VB nu'!AB26</f>
        <v>113.05</v>
      </c>
      <c r="AB29" s="59">
        <f>'4 historielijst VB nu'!AC26</f>
        <v>113.05</v>
      </c>
      <c r="AC29" s="59">
        <f>'4 historielijst VB nu'!AD26</f>
        <v>113.05</v>
      </c>
      <c r="AD29" s="59">
        <f>'4 historielijst VB nu'!AE26</f>
        <v>113.05</v>
      </c>
      <c r="AE29" s="59">
        <f>'4 historielijst VB nu'!AF26</f>
        <v>113.05</v>
      </c>
      <c r="AF29" s="59">
        <f>'4 historielijst VB nu'!AG26</f>
        <v>113.05</v>
      </c>
      <c r="AG29" s="59">
        <f>'4 historielijst VB nu'!AH26</f>
        <v>113.05</v>
      </c>
      <c r="AH29" s="59">
        <f>'4 historielijst VB nu'!AI26</f>
        <v>113.05</v>
      </c>
      <c r="AI29" s="59">
        <f>'4 historielijst VB nu'!AJ26</f>
        <v>113.05</v>
      </c>
      <c r="AJ29" s="59">
        <f>'4 historielijst VB nu'!AK26</f>
        <v>113.05</v>
      </c>
      <c r="AK29" s="59">
        <f>'4 historielijst VB nu'!AL26</f>
        <v>113.05</v>
      </c>
      <c r="AL29" s="59">
        <f>'4 historielijst VB nu'!AM26</f>
        <v>113.05</v>
      </c>
      <c r="AM29" s="59">
        <f>'4 historielijst VB nu'!AN26</f>
        <v>113.05</v>
      </c>
      <c r="AN29" s="59">
        <f>'4 historielijst VB nu'!AO26</f>
        <v>113.05</v>
      </c>
      <c r="AO29" s="59">
        <f>'4 historielijst VB nu'!AP26</f>
        <v>113.05</v>
      </c>
      <c r="AP29" s="59">
        <f>'4 historielijst VB nu'!AQ26</f>
        <v>113.05</v>
      </c>
      <c r="AQ29" s="59">
        <f>'4 historielijst VB nu'!AR26</f>
        <v>113.05</v>
      </c>
      <c r="AR29" s="59">
        <f>'4 historielijst VB nu'!AS26</f>
        <v>113.05</v>
      </c>
      <c r="AS29" s="59">
        <f>'4 historielijst VB nu'!AT26</f>
        <v>113.05</v>
      </c>
      <c r="AT29" s="59">
        <f>'4 historielijst VB nu'!AU26</f>
        <v>113.05</v>
      </c>
      <c r="AU29" s="59">
        <f>'4 historielijst VB nu'!AV26</f>
        <v>113.05</v>
      </c>
      <c r="AV29" s="59">
        <f>'4 historielijst VB nu'!AW26</f>
        <v>113.05</v>
      </c>
      <c r="AW29" s="59">
        <f>'4 historielijst VB nu'!AX26</f>
        <v>113.05</v>
      </c>
      <c r="AX29" s="59">
        <f>'4 historielijst VB nu'!AY26</f>
        <v>113.05</v>
      </c>
      <c r="AY29" s="59">
        <f>'4 historielijst VB nu'!AZ26</f>
        <v>113.05</v>
      </c>
      <c r="AZ29" s="59">
        <f>'4 historielijst VB nu'!BA26</f>
        <v>113.05</v>
      </c>
      <c r="BA29" s="59">
        <f>'4 historielijst VB nu'!BB26</f>
        <v>113.05</v>
      </c>
      <c r="BB29" s="59">
        <f>'4 historielijst VB nu'!BC26</f>
        <v>113.05</v>
      </c>
      <c r="BC29" s="59">
        <f>'4 historielijst VB nu'!BD26</f>
        <v>113.05</v>
      </c>
      <c r="BD29" s="59">
        <f>'4 historielijst VB nu'!BE26</f>
        <v>113.05</v>
      </c>
      <c r="BE29" s="59">
        <f>'4 historielijst VB nu'!BF26</f>
        <v>113.05</v>
      </c>
      <c r="BF29" s="33"/>
    </row>
    <row r="30" spans="1:58" x14ac:dyDescent="0.25">
      <c r="A30" s="31"/>
      <c r="B30" s="1">
        <v>24</v>
      </c>
      <c r="C30" s="102" t="s">
        <v>3</v>
      </c>
      <c r="D30" s="32"/>
      <c r="E30" s="59">
        <f>'7 berekeningsheet'!$V$34</f>
        <v>82.7</v>
      </c>
      <c r="F30" s="59">
        <f>'4 historielijst VB nu'!G9</f>
        <v>85.5</v>
      </c>
      <c r="G30" s="59">
        <f>'4 historielijst VB nu'!H9</f>
        <v>84.55</v>
      </c>
      <c r="H30" s="59">
        <f>'4 historielijst VB nu'!I9</f>
        <v>83.6</v>
      </c>
      <c r="I30" s="59">
        <f>'4 historielijst VB nu'!J9</f>
        <v>80.75</v>
      </c>
      <c r="J30" s="59">
        <f>'4 historielijst VB nu'!K9</f>
        <v>77.899999999999991</v>
      </c>
      <c r="K30" s="59">
        <f>'4 historielijst VB nu'!L9</f>
        <v>80.75</v>
      </c>
      <c r="L30" s="59">
        <f>'4 historielijst VB nu'!M9</f>
        <v>80.75</v>
      </c>
      <c r="M30" s="59">
        <f>'4 historielijst VB nu'!N9</f>
        <v>84.55</v>
      </c>
      <c r="N30" s="59">
        <f>'4 historielijst VB nu'!O9</f>
        <v>78.849999999999994</v>
      </c>
      <c r="O30" s="59">
        <f>'4 historielijst VB nu'!P9</f>
        <v>80.75</v>
      </c>
      <c r="P30" s="59">
        <f>'4 historielijst VB nu'!Q9</f>
        <v>82.7</v>
      </c>
      <c r="Q30" s="59">
        <f>'4 historielijst VB nu'!R9</f>
        <v>82.7</v>
      </c>
      <c r="R30" s="59">
        <f>'4 historielijst VB nu'!S9</f>
        <v>82.7</v>
      </c>
      <c r="S30" s="59">
        <f>'4 historielijst VB nu'!T9</f>
        <v>82.7</v>
      </c>
      <c r="T30" s="59">
        <f>'4 historielijst VB nu'!U9</f>
        <v>82.7</v>
      </c>
      <c r="U30" s="59">
        <f>'4 historielijst VB nu'!V9</f>
        <v>82.7</v>
      </c>
      <c r="V30" s="59">
        <f>'4 historielijst VB nu'!W9</f>
        <v>82.7</v>
      </c>
      <c r="W30" s="59">
        <f>'4 historielijst VB nu'!X9</f>
        <v>82.7</v>
      </c>
      <c r="X30" s="59">
        <f>'4 historielijst VB nu'!Y9</f>
        <v>82.7</v>
      </c>
      <c r="Y30" s="59">
        <f>'4 historielijst VB nu'!Z9</f>
        <v>82.7</v>
      </c>
      <c r="Z30" s="59">
        <f>'4 historielijst VB nu'!AA9</f>
        <v>82.7</v>
      </c>
      <c r="AA30" s="59">
        <f>'4 historielijst VB nu'!AB9</f>
        <v>82.7</v>
      </c>
      <c r="AB30" s="59">
        <f>'4 historielijst VB nu'!AC9</f>
        <v>82.7</v>
      </c>
      <c r="AC30" s="59">
        <f>'4 historielijst VB nu'!AD9</f>
        <v>82.7</v>
      </c>
      <c r="AD30" s="59">
        <f>'4 historielijst VB nu'!AE9</f>
        <v>82.7</v>
      </c>
      <c r="AE30" s="59">
        <f>'4 historielijst VB nu'!AF9</f>
        <v>82.7</v>
      </c>
      <c r="AF30" s="59">
        <f>'4 historielijst VB nu'!AG9</f>
        <v>82.7</v>
      </c>
      <c r="AG30" s="59">
        <f>'4 historielijst VB nu'!AH9</f>
        <v>82.7</v>
      </c>
      <c r="AH30" s="59">
        <f>'4 historielijst VB nu'!AI9</f>
        <v>82.7</v>
      </c>
      <c r="AI30" s="59">
        <f>'4 historielijst VB nu'!AJ9</f>
        <v>82.7</v>
      </c>
      <c r="AJ30" s="59">
        <f>'4 historielijst VB nu'!AK9</f>
        <v>82.7</v>
      </c>
      <c r="AK30" s="59">
        <f>'4 historielijst VB nu'!AL9</f>
        <v>82.7</v>
      </c>
      <c r="AL30" s="59">
        <f>'4 historielijst VB nu'!AM9</f>
        <v>82.7</v>
      </c>
      <c r="AM30" s="59">
        <f>'4 historielijst VB nu'!AN9</f>
        <v>82.7</v>
      </c>
      <c r="AN30" s="59">
        <f>'4 historielijst VB nu'!AO9</f>
        <v>82.7</v>
      </c>
      <c r="AO30" s="59">
        <f>'4 historielijst VB nu'!AP9</f>
        <v>82.7</v>
      </c>
      <c r="AP30" s="59">
        <f>'4 historielijst VB nu'!AQ9</f>
        <v>82.7</v>
      </c>
      <c r="AQ30" s="59">
        <f>'4 historielijst VB nu'!AR9</f>
        <v>82.7</v>
      </c>
      <c r="AR30" s="59">
        <f>'4 historielijst VB nu'!AS9</f>
        <v>82.7</v>
      </c>
      <c r="AS30" s="59">
        <f>'4 historielijst VB nu'!AT9</f>
        <v>82.7</v>
      </c>
      <c r="AT30" s="59">
        <f>'4 historielijst VB nu'!AU9</f>
        <v>82.7</v>
      </c>
      <c r="AU30" s="59">
        <f>'4 historielijst VB nu'!AV9</f>
        <v>82.7</v>
      </c>
      <c r="AV30" s="59">
        <f>'4 historielijst VB nu'!AW9</f>
        <v>82.7</v>
      </c>
      <c r="AW30" s="59">
        <f>'4 historielijst VB nu'!AX9</f>
        <v>82.7</v>
      </c>
      <c r="AX30" s="59">
        <f>'4 historielijst VB nu'!AY9</f>
        <v>82.7</v>
      </c>
      <c r="AY30" s="59">
        <f>'4 historielijst VB nu'!AZ9</f>
        <v>82.7</v>
      </c>
      <c r="AZ30" s="59">
        <f>'4 historielijst VB nu'!BA9</f>
        <v>82.7</v>
      </c>
      <c r="BA30" s="59">
        <f>'4 historielijst VB nu'!BB9</f>
        <v>82.7</v>
      </c>
      <c r="BB30" s="59">
        <f>'4 historielijst VB nu'!BC9</f>
        <v>82.7</v>
      </c>
      <c r="BC30" s="59">
        <f>'4 historielijst VB nu'!BD9</f>
        <v>82.7</v>
      </c>
      <c r="BD30" s="59">
        <f>'4 historielijst VB nu'!BE9</f>
        <v>82.7</v>
      </c>
      <c r="BE30" s="59">
        <f>'4 historielijst VB nu'!BF9</f>
        <v>82.7</v>
      </c>
      <c r="BF30" s="33"/>
    </row>
    <row r="31" spans="1:58" x14ac:dyDescent="0.25">
      <c r="A31" s="31"/>
      <c r="B31" s="1">
        <v>25</v>
      </c>
      <c r="C31" s="103" t="s">
        <v>98</v>
      </c>
      <c r="D31" s="32"/>
      <c r="E31" s="59">
        <f>'7 berekeningsheet'!$V$35</f>
        <v>2</v>
      </c>
      <c r="F31" s="59">
        <f>'4 historielijst VB nu'!G37</f>
        <v>2</v>
      </c>
      <c r="G31" s="59">
        <f>'4 historielijst VB nu'!H37</f>
        <v>2</v>
      </c>
      <c r="H31" s="59">
        <f>'4 historielijst VB nu'!I37</f>
        <v>2</v>
      </c>
      <c r="I31" s="59">
        <f>'4 historielijst VB nu'!J37</f>
        <v>2</v>
      </c>
      <c r="J31" s="59">
        <f>'4 historielijst VB nu'!K37</f>
        <v>2</v>
      </c>
      <c r="K31" s="59">
        <f>'4 historielijst VB nu'!L37</f>
        <v>2</v>
      </c>
      <c r="L31" s="59">
        <f>'4 historielijst VB nu'!M37</f>
        <v>2</v>
      </c>
      <c r="M31" s="59">
        <f>'4 historielijst VB nu'!N37</f>
        <v>2</v>
      </c>
      <c r="N31" s="59">
        <f>'4 historielijst VB nu'!O37</f>
        <v>2</v>
      </c>
      <c r="O31" s="59">
        <f>'4 historielijst VB nu'!P37</f>
        <v>2</v>
      </c>
      <c r="P31" s="59">
        <f>'4 historielijst VB nu'!Q37</f>
        <v>2</v>
      </c>
      <c r="Q31" s="59">
        <f>'4 historielijst VB nu'!R37</f>
        <v>2</v>
      </c>
      <c r="R31" s="59">
        <f>'4 historielijst VB nu'!S37</f>
        <v>2</v>
      </c>
      <c r="S31" s="59">
        <f>'4 historielijst VB nu'!T37</f>
        <v>2</v>
      </c>
      <c r="T31" s="59">
        <f>'4 historielijst VB nu'!U37</f>
        <v>2</v>
      </c>
      <c r="U31" s="59">
        <f>'4 historielijst VB nu'!V37</f>
        <v>2</v>
      </c>
      <c r="V31" s="59">
        <f>'4 historielijst VB nu'!W37</f>
        <v>2</v>
      </c>
      <c r="W31" s="59">
        <f>'4 historielijst VB nu'!X37</f>
        <v>2</v>
      </c>
      <c r="X31" s="59">
        <f>'4 historielijst VB nu'!Y37</f>
        <v>2</v>
      </c>
      <c r="Y31" s="59">
        <f>'4 historielijst VB nu'!Z37</f>
        <v>2</v>
      </c>
      <c r="Z31" s="59">
        <f>'4 historielijst VB nu'!AA37</f>
        <v>2</v>
      </c>
      <c r="AA31" s="59">
        <f>'4 historielijst VB nu'!AB37</f>
        <v>2</v>
      </c>
      <c r="AB31" s="59">
        <f>'4 historielijst VB nu'!AC37</f>
        <v>2</v>
      </c>
      <c r="AC31" s="59">
        <f>'4 historielijst VB nu'!AD37</f>
        <v>2</v>
      </c>
      <c r="AD31" s="59">
        <f>'4 historielijst VB nu'!AE37</f>
        <v>2</v>
      </c>
      <c r="AE31" s="59">
        <f>'4 historielijst VB nu'!AF37</f>
        <v>2</v>
      </c>
      <c r="AF31" s="59">
        <f>'4 historielijst VB nu'!AG37</f>
        <v>2</v>
      </c>
      <c r="AG31" s="59">
        <f>'4 historielijst VB nu'!AH37</f>
        <v>2</v>
      </c>
      <c r="AH31" s="59">
        <f>'4 historielijst VB nu'!AI37</f>
        <v>2</v>
      </c>
      <c r="AI31" s="59">
        <f>'4 historielijst VB nu'!AJ37</f>
        <v>2</v>
      </c>
      <c r="AJ31" s="59">
        <f>'4 historielijst VB nu'!AK37</f>
        <v>2</v>
      </c>
      <c r="AK31" s="59">
        <f>'4 historielijst VB nu'!AL37</f>
        <v>2</v>
      </c>
      <c r="AL31" s="59">
        <f>'4 historielijst VB nu'!AM37</f>
        <v>2</v>
      </c>
      <c r="AM31" s="59">
        <f>'4 historielijst VB nu'!AN37</f>
        <v>2</v>
      </c>
      <c r="AN31" s="59">
        <f>'4 historielijst VB nu'!AO37</f>
        <v>2</v>
      </c>
      <c r="AO31" s="59">
        <f>'4 historielijst VB nu'!AP37</f>
        <v>2</v>
      </c>
      <c r="AP31" s="59">
        <f>'4 historielijst VB nu'!AQ37</f>
        <v>2</v>
      </c>
      <c r="AQ31" s="59">
        <f>'4 historielijst VB nu'!AR37</f>
        <v>2</v>
      </c>
      <c r="AR31" s="59">
        <f>'4 historielijst VB nu'!AS37</f>
        <v>2</v>
      </c>
      <c r="AS31" s="59">
        <f>'4 historielijst VB nu'!AT37</f>
        <v>2</v>
      </c>
      <c r="AT31" s="59">
        <f>'4 historielijst VB nu'!AU37</f>
        <v>2</v>
      </c>
      <c r="AU31" s="59">
        <f>'4 historielijst VB nu'!AV37</f>
        <v>2</v>
      </c>
      <c r="AV31" s="59">
        <f>'4 historielijst VB nu'!AW37</f>
        <v>2</v>
      </c>
      <c r="AW31" s="59">
        <f>'4 historielijst VB nu'!AX37</f>
        <v>2</v>
      </c>
      <c r="AX31" s="59">
        <f>'4 historielijst VB nu'!AY37</f>
        <v>2</v>
      </c>
      <c r="AY31" s="59">
        <f>'4 historielijst VB nu'!AZ37</f>
        <v>2</v>
      </c>
      <c r="AZ31" s="59">
        <f>'4 historielijst VB nu'!BA37</f>
        <v>2</v>
      </c>
      <c r="BA31" s="59">
        <f>'4 historielijst VB nu'!BB37</f>
        <v>2</v>
      </c>
      <c r="BB31" s="59">
        <f>'4 historielijst VB nu'!BC37</f>
        <v>2</v>
      </c>
      <c r="BC31" s="59">
        <f>'4 historielijst VB nu'!BD37</f>
        <v>2</v>
      </c>
      <c r="BD31" s="59">
        <f>'4 historielijst VB nu'!BE37</f>
        <v>2</v>
      </c>
      <c r="BE31" s="59">
        <f>'4 historielijst VB nu'!BF37</f>
        <v>2</v>
      </c>
      <c r="BF31" s="33"/>
    </row>
    <row r="32" spans="1:58" x14ac:dyDescent="0.25">
      <c r="A32" s="31"/>
      <c r="B32" s="1">
        <v>26</v>
      </c>
      <c r="C32" s="32" t="s">
        <v>99</v>
      </c>
      <c r="D32" s="32"/>
      <c r="E32" s="59">
        <f>'7 berekeningsheet'!$V$36</f>
        <v>10</v>
      </c>
      <c r="F32" s="59">
        <f>'4 historielijst VB nu'!G36</f>
        <v>10</v>
      </c>
      <c r="G32" s="59">
        <f>'4 historielijst VB nu'!H36</f>
        <v>10</v>
      </c>
      <c r="H32" s="59">
        <f>'4 historielijst VB nu'!I36</f>
        <v>10</v>
      </c>
      <c r="I32" s="59">
        <f>'4 historielijst VB nu'!J36</f>
        <v>10</v>
      </c>
      <c r="J32" s="59">
        <f>'4 historielijst VB nu'!K36</f>
        <v>10</v>
      </c>
      <c r="K32" s="59">
        <f>'4 historielijst VB nu'!L36</f>
        <v>10</v>
      </c>
      <c r="L32" s="59">
        <f>'4 historielijst VB nu'!M36</f>
        <v>10</v>
      </c>
      <c r="M32" s="59">
        <f>'4 historielijst VB nu'!N36</f>
        <v>10</v>
      </c>
      <c r="N32" s="59">
        <f>'4 historielijst VB nu'!O36</f>
        <v>10</v>
      </c>
      <c r="O32" s="59">
        <f>'4 historielijst VB nu'!P36</f>
        <v>10</v>
      </c>
      <c r="P32" s="59">
        <f>'4 historielijst VB nu'!Q36</f>
        <v>10</v>
      </c>
      <c r="Q32" s="59">
        <f>'4 historielijst VB nu'!R36</f>
        <v>10</v>
      </c>
      <c r="R32" s="59">
        <f>'4 historielijst VB nu'!S36</f>
        <v>10</v>
      </c>
      <c r="S32" s="59">
        <f>'4 historielijst VB nu'!T36</f>
        <v>10</v>
      </c>
      <c r="T32" s="59">
        <f>'4 historielijst VB nu'!U36</f>
        <v>10</v>
      </c>
      <c r="U32" s="59">
        <f>'4 historielijst VB nu'!V36</f>
        <v>10</v>
      </c>
      <c r="V32" s="59">
        <f>'4 historielijst VB nu'!W36</f>
        <v>10</v>
      </c>
      <c r="W32" s="59">
        <f>'4 historielijst VB nu'!X36</f>
        <v>10</v>
      </c>
      <c r="X32" s="59">
        <f>'4 historielijst VB nu'!Y36</f>
        <v>10</v>
      </c>
      <c r="Y32" s="59">
        <f>'4 historielijst VB nu'!Z36</f>
        <v>10</v>
      </c>
      <c r="Z32" s="59">
        <f>'4 historielijst VB nu'!AA36</f>
        <v>10</v>
      </c>
      <c r="AA32" s="59">
        <f>'4 historielijst VB nu'!AB36</f>
        <v>10</v>
      </c>
      <c r="AB32" s="59">
        <f>'4 historielijst VB nu'!AC36</f>
        <v>10</v>
      </c>
      <c r="AC32" s="59">
        <f>'4 historielijst VB nu'!AD36</f>
        <v>10</v>
      </c>
      <c r="AD32" s="59">
        <f>'4 historielijst VB nu'!AE36</f>
        <v>10</v>
      </c>
      <c r="AE32" s="59">
        <f>'4 historielijst VB nu'!AF36</f>
        <v>10</v>
      </c>
      <c r="AF32" s="59">
        <f>'4 historielijst VB nu'!AG36</f>
        <v>10</v>
      </c>
      <c r="AG32" s="59">
        <f>'4 historielijst VB nu'!AH36</f>
        <v>10</v>
      </c>
      <c r="AH32" s="59">
        <f>'4 historielijst VB nu'!AI36</f>
        <v>10</v>
      </c>
      <c r="AI32" s="59">
        <f>'4 historielijst VB nu'!AJ36</f>
        <v>10</v>
      </c>
      <c r="AJ32" s="59">
        <f>'4 historielijst VB nu'!AK36</f>
        <v>10</v>
      </c>
      <c r="AK32" s="59">
        <f>'4 historielijst VB nu'!AL36</f>
        <v>10</v>
      </c>
      <c r="AL32" s="59">
        <f>'4 historielijst VB nu'!AM36</f>
        <v>10</v>
      </c>
      <c r="AM32" s="59">
        <f>'4 historielijst VB nu'!AN36</f>
        <v>10</v>
      </c>
      <c r="AN32" s="59">
        <f>'4 historielijst VB nu'!AO36</f>
        <v>10</v>
      </c>
      <c r="AO32" s="59">
        <f>'4 historielijst VB nu'!AP36</f>
        <v>10</v>
      </c>
      <c r="AP32" s="59">
        <f>'4 historielijst VB nu'!AQ36</f>
        <v>10</v>
      </c>
      <c r="AQ32" s="59">
        <f>'4 historielijst VB nu'!AR36</f>
        <v>10</v>
      </c>
      <c r="AR32" s="59">
        <f>'4 historielijst VB nu'!AS36</f>
        <v>10</v>
      </c>
      <c r="AS32" s="59">
        <f>'4 historielijst VB nu'!AT36</f>
        <v>10</v>
      </c>
      <c r="AT32" s="59">
        <f>'4 historielijst VB nu'!AU36</f>
        <v>10</v>
      </c>
      <c r="AU32" s="59">
        <f>'4 historielijst VB nu'!AV36</f>
        <v>10</v>
      </c>
      <c r="AV32" s="59">
        <f>'4 historielijst VB nu'!AW36</f>
        <v>10</v>
      </c>
      <c r="AW32" s="59">
        <f>'4 historielijst VB nu'!AX36</f>
        <v>10</v>
      </c>
      <c r="AX32" s="59">
        <f>'4 historielijst VB nu'!AY36</f>
        <v>10</v>
      </c>
      <c r="AY32" s="59">
        <f>'4 historielijst VB nu'!AZ36</f>
        <v>10</v>
      </c>
      <c r="AZ32" s="59">
        <f>'4 historielijst VB nu'!BA36</f>
        <v>10</v>
      </c>
      <c r="BA32" s="59">
        <f>'4 historielijst VB nu'!BB36</f>
        <v>10</v>
      </c>
      <c r="BB32" s="59">
        <f>'4 historielijst VB nu'!BC36</f>
        <v>10</v>
      </c>
      <c r="BC32" s="59">
        <f>'4 historielijst VB nu'!BD36</f>
        <v>10</v>
      </c>
      <c r="BD32" s="59">
        <f>'4 historielijst VB nu'!BE36</f>
        <v>10</v>
      </c>
      <c r="BE32" s="59">
        <f>'4 historielijst VB nu'!BF36</f>
        <v>10</v>
      </c>
      <c r="BF32" s="33"/>
    </row>
    <row r="33" spans="1:58" x14ac:dyDescent="0.25">
      <c r="A33" s="31"/>
      <c r="C33" s="32"/>
      <c r="D33" s="32"/>
      <c r="E33" s="8">
        <f>'7 berekeningsheet'!$V$37</f>
        <v>0</v>
      </c>
      <c r="F33" s="8">
        <f>'4 historielijst VB nu'!G29</f>
        <v>0</v>
      </c>
      <c r="G33" s="8">
        <f>'4 historielijst VB nu'!H29</f>
        <v>0</v>
      </c>
      <c r="H33" s="8">
        <f>'4 historielijst VB nu'!I29</f>
        <v>0</v>
      </c>
      <c r="I33" s="8">
        <f>'4 historielijst VB nu'!J29</f>
        <v>0</v>
      </c>
      <c r="J33" s="8">
        <f>'4 historielijst VB nu'!K29</f>
        <v>0</v>
      </c>
      <c r="K33" s="8">
        <f>'4 historielijst VB nu'!L29</f>
        <v>0</v>
      </c>
      <c r="L33" s="8">
        <f>'4 historielijst VB nu'!M29</f>
        <v>0</v>
      </c>
      <c r="M33" s="8">
        <f>'4 historielijst VB nu'!N29</f>
        <v>0</v>
      </c>
      <c r="N33" s="8">
        <f>'4 historielijst VB nu'!O29</f>
        <v>0</v>
      </c>
      <c r="O33" s="8">
        <f>'4 historielijst VB nu'!P29</f>
        <v>0</v>
      </c>
      <c r="P33" s="8">
        <f>'4 historielijst VB nu'!Q29</f>
        <v>0</v>
      </c>
      <c r="Q33" s="8">
        <f>'4 historielijst VB nu'!R29</f>
        <v>0</v>
      </c>
      <c r="R33" s="8">
        <f>'4 historielijst VB nu'!S29</f>
        <v>0</v>
      </c>
      <c r="S33" s="8">
        <f>'4 historielijst VB nu'!T29</f>
        <v>0</v>
      </c>
      <c r="T33" s="8">
        <f>'4 historielijst VB nu'!U29</f>
        <v>0</v>
      </c>
      <c r="U33" s="8">
        <f>'4 historielijst VB nu'!V29</f>
        <v>0</v>
      </c>
      <c r="V33" s="8">
        <f>'4 historielijst VB nu'!W29</f>
        <v>0</v>
      </c>
      <c r="W33" s="8">
        <f>'4 historielijst VB nu'!X29</f>
        <v>0</v>
      </c>
      <c r="X33" s="8">
        <f>'4 historielijst VB nu'!Y29</f>
        <v>0</v>
      </c>
      <c r="Y33" s="8">
        <f>'4 historielijst VB nu'!Z29</f>
        <v>0</v>
      </c>
      <c r="Z33" s="8">
        <f>'4 historielijst VB nu'!AA29</f>
        <v>0</v>
      </c>
      <c r="AA33" s="8">
        <f>'4 historielijst VB nu'!AB29</f>
        <v>0</v>
      </c>
      <c r="AB33" s="8">
        <f>'4 historielijst VB nu'!AC29</f>
        <v>0</v>
      </c>
      <c r="AC33" s="8">
        <f>'4 historielijst VB nu'!AD29</f>
        <v>0</v>
      </c>
      <c r="AD33" s="8">
        <f>'4 historielijst VB nu'!AE29</f>
        <v>0</v>
      </c>
      <c r="AE33" s="8">
        <f>'4 historielijst VB nu'!AF29</f>
        <v>0</v>
      </c>
      <c r="AF33" s="8">
        <f>'4 historielijst VB nu'!AG29</f>
        <v>0</v>
      </c>
      <c r="AG33" s="8">
        <f>'4 historielijst VB nu'!AH29</f>
        <v>0</v>
      </c>
      <c r="AH33" s="8">
        <f>'4 historielijst VB nu'!AI29</f>
        <v>0</v>
      </c>
      <c r="AI33" s="8">
        <f>'4 historielijst VB nu'!AJ29</f>
        <v>0</v>
      </c>
      <c r="AJ33" s="8">
        <f>'4 historielijst VB nu'!AK29</f>
        <v>0</v>
      </c>
      <c r="AK33" s="8">
        <f>'4 historielijst VB nu'!AL29</f>
        <v>0</v>
      </c>
      <c r="AL33" s="8">
        <f>'4 historielijst VB nu'!AM29</f>
        <v>0</v>
      </c>
      <c r="AM33" s="8">
        <f>'4 historielijst VB nu'!AN29</f>
        <v>0</v>
      </c>
      <c r="AN33" s="8">
        <f>'4 historielijst VB nu'!AO29</f>
        <v>0</v>
      </c>
      <c r="AO33" s="8">
        <f>'4 historielijst VB nu'!AP29</f>
        <v>0</v>
      </c>
      <c r="AP33" s="8">
        <f>'4 historielijst VB nu'!AQ29</f>
        <v>0</v>
      </c>
      <c r="AQ33" s="8">
        <f>'4 historielijst VB nu'!AR29</f>
        <v>0</v>
      </c>
      <c r="AR33" s="8">
        <f>'4 historielijst VB nu'!AS29</f>
        <v>0</v>
      </c>
      <c r="AS33" s="8">
        <f>'4 historielijst VB nu'!AT29</f>
        <v>0</v>
      </c>
      <c r="AT33" s="8">
        <f>'4 historielijst VB nu'!AU29</f>
        <v>0</v>
      </c>
      <c r="AU33" s="8">
        <f>'4 historielijst VB nu'!AV29</f>
        <v>0</v>
      </c>
      <c r="AV33" s="8">
        <f>'4 historielijst VB nu'!AW29</f>
        <v>0</v>
      </c>
      <c r="AW33" s="8">
        <f>'4 historielijst VB nu'!AX29</f>
        <v>0</v>
      </c>
      <c r="AX33" s="8">
        <f>'4 historielijst VB nu'!AY29</f>
        <v>0</v>
      </c>
      <c r="AY33" s="8">
        <f>'4 historielijst VB nu'!AZ29</f>
        <v>0</v>
      </c>
      <c r="AZ33" s="8">
        <f>'4 historielijst VB nu'!BA29</f>
        <v>0</v>
      </c>
      <c r="BA33" s="8">
        <f>'4 historielijst VB nu'!BB29</f>
        <v>0</v>
      </c>
      <c r="BB33" s="8">
        <f>'4 historielijst VB nu'!BC29</f>
        <v>0</v>
      </c>
      <c r="BC33" s="8">
        <f>'4 historielijst VB nu'!BD29</f>
        <v>0</v>
      </c>
      <c r="BD33" s="8">
        <f>'4 historielijst VB nu'!BE29</f>
        <v>0</v>
      </c>
      <c r="BE33" s="8">
        <f>'4 historielijst VB nu'!BF29</f>
        <v>0</v>
      </c>
      <c r="BF33" s="33"/>
    </row>
    <row r="34" spans="1:58" x14ac:dyDescent="0.25">
      <c r="A34" s="31"/>
      <c r="C34" s="156" t="str">
        <f>'6 inputsheet termen'!D81</f>
        <v>totaal VB.nu Haaglanden en Zoetermeer plus Diversen</v>
      </c>
      <c r="D34" s="32"/>
      <c r="E34" s="59">
        <f>SUM(E7:E33)</f>
        <v>1935.78</v>
      </c>
      <c r="F34" s="59">
        <f>SUM(F7:F33)</f>
        <v>1893.2900000000002</v>
      </c>
      <c r="G34" s="59">
        <f t="shared" ref="G34:BE34" si="2">SUM(G7:G33)</f>
        <v>1899.6199999999997</v>
      </c>
      <c r="H34" s="59">
        <f t="shared" si="2"/>
        <v>1868.9999999999998</v>
      </c>
      <c r="I34" s="59">
        <f t="shared" si="2"/>
        <v>1872.7299999999998</v>
      </c>
      <c r="J34" s="59">
        <f t="shared" si="2"/>
        <v>1881.87</v>
      </c>
      <c r="K34" s="59">
        <f t="shared" si="2"/>
        <v>1901.4700000000003</v>
      </c>
      <c r="L34" s="59">
        <f t="shared" si="2"/>
        <v>1915.23</v>
      </c>
      <c r="M34" s="59">
        <f t="shared" si="2"/>
        <v>1904.25</v>
      </c>
      <c r="N34" s="59">
        <f t="shared" si="2"/>
        <v>1900.74</v>
      </c>
      <c r="O34" s="59">
        <f t="shared" si="2"/>
        <v>1924.31</v>
      </c>
      <c r="P34" s="59">
        <f t="shared" si="2"/>
        <v>1935.78</v>
      </c>
      <c r="Q34" s="59">
        <f t="shared" si="2"/>
        <v>1935.78</v>
      </c>
      <c r="R34" s="59">
        <f t="shared" si="2"/>
        <v>1935.78</v>
      </c>
      <c r="S34" s="59">
        <f t="shared" si="2"/>
        <v>1935.78</v>
      </c>
      <c r="T34" s="59">
        <f t="shared" si="2"/>
        <v>1935.78</v>
      </c>
      <c r="U34" s="59">
        <f t="shared" si="2"/>
        <v>1935.78</v>
      </c>
      <c r="V34" s="59">
        <f t="shared" si="2"/>
        <v>1935.78</v>
      </c>
      <c r="W34" s="59">
        <f t="shared" si="2"/>
        <v>1935.78</v>
      </c>
      <c r="X34" s="59">
        <f t="shared" si="2"/>
        <v>1935.78</v>
      </c>
      <c r="Y34" s="59">
        <f t="shared" si="2"/>
        <v>1935.78</v>
      </c>
      <c r="Z34" s="59">
        <f t="shared" si="2"/>
        <v>1935.78</v>
      </c>
      <c r="AA34" s="59">
        <f t="shared" si="2"/>
        <v>1935.78</v>
      </c>
      <c r="AB34" s="59">
        <f t="shared" si="2"/>
        <v>1935.78</v>
      </c>
      <c r="AC34" s="59">
        <f t="shared" si="2"/>
        <v>1935.78</v>
      </c>
      <c r="AD34" s="59">
        <f t="shared" si="2"/>
        <v>1935.78</v>
      </c>
      <c r="AE34" s="59">
        <f t="shared" si="2"/>
        <v>1935.78</v>
      </c>
      <c r="AF34" s="59">
        <f t="shared" si="2"/>
        <v>1935.78</v>
      </c>
      <c r="AG34" s="59">
        <f t="shared" si="2"/>
        <v>1935.78</v>
      </c>
      <c r="AH34" s="59">
        <f t="shared" si="2"/>
        <v>1935.78</v>
      </c>
      <c r="AI34" s="59">
        <f t="shared" si="2"/>
        <v>1935.78</v>
      </c>
      <c r="AJ34" s="59">
        <f t="shared" si="2"/>
        <v>1935.78</v>
      </c>
      <c r="AK34" s="59">
        <f t="shared" si="2"/>
        <v>1935.78</v>
      </c>
      <c r="AL34" s="59">
        <f t="shared" si="2"/>
        <v>1935.78</v>
      </c>
      <c r="AM34" s="59">
        <f t="shared" si="2"/>
        <v>1935.78</v>
      </c>
      <c r="AN34" s="59">
        <f t="shared" si="2"/>
        <v>1935.78</v>
      </c>
      <c r="AO34" s="59">
        <f t="shared" si="2"/>
        <v>1935.78</v>
      </c>
      <c r="AP34" s="59">
        <f t="shared" si="2"/>
        <v>1935.78</v>
      </c>
      <c r="AQ34" s="59">
        <f t="shared" si="2"/>
        <v>1935.78</v>
      </c>
      <c r="AR34" s="59">
        <f t="shared" si="2"/>
        <v>1935.78</v>
      </c>
      <c r="AS34" s="59">
        <f t="shared" si="2"/>
        <v>1935.78</v>
      </c>
      <c r="AT34" s="59">
        <f t="shared" si="2"/>
        <v>1935.78</v>
      </c>
      <c r="AU34" s="59">
        <f t="shared" si="2"/>
        <v>1935.78</v>
      </c>
      <c r="AV34" s="59">
        <f t="shared" si="2"/>
        <v>1935.78</v>
      </c>
      <c r="AW34" s="59">
        <f t="shared" si="2"/>
        <v>1935.78</v>
      </c>
      <c r="AX34" s="59">
        <f t="shared" si="2"/>
        <v>1935.78</v>
      </c>
      <c r="AY34" s="59">
        <f t="shared" si="2"/>
        <v>1935.78</v>
      </c>
      <c r="AZ34" s="59">
        <f t="shared" si="2"/>
        <v>1935.78</v>
      </c>
      <c r="BA34" s="59">
        <f t="shared" si="2"/>
        <v>1935.78</v>
      </c>
      <c r="BB34" s="59">
        <f t="shared" si="2"/>
        <v>1935.78</v>
      </c>
      <c r="BC34" s="59">
        <f t="shared" si="2"/>
        <v>1935.78</v>
      </c>
      <c r="BD34" s="59">
        <f t="shared" si="2"/>
        <v>1935.78</v>
      </c>
      <c r="BE34" s="59">
        <f t="shared" si="2"/>
        <v>1935.78</v>
      </c>
      <c r="BF34" s="33"/>
    </row>
    <row r="35" spans="1:58" x14ac:dyDescent="0.25">
      <c r="A35" s="31"/>
      <c r="C35" s="156"/>
      <c r="D35" s="32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33"/>
    </row>
    <row r="36" spans="1:58" x14ac:dyDescent="0.25">
      <c r="A36" s="31"/>
      <c r="C36" s="151" t="str">
        <f>'6 inputsheet termen'!D84</f>
        <v>lokale voedselbanken</v>
      </c>
      <c r="D36" s="32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33"/>
    </row>
    <row r="37" spans="1:58" x14ac:dyDescent="0.25">
      <c r="A37" s="31"/>
      <c r="B37" s="1">
        <v>1</v>
      </c>
      <c r="C37" s="104" t="s">
        <v>22</v>
      </c>
      <c r="D37" s="32"/>
      <c r="E37" s="59">
        <f>'7 berekeningsheet'!$V$41</f>
        <v>130</v>
      </c>
      <c r="F37" s="59">
        <f>'4 historielijst VB nu'!G43</f>
        <v>130</v>
      </c>
      <c r="G37" s="59">
        <f>'4 historielijst VB nu'!H43</f>
        <v>130</v>
      </c>
      <c r="H37" s="59">
        <f>'4 historielijst VB nu'!I43</f>
        <v>130</v>
      </c>
      <c r="I37" s="59">
        <f>'4 historielijst VB nu'!J43</f>
        <v>130</v>
      </c>
      <c r="J37" s="59">
        <f>'4 historielijst VB nu'!K43</f>
        <v>130</v>
      </c>
      <c r="K37" s="59">
        <f>'4 historielijst VB nu'!L43</f>
        <v>130</v>
      </c>
      <c r="L37" s="59">
        <f>'4 historielijst VB nu'!M43</f>
        <v>130</v>
      </c>
      <c r="M37" s="59">
        <f>'4 historielijst VB nu'!N43</f>
        <v>130</v>
      </c>
      <c r="N37" s="59">
        <f>'4 historielijst VB nu'!O43</f>
        <v>130</v>
      </c>
      <c r="O37" s="59">
        <f>'4 historielijst VB nu'!P43</f>
        <v>130</v>
      </c>
      <c r="P37" s="59">
        <f>'4 historielijst VB nu'!Q43</f>
        <v>130</v>
      </c>
      <c r="Q37" s="59">
        <f>'4 historielijst VB nu'!R43</f>
        <v>130</v>
      </c>
      <c r="R37" s="59">
        <f>'4 historielijst VB nu'!S43</f>
        <v>130</v>
      </c>
      <c r="S37" s="59">
        <f>'4 historielijst VB nu'!T43</f>
        <v>130</v>
      </c>
      <c r="T37" s="59">
        <f>'4 historielijst VB nu'!U43</f>
        <v>130</v>
      </c>
      <c r="U37" s="59">
        <f>'4 historielijst VB nu'!V43</f>
        <v>130</v>
      </c>
      <c r="V37" s="59">
        <f>'4 historielijst VB nu'!W43</f>
        <v>130</v>
      </c>
      <c r="W37" s="59">
        <f>'4 historielijst VB nu'!X43</f>
        <v>130</v>
      </c>
      <c r="X37" s="59">
        <f>'4 historielijst VB nu'!Y43</f>
        <v>130</v>
      </c>
      <c r="Y37" s="59">
        <f>'4 historielijst VB nu'!Z43</f>
        <v>130</v>
      </c>
      <c r="Z37" s="59">
        <f>'4 historielijst VB nu'!AA43</f>
        <v>130</v>
      </c>
      <c r="AA37" s="59">
        <f>'4 historielijst VB nu'!AB43</f>
        <v>130</v>
      </c>
      <c r="AB37" s="59">
        <f>'4 historielijst VB nu'!AC43</f>
        <v>130</v>
      </c>
      <c r="AC37" s="59">
        <f>'4 historielijst VB nu'!AD43</f>
        <v>130</v>
      </c>
      <c r="AD37" s="59">
        <f>'4 historielijst VB nu'!AE43</f>
        <v>130</v>
      </c>
      <c r="AE37" s="59">
        <f>'4 historielijst VB nu'!AF43</f>
        <v>130</v>
      </c>
      <c r="AF37" s="59">
        <f>'4 historielijst VB nu'!AG43</f>
        <v>130</v>
      </c>
      <c r="AG37" s="59">
        <f>'4 historielijst VB nu'!AH43</f>
        <v>130</v>
      </c>
      <c r="AH37" s="59">
        <f>'4 historielijst VB nu'!AI43</f>
        <v>130</v>
      </c>
      <c r="AI37" s="59">
        <f>'4 historielijst VB nu'!AJ43</f>
        <v>130</v>
      </c>
      <c r="AJ37" s="59">
        <f>'4 historielijst VB nu'!AK43</f>
        <v>130</v>
      </c>
      <c r="AK37" s="59">
        <f>'4 historielijst VB nu'!AL43</f>
        <v>130</v>
      </c>
      <c r="AL37" s="59">
        <f>'4 historielijst VB nu'!AM43</f>
        <v>130</v>
      </c>
      <c r="AM37" s="59">
        <f>'4 historielijst VB nu'!AN43</f>
        <v>130</v>
      </c>
      <c r="AN37" s="59">
        <f>'4 historielijst VB nu'!AO43</f>
        <v>130</v>
      </c>
      <c r="AO37" s="59">
        <f>'4 historielijst VB nu'!AP43</f>
        <v>130</v>
      </c>
      <c r="AP37" s="59">
        <f>'4 historielijst VB nu'!AQ43</f>
        <v>130</v>
      </c>
      <c r="AQ37" s="59">
        <f>'4 historielijst VB nu'!AR43</f>
        <v>130</v>
      </c>
      <c r="AR37" s="59">
        <f>'4 historielijst VB nu'!AS43</f>
        <v>130</v>
      </c>
      <c r="AS37" s="59">
        <f>'4 historielijst VB nu'!AT43</f>
        <v>130</v>
      </c>
      <c r="AT37" s="59">
        <f>'4 historielijst VB nu'!AU43</f>
        <v>130</v>
      </c>
      <c r="AU37" s="59">
        <f>'4 historielijst VB nu'!AV43</f>
        <v>130</v>
      </c>
      <c r="AV37" s="59">
        <f>'4 historielijst VB nu'!AW43</f>
        <v>130</v>
      </c>
      <c r="AW37" s="59">
        <f>'4 historielijst VB nu'!AX43</f>
        <v>130</v>
      </c>
      <c r="AX37" s="59">
        <f>'4 historielijst VB nu'!AY43</f>
        <v>130</v>
      </c>
      <c r="AY37" s="59">
        <f>'4 historielijst VB nu'!AZ43</f>
        <v>130</v>
      </c>
      <c r="AZ37" s="59">
        <f>'4 historielijst VB nu'!BA43</f>
        <v>130</v>
      </c>
      <c r="BA37" s="59">
        <f>'4 historielijst VB nu'!BB43</f>
        <v>130</v>
      </c>
      <c r="BB37" s="59">
        <f>'4 historielijst VB nu'!BC43</f>
        <v>130</v>
      </c>
      <c r="BC37" s="59">
        <f>'4 historielijst VB nu'!BD43</f>
        <v>130</v>
      </c>
      <c r="BD37" s="59">
        <f>'4 historielijst VB nu'!BE43</f>
        <v>130</v>
      </c>
      <c r="BE37" s="59">
        <f>'4 historielijst VB nu'!BF43</f>
        <v>130</v>
      </c>
      <c r="BF37" s="33"/>
    </row>
    <row r="38" spans="1:58" x14ac:dyDescent="0.25">
      <c r="A38" s="31"/>
      <c r="B38" s="1">
        <v>2</v>
      </c>
      <c r="C38" s="104" t="s">
        <v>24</v>
      </c>
      <c r="D38" s="32"/>
      <c r="E38" s="59">
        <f>'7 berekeningsheet'!$V$42</f>
        <v>80</v>
      </c>
      <c r="F38" s="59">
        <f>'4 historielijst VB nu'!G44</f>
        <v>80</v>
      </c>
      <c r="G38" s="59">
        <f>'4 historielijst VB nu'!H44</f>
        <v>80</v>
      </c>
      <c r="H38" s="59">
        <f>'4 historielijst VB nu'!I44</f>
        <v>80</v>
      </c>
      <c r="I38" s="59">
        <f>'4 historielijst VB nu'!J44</f>
        <v>80</v>
      </c>
      <c r="J38" s="59">
        <f>'4 historielijst VB nu'!K44</f>
        <v>80</v>
      </c>
      <c r="K38" s="59">
        <f>'4 historielijst VB nu'!L44</f>
        <v>80</v>
      </c>
      <c r="L38" s="59">
        <f>'4 historielijst VB nu'!M44</f>
        <v>80</v>
      </c>
      <c r="M38" s="59">
        <f>'4 historielijst VB nu'!N44</f>
        <v>80</v>
      </c>
      <c r="N38" s="59">
        <f>'4 historielijst VB nu'!O44</f>
        <v>80</v>
      </c>
      <c r="O38" s="59">
        <f>'4 historielijst VB nu'!P44</f>
        <v>80</v>
      </c>
      <c r="P38" s="59">
        <f>'4 historielijst VB nu'!Q44</f>
        <v>80</v>
      </c>
      <c r="Q38" s="59">
        <f>'4 historielijst VB nu'!R44</f>
        <v>80</v>
      </c>
      <c r="R38" s="59">
        <f>'4 historielijst VB nu'!S44</f>
        <v>80</v>
      </c>
      <c r="S38" s="59">
        <f>'4 historielijst VB nu'!T44</f>
        <v>80</v>
      </c>
      <c r="T38" s="59">
        <f>'4 historielijst VB nu'!U44</f>
        <v>80</v>
      </c>
      <c r="U38" s="59">
        <f>'4 historielijst VB nu'!V44</f>
        <v>80</v>
      </c>
      <c r="V38" s="59">
        <f>'4 historielijst VB nu'!W44</f>
        <v>80</v>
      </c>
      <c r="W38" s="59">
        <f>'4 historielijst VB nu'!X44</f>
        <v>80</v>
      </c>
      <c r="X38" s="59">
        <f>'4 historielijst VB nu'!Y44</f>
        <v>80</v>
      </c>
      <c r="Y38" s="59">
        <f>'4 historielijst VB nu'!Z44</f>
        <v>80</v>
      </c>
      <c r="Z38" s="59">
        <f>'4 historielijst VB nu'!AA44</f>
        <v>80</v>
      </c>
      <c r="AA38" s="59">
        <f>'4 historielijst VB nu'!AB44</f>
        <v>80</v>
      </c>
      <c r="AB38" s="59">
        <f>'4 historielijst VB nu'!AC44</f>
        <v>80</v>
      </c>
      <c r="AC38" s="59">
        <f>'4 historielijst VB nu'!AD44</f>
        <v>80</v>
      </c>
      <c r="AD38" s="59">
        <f>'4 historielijst VB nu'!AE44</f>
        <v>80</v>
      </c>
      <c r="AE38" s="59">
        <f>'4 historielijst VB nu'!AF44</f>
        <v>80</v>
      </c>
      <c r="AF38" s="59">
        <f>'4 historielijst VB nu'!AG44</f>
        <v>80</v>
      </c>
      <c r="AG38" s="59">
        <f>'4 historielijst VB nu'!AH44</f>
        <v>80</v>
      </c>
      <c r="AH38" s="59">
        <f>'4 historielijst VB nu'!AI44</f>
        <v>80</v>
      </c>
      <c r="AI38" s="59">
        <f>'4 historielijst VB nu'!AJ44</f>
        <v>80</v>
      </c>
      <c r="AJ38" s="59">
        <f>'4 historielijst VB nu'!AK44</f>
        <v>80</v>
      </c>
      <c r="AK38" s="59">
        <f>'4 historielijst VB nu'!AL44</f>
        <v>80</v>
      </c>
      <c r="AL38" s="59">
        <f>'4 historielijst VB nu'!AM44</f>
        <v>80</v>
      </c>
      <c r="AM38" s="59">
        <f>'4 historielijst VB nu'!AN44</f>
        <v>80</v>
      </c>
      <c r="AN38" s="59">
        <f>'4 historielijst VB nu'!AO44</f>
        <v>80</v>
      </c>
      <c r="AO38" s="59">
        <f>'4 historielijst VB nu'!AP44</f>
        <v>80</v>
      </c>
      <c r="AP38" s="59">
        <f>'4 historielijst VB nu'!AQ44</f>
        <v>80</v>
      </c>
      <c r="AQ38" s="59">
        <f>'4 historielijst VB nu'!AR44</f>
        <v>80</v>
      </c>
      <c r="AR38" s="59">
        <f>'4 historielijst VB nu'!AS44</f>
        <v>80</v>
      </c>
      <c r="AS38" s="59">
        <f>'4 historielijst VB nu'!AT44</f>
        <v>80</v>
      </c>
      <c r="AT38" s="59">
        <f>'4 historielijst VB nu'!AU44</f>
        <v>80</v>
      </c>
      <c r="AU38" s="59">
        <f>'4 historielijst VB nu'!AV44</f>
        <v>80</v>
      </c>
      <c r="AV38" s="59">
        <f>'4 historielijst VB nu'!AW44</f>
        <v>80</v>
      </c>
      <c r="AW38" s="59">
        <f>'4 historielijst VB nu'!AX44</f>
        <v>80</v>
      </c>
      <c r="AX38" s="59">
        <f>'4 historielijst VB nu'!AY44</f>
        <v>80</v>
      </c>
      <c r="AY38" s="59">
        <f>'4 historielijst VB nu'!AZ44</f>
        <v>80</v>
      </c>
      <c r="AZ38" s="59">
        <f>'4 historielijst VB nu'!BA44</f>
        <v>80</v>
      </c>
      <c r="BA38" s="59">
        <f>'4 historielijst VB nu'!BB44</f>
        <v>80</v>
      </c>
      <c r="BB38" s="59">
        <f>'4 historielijst VB nu'!BC44</f>
        <v>80</v>
      </c>
      <c r="BC38" s="59">
        <f>'4 historielijst VB nu'!BD44</f>
        <v>80</v>
      </c>
      <c r="BD38" s="59">
        <f>'4 historielijst VB nu'!BE44</f>
        <v>80</v>
      </c>
      <c r="BE38" s="59">
        <f>'4 historielijst VB nu'!BF44</f>
        <v>80</v>
      </c>
      <c r="BF38" s="33"/>
    </row>
    <row r="39" spans="1:58" x14ac:dyDescent="0.25">
      <c r="A39" s="31"/>
      <c r="B39" s="1">
        <v>3</v>
      </c>
      <c r="C39" s="104" t="s">
        <v>34</v>
      </c>
      <c r="D39" s="32"/>
      <c r="E39" s="59">
        <f>'7 berekeningsheet'!$V$43</f>
        <v>350</v>
      </c>
      <c r="F39" s="59">
        <f>'4 historielijst VB nu'!G45</f>
        <v>425</v>
      </c>
      <c r="G39" s="59">
        <f>'4 historielijst VB nu'!H45</f>
        <v>425</v>
      </c>
      <c r="H39" s="59">
        <f>'4 historielijst VB nu'!I45</f>
        <v>425</v>
      </c>
      <c r="I39" s="59">
        <f>'4 historielijst VB nu'!J45</f>
        <v>350</v>
      </c>
      <c r="J39" s="59">
        <f>'4 historielijst VB nu'!K45</f>
        <v>350</v>
      </c>
      <c r="K39" s="59">
        <f>'4 historielijst VB nu'!L45</f>
        <v>350</v>
      </c>
      <c r="L39" s="59">
        <f>'4 historielijst VB nu'!M45</f>
        <v>350</v>
      </c>
      <c r="M39" s="59">
        <f>'4 historielijst VB nu'!N45</f>
        <v>350</v>
      </c>
      <c r="N39" s="59">
        <f>'4 historielijst VB nu'!O45</f>
        <v>350</v>
      </c>
      <c r="O39" s="59">
        <f>'4 historielijst VB nu'!P45</f>
        <v>350</v>
      </c>
      <c r="P39" s="59">
        <f>'4 historielijst VB nu'!Q45</f>
        <v>350</v>
      </c>
      <c r="Q39" s="59">
        <f>'4 historielijst VB nu'!R45</f>
        <v>350</v>
      </c>
      <c r="R39" s="59">
        <f>'4 historielijst VB nu'!S45</f>
        <v>350</v>
      </c>
      <c r="S39" s="59">
        <f>'4 historielijst VB nu'!T45</f>
        <v>350</v>
      </c>
      <c r="T39" s="59">
        <f>'4 historielijst VB nu'!U45</f>
        <v>350</v>
      </c>
      <c r="U39" s="59">
        <f>'4 historielijst VB nu'!V45</f>
        <v>350</v>
      </c>
      <c r="V39" s="59">
        <f>'4 historielijst VB nu'!W45</f>
        <v>350</v>
      </c>
      <c r="W39" s="59">
        <f>'4 historielijst VB nu'!X45</f>
        <v>350</v>
      </c>
      <c r="X39" s="59">
        <f>'4 historielijst VB nu'!Y45</f>
        <v>350</v>
      </c>
      <c r="Y39" s="59">
        <f>'4 historielijst VB nu'!Z45</f>
        <v>350</v>
      </c>
      <c r="Z39" s="59">
        <f>'4 historielijst VB nu'!AA45</f>
        <v>350</v>
      </c>
      <c r="AA39" s="59">
        <f>'4 historielijst VB nu'!AB45</f>
        <v>350</v>
      </c>
      <c r="AB39" s="59">
        <f>'4 historielijst VB nu'!AC45</f>
        <v>350</v>
      </c>
      <c r="AC39" s="59">
        <f>'4 historielijst VB nu'!AD45</f>
        <v>350</v>
      </c>
      <c r="AD39" s="59">
        <f>'4 historielijst VB nu'!AE45</f>
        <v>350</v>
      </c>
      <c r="AE39" s="59">
        <f>'4 historielijst VB nu'!AF45</f>
        <v>350</v>
      </c>
      <c r="AF39" s="59">
        <f>'4 historielijst VB nu'!AG45</f>
        <v>350</v>
      </c>
      <c r="AG39" s="59">
        <f>'4 historielijst VB nu'!AH45</f>
        <v>350</v>
      </c>
      <c r="AH39" s="59">
        <f>'4 historielijst VB nu'!AI45</f>
        <v>350</v>
      </c>
      <c r="AI39" s="59">
        <f>'4 historielijst VB nu'!AJ45</f>
        <v>350</v>
      </c>
      <c r="AJ39" s="59">
        <f>'4 historielijst VB nu'!AK45</f>
        <v>350</v>
      </c>
      <c r="AK39" s="59">
        <f>'4 historielijst VB nu'!AL45</f>
        <v>350</v>
      </c>
      <c r="AL39" s="59">
        <f>'4 historielijst VB nu'!AM45</f>
        <v>350</v>
      </c>
      <c r="AM39" s="59">
        <f>'4 historielijst VB nu'!AN45</f>
        <v>350</v>
      </c>
      <c r="AN39" s="59">
        <f>'4 historielijst VB nu'!AO45</f>
        <v>350</v>
      </c>
      <c r="AO39" s="59">
        <f>'4 historielijst VB nu'!AP45</f>
        <v>350</v>
      </c>
      <c r="AP39" s="59">
        <f>'4 historielijst VB nu'!AQ45</f>
        <v>350</v>
      </c>
      <c r="AQ39" s="59">
        <f>'4 historielijst VB nu'!AR45</f>
        <v>350</v>
      </c>
      <c r="AR39" s="59">
        <f>'4 historielijst VB nu'!AS45</f>
        <v>350</v>
      </c>
      <c r="AS39" s="59">
        <f>'4 historielijst VB nu'!AT45</f>
        <v>350</v>
      </c>
      <c r="AT39" s="59">
        <f>'4 historielijst VB nu'!AU45</f>
        <v>350</v>
      </c>
      <c r="AU39" s="59">
        <f>'4 historielijst VB nu'!AV45</f>
        <v>350</v>
      </c>
      <c r="AV39" s="59">
        <f>'4 historielijst VB nu'!AW45</f>
        <v>350</v>
      </c>
      <c r="AW39" s="59">
        <f>'4 historielijst VB nu'!AX45</f>
        <v>350</v>
      </c>
      <c r="AX39" s="59">
        <f>'4 historielijst VB nu'!AY45</f>
        <v>350</v>
      </c>
      <c r="AY39" s="59">
        <f>'4 historielijst VB nu'!AZ45</f>
        <v>350</v>
      </c>
      <c r="AZ39" s="59">
        <f>'4 historielijst VB nu'!BA45</f>
        <v>350</v>
      </c>
      <c r="BA39" s="59">
        <f>'4 historielijst VB nu'!BB45</f>
        <v>350</v>
      </c>
      <c r="BB39" s="59">
        <f>'4 historielijst VB nu'!BC45</f>
        <v>350</v>
      </c>
      <c r="BC39" s="59">
        <f>'4 historielijst VB nu'!BD45</f>
        <v>350</v>
      </c>
      <c r="BD39" s="59">
        <f>'4 historielijst VB nu'!BE45</f>
        <v>350</v>
      </c>
      <c r="BE39" s="59">
        <f>'4 historielijst VB nu'!BF45</f>
        <v>350</v>
      </c>
      <c r="BF39" s="33"/>
    </row>
    <row r="40" spans="1:58" x14ac:dyDescent="0.25">
      <c r="A40" s="31"/>
      <c r="B40" s="1">
        <v>4</v>
      </c>
      <c r="C40" s="104" t="s">
        <v>33</v>
      </c>
      <c r="D40" s="32"/>
      <c r="E40" s="59">
        <f>'7 berekeningsheet'!$V$44</f>
        <v>30</v>
      </c>
      <c r="F40" s="59">
        <f>'4 historielijst VB nu'!G46</f>
        <v>30</v>
      </c>
      <c r="G40" s="59">
        <f>'4 historielijst VB nu'!H46</f>
        <v>30</v>
      </c>
      <c r="H40" s="59">
        <f>'4 historielijst VB nu'!I46</f>
        <v>30</v>
      </c>
      <c r="I40" s="59">
        <f>'4 historielijst VB nu'!J46</f>
        <v>30</v>
      </c>
      <c r="J40" s="59">
        <f>'4 historielijst VB nu'!K46</f>
        <v>30</v>
      </c>
      <c r="K40" s="59">
        <f>'4 historielijst VB nu'!L46</f>
        <v>30</v>
      </c>
      <c r="L40" s="59">
        <f>'4 historielijst VB nu'!M46</f>
        <v>30</v>
      </c>
      <c r="M40" s="59">
        <f>'4 historielijst VB nu'!N46</f>
        <v>30</v>
      </c>
      <c r="N40" s="59">
        <f>'4 historielijst VB nu'!O46</f>
        <v>30</v>
      </c>
      <c r="O40" s="59">
        <f>'4 historielijst VB nu'!P46</f>
        <v>30</v>
      </c>
      <c r="P40" s="59">
        <f>'4 historielijst VB nu'!Q46</f>
        <v>30</v>
      </c>
      <c r="Q40" s="59">
        <f>'4 historielijst VB nu'!R46</f>
        <v>30</v>
      </c>
      <c r="R40" s="59">
        <f>'4 historielijst VB nu'!S46</f>
        <v>30</v>
      </c>
      <c r="S40" s="59">
        <f>'4 historielijst VB nu'!T46</f>
        <v>30</v>
      </c>
      <c r="T40" s="59">
        <f>'4 historielijst VB nu'!U46</f>
        <v>30</v>
      </c>
      <c r="U40" s="59">
        <f>'4 historielijst VB nu'!V46</f>
        <v>30</v>
      </c>
      <c r="V40" s="59">
        <f>'4 historielijst VB nu'!W46</f>
        <v>30</v>
      </c>
      <c r="W40" s="59">
        <f>'4 historielijst VB nu'!X46</f>
        <v>30</v>
      </c>
      <c r="X40" s="59">
        <f>'4 historielijst VB nu'!Y46</f>
        <v>30</v>
      </c>
      <c r="Y40" s="59">
        <f>'4 historielijst VB nu'!Z46</f>
        <v>30</v>
      </c>
      <c r="Z40" s="59">
        <f>'4 historielijst VB nu'!AA46</f>
        <v>30</v>
      </c>
      <c r="AA40" s="59">
        <f>'4 historielijst VB nu'!AB46</f>
        <v>30</v>
      </c>
      <c r="AB40" s="59">
        <f>'4 historielijst VB nu'!AC46</f>
        <v>30</v>
      </c>
      <c r="AC40" s="59">
        <f>'4 historielijst VB nu'!AD46</f>
        <v>30</v>
      </c>
      <c r="AD40" s="59">
        <f>'4 historielijst VB nu'!AE46</f>
        <v>30</v>
      </c>
      <c r="AE40" s="59">
        <f>'4 historielijst VB nu'!AF46</f>
        <v>30</v>
      </c>
      <c r="AF40" s="59">
        <f>'4 historielijst VB nu'!AG46</f>
        <v>30</v>
      </c>
      <c r="AG40" s="59">
        <f>'4 historielijst VB nu'!AH46</f>
        <v>30</v>
      </c>
      <c r="AH40" s="59">
        <f>'4 historielijst VB nu'!AI46</f>
        <v>30</v>
      </c>
      <c r="AI40" s="59">
        <f>'4 historielijst VB nu'!AJ46</f>
        <v>30</v>
      </c>
      <c r="AJ40" s="59">
        <f>'4 historielijst VB nu'!AK46</f>
        <v>30</v>
      </c>
      <c r="AK40" s="59">
        <f>'4 historielijst VB nu'!AL46</f>
        <v>30</v>
      </c>
      <c r="AL40" s="59">
        <f>'4 historielijst VB nu'!AM46</f>
        <v>30</v>
      </c>
      <c r="AM40" s="59">
        <f>'4 historielijst VB nu'!AN46</f>
        <v>30</v>
      </c>
      <c r="AN40" s="59">
        <f>'4 historielijst VB nu'!AO46</f>
        <v>30</v>
      </c>
      <c r="AO40" s="59">
        <f>'4 historielijst VB nu'!AP46</f>
        <v>30</v>
      </c>
      <c r="AP40" s="59">
        <f>'4 historielijst VB nu'!AQ46</f>
        <v>30</v>
      </c>
      <c r="AQ40" s="59">
        <f>'4 historielijst VB nu'!AR46</f>
        <v>30</v>
      </c>
      <c r="AR40" s="59">
        <f>'4 historielijst VB nu'!AS46</f>
        <v>30</v>
      </c>
      <c r="AS40" s="59">
        <f>'4 historielijst VB nu'!AT46</f>
        <v>30</v>
      </c>
      <c r="AT40" s="59">
        <f>'4 historielijst VB nu'!AU46</f>
        <v>30</v>
      </c>
      <c r="AU40" s="59">
        <f>'4 historielijst VB nu'!AV46</f>
        <v>30</v>
      </c>
      <c r="AV40" s="59">
        <f>'4 historielijst VB nu'!AW46</f>
        <v>30</v>
      </c>
      <c r="AW40" s="59">
        <f>'4 historielijst VB nu'!AX46</f>
        <v>30</v>
      </c>
      <c r="AX40" s="59">
        <f>'4 historielijst VB nu'!AY46</f>
        <v>30</v>
      </c>
      <c r="AY40" s="59">
        <f>'4 historielijst VB nu'!AZ46</f>
        <v>30</v>
      </c>
      <c r="AZ40" s="59">
        <f>'4 historielijst VB nu'!BA46</f>
        <v>30</v>
      </c>
      <c r="BA40" s="59">
        <f>'4 historielijst VB nu'!BB46</f>
        <v>30</v>
      </c>
      <c r="BB40" s="59">
        <f>'4 historielijst VB nu'!BC46</f>
        <v>30</v>
      </c>
      <c r="BC40" s="59">
        <f>'4 historielijst VB nu'!BD46</f>
        <v>30</v>
      </c>
      <c r="BD40" s="59">
        <f>'4 historielijst VB nu'!BE46</f>
        <v>30</v>
      </c>
      <c r="BE40" s="59">
        <f>'4 historielijst VB nu'!BF46</f>
        <v>30</v>
      </c>
      <c r="BF40" s="33"/>
    </row>
    <row r="41" spans="1:58" x14ac:dyDescent="0.25">
      <c r="A41" s="31"/>
      <c r="B41" s="1">
        <v>5</v>
      </c>
      <c r="C41" s="104" t="s">
        <v>27</v>
      </c>
      <c r="D41" s="32"/>
      <c r="E41" s="59">
        <f>'7 berekeningsheet'!$V$45</f>
        <v>425</v>
      </c>
      <c r="F41" s="59">
        <f>'4 historielijst VB nu'!G47</f>
        <v>425</v>
      </c>
      <c r="G41" s="59">
        <f>'4 historielijst VB nu'!H47</f>
        <v>425</v>
      </c>
      <c r="H41" s="59">
        <f>'4 historielijst VB nu'!I47</f>
        <v>425</v>
      </c>
      <c r="I41" s="59">
        <f>'4 historielijst VB nu'!J47</f>
        <v>425</v>
      </c>
      <c r="J41" s="59">
        <f>'4 historielijst VB nu'!K47</f>
        <v>425</v>
      </c>
      <c r="K41" s="59">
        <f>'4 historielijst VB nu'!L47</f>
        <v>425</v>
      </c>
      <c r="L41" s="59">
        <f>'4 historielijst VB nu'!M47</f>
        <v>425</v>
      </c>
      <c r="M41" s="59">
        <f>'4 historielijst VB nu'!N47</f>
        <v>425</v>
      </c>
      <c r="N41" s="59">
        <f>'4 historielijst VB nu'!O47</f>
        <v>425</v>
      </c>
      <c r="O41" s="59">
        <f>'4 historielijst VB nu'!P47</f>
        <v>425</v>
      </c>
      <c r="P41" s="59">
        <f>'4 historielijst VB nu'!Q47</f>
        <v>425</v>
      </c>
      <c r="Q41" s="59">
        <f>'4 historielijst VB nu'!R47</f>
        <v>425</v>
      </c>
      <c r="R41" s="59">
        <f>'4 historielijst VB nu'!S47</f>
        <v>425</v>
      </c>
      <c r="S41" s="59">
        <f>'4 historielijst VB nu'!T47</f>
        <v>425</v>
      </c>
      <c r="T41" s="59">
        <f>'4 historielijst VB nu'!U47</f>
        <v>425</v>
      </c>
      <c r="U41" s="59">
        <f>'4 historielijst VB nu'!V47</f>
        <v>425</v>
      </c>
      <c r="V41" s="59">
        <f>'4 historielijst VB nu'!W47</f>
        <v>425</v>
      </c>
      <c r="W41" s="59">
        <f>'4 historielijst VB nu'!X47</f>
        <v>425</v>
      </c>
      <c r="X41" s="59">
        <f>'4 historielijst VB nu'!Y47</f>
        <v>425</v>
      </c>
      <c r="Y41" s="59">
        <f>'4 historielijst VB nu'!Z47</f>
        <v>425</v>
      </c>
      <c r="Z41" s="59">
        <f>'4 historielijst VB nu'!AA47</f>
        <v>425</v>
      </c>
      <c r="AA41" s="59">
        <f>'4 historielijst VB nu'!AB47</f>
        <v>425</v>
      </c>
      <c r="AB41" s="59">
        <f>'4 historielijst VB nu'!AC47</f>
        <v>425</v>
      </c>
      <c r="AC41" s="59">
        <f>'4 historielijst VB nu'!AD47</f>
        <v>425</v>
      </c>
      <c r="AD41" s="59">
        <f>'4 historielijst VB nu'!AE47</f>
        <v>425</v>
      </c>
      <c r="AE41" s="59">
        <f>'4 historielijst VB nu'!AF47</f>
        <v>425</v>
      </c>
      <c r="AF41" s="59">
        <f>'4 historielijst VB nu'!AG47</f>
        <v>425</v>
      </c>
      <c r="AG41" s="59">
        <f>'4 historielijst VB nu'!AH47</f>
        <v>425</v>
      </c>
      <c r="AH41" s="59">
        <f>'4 historielijst VB nu'!AI47</f>
        <v>425</v>
      </c>
      <c r="AI41" s="59">
        <f>'4 historielijst VB nu'!AJ47</f>
        <v>425</v>
      </c>
      <c r="AJ41" s="59">
        <f>'4 historielijst VB nu'!AK47</f>
        <v>425</v>
      </c>
      <c r="AK41" s="59">
        <f>'4 historielijst VB nu'!AL47</f>
        <v>425</v>
      </c>
      <c r="AL41" s="59">
        <f>'4 historielijst VB nu'!AM47</f>
        <v>425</v>
      </c>
      <c r="AM41" s="59">
        <f>'4 historielijst VB nu'!AN47</f>
        <v>425</v>
      </c>
      <c r="AN41" s="59">
        <f>'4 historielijst VB nu'!AO47</f>
        <v>425</v>
      </c>
      <c r="AO41" s="59">
        <f>'4 historielijst VB nu'!AP47</f>
        <v>425</v>
      </c>
      <c r="AP41" s="59">
        <f>'4 historielijst VB nu'!AQ47</f>
        <v>425</v>
      </c>
      <c r="AQ41" s="59">
        <f>'4 historielijst VB nu'!AR47</f>
        <v>425</v>
      </c>
      <c r="AR41" s="59">
        <f>'4 historielijst VB nu'!AS47</f>
        <v>425</v>
      </c>
      <c r="AS41" s="59">
        <f>'4 historielijst VB nu'!AT47</f>
        <v>425</v>
      </c>
      <c r="AT41" s="59">
        <f>'4 historielijst VB nu'!AU47</f>
        <v>425</v>
      </c>
      <c r="AU41" s="59">
        <f>'4 historielijst VB nu'!AV47</f>
        <v>425</v>
      </c>
      <c r="AV41" s="59">
        <f>'4 historielijst VB nu'!AW47</f>
        <v>425</v>
      </c>
      <c r="AW41" s="59">
        <f>'4 historielijst VB nu'!AX47</f>
        <v>425</v>
      </c>
      <c r="AX41" s="59">
        <f>'4 historielijst VB nu'!AY47</f>
        <v>425</v>
      </c>
      <c r="AY41" s="59">
        <f>'4 historielijst VB nu'!AZ47</f>
        <v>425</v>
      </c>
      <c r="AZ41" s="59">
        <f>'4 historielijst VB nu'!BA47</f>
        <v>425</v>
      </c>
      <c r="BA41" s="59">
        <f>'4 historielijst VB nu'!BB47</f>
        <v>425</v>
      </c>
      <c r="BB41" s="59">
        <f>'4 historielijst VB nu'!BC47</f>
        <v>425</v>
      </c>
      <c r="BC41" s="59">
        <f>'4 historielijst VB nu'!BD47</f>
        <v>425</v>
      </c>
      <c r="BD41" s="59">
        <f>'4 historielijst VB nu'!BE47</f>
        <v>425</v>
      </c>
      <c r="BE41" s="59">
        <f>'4 historielijst VB nu'!BF47</f>
        <v>425</v>
      </c>
      <c r="BF41" s="33"/>
    </row>
    <row r="42" spans="1:58" x14ac:dyDescent="0.25">
      <c r="A42" s="31"/>
      <c r="B42" s="1">
        <v>6</v>
      </c>
      <c r="C42" s="104" t="s">
        <v>23</v>
      </c>
      <c r="D42" s="32"/>
      <c r="E42" s="59">
        <f>'7 berekeningsheet'!$V$46</f>
        <v>220</v>
      </c>
      <c r="F42" s="59">
        <f>'4 historielijst VB nu'!G48</f>
        <v>220</v>
      </c>
      <c r="G42" s="59">
        <f>'4 historielijst VB nu'!H48</f>
        <v>220</v>
      </c>
      <c r="H42" s="59">
        <f>'4 historielijst VB nu'!I48</f>
        <v>220</v>
      </c>
      <c r="I42" s="59">
        <f>'4 historielijst VB nu'!J48</f>
        <v>220</v>
      </c>
      <c r="J42" s="59">
        <f>'4 historielijst VB nu'!K48</f>
        <v>220</v>
      </c>
      <c r="K42" s="59">
        <f>'4 historielijst VB nu'!L48</f>
        <v>220</v>
      </c>
      <c r="L42" s="59">
        <f>'4 historielijst VB nu'!M48</f>
        <v>220</v>
      </c>
      <c r="M42" s="59">
        <f>'4 historielijst VB nu'!N48</f>
        <v>220</v>
      </c>
      <c r="N42" s="59">
        <f>'4 historielijst VB nu'!O48</f>
        <v>220</v>
      </c>
      <c r="O42" s="59">
        <f>'4 historielijst VB nu'!P48</f>
        <v>220</v>
      </c>
      <c r="P42" s="59">
        <f>'4 historielijst VB nu'!Q48</f>
        <v>220</v>
      </c>
      <c r="Q42" s="59">
        <f>'4 historielijst VB nu'!R48</f>
        <v>220</v>
      </c>
      <c r="R42" s="59">
        <f>'4 historielijst VB nu'!S48</f>
        <v>220</v>
      </c>
      <c r="S42" s="59">
        <f>'4 historielijst VB nu'!T48</f>
        <v>220</v>
      </c>
      <c r="T42" s="59">
        <f>'4 historielijst VB nu'!U48</f>
        <v>220</v>
      </c>
      <c r="U42" s="59">
        <f>'4 historielijst VB nu'!V48</f>
        <v>220</v>
      </c>
      <c r="V42" s="59">
        <f>'4 historielijst VB nu'!W48</f>
        <v>220</v>
      </c>
      <c r="W42" s="59">
        <f>'4 historielijst VB nu'!X48</f>
        <v>220</v>
      </c>
      <c r="X42" s="59">
        <f>'4 historielijst VB nu'!Y48</f>
        <v>220</v>
      </c>
      <c r="Y42" s="59">
        <f>'4 historielijst VB nu'!Z48</f>
        <v>220</v>
      </c>
      <c r="Z42" s="59">
        <f>'4 historielijst VB nu'!AA48</f>
        <v>220</v>
      </c>
      <c r="AA42" s="59">
        <f>'4 historielijst VB nu'!AB48</f>
        <v>220</v>
      </c>
      <c r="AB42" s="59">
        <f>'4 historielijst VB nu'!AC48</f>
        <v>220</v>
      </c>
      <c r="AC42" s="59">
        <f>'4 historielijst VB nu'!AD48</f>
        <v>220</v>
      </c>
      <c r="AD42" s="59">
        <f>'4 historielijst VB nu'!AE48</f>
        <v>220</v>
      </c>
      <c r="AE42" s="59">
        <f>'4 historielijst VB nu'!AF48</f>
        <v>220</v>
      </c>
      <c r="AF42" s="59">
        <f>'4 historielijst VB nu'!AG48</f>
        <v>220</v>
      </c>
      <c r="AG42" s="59">
        <f>'4 historielijst VB nu'!AH48</f>
        <v>220</v>
      </c>
      <c r="AH42" s="59">
        <f>'4 historielijst VB nu'!AI48</f>
        <v>220</v>
      </c>
      <c r="AI42" s="59">
        <f>'4 historielijst VB nu'!AJ48</f>
        <v>220</v>
      </c>
      <c r="AJ42" s="59">
        <f>'4 historielijst VB nu'!AK48</f>
        <v>220</v>
      </c>
      <c r="AK42" s="59">
        <f>'4 historielijst VB nu'!AL48</f>
        <v>220</v>
      </c>
      <c r="AL42" s="59">
        <f>'4 historielijst VB nu'!AM48</f>
        <v>220</v>
      </c>
      <c r="AM42" s="59">
        <f>'4 historielijst VB nu'!AN48</f>
        <v>220</v>
      </c>
      <c r="AN42" s="59">
        <f>'4 historielijst VB nu'!AO48</f>
        <v>220</v>
      </c>
      <c r="AO42" s="59">
        <f>'4 historielijst VB nu'!AP48</f>
        <v>220</v>
      </c>
      <c r="AP42" s="59">
        <f>'4 historielijst VB nu'!AQ48</f>
        <v>220</v>
      </c>
      <c r="AQ42" s="59">
        <f>'4 historielijst VB nu'!AR48</f>
        <v>220</v>
      </c>
      <c r="AR42" s="59">
        <f>'4 historielijst VB nu'!AS48</f>
        <v>220</v>
      </c>
      <c r="AS42" s="59">
        <f>'4 historielijst VB nu'!AT48</f>
        <v>220</v>
      </c>
      <c r="AT42" s="59">
        <f>'4 historielijst VB nu'!AU48</f>
        <v>220</v>
      </c>
      <c r="AU42" s="59">
        <f>'4 historielijst VB nu'!AV48</f>
        <v>220</v>
      </c>
      <c r="AV42" s="59">
        <f>'4 historielijst VB nu'!AW48</f>
        <v>220</v>
      </c>
      <c r="AW42" s="59">
        <f>'4 historielijst VB nu'!AX48</f>
        <v>220</v>
      </c>
      <c r="AX42" s="59">
        <f>'4 historielijst VB nu'!AY48</f>
        <v>220</v>
      </c>
      <c r="AY42" s="59">
        <f>'4 historielijst VB nu'!AZ48</f>
        <v>220</v>
      </c>
      <c r="AZ42" s="59">
        <f>'4 historielijst VB nu'!BA48</f>
        <v>220</v>
      </c>
      <c r="BA42" s="59">
        <f>'4 historielijst VB nu'!BB48</f>
        <v>220</v>
      </c>
      <c r="BB42" s="59">
        <f>'4 historielijst VB nu'!BC48</f>
        <v>220</v>
      </c>
      <c r="BC42" s="59">
        <f>'4 historielijst VB nu'!BD48</f>
        <v>220</v>
      </c>
      <c r="BD42" s="59">
        <f>'4 historielijst VB nu'!BE48</f>
        <v>220</v>
      </c>
      <c r="BE42" s="59">
        <f>'4 historielijst VB nu'!BF48</f>
        <v>220</v>
      </c>
      <c r="BF42" s="33"/>
    </row>
    <row r="43" spans="1:58" x14ac:dyDescent="0.25">
      <c r="A43" s="31"/>
      <c r="B43" s="1">
        <v>7</v>
      </c>
      <c r="C43" s="104" t="s">
        <v>25</v>
      </c>
      <c r="D43" s="32"/>
      <c r="E43" s="59">
        <f>'7 berekeningsheet'!$V$47</f>
        <v>60</v>
      </c>
      <c r="F43" s="59">
        <f>'4 historielijst VB nu'!G49</f>
        <v>60</v>
      </c>
      <c r="G43" s="59">
        <f>'4 historielijst VB nu'!H49</f>
        <v>60</v>
      </c>
      <c r="H43" s="59">
        <f>'4 historielijst VB nu'!I49</f>
        <v>60</v>
      </c>
      <c r="I43" s="59">
        <f>'4 historielijst VB nu'!J49</f>
        <v>60</v>
      </c>
      <c r="J43" s="59">
        <f>'4 historielijst VB nu'!K49</f>
        <v>60</v>
      </c>
      <c r="K43" s="59">
        <f>'4 historielijst VB nu'!L49</f>
        <v>60</v>
      </c>
      <c r="L43" s="59">
        <f>'4 historielijst VB nu'!M49</f>
        <v>60</v>
      </c>
      <c r="M43" s="59">
        <f>'4 historielijst VB nu'!N49</f>
        <v>60</v>
      </c>
      <c r="N43" s="59">
        <f>'4 historielijst VB nu'!O49</f>
        <v>60</v>
      </c>
      <c r="O43" s="59">
        <f>'4 historielijst VB nu'!P49</f>
        <v>60</v>
      </c>
      <c r="P43" s="59">
        <f>'4 historielijst VB nu'!Q49</f>
        <v>60</v>
      </c>
      <c r="Q43" s="59">
        <f>'4 historielijst VB nu'!R49</f>
        <v>60</v>
      </c>
      <c r="R43" s="59">
        <f>'4 historielijst VB nu'!S49</f>
        <v>60</v>
      </c>
      <c r="S43" s="59">
        <f>'4 historielijst VB nu'!T49</f>
        <v>60</v>
      </c>
      <c r="T43" s="59">
        <f>'4 historielijst VB nu'!U49</f>
        <v>60</v>
      </c>
      <c r="U43" s="59">
        <f>'4 historielijst VB nu'!V49</f>
        <v>60</v>
      </c>
      <c r="V43" s="59">
        <f>'4 historielijst VB nu'!W49</f>
        <v>60</v>
      </c>
      <c r="W43" s="59">
        <f>'4 historielijst VB nu'!X49</f>
        <v>60</v>
      </c>
      <c r="X43" s="59">
        <f>'4 historielijst VB nu'!Y49</f>
        <v>60</v>
      </c>
      <c r="Y43" s="59">
        <f>'4 historielijst VB nu'!Z49</f>
        <v>60</v>
      </c>
      <c r="Z43" s="59">
        <f>'4 historielijst VB nu'!AA49</f>
        <v>60</v>
      </c>
      <c r="AA43" s="59">
        <f>'4 historielijst VB nu'!AB49</f>
        <v>60</v>
      </c>
      <c r="AB43" s="59">
        <f>'4 historielijst VB nu'!AC49</f>
        <v>60</v>
      </c>
      <c r="AC43" s="59">
        <f>'4 historielijst VB nu'!AD49</f>
        <v>60</v>
      </c>
      <c r="AD43" s="59">
        <f>'4 historielijst VB nu'!AE49</f>
        <v>60</v>
      </c>
      <c r="AE43" s="59">
        <f>'4 historielijst VB nu'!AF49</f>
        <v>60</v>
      </c>
      <c r="AF43" s="59">
        <f>'4 historielijst VB nu'!AG49</f>
        <v>60</v>
      </c>
      <c r="AG43" s="59">
        <f>'4 historielijst VB nu'!AH49</f>
        <v>60</v>
      </c>
      <c r="AH43" s="59">
        <f>'4 historielijst VB nu'!AI49</f>
        <v>60</v>
      </c>
      <c r="AI43" s="59">
        <f>'4 historielijst VB nu'!AJ49</f>
        <v>60</v>
      </c>
      <c r="AJ43" s="59">
        <f>'4 historielijst VB nu'!AK49</f>
        <v>60</v>
      </c>
      <c r="AK43" s="59">
        <f>'4 historielijst VB nu'!AL49</f>
        <v>60</v>
      </c>
      <c r="AL43" s="59">
        <f>'4 historielijst VB nu'!AM49</f>
        <v>60</v>
      </c>
      <c r="AM43" s="59">
        <f>'4 historielijst VB nu'!AN49</f>
        <v>60</v>
      </c>
      <c r="AN43" s="59">
        <f>'4 historielijst VB nu'!AO49</f>
        <v>60</v>
      </c>
      <c r="AO43" s="59">
        <f>'4 historielijst VB nu'!AP49</f>
        <v>60</v>
      </c>
      <c r="AP43" s="59">
        <f>'4 historielijst VB nu'!AQ49</f>
        <v>60</v>
      </c>
      <c r="AQ43" s="59">
        <f>'4 historielijst VB nu'!AR49</f>
        <v>60</v>
      </c>
      <c r="AR43" s="59">
        <f>'4 historielijst VB nu'!AS49</f>
        <v>60</v>
      </c>
      <c r="AS43" s="59">
        <f>'4 historielijst VB nu'!AT49</f>
        <v>60</v>
      </c>
      <c r="AT43" s="59">
        <f>'4 historielijst VB nu'!AU49</f>
        <v>60</v>
      </c>
      <c r="AU43" s="59">
        <f>'4 historielijst VB nu'!AV49</f>
        <v>60</v>
      </c>
      <c r="AV43" s="59">
        <f>'4 historielijst VB nu'!AW49</f>
        <v>60</v>
      </c>
      <c r="AW43" s="59">
        <f>'4 historielijst VB nu'!AX49</f>
        <v>60</v>
      </c>
      <c r="AX43" s="59">
        <f>'4 historielijst VB nu'!AY49</f>
        <v>60</v>
      </c>
      <c r="AY43" s="59">
        <f>'4 historielijst VB nu'!AZ49</f>
        <v>60</v>
      </c>
      <c r="AZ43" s="59">
        <f>'4 historielijst VB nu'!BA49</f>
        <v>60</v>
      </c>
      <c r="BA43" s="59">
        <f>'4 historielijst VB nu'!BB49</f>
        <v>60</v>
      </c>
      <c r="BB43" s="59">
        <f>'4 historielijst VB nu'!BC49</f>
        <v>60</v>
      </c>
      <c r="BC43" s="59">
        <f>'4 historielijst VB nu'!BD49</f>
        <v>60</v>
      </c>
      <c r="BD43" s="59">
        <f>'4 historielijst VB nu'!BE49</f>
        <v>60</v>
      </c>
      <c r="BE43" s="59">
        <f>'4 historielijst VB nu'!BF49</f>
        <v>60</v>
      </c>
      <c r="BF43" s="33"/>
    </row>
    <row r="44" spans="1:58" x14ac:dyDescent="0.25">
      <c r="A44" s="31"/>
      <c r="B44" s="1">
        <v>8</v>
      </c>
      <c r="C44" s="104" t="s">
        <v>28</v>
      </c>
      <c r="D44" s="32"/>
      <c r="E44" s="59">
        <f>'7 berekeningsheet'!$V$48</f>
        <v>25</v>
      </c>
      <c r="F44" s="59">
        <f>'4 historielijst VB nu'!G50</f>
        <v>20</v>
      </c>
      <c r="G44" s="59">
        <f>'4 historielijst VB nu'!H50</f>
        <v>20</v>
      </c>
      <c r="H44" s="59">
        <f>'4 historielijst VB nu'!I50</f>
        <v>20</v>
      </c>
      <c r="I44" s="59">
        <f>'4 historielijst VB nu'!J50</f>
        <v>25</v>
      </c>
      <c r="J44" s="59">
        <f>'4 historielijst VB nu'!K50</f>
        <v>25</v>
      </c>
      <c r="K44" s="59">
        <f>'4 historielijst VB nu'!L50</f>
        <v>25</v>
      </c>
      <c r="L44" s="59">
        <f>'4 historielijst VB nu'!M50</f>
        <v>25</v>
      </c>
      <c r="M44" s="59">
        <f>'4 historielijst VB nu'!N50</f>
        <v>25</v>
      </c>
      <c r="N44" s="59">
        <f>'4 historielijst VB nu'!O50</f>
        <v>25</v>
      </c>
      <c r="O44" s="59">
        <f>'4 historielijst VB nu'!P50</f>
        <v>25</v>
      </c>
      <c r="P44" s="59">
        <f>'4 historielijst VB nu'!Q50</f>
        <v>25</v>
      </c>
      <c r="Q44" s="59">
        <f>'4 historielijst VB nu'!R50</f>
        <v>25</v>
      </c>
      <c r="R44" s="59">
        <f>'4 historielijst VB nu'!S50</f>
        <v>25</v>
      </c>
      <c r="S44" s="59">
        <f>'4 historielijst VB nu'!T50</f>
        <v>25</v>
      </c>
      <c r="T44" s="59">
        <f>'4 historielijst VB nu'!U50</f>
        <v>25</v>
      </c>
      <c r="U44" s="59">
        <f>'4 historielijst VB nu'!V50</f>
        <v>25</v>
      </c>
      <c r="V44" s="59">
        <f>'4 historielijst VB nu'!W50</f>
        <v>25</v>
      </c>
      <c r="W44" s="59">
        <f>'4 historielijst VB nu'!X50</f>
        <v>25</v>
      </c>
      <c r="X44" s="59">
        <f>'4 historielijst VB nu'!Y50</f>
        <v>25</v>
      </c>
      <c r="Y44" s="59">
        <f>'4 historielijst VB nu'!Z50</f>
        <v>25</v>
      </c>
      <c r="Z44" s="59">
        <f>'4 historielijst VB nu'!AA50</f>
        <v>25</v>
      </c>
      <c r="AA44" s="59">
        <f>'4 historielijst VB nu'!AB50</f>
        <v>25</v>
      </c>
      <c r="AB44" s="59">
        <f>'4 historielijst VB nu'!AC50</f>
        <v>25</v>
      </c>
      <c r="AC44" s="59">
        <f>'4 historielijst VB nu'!AD50</f>
        <v>25</v>
      </c>
      <c r="AD44" s="59">
        <f>'4 historielijst VB nu'!AE50</f>
        <v>25</v>
      </c>
      <c r="AE44" s="59">
        <f>'4 historielijst VB nu'!AF50</f>
        <v>25</v>
      </c>
      <c r="AF44" s="59">
        <f>'4 historielijst VB nu'!AG50</f>
        <v>25</v>
      </c>
      <c r="AG44" s="59">
        <f>'4 historielijst VB nu'!AH50</f>
        <v>25</v>
      </c>
      <c r="AH44" s="59">
        <f>'4 historielijst VB nu'!AI50</f>
        <v>25</v>
      </c>
      <c r="AI44" s="59">
        <f>'4 historielijst VB nu'!AJ50</f>
        <v>25</v>
      </c>
      <c r="AJ44" s="59">
        <f>'4 historielijst VB nu'!AK50</f>
        <v>25</v>
      </c>
      <c r="AK44" s="59">
        <f>'4 historielijst VB nu'!AL50</f>
        <v>25</v>
      </c>
      <c r="AL44" s="59">
        <f>'4 historielijst VB nu'!AM50</f>
        <v>25</v>
      </c>
      <c r="AM44" s="59">
        <f>'4 historielijst VB nu'!AN50</f>
        <v>25</v>
      </c>
      <c r="AN44" s="59">
        <f>'4 historielijst VB nu'!AO50</f>
        <v>25</v>
      </c>
      <c r="AO44" s="59">
        <f>'4 historielijst VB nu'!AP50</f>
        <v>25</v>
      </c>
      <c r="AP44" s="59">
        <f>'4 historielijst VB nu'!AQ50</f>
        <v>25</v>
      </c>
      <c r="AQ44" s="59">
        <f>'4 historielijst VB nu'!AR50</f>
        <v>25</v>
      </c>
      <c r="AR44" s="59">
        <f>'4 historielijst VB nu'!AS50</f>
        <v>25</v>
      </c>
      <c r="AS44" s="59">
        <f>'4 historielijst VB nu'!AT50</f>
        <v>25</v>
      </c>
      <c r="AT44" s="59">
        <f>'4 historielijst VB nu'!AU50</f>
        <v>25</v>
      </c>
      <c r="AU44" s="59">
        <f>'4 historielijst VB nu'!AV50</f>
        <v>25</v>
      </c>
      <c r="AV44" s="59">
        <f>'4 historielijst VB nu'!AW50</f>
        <v>25</v>
      </c>
      <c r="AW44" s="59">
        <f>'4 historielijst VB nu'!AX50</f>
        <v>25</v>
      </c>
      <c r="AX44" s="59">
        <f>'4 historielijst VB nu'!AY50</f>
        <v>25</v>
      </c>
      <c r="AY44" s="59">
        <f>'4 historielijst VB nu'!AZ50</f>
        <v>25</v>
      </c>
      <c r="AZ44" s="59">
        <f>'4 historielijst VB nu'!BA50</f>
        <v>25</v>
      </c>
      <c r="BA44" s="59">
        <f>'4 historielijst VB nu'!BB50</f>
        <v>25</v>
      </c>
      <c r="BB44" s="59">
        <f>'4 historielijst VB nu'!BC50</f>
        <v>25</v>
      </c>
      <c r="BC44" s="59">
        <f>'4 historielijst VB nu'!BD50</f>
        <v>25</v>
      </c>
      <c r="BD44" s="59">
        <f>'4 historielijst VB nu'!BE50</f>
        <v>25</v>
      </c>
      <c r="BE44" s="59">
        <f>'4 historielijst VB nu'!BF50</f>
        <v>25</v>
      </c>
      <c r="BF44" s="33"/>
    </row>
    <row r="45" spans="1:58" x14ac:dyDescent="0.25">
      <c r="A45" s="31"/>
      <c r="B45" s="1">
        <v>9</v>
      </c>
      <c r="C45" s="104" t="s">
        <v>32</v>
      </c>
      <c r="D45" s="32"/>
      <c r="E45" s="59">
        <f>'7 berekeningsheet'!$V$49</f>
        <v>144</v>
      </c>
      <c r="F45" s="59">
        <f>'4 historielijst VB nu'!G51</f>
        <v>144</v>
      </c>
      <c r="G45" s="59">
        <f>'4 historielijst VB nu'!H51</f>
        <v>144</v>
      </c>
      <c r="H45" s="59">
        <f>'4 historielijst VB nu'!I51</f>
        <v>144</v>
      </c>
      <c r="I45" s="59">
        <f>'4 historielijst VB nu'!J51</f>
        <v>144</v>
      </c>
      <c r="J45" s="59">
        <f>'4 historielijst VB nu'!K51</f>
        <v>144</v>
      </c>
      <c r="K45" s="59">
        <f>'4 historielijst VB nu'!L51</f>
        <v>144</v>
      </c>
      <c r="L45" s="59">
        <f>'4 historielijst VB nu'!M51</f>
        <v>144</v>
      </c>
      <c r="M45" s="59">
        <f>'4 historielijst VB nu'!N51</f>
        <v>144</v>
      </c>
      <c r="N45" s="59">
        <f>'4 historielijst VB nu'!O51</f>
        <v>144</v>
      </c>
      <c r="O45" s="59">
        <f>'4 historielijst VB nu'!P51</f>
        <v>144</v>
      </c>
      <c r="P45" s="59">
        <f>'4 historielijst VB nu'!Q51</f>
        <v>144</v>
      </c>
      <c r="Q45" s="59">
        <f>'4 historielijst VB nu'!R51</f>
        <v>144</v>
      </c>
      <c r="R45" s="59">
        <f>'4 historielijst VB nu'!S51</f>
        <v>144</v>
      </c>
      <c r="S45" s="59">
        <f>'4 historielijst VB nu'!T51</f>
        <v>144</v>
      </c>
      <c r="T45" s="59">
        <f>'4 historielijst VB nu'!U51</f>
        <v>144</v>
      </c>
      <c r="U45" s="59">
        <f>'4 historielijst VB nu'!V51</f>
        <v>144</v>
      </c>
      <c r="V45" s="59">
        <f>'4 historielijst VB nu'!W51</f>
        <v>144</v>
      </c>
      <c r="W45" s="59">
        <f>'4 historielijst VB nu'!X51</f>
        <v>144</v>
      </c>
      <c r="X45" s="59">
        <f>'4 historielijst VB nu'!Y51</f>
        <v>144</v>
      </c>
      <c r="Y45" s="59">
        <f>'4 historielijst VB nu'!Z51</f>
        <v>144</v>
      </c>
      <c r="Z45" s="59">
        <f>'4 historielijst VB nu'!AA51</f>
        <v>144</v>
      </c>
      <c r="AA45" s="59">
        <f>'4 historielijst VB nu'!AB51</f>
        <v>144</v>
      </c>
      <c r="AB45" s="59">
        <f>'4 historielijst VB nu'!AC51</f>
        <v>144</v>
      </c>
      <c r="AC45" s="59">
        <f>'4 historielijst VB nu'!AD51</f>
        <v>144</v>
      </c>
      <c r="AD45" s="59">
        <f>'4 historielijst VB nu'!AE51</f>
        <v>144</v>
      </c>
      <c r="AE45" s="59">
        <f>'4 historielijst VB nu'!AF51</f>
        <v>144</v>
      </c>
      <c r="AF45" s="59">
        <f>'4 historielijst VB nu'!AG51</f>
        <v>144</v>
      </c>
      <c r="AG45" s="59">
        <f>'4 historielijst VB nu'!AH51</f>
        <v>144</v>
      </c>
      <c r="AH45" s="59">
        <f>'4 historielijst VB nu'!AI51</f>
        <v>144</v>
      </c>
      <c r="AI45" s="59">
        <f>'4 historielijst VB nu'!AJ51</f>
        <v>144</v>
      </c>
      <c r="AJ45" s="59">
        <f>'4 historielijst VB nu'!AK51</f>
        <v>144</v>
      </c>
      <c r="AK45" s="59">
        <f>'4 historielijst VB nu'!AL51</f>
        <v>144</v>
      </c>
      <c r="AL45" s="59">
        <f>'4 historielijst VB nu'!AM51</f>
        <v>144</v>
      </c>
      <c r="AM45" s="59">
        <f>'4 historielijst VB nu'!AN51</f>
        <v>144</v>
      </c>
      <c r="AN45" s="59">
        <f>'4 historielijst VB nu'!AO51</f>
        <v>144</v>
      </c>
      <c r="AO45" s="59">
        <f>'4 historielijst VB nu'!AP51</f>
        <v>144</v>
      </c>
      <c r="AP45" s="59">
        <f>'4 historielijst VB nu'!AQ51</f>
        <v>144</v>
      </c>
      <c r="AQ45" s="59">
        <f>'4 historielijst VB nu'!AR51</f>
        <v>144</v>
      </c>
      <c r="AR45" s="59">
        <f>'4 historielijst VB nu'!AS51</f>
        <v>144</v>
      </c>
      <c r="AS45" s="59">
        <f>'4 historielijst VB nu'!AT51</f>
        <v>144</v>
      </c>
      <c r="AT45" s="59">
        <f>'4 historielijst VB nu'!AU51</f>
        <v>144</v>
      </c>
      <c r="AU45" s="59">
        <f>'4 historielijst VB nu'!AV51</f>
        <v>144</v>
      </c>
      <c r="AV45" s="59">
        <f>'4 historielijst VB nu'!AW51</f>
        <v>144</v>
      </c>
      <c r="AW45" s="59">
        <f>'4 historielijst VB nu'!AX51</f>
        <v>144</v>
      </c>
      <c r="AX45" s="59">
        <f>'4 historielijst VB nu'!AY51</f>
        <v>144</v>
      </c>
      <c r="AY45" s="59">
        <f>'4 historielijst VB nu'!AZ51</f>
        <v>144</v>
      </c>
      <c r="AZ45" s="59">
        <f>'4 historielijst VB nu'!BA51</f>
        <v>144</v>
      </c>
      <c r="BA45" s="59">
        <f>'4 historielijst VB nu'!BB51</f>
        <v>144</v>
      </c>
      <c r="BB45" s="59">
        <f>'4 historielijst VB nu'!BC51</f>
        <v>144</v>
      </c>
      <c r="BC45" s="59">
        <f>'4 historielijst VB nu'!BD51</f>
        <v>144</v>
      </c>
      <c r="BD45" s="59">
        <f>'4 historielijst VB nu'!BE51</f>
        <v>144</v>
      </c>
      <c r="BE45" s="59">
        <f>'4 historielijst VB nu'!BF51</f>
        <v>144</v>
      </c>
      <c r="BF45" s="33"/>
    </row>
    <row r="46" spans="1:58" x14ac:dyDescent="0.25">
      <c r="A46" s="31"/>
      <c r="B46" s="1">
        <v>10</v>
      </c>
      <c r="C46" s="104" t="s">
        <v>26</v>
      </c>
      <c r="D46" s="32"/>
      <c r="E46" s="59">
        <f>'7 berekeningsheet'!$V$50</f>
        <v>25</v>
      </c>
      <c r="F46" s="59">
        <f>'4 historielijst VB nu'!G52</f>
        <v>25</v>
      </c>
      <c r="G46" s="59">
        <f>'4 historielijst VB nu'!H52</f>
        <v>25</v>
      </c>
      <c r="H46" s="59">
        <f>'4 historielijst VB nu'!I52</f>
        <v>25</v>
      </c>
      <c r="I46" s="59">
        <f>'4 historielijst VB nu'!J52</f>
        <v>25</v>
      </c>
      <c r="J46" s="59">
        <f>'4 historielijst VB nu'!K52</f>
        <v>25</v>
      </c>
      <c r="K46" s="59">
        <f>'4 historielijst VB nu'!L52</f>
        <v>25</v>
      </c>
      <c r="L46" s="59">
        <f>'4 historielijst VB nu'!M52</f>
        <v>25</v>
      </c>
      <c r="M46" s="59">
        <f>'4 historielijst VB nu'!N52</f>
        <v>25</v>
      </c>
      <c r="N46" s="59">
        <f>'4 historielijst VB nu'!O52</f>
        <v>25</v>
      </c>
      <c r="O46" s="59">
        <f>'4 historielijst VB nu'!P52</f>
        <v>25</v>
      </c>
      <c r="P46" s="59">
        <f>'4 historielijst VB nu'!Q52</f>
        <v>25</v>
      </c>
      <c r="Q46" s="59">
        <f>'4 historielijst VB nu'!R52</f>
        <v>25</v>
      </c>
      <c r="R46" s="59">
        <f>'4 historielijst VB nu'!S52</f>
        <v>25</v>
      </c>
      <c r="S46" s="59">
        <f>'4 historielijst VB nu'!T52</f>
        <v>25</v>
      </c>
      <c r="T46" s="59">
        <f>'4 historielijst VB nu'!U52</f>
        <v>25</v>
      </c>
      <c r="U46" s="59">
        <f>'4 historielijst VB nu'!V52</f>
        <v>25</v>
      </c>
      <c r="V46" s="59">
        <f>'4 historielijst VB nu'!W52</f>
        <v>25</v>
      </c>
      <c r="W46" s="59">
        <f>'4 historielijst VB nu'!X52</f>
        <v>25</v>
      </c>
      <c r="X46" s="59">
        <f>'4 historielijst VB nu'!Y52</f>
        <v>25</v>
      </c>
      <c r="Y46" s="59">
        <f>'4 historielijst VB nu'!Z52</f>
        <v>25</v>
      </c>
      <c r="Z46" s="59">
        <f>'4 historielijst VB nu'!AA52</f>
        <v>25</v>
      </c>
      <c r="AA46" s="59">
        <f>'4 historielijst VB nu'!AB52</f>
        <v>25</v>
      </c>
      <c r="AB46" s="59">
        <f>'4 historielijst VB nu'!AC52</f>
        <v>25</v>
      </c>
      <c r="AC46" s="59">
        <f>'4 historielijst VB nu'!AD52</f>
        <v>25</v>
      </c>
      <c r="AD46" s="59">
        <f>'4 historielijst VB nu'!AE52</f>
        <v>25</v>
      </c>
      <c r="AE46" s="59">
        <f>'4 historielijst VB nu'!AF52</f>
        <v>25</v>
      </c>
      <c r="AF46" s="59">
        <f>'4 historielijst VB nu'!AG52</f>
        <v>25</v>
      </c>
      <c r="AG46" s="59">
        <f>'4 historielijst VB nu'!AH52</f>
        <v>25</v>
      </c>
      <c r="AH46" s="59">
        <f>'4 historielijst VB nu'!AI52</f>
        <v>25</v>
      </c>
      <c r="AI46" s="59">
        <f>'4 historielijst VB nu'!AJ52</f>
        <v>25</v>
      </c>
      <c r="AJ46" s="59">
        <f>'4 historielijst VB nu'!AK52</f>
        <v>25</v>
      </c>
      <c r="AK46" s="59">
        <f>'4 historielijst VB nu'!AL52</f>
        <v>25</v>
      </c>
      <c r="AL46" s="59">
        <f>'4 historielijst VB nu'!AM52</f>
        <v>25</v>
      </c>
      <c r="AM46" s="59">
        <f>'4 historielijst VB nu'!AN52</f>
        <v>25</v>
      </c>
      <c r="AN46" s="59">
        <f>'4 historielijst VB nu'!AO52</f>
        <v>25</v>
      </c>
      <c r="AO46" s="59">
        <f>'4 historielijst VB nu'!AP52</f>
        <v>25</v>
      </c>
      <c r="AP46" s="59">
        <f>'4 historielijst VB nu'!AQ52</f>
        <v>25</v>
      </c>
      <c r="AQ46" s="59">
        <f>'4 historielijst VB nu'!AR52</f>
        <v>25</v>
      </c>
      <c r="AR46" s="59">
        <f>'4 historielijst VB nu'!AS52</f>
        <v>25</v>
      </c>
      <c r="AS46" s="59">
        <f>'4 historielijst VB nu'!AT52</f>
        <v>25</v>
      </c>
      <c r="AT46" s="59">
        <f>'4 historielijst VB nu'!AU52</f>
        <v>25</v>
      </c>
      <c r="AU46" s="59">
        <f>'4 historielijst VB nu'!AV52</f>
        <v>25</v>
      </c>
      <c r="AV46" s="59">
        <f>'4 historielijst VB nu'!AW52</f>
        <v>25</v>
      </c>
      <c r="AW46" s="59">
        <f>'4 historielijst VB nu'!AX52</f>
        <v>25</v>
      </c>
      <c r="AX46" s="59">
        <f>'4 historielijst VB nu'!AY52</f>
        <v>25</v>
      </c>
      <c r="AY46" s="59">
        <f>'4 historielijst VB nu'!AZ52</f>
        <v>25</v>
      </c>
      <c r="AZ46" s="59">
        <f>'4 historielijst VB nu'!BA52</f>
        <v>25</v>
      </c>
      <c r="BA46" s="59">
        <f>'4 historielijst VB nu'!BB52</f>
        <v>25</v>
      </c>
      <c r="BB46" s="59">
        <f>'4 historielijst VB nu'!BC52</f>
        <v>25</v>
      </c>
      <c r="BC46" s="59">
        <f>'4 historielijst VB nu'!BD52</f>
        <v>25</v>
      </c>
      <c r="BD46" s="59">
        <f>'4 historielijst VB nu'!BE52</f>
        <v>25</v>
      </c>
      <c r="BE46" s="59">
        <f>'4 historielijst VB nu'!BF52</f>
        <v>25</v>
      </c>
      <c r="BF46" s="33"/>
    </row>
    <row r="47" spans="1:58" x14ac:dyDescent="0.25">
      <c r="A47" s="31"/>
      <c r="B47" s="1">
        <v>11</v>
      </c>
      <c r="C47" s="104" t="s">
        <v>29</v>
      </c>
      <c r="D47" s="32"/>
      <c r="E47" s="59">
        <f>'7 berekeningsheet'!$V$51</f>
        <v>10</v>
      </c>
      <c r="F47" s="59">
        <f>'4 historielijst VB nu'!G53</f>
        <v>10</v>
      </c>
      <c r="G47" s="59">
        <f>'4 historielijst VB nu'!H53</f>
        <v>10</v>
      </c>
      <c r="H47" s="59">
        <f>'4 historielijst VB nu'!I53</f>
        <v>10</v>
      </c>
      <c r="I47" s="59">
        <f>'4 historielijst VB nu'!J53</f>
        <v>10</v>
      </c>
      <c r="J47" s="59">
        <f>'4 historielijst VB nu'!K53</f>
        <v>10</v>
      </c>
      <c r="K47" s="59">
        <f>'4 historielijst VB nu'!L53</f>
        <v>10</v>
      </c>
      <c r="L47" s="59">
        <f>'4 historielijst VB nu'!M53</f>
        <v>10</v>
      </c>
      <c r="M47" s="59">
        <f>'4 historielijst VB nu'!N53</f>
        <v>10</v>
      </c>
      <c r="N47" s="59">
        <f>'4 historielijst VB nu'!O53</f>
        <v>10</v>
      </c>
      <c r="O47" s="59">
        <f>'4 historielijst VB nu'!P53</f>
        <v>10</v>
      </c>
      <c r="P47" s="59">
        <f>'4 historielijst VB nu'!Q53</f>
        <v>10</v>
      </c>
      <c r="Q47" s="59">
        <f>'4 historielijst VB nu'!R53</f>
        <v>10</v>
      </c>
      <c r="R47" s="59">
        <f>'4 historielijst VB nu'!S53</f>
        <v>10</v>
      </c>
      <c r="S47" s="59">
        <f>'4 historielijst VB nu'!T53</f>
        <v>10</v>
      </c>
      <c r="T47" s="59">
        <f>'4 historielijst VB nu'!U53</f>
        <v>10</v>
      </c>
      <c r="U47" s="59">
        <f>'4 historielijst VB nu'!V53</f>
        <v>10</v>
      </c>
      <c r="V47" s="59">
        <f>'4 historielijst VB nu'!W53</f>
        <v>10</v>
      </c>
      <c r="W47" s="59">
        <f>'4 historielijst VB nu'!X53</f>
        <v>10</v>
      </c>
      <c r="X47" s="59">
        <f>'4 historielijst VB nu'!Y53</f>
        <v>10</v>
      </c>
      <c r="Y47" s="59">
        <f>'4 historielijst VB nu'!Z53</f>
        <v>10</v>
      </c>
      <c r="Z47" s="59">
        <f>'4 historielijst VB nu'!AA53</f>
        <v>10</v>
      </c>
      <c r="AA47" s="59">
        <f>'4 historielijst VB nu'!AB53</f>
        <v>10</v>
      </c>
      <c r="AB47" s="59">
        <f>'4 historielijst VB nu'!AC53</f>
        <v>10</v>
      </c>
      <c r="AC47" s="59">
        <f>'4 historielijst VB nu'!AD53</f>
        <v>10</v>
      </c>
      <c r="AD47" s="59">
        <f>'4 historielijst VB nu'!AE53</f>
        <v>10</v>
      </c>
      <c r="AE47" s="59">
        <f>'4 historielijst VB nu'!AF53</f>
        <v>10</v>
      </c>
      <c r="AF47" s="59">
        <f>'4 historielijst VB nu'!AG53</f>
        <v>10</v>
      </c>
      <c r="AG47" s="59">
        <f>'4 historielijst VB nu'!AH53</f>
        <v>10</v>
      </c>
      <c r="AH47" s="59">
        <f>'4 historielijst VB nu'!AI53</f>
        <v>10</v>
      </c>
      <c r="AI47" s="59">
        <f>'4 historielijst VB nu'!AJ53</f>
        <v>10</v>
      </c>
      <c r="AJ47" s="59">
        <f>'4 historielijst VB nu'!AK53</f>
        <v>10</v>
      </c>
      <c r="AK47" s="59">
        <f>'4 historielijst VB nu'!AL53</f>
        <v>10</v>
      </c>
      <c r="AL47" s="59">
        <f>'4 historielijst VB nu'!AM53</f>
        <v>10</v>
      </c>
      <c r="AM47" s="59">
        <f>'4 historielijst VB nu'!AN53</f>
        <v>10</v>
      </c>
      <c r="AN47" s="59">
        <f>'4 historielijst VB nu'!AO53</f>
        <v>10</v>
      </c>
      <c r="AO47" s="59">
        <f>'4 historielijst VB nu'!AP53</f>
        <v>10</v>
      </c>
      <c r="AP47" s="59">
        <f>'4 historielijst VB nu'!AQ53</f>
        <v>10</v>
      </c>
      <c r="AQ47" s="59">
        <f>'4 historielijst VB nu'!AR53</f>
        <v>10</v>
      </c>
      <c r="AR47" s="59">
        <f>'4 historielijst VB nu'!AS53</f>
        <v>10</v>
      </c>
      <c r="AS47" s="59">
        <f>'4 historielijst VB nu'!AT53</f>
        <v>10</v>
      </c>
      <c r="AT47" s="59">
        <f>'4 historielijst VB nu'!AU53</f>
        <v>10</v>
      </c>
      <c r="AU47" s="59">
        <f>'4 historielijst VB nu'!AV53</f>
        <v>10</v>
      </c>
      <c r="AV47" s="59">
        <f>'4 historielijst VB nu'!AW53</f>
        <v>10</v>
      </c>
      <c r="AW47" s="59">
        <f>'4 historielijst VB nu'!AX53</f>
        <v>10</v>
      </c>
      <c r="AX47" s="59">
        <f>'4 historielijst VB nu'!AY53</f>
        <v>10</v>
      </c>
      <c r="AY47" s="59">
        <f>'4 historielijst VB nu'!AZ53</f>
        <v>10</v>
      </c>
      <c r="AZ47" s="59">
        <f>'4 historielijst VB nu'!BA53</f>
        <v>10</v>
      </c>
      <c r="BA47" s="59">
        <f>'4 historielijst VB nu'!BB53</f>
        <v>10</v>
      </c>
      <c r="BB47" s="59">
        <f>'4 historielijst VB nu'!BC53</f>
        <v>10</v>
      </c>
      <c r="BC47" s="59">
        <f>'4 historielijst VB nu'!BD53</f>
        <v>10</v>
      </c>
      <c r="BD47" s="59">
        <f>'4 historielijst VB nu'!BE53</f>
        <v>10</v>
      </c>
      <c r="BE47" s="59">
        <f>'4 historielijst VB nu'!BF53</f>
        <v>10</v>
      </c>
      <c r="BF47" s="33"/>
    </row>
    <row r="48" spans="1:58" x14ac:dyDescent="0.25">
      <c r="A48" s="31"/>
      <c r="B48" s="1">
        <v>12</v>
      </c>
      <c r="C48" s="104" t="s">
        <v>30</v>
      </c>
      <c r="D48" s="32"/>
      <c r="E48" s="59">
        <f>'7 berekeningsheet'!$V$52</f>
        <v>32</v>
      </c>
      <c r="F48" s="59">
        <f>'4 historielijst VB nu'!G54</f>
        <v>32</v>
      </c>
      <c r="G48" s="59">
        <f>'4 historielijst VB nu'!H54</f>
        <v>32</v>
      </c>
      <c r="H48" s="59">
        <f>'4 historielijst VB nu'!I54</f>
        <v>32</v>
      </c>
      <c r="I48" s="59">
        <f>'4 historielijst VB nu'!J54</f>
        <v>32</v>
      </c>
      <c r="J48" s="59">
        <f>'4 historielijst VB nu'!K54</f>
        <v>32</v>
      </c>
      <c r="K48" s="59">
        <f>'4 historielijst VB nu'!L54</f>
        <v>32</v>
      </c>
      <c r="L48" s="59">
        <f>'4 historielijst VB nu'!M54</f>
        <v>32</v>
      </c>
      <c r="M48" s="59">
        <f>'4 historielijst VB nu'!N54</f>
        <v>32</v>
      </c>
      <c r="N48" s="59">
        <f>'4 historielijst VB nu'!O54</f>
        <v>32</v>
      </c>
      <c r="O48" s="59">
        <f>'4 historielijst VB nu'!P54</f>
        <v>32</v>
      </c>
      <c r="P48" s="59">
        <f>'4 historielijst VB nu'!Q54</f>
        <v>32</v>
      </c>
      <c r="Q48" s="59">
        <f>'4 historielijst VB nu'!R54</f>
        <v>32</v>
      </c>
      <c r="R48" s="59">
        <f>'4 historielijst VB nu'!S54</f>
        <v>32</v>
      </c>
      <c r="S48" s="59">
        <f>'4 historielijst VB nu'!T54</f>
        <v>32</v>
      </c>
      <c r="T48" s="59">
        <f>'4 historielijst VB nu'!U54</f>
        <v>32</v>
      </c>
      <c r="U48" s="59">
        <f>'4 historielijst VB nu'!V54</f>
        <v>32</v>
      </c>
      <c r="V48" s="59">
        <f>'4 historielijst VB nu'!W54</f>
        <v>32</v>
      </c>
      <c r="W48" s="59">
        <f>'4 historielijst VB nu'!X54</f>
        <v>32</v>
      </c>
      <c r="X48" s="59">
        <f>'4 historielijst VB nu'!Y54</f>
        <v>32</v>
      </c>
      <c r="Y48" s="59">
        <f>'4 historielijst VB nu'!Z54</f>
        <v>32</v>
      </c>
      <c r="Z48" s="59">
        <f>'4 historielijst VB nu'!AA54</f>
        <v>32</v>
      </c>
      <c r="AA48" s="59">
        <f>'4 historielijst VB nu'!AB54</f>
        <v>32</v>
      </c>
      <c r="AB48" s="59">
        <f>'4 historielijst VB nu'!AC54</f>
        <v>32</v>
      </c>
      <c r="AC48" s="59">
        <f>'4 historielijst VB nu'!AD54</f>
        <v>32</v>
      </c>
      <c r="AD48" s="59">
        <f>'4 historielijst VB nu'!AE54</f>
        <v>32</v>
      </c>
      <c r="AE48" s="59">
        <f>'4 historielijst VB nu'!AF54</f>
        <v>32</v>
      </c>
      <c r="AF48" s="59">
        <f>'4 historielijst VB nu'!AG54</f>
        <v>32</v>
      </c>
      <c r="AG48" s="59">
        <f>'4 historielijst VB nu'!AH54</f>
        <v>32</v>
      </c>
      <c r="AH48" s="59">
        <f>'4 historielijst VB nu'!AI54</f>
        <v>32</v>
      </c>
      <c r="AI48" s="59">
        <f>'4 historielijst VB nu'!AJ54</f>
        <v>32</v>
      </c>
      <c r="AJ48" s="59">
        <f>'4 historielijst VB nu'!AK54</f>
        <v>32</v>
      </c>
      <c r="AK48" s="59">
        <f>'4 historielijst VB nu'!AL54</f>
        <v>32</v>
      </c>
      <c r="AL48" s="59">
        <f>'4 historielijst VB nu'!AM54</f>
        <v>32</v>
      </c>
      <c r="AM48" s="59">
        <f>'4 historielijst VB nu'!AN54</f>
        <v>32</v>
      </c>
      <c r="AN48" s="59">
        <f>'4 historielijst VB nu'!AO54</f>
        <v>32</v>
      </c>
      <c r="AO48" s="59">
        <f>'4 historielijst VB nu'!AP54</f>
        <v>32</v>
      </c>
      <c r="AP48" s="59">
        <f>'4 historielijst VB nu'!AQ54</f>
        <v>32</v>
      </c>
      <c r="AQ48" s="59">
        <f>'4 historielijst VB nu'!AR54</f>
        <v>32</v>
      </c>
      <c r="AR48" s="59">
        <f>'4 historielijst VB nu'!AS54</f>
        <v>32</v>
      </c>
      <c r="AS48" s="59">
        <f>'4 historielijst VB nu'!AT54</f>
        <v>32</v>
      </c>
      <c r="AT48" s="59">
        <f>'4 historielijst VB nu'!AU54</f>
        <v>32</v>
      </c>
      <c r="AU48" s="59">
        <f>'4 historielijst VB nu'!AV54</f>
        <v>32</v>
      </c>
      <c r="AV48" s="59">
        <f>'4 historielijst VB nu'!AW54</f>
        <v>32</v>
      </c>
      <c r="AW48" s="59">
        <f>'4 historielijst VB nu'!AX54</f>
        <v>32</v>
      </c>
      <c r="AX48" s="59">
        <f>'4 historielijst VB nu'!AY54</f>
        <v>32</v>
      </c>
      <c r="AY48" s="59">
        <f>'4 historielijst VB nu'!AZ54</f>
        <v>32</v>
      </c>
      <c r="AZ48" s="59">
        <f>'4 historielijst VB nu'!BA54</f>
        <v>32</v>
      </c>
      <c r="BA48" s="59">
        <f>'4 historielijst VB nu'!BB54</f>
        <v>32</v>
      </c>
      <c r="BB48" s="59">
        <f>'4 historielijst VB nu'!BC54</f>
        <v>32</v>
      </c>
      <c r="BC48" s="59">
        <f>'4 historielijst VB nu'!BD54</f>
        <v>32</v>
      </c>
      <c r="BD48" s="59">
        <f>'4 historielijst VB nu'!BE54</f>
        <v>32</v>
      </c>
      <c r="BE48" s="59">
        <f>'4 historielijst VB nu'!BF54</f>
        <v>32</v>
      </c>
      <c r="BF48" s="33"/>
    </row>
    <row r="49" spans="1:58" x14ac:dyDescent="0.25">
      <c r="A49" s="31"/>
      <c r="B49" s="1">
        <v>13</v>
      </c>
      <c r="C49" s="104" t="s">
        <v>31</v>
      </c>
      <c r="D49" s="32"/>
      <c r="E49" s="59">
        <f>'7 berekeningsheet'!$V$53</f>
        <v>125</v>
      </c>
      <c r="F49" s="59">
        <f>'4 historielijst VB nu'!G55</f>
        <v>125</v>
      </c>
      <c r="G49" s="59">
        <f>'4 historielijst VB nu'!H55</f>
        <v>125</v>
      </c>
      <c r="H49" s="59">
        <f>'4 historielijst VB nu'!I55</f>
        <v>125</v>
      </c>
      <c r="I49" s="59">
        <f>'4 historielijst VB nu'!J55</f>
        <v>125</v>
      </c>
      <c r="J49" s="59">
        <f>'4 historielijst VB nu'!K55</f>
        <v>125</v>
      </c>
      <c r="K49" s="59">
        <f>'4 historielijst VB nu'!L55</f>
        <v>125</v>
      </c>
      <c r="L49" s="59">
        <f>'4 historielijst VB nu'!M55</f>
        <v>125</v>
      </c>
      <c r="M49" s="59">
        <f>'4 historielijst VB nu'!N55</f>
        <v>125</v>
      </c>
      <c r="N49" s="59">
        <f>'4 historielijst VB nu'!O55</f>
        <v>125</v>
      </c>
      <c r="O49" s="59">
        <f>'4 historielijst VB nu'!P55</f>
        <v>125</v>
      </c>
      <c r="P49" s="59">
        <f>'4 historielijst VB nu'!Q55</f>
        <v>125</v>
      </c>
      <c r="Q49" s="59">
        <f>'4 historielijst VB nu'!R55</f>
        <v>125</v>
      </c>
      <c r="R49" s="59">
        <f>'4 historielijst VB nu'!S55</f>
        <v>125</v>
      </c>
      <c r="S49" s="59">
        <f>'4 historielijst VB nu'!T55</f>
        <v>125</v>
      </c>
      <c r="T49" s="59">
        <f>'4 historielijst VB nu'!U55</f>
        <v>125</v>
      </c>
      <c r="U49" s="59">
        <f>'4 historielijst VB nu'!V55</f>
        <v>125</v>
      </c>
      <c r="V49" s="59">
        <f>'4 historielijst VB nu'!W55</f>
        <v>125</v>
      </c>
      <c r="W49" s="59">
        <f>'4 historielijst VB nu'!X55</f>
        <v>125</v>
      </c>
      <c r="X49" s="59">
        <f>'4 historielijst VB nu'!Y55</f>
        <v>125</v>
      </c>
      <c r="Y49" s="59">
        <f>'4 historielijst VB nu'!Z55</f>
        <v>125</v>
      </c>
      <c r="Z49" s="59">
        <f>'4 historielijst VB nu'!AA55</f>
        <v>125</v>
      </c>
      <c r="AA49" s="59">
        <f>'4 historielijst VB nu'!AB55</f>
        <v>125</v>
      </c>
      <c r="AB49" s="59">
        <f>'4 historielijst VB nu'!AC55</f>
        <v>125</v>
      </c>
      <c r="AC49" s="59">
        <f>'4 historielijst VB nu'!AD55</f>
        <v>125</v>
      </c>
      <c r="AD49" s="59">
        <f>'4 historielijst VB nu'!AE55</f>
        <v>125</v>
      </c>
      <c r="AE49" s="59">
        <f>'4 historielijst VB nu'!AF55</f>
        <v>125</v>
      </c>
      <c r="AF49" s="59">
        <f>'4 historielijst VB nu'!AG55</f>
        <v>125</v>
      </c>
      <c r="AG49" s="59">
        <f>'4 historielijst VB nu'!AH55</f>
        <v>125</v>
      </c>
      <c r="AH49" s="59">
        <f>'4 historielijst VB nu'!AI55</f>
        <v>125</v>
      </c>
      <c r="AI49" s="59">
        <f>'4 historielijst VB nu'!AJ55</f>
        <v>125</v>
      </c>
      <c r="AJ49" s="59">
        <f>'4 historielijst VB nu'!AK55</f>
        <v>125</v>
      </c>
      <c r="AK49" s="59">
        <f>'4 historielijst VB nu'!AL55</f>
        <v>125</v>
      </c>
      <c r="AL49" s="59">
        <f>'4 historielijst VB nu'!AM55</f>
        <v>125</v>
      </c>
      <c r="AM49" s="59">
        <f>'4 historielijst VB nu'!AN55</f>
        <v>125</v>
      </c>
      <c r="AN49" s="59">
        <f>'4 historielijst VB nu'!AO55</f>
        <v>125</v>
      </c>
      <c r="AO49" s="59">
        <f>'4 historielijst VB nu'!AP55</f>
        <v>125</v>
      </c>
      <c r="AP49" s="59">
        <f>'4 historielijst VB nu'!AQ55</f>
        <v>125</v>
      </c>
      <c r="AQ49" s="59">
        <f>'4 historielijst VB nu'!AR55</f>
        <v>125</v>
      </c>
      <c r="AR49" s="59">
        <f>'4 historielijst VB nu'!AS55</f>
        <v>125</v>
      </c>
      <c r="AS49" s="59">
        <f>'4 historielijst VB nu'!AT55</f>
        <v>125</v>
      </c>
      <c r="AT49" s="59">
        <f>'4 historielijst VB nu'!AU55</f>
        <v>125</v>
      </c>
      <c r="AU49" s="59">
        <f>'4 historielijst VB nu'!AV55</f>
        <v>125</v>
      </c>
      <c r="AV49" s="59">
        <f>'4 historielijst VB nu'!AW55</f>
        <v>125</v>
      </c>
      <c r="AW49" s="59">
        <f>'4 historielijst VB nu'!AX55</f>
        <v>125</v>
      </c>
      <c r="AX49" s="59">
        <f>'4 historielijst VB nu'!AY55</f>
        <v>125</v>
      </c>
      <c r="AY49" s="59">
        <f>'4 historielijst VB nu'!AZ55</f>
        <v>125</v>
      </c>
      <c r="AZ49" s="59">
        <f>'4 historielijst VB nu'!BA55</f>
        <v>125</v>
      </c>
      <c r="BA49" s="59">
        <f>'4 historielijst VB nu'!BB55</f>
        <v>125</v>
      </c>
      <c r="BB49" s="59">
        <f>'4 historielijst VB nu'!BC55</f>
        <v>125</v>
      </c>
      <c r="BC49" s="59">
        <f>'4 historielijst VB nu'!BD55</f>
        <v>125</v>
      </c>
      <c r="BD49" s="59">
        <f>'4 historielijst VB nu'!BE55</f>
        <v>125</v>
      </c>
      <c r="BE49" s="59">
        <f>'4 historielijst VB nu'!BF55</f>
        <v>125</v>
      </c>
      <c r="BF49" s="33"/>
    </row>
    <row r="50" spans="1:58" x14ac:dyDescent="0.25">
      <c r="A50" s="31"/>
      <c r="B50" s="1"/>
      <c r="C50" s="104"/>
      <c r="D50" s="32"/>
      <c r="E50" s="8">
        <f>'7 berekeningsheet'!$V$54</f>
        <v>0</v>
      </c>
      <c r="F50" s="8">
        <f>'4 historielijst VB nu'!G56</f>
        <v>0</v>
      </c>
      <c r="G50" s="8">
        <f>'4 historielijst VB nu'!H56</f>
        <v>0</v>
      </c>
      <c r="H50" s="8">
        <f>'4 historielijst VB nu'!I56</f>
        <v>0</v>
      </c>
      <c r="I50" s="8">
        <f>'4 historielijst VB nu'!J56</f>
        <v>0</v>
      </c>
      <c r="J50" s="8">
        <f>'4 historielijst VB nu'!K56</f>
        <v>0</v>
      </c>
      <c r="K50" s="8">
        <f>'4 historielijst VB nu'!L56</f>
        <v>0</v>
      </c>
      <c r="L50" s="8">
        <f>'4 historielijst VB nu'!M56</f>
        <v>0</v>
      </c>
      <c r="M50" s="8">
        <f>'4 historielijst VB nu'!N56</f>
        <v>0</v>
      </c>
      <c r="N50" s="8">
        <f>'4 historielijst VB nu'!O56</f>
        <v>0</v>
      </c>
      <c r="O50" s="8">
        <f>'4 historielijst VB nu'!P56</f>
        <v>0</v>
      </c>
      <c r="P50" s="8">
        <f>'4 historielijst VB nu'!Q56</f>
        <v>0</v>
      </c>
      <c r="Q50" s="8">
        <f>'4 historielijst VB nu'!R56</f>
        <v>0</v>
      </c>
      <c r="R50" s="8">
        <f>'4 historielijst VB nu'!S56</f>
        <v>0</v>
      </c>
      <c r="S50" s="8">
        <f>'4 historielijst VB nu'!T56</f>
        <v>0</v>
      </c>
      <c r="T50" s="8">
        <f>'4 historielijst VB nu'!U56</f>
        <v>0</v>
      </c>
      <c r="U50" s="8">
        <f>'4 historielijst VB nu'!V56</f>
        <v>0</v>
      </c>
      <c r="V50" s="8">
        <f>'4 historielijst VB nu'!W56</f>
        <v>0</v>
      </c>
      <c r="W50" s="8">
        <f>'4 historielijst VB nu'!X56</f>
        <v>0</v>
      </c>
      <c r="X50" s="8">
        <f>'4 historielijst VB nu'!Y56</f>
        <v>0</v>
      </c>
      <c r="Y50" s="8">
        <f>'4 historielijst VB nu'!Z56</f>
        <v>0</v>
      </c>
      <c r="Z50" s="8">
        <f>'4 historielijst VB nu'!AA56</f>
        <v>0</v>
      </c>
      <c r="AA50" s="8">
        <f>'4 historielijst VB nu'!AB56</f>
        <v>0</v>
      </c>
      <c r="AB50" s="8">
        <f>'4 historielijst VB nu'!AC56</f>
        <v>0</v>
      </c>
      <c r="AC50" s="8">
        <f>'4 historielijst VB nu'!AD56</f>
        <v>0</v>
      </c>
      <c r="AD50" s="8">
        <f>'4 historielijst VB nu'!AE56</f>
        <v>0</v>
      </c>
      <c r="AE50" s="8">
        <f>'4 historielijst VB nu'!AF56</f>
        <v>0</v>
      </c>
      <c r="AF50" s="8">
        <f>'4 historielijst VB nu'!AG56</f>
        <v>0</v>
      </c>
      <c r="AG50" s="8">
        <f>'4 historielijst VB nu'!AH56</f>
        <v>0</v>
      </c>
      <c r="AH50" s="8">
        <f>'4 historielijst VB nu'!AI56</f>
        <v>0</v>
      </c>
      <c r="AI50" s="8">
        <f>'4 historielijst VB nu'!AJ56</f>
        <v>0</v>
      </c>
      <c r="AJ50" s="8">
        <f>'4 historielijst VB nu'!AK56</f>
        <v>0</v>
      </c>
      <c r="AK50" s="8">
        <f>'4 historielijst VB nu'!AL56</f>
        <v>0</v>
      </c>
      <c r="AL50" s="8">
        <f>'4 historielijst VB nu'!AM56</f>
        <v>0</v>
      </c>
      <c r="AM50" s="8">
        <f>'4 historielijst VB nu'!AN56</f>
        <v>0</v>
      </c>
      <c r="AN50" s="8">
        <f>'4 historielijst VB nu'!AO56</f>
        <v>0</v>
      </c>
      <c r="AO50" s="8">
        <f>'4 historielijst VB nu'!AP56</f>
        <v>0</v>
      </c>
      <c r="AP50" s="8">
        <f>'4 historielijst VB nu'!AQ56</f>
        <v>0</v>
      </c>
      <c r="AQ50" s="8">
        <f>'4 historielijst VB nu'!AR56</f>
        <v>0</v>
      </c>
      <c r="AR50" s="8">
        <f>'4 historielijst VB nu'!AS56</f>
        <v>0</v>
      </c>
      <c r="AS50" s="8">
        <f>'4 historielijst VB nu'!AT56</f>
        <v>0</v>
      </c>
      <c r="AT50" s="8">
        <f>'4 historielijst VB nu'!AU56</f>
        <v>0</v>
      </c>
      <c r="AU50" s="8">
        <f>'4 historielijst VB nu'!AV56</f>
        <v>0</v>
      </c>
      <c r="AV50" s="8">
        <f>'4 historielijst VB nu'!AW56</f>
        <v>0</v>
      </c>
      <c r="AW50" s="8">
        <f>'4 historielijst VB nu'!AX56</f>
        <v>0</v>
      </c>
      <c r="AX50" s="8">
        <f>'4 historielijst VB nu'!AY56</f>
        <v>0</v>
      </c>
      <c r="AY50" s="8">
        <f>'4 historielijst VB nu'!AZ56</f>
        <v>0</v>
      </c>
      <c r="AZ50" s="8">
        <f>'4 historielijst VB nu'!BA56</f>
        <v>0</v>
      </c>
      <c r="BA50" s="8">
        <f>'4 historielijst VB nu'!BB56</f>
        <v>0</v>
      </c>
      <c r="BB50" s="8">
        <f>'4 historielijst VB nu'!BC56</f>
        <v>0</v>
      </c>
      <c r="BC50" s="8">
        <f>'4 historielijst VB nu'!BD56</f>
        <v>0</v>
      </c>
      <c r="BD50" s="8">
        <f>'4 historielijst VB nu'!BE56</f>
        <v>0</v>
      </c>
      <c r="BE50" s="8">
        <f>'4 historielijst VB nu'!BF56</f>
        <v>0</v>
      </c>
      <c r="BF50" s="33"/>
    </row>
    <row r="51" spans="1:58" x14ac:dyDescent="0.25">
      <c r="A51" s="31"/>
      <c r="B51" s="1"/>
      <c r="C51" s="106" t="str">
        <f>'6 inputsheet termen'!D82</f>
        <v>totaal lokale voedselbanken</v>
      </c>
      <c r="D51" s="32"/>
      <c r="E51" s="8">
        <f>SUM(E37:E50)</f>
        <v>1656</v>
      </c>
      <c r="F51" s="8">
        <f t="shared" ref="F51:BE51" si="3">SUM(F37:F50)</f>
        <v>1726</v>
      </c>
      <c r="G51" s="8">
        <f t="shared" si="3"/>
        <v>1726</v>
      </c>
      <c r="H51" s="8">
        <f t="shared" si="3"/>
        <v>1726</v>
      </c>
      <c r="I51" s="8">
        <f t="shared" si="3"/>
        <v>1656</v>
      </c>
      <c r="J51" s="8">
        <f t="shared" si="3"/>
        <v>1656</v>
      </c>
      <c r="K51" s="8">
        <f t="shared" si="3"/>
        <v>1656</v>
      </c>
      <c r="L51" s="8">
        <f t="shared" si="3"/>
        <v>1656</v>
      </c>
      <c r="M51" s="8">
        <f t="shared" si="3"/>
        <v>1656</v>
      </c>
      <c r="N51" s="8">
        <f t="shared" si="3"/>
        <v>1656</v>
      </c>
      <c r="O51" s="8">
        <f t="shared" si="3"/>
        <v>1656</v>
      </c>
      <c r="P51" s="8">
        <f t="shared" si="3"/>
        <v>1656</v>
      </c>
      <c r="Q51" s="8">
        <f t="shared" si="3"/>
        <v>1656</v>
      </c>
      <c r="R51" s="8">
        <f t="shared" si="3"/>
        <v>1656</v>
      </c>
      <c r="S51" s="8">
        <f t="shared" si="3"/>
        <v>1656</v>
      </c>
      <c r="T51" s="8">
        <f t="shared" si="3"/>
        <v>1656</v>
      </c>
      <c r="U51" s="8">
        <f t="shared" si="3"/>
        <v>1656</v>
      </c>
      <c r="V51" s="8">
        <f t="shared" si="3"/>
        <v>1656</v>
      </c>
      <c r="W51" s="8">
        <f t="shared" si="3"/>
        <v>1656</v>
      </c>
      <c r="X51" s="8">
        <f t="shared" si="3"/>
        <v>1656</v>
      </c>
      <c r="Y51" s="8">
        <f t="shared" si="3"/>
        <v>1656</v>
      </c>
      <c r="Z51" s="8">
        <f t="shared" si="3"/>
        <v>1656</v>
      </c>
      <c r="AA51" s="8">
        <f t="shared" si="3"/>
        <v>1656</v>
      </c>
      <c r="AB51" s="8">
        <f t="shared" si="3"/>
        <v>1656</v>
      </c>
      <c r="AC51" s="8">
        <f t="shared" si="3"/>
        <v>1656</v>
      </c>
      <c r="AD51" s="8">
        <f t="shared" si="3"/>
        <v>1656</v>
      </c>
      <c r="AE51" s="8">
        <f t="shared" si="3"/>
        <v>1656</v>
      </c>
      <c r="AF51" s="8">
        <f t="shared" si="3"/>
        <v>1656</v>
      </c>
      <c r="AG51" s="8">
        <f t="shared" si="3"/>
        <v>1656</v>
      </c>
      <c r="AH51" s="8">
        <f t="shared" si="3"/>
        <v>1656</v>
      </c>
      <c r="AI51" s="8">
        <f t="shared" si="3"/>
        <v>1656</v>
      </c>
      <c r="AJ51" s="8">
        <f t="shared" si="3"/>
        <v>1656</v>
      </c>
      <c r="AK51" s="8">
        <f t="shared" si="3"/>
        <v>1656</v>
      </c>
      <c r="AL51" s="8">
        <f t="shared" si="3"/>
        <v>1656</v>
      </c>
      <c r="AM51" s="8">
        <f t="shared" si="3"/>
        <v>1656</v>
      </c>
      <c r="AN51" s="8">
        <f t="shared" si="3"/>
        <v>1656</v>
      </c>
      <c r="AO51" s="8">
        <f t="shared" si="3"/>
        <v>1656</v>
      </c>
      <c r="AP51" s="8">
        <f t="shared" si="3"/>
        <v>1656</v>
      </c>
      <c r="AQ51" s="8">
        <f t="shared" si="3"/>
        <v>1656</v>
      </c>
      <c r="AR51" s="8">
        <f t="shared" si="3"/>
        <v>1656</v>
      </c>
      <c r="AS51" s="8">
        <f t="shared" si="3"/>
        <v>1656</v>
      </c>
      <c r="AT51" s="8">
        <f t="shared" si="3"/>
        <v>1656</v>
      </c>
      <c r="AU51" s="8">
        <f t="shared" si="3"/>
        <v>1656</v>
      </c>
      <c r="AV51" s="8">
        <f t="shared" si="3"/>
        <v>1656</v>
      </c>
      <c r="AW51" s="8">
        <f t="shared" si="3"/>
        <v>1656</v>
      </c>
      <c r="AX51" s="8">
        <f t="shared" si="3"/>
        <v>1656</v>
      </c>
      <c r="AY51" s="8">
        <f t="shared" si="3"/>
        <v>1656</v>
      </c>
      <c r="AZ51" s="8">
        <f t="shared" si="3"/>
        <v>1656</v>
      </c>
      <c r="BA51" s="8">
        <f t="shared" si="3"/>
        <v>1656</v>
      </c>
      <c r="BB51" s="8">
        <f t="shared" si="3"/>
        <v>1656</v>
      </c>
      <c r="BC51" s="8">
        <f t="shared" si="3"/>
        <v>1656</v>
      </c>
      <c r="BD51" s="8">
        <f t="shared" si="3"/>
        <v>1656</v>
      </c>
      <c r="BE51" s="8">
        <f t="shared" si="3"/>
        <v>1656</v>
      </c>
      <c r="BF51" s="33"/>
    </row>
    <row r="52" spans="1:58" x14ac:dyDescent="0.25">
      <c r="A52" s="31"/>
      <c r="B52" s="1"/>
      <c r="C52" s="106" t="str">
        <f>'6 inputsheet termen'!D83</f>
        <v>totaal voedselbank Haaglanden</v>
      </c>
      <c r="D52" s="32"/>
      <c r="E52" s="59">
        <f>E34+E51</f>
        <v>3591.7799999999997</v>
      </c>
      <c r="F52" s="59">
        <f t="shared" ref="F52:BE52" si="4">F34+F51</f>
        <v>3619.29</v>
      </c>
      <c r="G52" s="59">
        <f t="shared" si="4"/>
        <v>3625.62</v>
      </c>
      <c r="H52" s="59">
        <f t="shared" si="4"/>
        <v>3595</v>
      </c>
      <c r="I52" s="59">
        <f t="shared" si="4"/>
        <v>3528.7299999999996</v>
      </c>
      <c r="J52" s="59">
        <f t="shared" si="4"/>
        <v>3537.87</v>
      </c>
      <c r="K52" s="59">
        <f t="shared" si="4"/>
        <v>3557.4700000000003</v>
      </c>
      <c r="L52" s="59">
        <f t="shared" si="4"/>
        <v>3571.23</v>
      </c>
      <c r="M52" s="59">
        <f t="shared" si="4"/>
        <v>3560.25</v>
      </c>
      <c r="N52" s="59">
        <f t="shared" si="4"/>
        <v>3556.74</v>
      </c>
      <c r="O52" s="59">
        <f t="shared" si="4"/>
        <v>3580.31</v>
      </c>
      <c r="P52" s="59">
        <f t="shared" si="4"/>
        <v>3591.7799999999997</v>
      </c>
      <c r="Q52" s="59">
        <f t="shared" si="4"/>
        <v>3591.7799999999997</v>
      </c>
      <c r="R52" s="59">
        <f t="shared" si="4"/>
        <v>3591.7799999999997</v>
      </c>
      <c r="S52" s="59">
        <f t="shared" si="4"/>
        <v>3591.7799999999997</v>
      </c>
      <c r="T52" s="59">
        <f t="shared" si="4"/>
        <v>3591.7799999999997</v>
      </c>
      <c r="U52" s="59">
        <f t="shared" si="4"/>
        <v>3591.7799999999997</v>
      </c>
      <c r="V52" s="59">
        <f t="shared" si="4"/>
        <v>3591.7799999999997</v>
      </c>
      <c r="W52" s="59">
        <f t="shared" si="4"/>
        <v>3591.7799999999997</v>
      </c>
      <c r="X52" s="59">
        <f t="shared" si="4"/>
        <v>3591.7799999999997</v>
      </c>
      <c r="Y52" s="59">
        <f t="shared" si="4"/>
        <v>3591.7799999999997</v>
      </c>
      <c r="Z52" s="59">
        <f t="shared" si="4"/>
        <v>3591.7799999999997</v>
      </c>
      <c r="AA52" s="59">
        <f t="shared" si="4"/>
        <v>3591.7799999999997</v>
      </c>
      <c r="AB52" s="59">
        <f t="shared" si="4"/>
        <v>3591.7799999999997</v>
      </c>
      <c r="AC52" s="59">
        <f t="shared" si="4"/>
        <v>3591.7799999999997</v>
      </c>
      <c r="AD52" s="59">
        <f t="shared" si="4"/>
        <v>3591.7799999999997</v>
      </c>
      <c r="AE52" s="59">
        <f t="shared" si="4"/>
        <v>3591.7799999999997</v>
      </c>
      <c r="AF52" s="59">
        <f t="shared" si="4"/>
        <v>3591.7799999999997</v>
      </c>
      <c r="AG52" s="59">
        <f t="shared" si="4"/>
        <v>3591.7799999999997</v>
      </c>
      <c r="AH52" s="59">
        <f t="shared" si="4"/>
        <v>3591.7799999999997</v>
      </c>
      <c r="AI52" s="59">
        <f t="shared" si="4"/>
        <v>3591.7799999999997</v>
      </c>
      <c r="AJ52" s="59">
        <f t="shared" si="4"/>
        <v>3591.7799999999997</v>
      </c>
      <c r="AK52" s="59">
        <f t="shared" si="4"/>
        <v>3591.7799999999997</v>
      </c>
      <c r="AL52" s="59">
        <f t="shared" si="4"/>
        <v>3591.7799999999997</v>
      </c>
      <c r="AM52" s="59">
        <f t="shared" si="4"/>
        <v>3591.7799999999997</v>
      </c>
      <c r="AN52" s="59">
        <f t="shared" si="4"/>
        <v>3591.7799999999997</v>
      </c>
      <c r="AO52" s="59">
        <f t="shared" si="4"/>
        <v>3591.7799999999997</v>
      </c>
      <c r="AP52" s="59">
        <f t="shared" si="4"/>
        <v>3591.7799999999997</v>
      </c>
      <c r="AQ52" s="59">
        <f t="shared" si="4"/>
        <v>3591.7799999999997</v>
      </c>
      <c r="AR52" s="59">
        <f t="shared" si="4"/>
        <v>3591.7799999999997</v>
      </c>
      <c r="AS52" s="59">
        <f t="shared" si="4"/>
        <v>3591.7799999999997</v>
      </c>
      <c r="AT52" s="59">
        <f t="shared" si="4"/>
        <v>3591.7799999999997</v>
      </c>
      <c r="AU52" s="59">
        <f t="shared" si="4"/>
        <v>3591.7799999999997</v>
      </c>
      <c r="AV52" s="59">
        <f t="shared" si="4"/>
        <v>3591.7799999999997</v>
      </c>
      <c r="AW52" s="59">
        <f t="shared" si="4"/>
        <v>3591.7799999999997</v>
      </c>
      <c r="AX52" s="59">
        <f t="shared" si="4"/>
        <v>3591.7799999999997</v>
      </c>
      <c r="AY52" s="59">
        <f t="shared" si="4"/>
        <v>3591.7799999999997</v>
      </c>
      <c r="AZ52" s="59">
        <f t="shared" si="4"/>
        <v>3591.7799999999997</v>
      </c>
      <c r="BA52" s="59">
        <f t="shared" si="4"/>
        <v>3591.7799999999997</v>
      </c>
      <c r="BB52" s="59">
        <f t="shared" si="4"/>
        <v>3591.7799999999997</v>
      </c>
      <c r="BC52" s="59">
        <f t="shared" si="4"/>
        <v>3591.7799999999997</v>
      </c>
      <c r="BD52" s="59">
        <f t="shared" si="4"/>
        <v>3591.7799999999997</v>
      </c>
      <c r="BE52" s="59">
        <f t="shared" si="4"/>
        <v>3591.7799999999997</v>
      </c>
      <c r="BF52" s="33"/>
    </row>
    <row r="53" spans="1:58" x14ac:dyDescent="0.25">
      <c r="A53" s="31"/>
      <c r="B53" s="1"/>
      <c r="C53" s="104"/>
      <c r="D53" s="32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33"/>
    </row>
    <row r="54" spans="1:58" ht="15.75" thickBot="1" x14ac:dyDescent="0.3">
      <c r="A54" s="34"/>
      <c r="B54" s="93"/>
      <c r="C54" s="35"/>
      <c r="D54" s="35"/>
      <c r="E54" s="35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390"/>
      <c r="Z54" s="390"/>
      <c r="AA54" s="390"/>
      <c r="AB54" s="390"/>
      <c r="AC54" s="390"/>
      <c r="AD54" s="390"/>
      <c r="AE54" s="390"/>
      <c r="AF54" s="390"/>
      <c r="AG54" s="390"/>
      <c r="AH54" s="390"/>
      <c r="AI54" s="390"/>
      <c r="AJ54" s="390"/>
      <c r="AK54" s="390"/>
      <c r="AL54" s="390"/>
      <c r="AM54" s="390"/>
      <c r="AN54" s="390"/>
      <c r="AO54" s="390"/>
      <c r="AP54" s="390"/>
      <c r="AQ54" s="390"/>
      <c r="AR54" s="390"/>
      <c r="AS54" s="390"/>
      <c r="AT54" s="390"/>
      <c r="AU54" s="390"/>
      <c r="AV54" s="390"/>
      <c r="AW54" s="390"/>
      <c r="AX54" s="390"/>
      <c r="AY54" s="390"/>
      <c r="AZ54" s="390"/>
      <c r="BA54" s="390"/>
      <c r="BB54" s="390"/>
      <c r="BC54" s="390"/>
      <c r="BD54" s="390"/>
      <c r="BE54" s="390"/>
      <c r="BF54" s="36"/>
    </row>
    <row r="55" spans="1:58" x14ac:dyDescent="0.25">
      <c r="B55" s="27"/>
      <c r="AN55" s="388"/>
      <c r="AO55" s="388"/>
      <c r="AP55" s="388"/>
      <c r="AQ55" s="388"/>
      <c r="AR55" s="388"/>
      <c r="AS55" s="388"/>
      <c r="AT55" s="388"/>
      <c r="AU55" s="388"/>
      <c r="AV55" s="388"/>
      <c r="AW55" s="388"/>
      <c r="AX55" s="388"/>
      <c r="AY55" s="388"/>
      <c r="AZ55" s="388"/>
      <c r="BA55" s="388"/>
      <c r="BB55" s="388"/>
      <c r="BC55" s="388"/>
      <c r="BD55" s="388"/>
      <c r="BE55" s="388"/>
    </row>
    <row r="56" spans="1:58" x14ac:dyDescent="0.25">
      <c r="A56" s="31"/>
      <c r="B56" s="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3"/>
    </row>
    <row r="57" spans="1:58" x14ac:dyDescent="0.25">
      <c r="A57" s="31"/>
      <c r="B57" s="1"/>
      <c r="C57" s="32"/>
      <c r="D57" s="32"/>
      <c r="E57" s="157" t="str">
        <f>'6 inputsheet termen'!D86</f>
        <v>week</v>
      </c>
      <c r="F57" s="32">
        <f t="shared" ref="F57:BE57" si="5">F2</f>
        <v>1</v>
      </c>
      <c r="G57" s="32">
        <f t="shared" si="5"/>
        <v>2</v>
      </c>
      <c r="H57" s="32">
        <f t="shared" si="5"/>
        <v>3</v>
      </c>
      <c r="I57" s="32">
        <f t="shared" si="5"/>
        <v>4</v>
      </c>
      <c r="J57" s="32">
        <f t="shared" si="5"/>
        <v>5</v>
      </c>
      <c r="K57" s="32">
        <f t="shared" si="5"/>
        <v>6</v>
      </c>
      <c r="L57" s="32">
        <f t="shared" si="5"/>
        <v>7</v>
      </c>
      <c r="M57" s="32">
        <f t="shared" si="5"/>
        <v>8</v>
      </c>
      <c r="N57" s="32">
        <f t="shared" si="5"/>
        <v>9</v>
      </c>
      <c r="O57" s="32">
        <f t="shared" si="5"/>
        <v>10</v>
      </c>
      <c r="P57" s="32">
        <f t="shared" si="5"/>
        <v>11</v>
      </c>
      <c r="Q57" s="32">
        <f t="shared" si="5"/>
        <v>12</v>
      </c>
      <c r="R57" s="32">
        <f t="shared" si="5"/>
        <v>13</v>
      </c>
      <c r="S57" s="32">
        <f t="shared" si="5"/>
        <v>14</v>
      </c>
      <c r="T57" s="32">
        <f t="shared" si="5"/>
        <v>15</v>
      </c>
      <c r="U57" s="32">
        <f t="shared" si="5"/>
        <v>16</v>
      </c>
      <c r="V57" s="32">
        <f t="shared" si="5"/>
        <v>17</v>
      </c>
      <c r="W57" s="32">
        <f t="shared" si="5"/>
        <v>18</v>
      </c>
      <c r="X57" s="32">
        <f t="shared" si="5"/>
        <v>19</v>
      </c>
      <c r="Y57" s="32">
        <f t="shared" si="5"/>
        <v>20</v>
      </c>
      <c r="Z57" s="32">
        <f t="shared" si="5"/>
        <v>21</v>
      </c>
      <c r="AA57" s="32">
        <f t="shared" si="5"/>
        <v>22</v>
      </c>
      <c r="AB57" s="32">
        <f t="shared" si="5"/>
        <v>23</v>
      </c>
      <c r="AC57" s="32">
        <f t="shared" si="5"/>
        <v>24</v>
      </c>
      <c r="AD57" s="32">
        <f t="shared" si="5"/>
        <v>25</v>
      </c>
      <c r="AE57" s="32">
        <f t="shared" si="5"/>
        <v>26</v>
      </c>
      <c r="AF57" s="32">
        <f t="shared" si="5"/>
        <v>27</v>
      </c>
      <c r="AG57" s="32">
        <f t="shared" si="5"/>
        <v>28</v>
      </c>
      <c r="AH57" s="32">
        <f t="shared" si="5"/>
        <v>29</v>
      </c>
      <c r="AI57" s="32">
        <f t="shared" si="5"/>
        <v>30</v>
      </c>
      <c r="AJ57" s="32">
        <f t="shared" si="5"/>
        <v>31</v>
      </c>
      <c r="AK57" s="32">
        <f t="shared" si="5"/>
        <v>32</v>
      </c>
      <c r="AL57" s="32">
        <f t="shared" si="5"/>
        <v>33</v>
      </c>
      <c r="AM57" s="32">
        <f t="shared" si="5"/>
        <v>34</v>
      </c>
      <c r="AN57" s="32">
        <f t="shared" si="5"/>
        <v>35</v>
      </c>
      <c r="AO57" s="32">
        <f t="shared" si="5"/>
        <v>36</v>
      </c>
      <c r="AP57" s="32">
        <f t="shared" si="5"/>
        <v>37</v>
      </c>
      <c r="AQ57" s="32">
        <f t="shared" si="5"/>
        <v>38</v>
      </c>
      <c r="AR57" s="32">
        <f t="shared" si="5"/>
        <v>39</v>
      </c>
      <c r="AS57" s="32">
        <f t="shared" si="5"/>
        <v>40</v>
      </c>
      <c r="AT57" s="32">
        <f t="shared" si="5"/>
        <v>41</v>
      </c>
      <c r="AU57" s="32">
        <f t="shared" si="5"/>
        <v>42</v>
      </c>
      <c r="AV57" s="32">
        <f t="shared" si="5"/>
        <v>43</v>
      </c>
      <c r="AW57" s="32">
        <f t="shared" si="5"/>
        <v>44</v>
      </c>
      <c r="AX57" s="32">
        <f t="shared" si="5"/>
        <v>45</v>
      </c>
      <c r="AY57" s="32">
        <f t="shared" si="5"/>
        <v>46</v>
      </c>
      <c r="AZ57" s="32">
        <f t="shared" si="5"/>
        <v>47</v>
      </c>
      <c r="BA57" s="32">
        <f t="shared" si="5"/>
        <v>48</v>
      </c>
      <c r="BB57" s="32">
        <f t="shared" si="5"/>
        <v>49</v>
      </c>
      <c r="BC57" s="32">
        <f t="shared" si="5"/>
        <v>50</v>
      </c>
      <c r="BD57" s="32">
        <f t="shared" si="5"/>
        <v>51</v>
      </c>
      <c r="BE57" s="32">
        <f t="shared" si="5"/>
        <v>52</v>
      </c>
      <c r="BF57" s="33"/>
    </row>
    <row r="58" spans="1:58" x14ac:dyDescent="0.25">
      <c r="A58" s="31"/>
      <c r="B58" s="1"/>
      <c r="C58" s="32"/>
      <c r="D58" s="32"/>
      <c r="E58" s="157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3"/>
    </row>
    <row r="59" spans="1:58" x14ac:dyDescent="0.25">
      <c r="A59" s="97"/>
      <c r="B59" s="98"/>
      <c r="C59" s="99"/>
      <c r="D59" s="99"/>
      <c r="E59" s="157" t="str">
        <f>'6 inputsheet termen'!D85</f>
        <v>deze week</v>
      </c>
      <c r="F59" s="99">
        <f t="shared" ref="F59:BE59" si="6">F4</f>
        <v>42817</v>
      </c>
      <c r="G59" s="99">
        <f t="shared" si="6"/>
        <v>42824</v>
      </c>
      <c r="H59" s="99">
        <f t="shared" si="6"/>
        <v>42831</v>
      </c>
      <c r="I59" s="99">
        <f t="shared" si="6"/>
        <v>42838</v>
      </c>
      <c r="J59" s="99">
        <f t="shared" si="6"/>
        <v>42845</v>
      </c>
      <c r="K59" s="99">
        <f t="shared" si="6"/>
        <v>42852</v>
      </c>
      <c r="L59" s="99">
        <f t="shared" si="6"/>
        <v>42859</v>
      </c>
      <c r="M59" s="99">
        <f t="shared" si="6"/>
        <v>42866</v>
      </c>
      <c r="N59" s="99">
        <f t="shared" si="6"/>
        <v>42873</v>
      </c>
      <c r="O59" s="99">
        <f t="shared" si="6"/>
        <v>42880</v>
      </c>
      <c r="P59" s="99">
        <f t="shared" si="6"/>
        <v>42887</v>
      </c>
      <c r="Q59" s="99">
        <f t="shared" si="6"/>
        <v>42894</v>
      </c>
      <c r="R59" s="99">
        <f t="shared" si="6"/>
        <v>42901</v>
      </c>
      <c r="S59" s="99">
        <f t="shared" si="6"/>
        <v>42908</v>
      </c>
      <c r="T59" s="99">
        <f t="shared" si="6"/>
        <v>42915</v>
      </c>
      <c r="U59" s="99">
        <f t="shared" si="6"/>
        <v>42922</v>
      </c>
      <c r="V59" s="99">
        <f t="shared" si="6"/>
        <v>42929</v>
      </c>
      <c r="W59" s="99">
        <f t="shared" si="6"/>
        <v>42936</v>
      </c>
      <c r="X59" s="99">
        <f t="shared" si="6"/>
        <v>42943</v>
      </c>
      <c r="Y59" s="99">
        <f t="shared" si="6"/>
        <v>42950</v>
      </c>
      <c r="Z59" s="99">
        <f t="shared" si="6"/>
        <v>42957</v>
      </c>
      <c r="AA59" s="99">
        <f t="shared" si="6"/>
        <v>42964</v>
      </c>
      <c r="AB59" s="99">
        <f t="shared" si="6"/>
        <v>42971</v>
      </c>
      <c r="AC59" s="99">
        <f t="shared" si="6"/>
        <v>42978</v>
      </c>
      <c r="AD59" s="99">
        <f t="shared" si="6"/>
        <v>42985</v>
      </c>
      <c r="AE59" s="99">
        <f t="shared" si="6"/>
        <v>42992</v>
      </c>
      <c r="AF59" s="99">
        <f t="shared" si="6"/>
        <v>42999</v>
      </c>
      <c r="AG59" s="99">
        <f t="shared" si="6"/>
        <v>43006</v>
      </c>
      <c r="AH59" s="99">
        <f t="shared" si="6"/>
        <v>43013</v>
      </c>
      <c r="AI59" s="99">
        <f t="shared" si="6"/>
        <v>43020</v>
      </c>
      <c r="AJ59" s="99">
        <f t="shared" si="6"/>
        <v>43027</v>
      </c>
      <c r="AK59" s="99">
        <f t="shared" si="6"/>
        <v>43034</v>
      </c>
      <c r="AL59" s="99">
        <f t="shared" si="6"/>
        <v>43041</v>
      </c>
      <c r="AM59" s="99">
        <f t="shared" si="6"/>
        <v>43048</v>
      </c>
      <c r="AN59" s="99">
        <f t="shared" si="6"/>
        <v>43055</v>
      </c>
      <c r="AO59" s="99">
        <f t="shared" si="6"/>
        <v>43062</v>
      </c>
      <c r="AP59" s="99">
        <f t="shared" si="6"/>
        <v>43069</v>
      </c>
      <c r="AQ59" s="99">
        <f t="shared" si="6"/>
        <v>43076</v>
      </c>
      <c r="AR59" s="99">
        <f t="shared" si="6"/>
        <v>43083</v>
      </c>
      <c r="AS59" s="99">
        <f t="shared" si="6"/>
        <v>43090</v>
      </c>
      <c r="AT59" s="99">
        <f t="shared" si="6"/>
        <v>43097</v>
      </c>
      <c r="AU59" s="99">
        <f t="shared" si="6"/>
        <v>43104</v>
      </c>
      <c r="AV59" s="99">
        <f t="shared" si="6"/>
        <v>43111</v>
      </c>
      <c r="AW59" s="99">
        <f t="shared" si="6"/>
        <v>43118</v>
      </c>
      <c r="AX59" s="99">
        <f t="shared" si="6"/>
        <v>43125</v>
      </c>
      <c r="AY59" s="99">
        <f t="shared" si="6"/>
        <v>43132</v>
      </c>
      <c r="AZ59" s="99">
        <f t="shared" si="6"/>
        <v>43139</v>
      </c>
      <c r="BA59" s="99">
        <f t="shared" si="6"/>
        <v>43146</v>
      </c>
      <c r="BB59" s="99">
        <f t="shared" si="6"/>
        <v>43153</v>
      </c>
      <c r="BC59" s="99">
        <f t="shared" si="6"/>
        <v>43160</v>
      </c>
      <c r="BD59" s="99">
        <f t="shared" si="6"/>
        <v>43167</v>
      </c>
      <c r="BE59" s="99">
        <f t="shared" si="6"/>
        <v>43174</v>
      </c>
      <c r="BF59" s="100"/>
    </row>
    <row r="60" spans="1:58" x14ac:dyDescent="0.25">
      <c r="A60" s="31"/>
      <c r="B60" s="1"/>
      <c r="C60" s="32"/>
      <c r="D60" s="32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33"/>
    </row>
    <row r="61" spans="1:58" x14ac:dyDescent="0.25">
      <c r="A61" s="31"/>
      <c r="B61" s="1"/>
      <c r="C61" s="101" t="str">
        <f>'6 inputsheet termen'!C80</f>
        <v>VB.nu Haaglanden en Zoetermeer plus Diversen</v>
      </c>
      <c r="D61" s="32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33"/>
    </row>
    <row r="62" spans="1:58" x14ac:dyDescent="0.25">
      <c r="A62" s="31"/>
      <c r="B62" s="1">
        <v>1</v>
      </c>
      <c r="C62" s="32" t="s">
        <v>11</v>
      </c>
      <c r="D62" s="32"/>
      <c r="E62" s="59"/>
      <c r="F62" s="59">
        <f>F7-E7</f>
        <v>-3.7999999999999972</v>
      </c>
      <c r="G62" s="59">
        <f t="shared" ref="G62:BE66" si="7">G7-F7</f>
        <v>5.7000000000000028</v>
      </c>
      <c r="H62" s="59">
        <f t="shared" si="7"/>
        <v>2.8499999999999943</v>
      </c>
      <c r="I62" s="59">
        <f t="shared" si="7"/>
        <v>0.95000000000000284</v>
      </c>
      <c r="J62" s="59">
        <f t="shared" si="7"/>
        <v>-2.8499999999999943</v>
      </c>
      <c r="K62" s="59">
        <f t="shared" si="7"/>
        <v>-2.8500000000000085</v>
      </c>
      <c r="L62" s="59">
        <f t="shared" si="7"/>
        <v>-3.7999999999999972</v>
      </c>
      <c r="M62" s="59">
        <f t="shared" si="7"/>
        <v>-0.95000000000000284</v>
      </c>
      <c r="N62" s="59">
        <f t="shared" si="7"/>
        <v>2.8500000000000085</v>
      </c>
      <c r="O62" s="59">
        <f t="shared" si="7"/>
        <v>1.8999999999999915</v>
      </c>
      <c r="P62" s="59">
        <f t="shared" si="7"/>
        <v>0</v>
      </c>
      <c r="Q62" s="59">
        <f t="shared" si="7"/>
        <v>0</v>
      </c>
      <c r="R62" s="59">
        <f t="shared" si="7"/>
        <v>0</v>
      </c>
      <c r="S62" s="59">
        <f t="shared" si="7"/>
        <v>0</v>
      </c>
      <c r="T62" s="59">
        <f t="shared" si="7"/>
        <v>0</v>
      </c>
      <c r="U62" s="59">
        <f t="shared" si="7"/>
        <v>0</v>
      </c>
      <c r="V62" s="59">
        <f t="shared" si="7"/>
        <v>0</v>
      </c>
      <c r="W62" s="59">
        <f t="shared" si="7"/>
        <v>0</v>
      </c>
      <c r="X62" s="59">
        <f t="shared" si="7"/>
        <v>0</v>
      </c>
      <c r="Y62" s="59">
        <f t="shared" si="7"/>
        <v>0</v>
      </c>
      <c r="Z62" s="59">
        <f t="shared" si="7"/>
        <v>0</v>
      </c>
      <c r="AA62" s="59">
        <f t="shared" si="7"/>
        <v>0</v>
      </c>
      <c r="AB62" s="59">
        <f t="shared" si="7"/>
        <v>0</v>
      </c>
      <c r="AC62" s="59">
        <f t="shared" si="7"/>
        <v>0</v>
      </c>
      <c r="AD62" s="59">
        <f t="shared" si="7"/>
        <v>0</v>
      </c>
      <c r="AE62" s="59">
        <f t="shared" si="7"/>
        <v>0</v>
      </c>
      <c r="AF62" s="59">
        <f t="shared" si="7"/>
        <v>0</v>
      </c>
      <c r="AG62" s="59">
        <f t="shared" si="7"/>
        <v>0</v>
      </c>
      <c r="AH62" s="59">
        <f t="shared" si="7"/>
        <v>0</v>
      </c>
      <c r="AI62" s="59">
        <f t="shared" si="7"/>
        <v>0</v>
      </c>
      <c r="AJ62" s="59">
        <f t="shared" si="7"/>
        <v>0</v>
      </c>
      <c r="AK62" s="59">
        <f t="shared" si="7"/>
        <v>0</v>
      </c>
      <c r="AL62" s="59">
        <f t="shared" si="7"/>
        <v>0</v>
      </c>
      <c r="AM62" s="59">
        <f t="shared" si="7"/>
        <v>0</v>
      </c>
      <c r="AN62" s="59">
        <f t="shared" si="7"/>
        <v>0</v>
      </c>
      <c r="AO62" s="59">
        <f t="shared" si="7"/>
        <v>0</v>
      </c>
      <c r="AP62" s="59">
        <f t="shared" si="7"/>
        <v>0</v>
      </c>
      <c r="AQ62" s="59">
        <f t="shared" si="7"/>
        <v>0</v>
      </c>
      <c r="AR62" s="59">
        <f t="shared" si="7"/>
        <v>0</v>
      </c>
      <c r="AS62" s="59">
        <f t="shared" si="7"/>
        <v>0</v>
      </c>
      <c r="AT62" s="59">
        <f t="shared" si="7"/>
        <v>0</v>
      </c>
      <c r="AU62" s="59">
        <f t="shared" si="7"/>
        <v>0</v>
      </c>
      <c r="AV62" s="59">
        <f t="shared" si="7"/>
        <v>0</v>
      </c>
      <c r="AW62" s="59">
        <f t="shared" si="7"/>
        <v>0</v>
      </c>
      <c r="AX62" s="59">
        <f t="shared" si="7"/>
        <v>0</v>
      </c>
      <c r="AY62" s="59">
        <f t="shared" si="7"/>
        <v>0</v>
      </c>
      <c r="AZ62" s="59">
        <f t="shared" si="7"/>
        <v>0</v>
      </c>
      <c r="BA62" s="59">
        <f t="shared" si="7"/>
        <v>0</v>
      </c>
      <c r="BB62" s="59">
        <f t="shared" si="7"/>
        <v>0</v>
      </c>
      <c r="BC62" s="59">
        <f t="shared" si="7"/>
        <v>0</v>
      </c>
      <c r="BD62" s="59">
        <f t="shared" si="7"/>
        <v>0</v>
      </c>
      <c r="BE62" s="59">
        <f t="shared" si="7"/>
        <v>0</v>
      </c>
      <c r="BF62" s="33"/>
    </row>
    <row r="63" spans="1:58" x14ac:dyDescent="0.25">
      <c r="A63" s="31"/>
      <c r="B63" s="1">
        <v>2</v>
      </c>
      <c r="C63" s="32" t="s">
        <v>7</v>
      </c>
      <c r="D63" s="32"/>
      <c r="E63" s="59"/>
      <c r="F63" s="59">
        <f t="shared" ref="F63:F88" si="8">F8-E8</f>
        <v>-17</v>
      </c>
      <c r="G63" s="59">
        <f t="shared" si="7"/>
        <v>2</v>
      </c>
      <c r="H63" s="59">
        <f t="shared" si="7"/>
        <v>0</v>
      </c>
      <c r="I63" s="59">
        <f t="shared" si="7"/>
        <v>0</v>
      </c>
      <c r="J63" s="59">
        <f t="shared" si="7"/>
        <v>5</v>
      </c>
      <c r="K63" s="59">
        <f t="shared" si="7"/>
        <v>9</v>
      </c>
      <c r="L63" s="59">
        <f t="shared" si="7"/>
        <v>-1</v>
      </c>
      <c r="M63" s="59">
        <f t="shared" si="7"/>
        <v>2</v>
      </c>
      <c r="N63" s="59">
        <f t="shared" si="7"/>
        <v>1</v>
      </c>
      <c r="O63" s="59">
        <f t="shared" si="7"/>
        <v>0</v>
      </c>
      <c r="P63" s="59">
        <f t="shared" si="7"/>
        <v>-1</v>
      </c>
      <c r="Q63" s="59">
        <f t="shared" si="7"/>
        <v>0</v>
      </c>
      <c r="R63" s="59">
        <f t="shared" si="7"/>
        <v>0</v>
      </c>
      <c r="S63" s="59">
        <f t="shared" si="7"/>
        <v>0</v>
      </c>
      <c r="T63" s="59">
        <f t="shared" si="7"/>
        <v>0</v>
      </c>
      <c r="U63" s="59">
        <f t="shared" si="7"/>
        <v>0</v>
      </c>
      <c r="V63" s="59">
        <f t="shared" si="7"/>
        <v>0</v>
      </c>
      <c r="W63" s="59">
        <f t="shared" si="7"/>
        <v>0</v>
      </c>
      <c r="X63" s="59">
        <f t="shared" si="7"/>
        <v>0</v>
      </c>
      <c r="Y63" s="59">
        <f t="shared" si="7"/>
        <v>0</v>
      </c>
      <c r="Z63" s="59">
        <f t="shared" si="7"/>
        <v>0</v>
      </c>
      <c r="AA63" s="59">
        <f t="shared" si="7"/>
        <v>0</v>
      </c>
      <c r="AB63" s="59">
        <f t="shared" si="7"/>
        <v>0</v>
      </c>
      <c r="AC63" s="59">
        <f t="shared" si="7"/>
        <v>0</v>
      </c>
      <c r="AD63" s="59">
        <f t="shared" si="7"/>
        <v>0</v>
      </c>
      <c r="AE63" s="59">
        <f t="shared" si="7"/>
        <v>0</v>
      </c>
      <c r="AF63" s="59">
        <f t="shared" si="7"/>
        <v>0</v>
      </c>
      <c r="AG63" s="59">
        <f t="shared" si="7"/>
        <v>0</v>
      </c>
      <c r="AH63" s="59">
        <f t="shared" si="7"/>
        <v>0</v>
      </c>
      <c r="AI63" s="59">
        <f t="shared" si="7"/>
        <v>0</v>
      </c>
      <c r="AJ63" s="59">
        <f t="shared" si="7"/>
        <v>0</v>
      </c>
      <c r="AK63" s="59">
        <f t="shared" si="7"/>
        <v>0</v>
      </c>
      <c r="AL63" s="59">
        <f t="shared" si="7"/>
        <v>0</v>
      </c>
      <c r="AM63" s="59">
        <f t="shared" si="7"/>
        <v>0</v>
      </c>
      <c r="AN63" s="59">
        <f t="shared" si="7"/>
        <v>0</v>
      </c>
      <c r="AO63" s="59">
        <f t="shared" si="7"/>
        <v>0</v>
      </c>
      <c r="AP63" s="59">
        <f t="shared" si="7"/>
        <v>0</v>
      </c>
      <c r="AQ63" s="59">
        <f t="shared" si="7"/>
        <v>0</v>
      </c>
      <c r="AR63" s="59">
        <f t="shared" si="7"/>
        <v>0</v>
      </c>
      <c r="AS63" s="59">
        <f t="shared" si="7"/>
        <v>0</v>
      </c>
      <c r="AT63" s="59">
        <f t="shared" si="7"/>
        <v>0</v>
      </c>
      <c r="AU63" s="59">
        <f t="shared" si="7"/>
        <v>0</v>
      </c>
      <c r="AV63" s="59">
        <f t="shared" si="7"/>
        <v>0</v>
      </c>
      <c r="AW63" s="59">
        <f t="shared" si="7"/>
        <v>0</v>
      </c>
      <c r="AX63" s="59">
        <f t="shared" si="7"/>
        <v>0</v>
      </c>
      <c r="AY63" s="59">
        <f t="shared" si="7"/>
        <v>0</v>
      </c>
      <c r="AZ63" s="59">
        <f t="shared" si="7"/>
        <v>0</v>
      </c>
      <c r="BA63" s="59">
        <f t="shared" si="7"/>
        <v>0</v>
      </c>
      <c r="BB63" s="59">
        <f t="shared" si="7"/>
        <v>0</v>
      </c>
      <c r="BC63" s="59">
        <f t="shared" si="7"/>
        <v>0</v>
      </c>
      <c r="BD63" s="59">
        <f t="shared" si="7"/>
        <v>0</v>
      </c>
      <c r="BE63" s="59">
        <f t="shared" si="7"/>
        <v>0</v>
      </c>
      <c r="BF63" s="33"/>
    </row>
    <row r="64" spans="1:58" x14ac:dyDescent="0.25">
      <c r="A64" s="31"/>
      <c r="B64" s="1">
        <v>3</v>
      </c>
      <c r="C64" s="32" t="s">
        <v>8</v>
      </c>
      <c r="D64" s="32"/>
      <c r="E64" s="59"/>
      <c r="F64" s="59">
        <f t="shared" si="8"/>
        <v>26</v>
      </c>
      <c r="G64" s="59">
        <f t="shared" si="7"/>
        <v>1</v>
      </c>
      <c r="H64" s="59">
        <f t="shared" si="7"/>
        <v>-6</v>
      </c>
      <c r="I64" s="59">
        <f t="shared" si="7"/>
        <v>0</v>
      </c>
      <c r="J64" s="59">
        <f t="shared" si="7"/>
        <v>-2</v>
      </c>
      <c r="K64" s="59">
        <f t="shared" si="7"/>
        <v>-2</v>
      </c>
      <c r="L64" s="59">
        <f t="shared" si="7"/>
        <v>0</v>
      </c>
      <c r="M64" s="59">
        <f t="shared" si="7"/>
        <v>-9</v>
      </c>
      <c r="N64" s="59">
        <f t="shared" si="7"/>
        <v>-5</v>
      </c>
      <c r="O64" s="59">
        <f t="shared" si="7"/>
        <v>-3</v>
      </c>
      <c r="P64" s="59">
        <f t="shared" si="7"/>
        <v>0</v>
      </c>
      <c r="Q64" s="59">
        <f t="shared" si="7"/>
        <v>0</v>
      </c>
      <c r="R64" s="59">
        <f t="shared" si="7"/>
        <v>0</v>
      </c>
      <c r="S64" s="59">
        <f t="shared" si="7"/>
        <v>0</v>
      </c>
      <c r="T64" s="59">
        <f t="shared" si="7"/>
        <v>0</v>
      </c>
      <c r="U64" s="59">
        <f t="shared" si="7"/>
        <v>0</v>
      </c>
      <c r="V64" s="59">
        <f t="shared" si="7"/>
        <v>0</v>
      </c>
      <c r="W64" s="59">
        <f t="shared" si="7"/>
        <v>0</v>
      </c>
      <c r="X64" s="59">
        <f t="shared" si="7"/>
        <v>0</v>
      </c>
      <c r="Y64" s="59">
        <f t="shared" si="7"/>
        <v>0</v>
      </c>
      <c r="Z64" s="59">
        <f t="shared" si="7"/>
        <v>0</v>
      </c>
      <c r="AA64" s="59">
        <f t="shared" si="7"/>
        <v>0</v>
      </c>
      <c r="AB64" s="59">
        <f t="shared" si="7"/>
        <v>0</v>
      </c>
      <c r="AC64" s="59">
        <f t="shared" si="7"/>
        <v>0</v>
      </c>
      <c r="AD64" s="59">
        <f t="shared" si="7"/>
        <v>0</v>
      </c>
      <c r="AE64" s="59">
        <f t="shared" si="7"/>
        <v>0</v>
      </c>
      <c r="AF64" s="59">
        <f t="shared" si="7"/>
        <v>0</v>
      </c>
      <c r="AG64" s="59">
        <f t="shared" si="7"/>
        <v>0</v>
      </c>
      <c r="AH64" s="59">
        <f t="shared" si="7"/>
        <v>0</v>
      </c>
      <c r="AI64" s="59">
        <f t="shared" si="7"/>
        <v>0</v>
      </c>
      <c r="AJ64" s="59">
        <f t="shared" si="7"/>
        <v>0</v>
      </c>
      <c r="AK64" s="59">
        <f t="shared" si="7"/>
        <v>0</v>
      </c>
      <c r="AL64" s="59">
        <f t="shared" si="7"/>
        <v>0</v>
      </c>
      <c r="AM64" s="59">
        <f t="shared" si="7"/>
        <v>0</v>
      </c>
      <c r="AN64" s="59">
        <f t="shared" si="7"/>
        <v>0</v>
      </c>
      <c r="AO64" s="59">
        <f t="shared" si="7"/>
        <v>0</v>
      </c>
      <c r="AP64" s="59">
        <f t="shared" si="7"/>
        <v>0</v>
      </c>
      <c r="AQ64" s="59">
        <f t="shared" si="7"/>
        <v>0</v>
      </c>
      <c r="AR64" s="59">
        <f t="shared" si="7"/>
        <v>0</v>
      </c>
      <c r="AS64" s="59">
        <f t="shared" si="7"/>
        <v>0</v>
      </c>
      <c r="AT64" s="59">
        <f t="shared" si="7"/>
        <v>0</v>
      </c>
      <c r="AU64" s="59">
        <f t="shared" si="7"/>
        <v>0</v>
      </c>
      <c r="AV64" s="59">
        <f t="shared" si="7"/>
        <v>0</v>
      </c>
      <c r="AW64" s="59">
        <f t="shared" si="7"/>
        <v>0</v>
      </c>
      <c r="AX64" s="59">
        <f t="shared" si="7"/>
        <v>0</v>
      </c>
      <c r="AY64" s="59">
        <f t="shared" si="7"/>
        <v>0</v>
      </c>
      <c r="AZ64" s="59">
        <f t="shared" si="7"/>
        <v>0</v>
      </c>
      <c r="BA64" s="59">
        <f t="shared" si="7"/>
        <v>0</v>
      </c>
      <c r="BB64" s="59">
        <f t="shared" si="7"/>
        <v>0</v>
      </c>
      <c r="BC64" s="59">
        <f t="shared" si="7"/>
        <v>0</v>
      </c>
      <c r="BD64" s="59">
        <f t="shared" si="7"/>
        <v>0</v>
      </c>
      <c r="BE64" s="59">
        <f t="shared" si="7"/>
        <v>0</v>
      </c>
      <c r="BF64" s="33"/>
    </row>
    <row r="65" spans="1:58" x14ac:dyDescent="0.25">
      <c r="A65" s="31"/>
      <c r="B65" s="1">
        <v>4</v>
      </c>
      <c r="C65" s="32" t="s">
        <v>4</v>
      </c>
      <c r="D65" s="32"/>
      <c r="E65" s="59"/>
      <c r="F65" s="59">
        <f t="shared" si="8"/>
        <v>6.6499999999999986</v>
      </c>
      <c r="G65" s="59">
        <f t="shared" si="7"/>
        <v>-3.7999999999999972</v>
      </c>
      <c r="H65" s="59">
        <f t="shared" si="7"/>
        <v>-0.95000000000000284</v>
      </c>
      <c r="I65" s="59">
        <f t="shared" si="7"/>
        <v>-0.95000000000000284</v>
      </c>
      <c r="J65" s="59">
        <f t="shared" si="7"/>
        <v>1.9000000000000057</v>
      </c>
      <c r="K65" s="59">
        <f t="shared" si="7"/>
        <v>-0.95000000000000284</v>
      </c>
      <c r="L65" s="59">
        <f t="shared" si="7"/>
        <v>0.95000000000000284</v>
      </c>
      <c r="M65" s="59">
        <f t="shared" si="7"/>
        <v>-2.8500000000000014</v>
      </c>
      <c r="N65" s="59">
        <f t="shared" si="7"/>
        <v>-0.95000000000000284</v>
      </c>
      <c r="O65" s="59">
        <f t="shared" si="7"/>
        <v>0</v>
      </c>
      <c r="P65" s="59">
        <f t="shared" si="7"/>
        <v>0.95000000000000284</v>
      </c>
      <c r="Q65" s="59">
        <f t="shared" si="7"/>
        <v>0</v>
      </c>
      <c r="R65" s="59">
        <f t="shared" si="7"/>
        <v>0</v>
      </c>
      <c r="S65" s="59">
        <f t="shared" si="7"/>
        <v>0</v>
      </c>
      <c r="T65" s="59">
        <f t="shared" si="7"/>
        <v>0</v>
      </c>
      <c r="U65" s="59">
        <f t="shared" si="7"/>
        <v>0</v>
      </c>
      <c r="V65" s="59">
        <f t="shared" si="7"/>
        <v>0</v>
      </c>
      <c r="W65" s="59">
        <f t="shared" si="7"/>
        <v>0</v>
      </c>
      <c r="X65" s="59">
        <f t="shared" si="7"/>
        <v>0</v>
      </c>
      <c r="Y65" s="59">
        <f t="shared" si="7"/>
        <v>0</v>
      </c>
      <c r="Z65" s="59">
        <f t="shared" si="7"/>
        <v>0</v>
      </c>
      <c r="AA65" s="59">
        <f t="shared" si="7"/>
        <v>0</v>
      </c>
      <c r="AB65" s="59">
        <f t="shared" si="7"/>
        <v>0</v>
      </c>
      <c r="AC65" s="59">
        <f t="shared" si="7"/>
        <v>0</v>
      </c>
      <c r="AD65" s="59">
        <f t="shared" si="7"/>
        <v>0</v>
      </c>
      <c r="AE65" s="59">
        <f t="shared" si="7"/>
        <v>0</v>
      </c>
      <c r="AF65" s="59">
        <f t="shared" si="7"/>
        <v>0</v>
      </c>
      <c r="AG65" s="59">
        <f t="shared" si="7"/>
        <v>0</v>
      </c>
      <c r="AH65" s="59">
        <f t="shared" si="7"/>
        <v>0</v>
      </c>
      <c r="AI65" s="59">
        <f t="shared" si="7"/>
        <v>0</v>
      </c>
      <c r="AJ65" s="59">
        <f t="shared" si="7"/>
        <v>0</v>
      </c>
      <c r="AK65" s="59">
        <f t="shared" si="7"/>
        <v>0</v>
      </c>
      <c r="AL65" s="59">
        <f t="shared" si="7"/>
        <v>0</v>
      </c>
      <c r="AM65" s="59">
        <f t="shared" si="7"/>
        <v>0</v>
      </c>
      <c r="AN65" s="59">
        <f t="shared" si="7"/>
        <v>0</v>
      </c>
      <c r="AO65" s="59">
        <f t="shared" si="7"/>
        <v>0</v>
      </c>
      <c r="AP65" s="59">
        <f t="shared" si="7"/>
        <v>0</v>
      </c>
      <c r="AQ65" s="59">
        <f t="shared" si="7"/>
        <v>0</v>
      </c>
      <c r="AR65" s="59">
        <f t="shared" si="7"/>
        <v>0</v>
      </c>
      <c r="AS65" s="59">
        <f t="shared" si="7"/>
        <v>0</v>
      </c>
      <c r="AT65" s="59">
        <f t="shared" si="7"/>
        <v>0</v>
      </c>
      <c r="AU65" s="59">
        <f t="shared" si="7"/>
        <v>0</v>
      </c>
      <c r="AV65" s="59">
        <f t="shared" si="7"/>
        <v>0</v>
      </c>
      <c r="AW65" s="59">
        <f t="shared" si="7"/>
        <v>0</v>
      </c>
      <c r="AX65" s="59">
        <f t="shared" si="7"/>
        <v>0</v>
      </c>
      <c r="AY65" s="59">
        <f t="shared" si="7"/>
        <v>0</v>
      </c>
      <c r="AZ65" s="59">
        <f t="shared" si="7"/>
        <v>0</v>
      </c>
      <c r="BA65" s="59">
        <f t="shared" si="7"/>
        <v>0</v>
      </c>
      <c r="BB65" s="59">
        <f t="shared" si="7"/>
        <v>0</v>
      </c>
      <c r="BC65" s="59">
        <f t="shared" si="7"/>
        <v>0</v>
      </c>
      <c r="BD65" s="59">
        <f t="shared" si="7"/>
        <v>0</v>
      </c>
      <c r="BE65" s="59">
        <f t="shared" si="7"/>
        <v>0</v>
      </c>
      <c r="BF65" s="33"/>
    </row>
    <row r="66" spans="1:58" x14ac:dyDescent="0.25">
      <c r="A66" s="31"/>
      <c r="B66" s="1">
        <v>5</v>
      </c>
      <c r="C66" s="32" t="s">
        <v>15</v>
      </c>
      <c r="D66" s="32"/>
      <c r="E66" s="59"/>
      <c r="F66" s="59">
        <f t="shared" si="8"/>
        <v>-3</v>
      </c>
      <c r="G66" s="59">
        <f t="shared" si="7"/>
        <v>1</v>
      </c>
      <c r="H66" s="59">
        <f t="shared" si="7"/>
        <v>-7</v>
      </c>
      <c r="I66" s="59">
        <f t="shared" si="7"/>
        <v>3</v>
      </c>
      <c r="J66" s="59">
        <f t="shared" si="7"/>
        <v>4</v>
      </c>
      <c r="K66" s="59">
        <f t="shared" si="7"/>
        <v>-2</v>
      </c>
      <c r="L66" s="59">
        <f t="shared" si="7"/>
        <v>2</v>
      </c>
      <c r="M66" s="59">
        <f t="shared" si="7"/>
        <v>-2</v>
      </c>
      <c r="N66" s="59">
        <f t="shared" si="7"/>
        <v>2</v>
      </c>
      <c r="O66" s="59">
        <f t="shared" si="7"/>
        <v>1</v>
      </c>
      <c r="P66" s="59">
        <f t="shared" si="7"/>
        <v>1</v>
      </c>
      <c r="Q66" s="59">
        <f t="shared" si="7"/>
        <v>0</v>
      </c>
      <c r="R66" s="59">
        <f t="shared" si="7"/>
        <v>0</v>
      </c>
      <c r="S66" s="59">
        <f t="shared" si="7"/>
        <v>0</v>
      </c>
      <c r="T66" s="59">
        <f t="shared" si="7"/>
        <v>0</v>
      </c>
      <c r="U66" s="59">
        <f t="shared" si="7"/>
        <v>0</v>
      </c>
      <c r="V66" s="59">
        <f t="shared" si="7"/>
        <v>0</v>
      </c>
      <c r="W66" s="59">
        <f t="shared" si="7"/>
        <v>0</v>
      </c>
      <c r="X66" s="59">
        <f t="shared" si="7"/>
        <v>0</v>
      </c>
      <c r="Y66" s="59">
        <f t="shared" si="7"/>
        <v>0</v>
      </c>
      <c r="Z66" s="59">
        <f t="shared" si="7"/>
        <v>0</v>
      </c>
      <c r="AA66" s="59">
        <f t="shared" si="7"/>
        <v>0</v>
      </c>
      <c r="AB66" s="59">
        <f t="shared" si="7"/>
        <v>0</v>
      </c>
      <c r="AC66" s="59">
        <f t="shared" si="7"/>
        <v>0</v>
      </c>
      <c r="AD66" s="59">
        <f t="shared" si="7"/>
        <v>0</v>
      </c>
      <c r="AE66" s="59">
        <f t="shared" si="7"/>
        <v>0</v>
      </c>
      <c r="AF66" s="59">
        <f t="shared" si="7"/>
        <v>0</v>
      </c>
      <c r="AG66" s="59">
        <f t="shared" si="7"/>
        <v>0</v>
      </c>
      <c r="AH66" s="59">
        <f t="shared" si="7"/>
        <v>0</v>
      </c>
      <c r="AI66" s="59">
        <f t="shared" si="7"/>
        <v>0</v>
      </c>
      <c r="AJ66" s="59">
        <f t="shared" si="7"/>
        <v>0</v>
      </c>
      <c r="AK66" s="59">
        <f t="shared" si="7"/>
        <v>0</v>
      </c>
      <c r="AL66" s="59">
        <f t="shared" si="7"/>
        <v>0</v>
      </c>
      <c r="AM66" s="59">
        <f t="shared" si="7"/>
        <v>0</v>
      </c>
      <c r="AN66" s="59">
        <f t="shared" si="7"/>
        <v>0</v>
      </c>
      <c r="AO66" s="59">
        <f t="shared" si="7"/>
        <v>0</v>
      </c>
      <c r="AP66" s="59">
        <f t="shared" si="7"/>
        <v>0</v>
      </c>
      <c r="AQ66" s="59">
        <f t="shared" si="7"/>
        <v>0</v>
      </c>
      <c r="AR66" s="59">
        <f t="shared" si="7"/>
        <v>0</v>
      </c>
      <c r="AS66" s="59">
        <f t="shared" si="7"/>
        <v>0</v>
      </c>
      <c r="AT66" s="59">
        <f t="shared" si="7"/>
        <v>0</v>
      </c>
      <c r="AU66" s="59">
        <f t="shared" si="7"/>
        <v>0</v>
      </c>
      <c r="AV66" s="59">
        <f t="shared" si="7"/>
        <v>0</v>
      </c>
      <c r="AW66" s="59">
        <f t="shared" si="7"/>
        <v>0</v>
      </c>
      <c r="AX66" s="59">
        <f t="shared" si="7"/>
        <v>0</v>
      </c>
      <c r="AY66" s="59">
        <f t="shared" si="7"/>
        <v>0</v>
      </c>
      <c r="AZ66" s="59">
        <f t="shared" si="7"/>
        <v>0</v>
      </c>
      <c r="BA66" s="59">
        <f t="shared" si="7"/>
        <v>0</v>
      </c>
      <c r="BB66" s="59">
        <f t="shared" si="7"/>
        <v>0</v>
      </c>
      <c r="BC66" s="59">
        <f t="shared" si="7"/>
        <v>0</v>
      </c>
      <c r="BD66" s="59">
        <f t="shared" si="7"/>
        <v>0</v>
      </c>
      <c r="BE66" s="59">
        <f t="shared" si="7"/>
        <v>0</v>
      </c>
      <c r="BF66" s="33"/>
    </row>
    <row r="67" spans="1:58" x14ac:dyDescent="0.25">
      <c r="A67" s="31"/>
      <c r="B67" s="1">
        <v>6</v>
      </c>
      <c r="C67" s="32" t="s">
        <v>6</v>
      </c>
      <c r="D67" s="32"/>
      <c r="E67" s="59"/>
      <c r="F67" s="59">
        <f t="shared" si="8"/>
        <v>-3</v>
      </c>
      <c r="G67" s="59">
        <f t="shared" ref="G67:G88" si="9">G12-F12</f>
        <v>-3</v>
      </c>
      <c r="H67" s="59">
        <f t="shared" ref="H67:H88" si="10">H12-G12</f>
        <v>-3</v>
      </c>
      <c r="I67" s="59">
        <f t="shared" ref="I67:I88" si="11">I12-H12</f>
        <v>0</v>
      </c>
      <c r="J67" s="59">
        <f t="shared" ref="J67:J88" si="12">J12-I12</f>
        <v>-4</v>
      </c>
      <c r="K67" s="59">
        <f t="shared" ref="K67:K88" si="13">K12-J12</f>
        <v>6</v>
      </c>
      <c r="L67" s="59">
        <f t="shared" ref="L67:L88" si="14">L12-K12</f>
        <v>1</v>
      </c>
      <c r="M67" s="59">
        <f t="shared" ref="M67:M88" si="15">M12-L12</f>
        <v>4</v>
      </c>
      <c r="N67" s="59">
        <f t="shared" ref="N67:N88" si="16">N12-M12</f>
        <v>2</v>
      </c>
      <c r="O67" s="59">
        <f t="shared" ref="O67:O88" si="17">O12-N12</f>
        <v>1</v>
      </c>
      <c r="P67" s="59">
        <f t="shared" ref="P67:P88" si="18">P12-O12</f>
        <v>-1</v>
      </c>
      <c r="Q67" s="59">
        <f t="shared" ref="Q67:Q88" si="19">Q12-P12</f>
        <v>0</v>
      </c>
      <c r="R67" s="59">
        <f t="shared" ref="R67:R88" si="20">R12-Q12</f>
        <v>0</v>
      </c>
      <c r="S67" s="59">
        <f t="shared" ref="S67:S88" si="21">S12-R12</f>
        <v>0</v>
      </c>
      <c r="T67" s="59">
        <f t="shared" ref="T67:T88" si="22">T12-S12</f>
        <v>0</v>
      </c>
      <c r="U67" s="59">
        <f t="shared" ref="U67:U88" si="23">U12-T12</f>
        <v>0</v>
      </c>
      <c r="V67" s="59">
        <f t="shared" ref="V67:V88" si="24">V12-U12</f>
        <v>0</v>
      </c>
      <c r="W67" s="59">
        <f t="shared" ref="W67:W88" si="25">W12-V12</f>
        <v>0</v>
      </c>
      <c r="X67" s="59">
        <f t="shared" ref="X67:X88" si="26">X12-W12</f>
        <v>0</v>
      </c>
      <c r="Y67" s="59">
        <f t="shared" ref="Y67:Y88" si="27">Y12-X12</f>
        <v>0</v>
      </c>
      <c r="Z67" s="59">
        <f t="shared" ref="Z67:Z88" si="28">Z12-Y12</f>
        <v>0</v>
      </c>
      <c r="AA67" s="59">
        <f t="shared" ref="AA67:AA88" si="29">AA12-Z12</f>
        <v>0</v>
      </c>
      <c r="AB67" s="59">
        <f t="shared" ref="AB67:AB88" si="30">AB12-AA12</f>
        <v>0</v>
      </c>
      <c r="AC67" s="59">
        <f t="shared" ref="AC67:AC88" si="31">AC12-AB12</f>
        <v>0</v>
      </c>
      <c r="AD67" s="59">
        <f t="shared" ref="AD67:AD88" si="32">AD12-AC12</f>
        <v>0</v>
      </c>
      <c r="AE67" s="59">
        <f t="shared" ref="AE67:AE88" si="33">AE12-AD12</f>
        <v>0</v>
      </c>
      <c r="AF67" s="59">
        <f t="shared" ref="AF67:AF88" si="34">AF12-AE12</f>
        <v>0</v>
      </c>
      <c r="AG67" s="59">
        <f t="shared" ref="AG67:AG88" si="35">AG12-AF12</f>
        <v>0</v>
      </c>
      <c r="AH67" s="59">
        <f t="shared" ref="AH67:AH88" si="36">AH12-AG12</f>
        <v>0</v>
      </c>
      <c r="AI67" s="59">
        <f t="shared" ref="AI67:AI88" si="37">AI12-AH12</f>
        <v>0</v>
      </c>
      <c r="AJ67" s="59">
        <f t="shared" ref="AJ67:AJ88" si="38">AJ12-AI12</f>
        <v>0</v>
      </c>
      <c r="AK67" s="59">
        <f t="shared" ref="AK67:AK88" si="39">AK12-AJ12</f>
        <v>0</v>
      </c>
      <c r="AL67" s="59">
        <f t="shared" ref="AL67:AL88" si="40">AL12-AK12</f>
        <v>0</v>
      </c>
      <c r="AM67" s="59">
        <f t="shared" ref="AM67:AM88" si="41">AM12-AL12</f>
        <v>0</v>
      </c>
      <c r="AN67" s="59">
        <f t="shared" ref="AN67:AN88" si="42">AN12-AM12</f>
        <v>0</v>
      </c>
      <c r="AO67" s="59">
        <f t="shared" ref="AO67:AO88" si="43">AO12-AN12</f>
        <v>0</v>
      </c>
      <c r="AP67" s="59">
        <f t="shared" ref="AP67:AP88" si="44">AP12-AO12</f>
        <v>0</v>
      </c>
      <c r="AQ67" s="59">
        <f t="shared" ref="AQ67:AQ88" si="45">AQ12-AP12</f>
        <v>0</v>
      </c>
      <c r="AR67" s="59">
        <f t="shared" ref="AR67:AR88" si="46">AR12-AQ12</f>
        <v>0</v>
      </c>
      <c r="AS67" s="59">
        <f t="shared" ref="AS67:AS88" si="47">AS12-AR12</f>
        <v>0</v>
      </c>
      <c r="AT67" s="59">
        <f t="shared" ref="AT67:AT88" si="48">AT12-AS12</f>
        <v>0</v>
      </c>
      <c r="AU67" s="59">
        <f t="shared" ref="AU67:AU88" si="49">AU12-AT12</f>
        <v>0</v>
      </c>
      <c r="AV67" s="59">
        <f t="shared" ref="AV67:AV88" si="50">AV12-AU12</f>
        <v>0</v>
      </c>
      <c r="AW67" s="59">
        <f t="shared" ref="AW67:AW88" si="51">AW12-AV12</f>
        <v>0</v>
      </c>
      <c r="AX67" s="59">
        <f t="shared" ref="AX67:AX88" si="52">AX12-AW12</f>
        <v>0</v>
      </c>
      <c r="AY67" s="59">
        <f t="shared" ref="AY67:AY88" si="53">AY12-AX12</f>
        <v>0</v>
      </c>
      <c r="AZ67" s="59">
        <f t="shared" ref="AZ67:AZ88" si="54">AZ12-AY12</f>
        <v>0</v>
      </c>
      <c r="BA67" s="59">
        <f t="shared" ref="BA67:BA88" si="55">BA12-AZ12</f>
        <v>0</v>
      </c>
      <c r="BB67" s="59">
        <f t="shared" ref="BB67:BB88" si="56">BB12-BA12</f>
        <v>0</v>
      </c>
      <c r="BC67" s="59">
        <f t="shared" ref="BC67:BC88" si="57">BC12-BB12</f>
        <v>0</v>
      </c>
      <c r="BD67" s="59">
        <f t="shared" ref="BD67:BD88" si="58">BD12-BC12</f>
        <v>0</v>
      </c>
      <c r="BE67" s="59">
        <f t="shared" ref="BE67:BE88" si="59">BE12-BD12</f>
        <v>0</v>
      </c>
      <c r="BF67" s="33"/>
    </row>
    <row r="68" spans="1:58" x14ac:dyDescent="0.25">
      <c r="A68" s="31"/>
      <c r="B68" s="1">
        <v>7</v>
      </c>
      <c r="C68" s="32" t="s">
        <v>12</v>
      </c>
      <c r="D68" s="32"/>
      <c r="E68" s="59"/>
      <c r="F68" s="59">
        <f t="shared" si="8"/>
        <v>17.099999999999994</v>
      </c>
      <c r="G68" s="59">
        <f t="shared" si="9"/>
        <v>-4.75</v>
      </c>
      <c r="H68" s="59">
        <f t="shared" si="10"/>
        <v>-2.8000000000000114</v>
      </c>
      <c r="I68" s="59">
        <f t="shared" si="11"/>
        <v>0.90000000000000568</v>
      </c>
      <c r="J68" s="59">
        <f t="shared" si="12"/>
        <v>1.9000000000000057</v>
      </c>
      <c r="K68" s="59">
        <f t="shared" si="13"/>
        <v>-2.8499999999999943</v>
      </c>
      <c r="L68" s="59">
        <f t="shared" si="14"/>
        <v>-3.8000000000000114</v>
      </c>
      <c r="M68" s="59">
        <f t="shared" si="15"/>
        <v>6.6500000000000057</v>
      </c>
      <c r="N68" s="59">
        <f t="shared" si="16"/>
        <v>-1.9000000000000057</v>
      </c>
      <c r="O68" s="59">
        <f t="shared" si="17"/>
        <v>-5.6999999999999886</v>
      </c>
      <c r="P68" s="59">
        <f t="shared" si="18"/>
        <v>-4.75</v>
      </c>
      <c r="Q68" s="59">
        <f t="shared" si="19"/>
        <v>0</v>
      </c>
      <c r="R68" s="59">
        <f t="shared" si="20"/>
        <v>0</v>
      </c>
      <c r="S68" s="59">
        <f t="shared" si="21"/>
        <v>0</v>
      </c>
      <c r="T68" s="59">
        <f t="shared" si="22"/>
        <v>0</v>
      </c>
      <c r="U68" s="59">
        <f t="shared" si="23"/>
        <v>0</v>
      </c>
      <c r="V68" s="59">
        <f t="shared" si="24"/>
        <v>0</v>
      </c>
      <c r="W68" s="59">
        <f t="shared" si="25"/>
        <v>0</v>
      </c>
      <c r="X68" s="59">
        <f t="shared" si="26"/>
        <v>0</v>
      </c>
      <c r="Y68" s="59">
        <f t="shared" si="27"/>
        <v>0</v>
      </c>
      <c r="Z68" s="59">
        <f t="shared" si="28"/>
        <v>0</v>
      </c>
      <c r="AA68" s="59">
        <f t="shared" si="29"/>
        <v>0</v>
      </c>
      <c r="AB68" s="59">
        <f t="shared" si="30"/>
        <v>0</v>
      </c>
      <c r="AC68" s="59">
        <f t="shared" si="31"/>
        <v>0</v>
      </c>
      <c r="AD68" s="59">
        <f t="shared" si="32"/>
        <v>0</v>
      </c>
      <c r="AE68" s="59">
        <f t="shared" si="33"/>
        <v>0</v>
      </c>
      <c r="AF68" s="59">
        <f t="shared" si="34"/>
        <v>0</v>
      </c>
      <c r="AG68" s="59">
        <f t="shared" si="35"/>
        <v>0</v>
      </c>
      <c r="AH68" s="59">
        <f t="shared" si="36"/>
        <v>0</v>
      </c>
      <c r="AI68" s="59">
        <f t="shared" si="37"/>
        <v>0</v>
      </c>
      <c r="AJ68" s="59">
        <f t="shared" si="38"/>
        <v>0</v>
      </c>
      <c r="AK68" s="59">
        <f t="shared" si="39"/>
        <v>0</v>
      </c>
      <c r="AL68" s="59">
        <f t="shared" si="40"/>
        <v>0</v>
      </c>
      <c r="AM68" s="59">
        <f t="shared" si="41"/>
        <v>0</v>
      </c>
      <c r="AN68" s="59">
        <f t="shared" si="42"/>
        <v>0</v>
      </c>
      <c r="AO68" s="59">
        <f t="shared" si="43"/>
        <v>0</v>
      </c>
      <c r="AP68" s="59">
        <f t="shared" si="44"/>
        <v>0</v>
      </c>
      <c r="AQ68" s="59">
        <f t="shared" si="45"/>
        <v>0</v>
      </c>
      <c r="AR68" s="59">
        <f t="shared" si="46"/>
        <v>0</v>
      </c>
      <c r="AS68" s="59">
        <f t="shared" si="47"/>
        <v>0</v>
      </c>
      <c r="AT68" s="59">
        <f t="shared" si="48"/>
        <v>0</v>
      </c>
      <c r="AU68" s="59">
        <f t="shared" si="49"/>
        <v>0</v>
      </c>
      <c r="AV68" s="59">
        <f t="shared" si="50"/>
        <v>0</v>
      </c>
      <c r="AW68" s="59">
        <f t="shared" si="51"/>
        <v>0</v>
      </c>
      <c r="AX68" s="59">
        <f t="shared" si="52"/>
        <v>0</v>
      </c>
      <c r="AY68" s="59">
        <f t="shared" si="53"/>
        <v>0</v>
      </c>
      <c r="AZ68" s="59">
        <f t="shared" si="54"/>
        <v>0</v>
      </c>
      <c r="BA68" s="59">
        <f t="shared" si="55"/>
        <v>0</v>
      </c>
      <c r="BB68" s="59">
        <f t="shared" si="56"/>
        <v>0</v>
      </c>
      <c r="BC68" s="59">
        <f t="shared" si="57"/>
        <v>0</v>
      </c>
      <c r="BD68" s="59">
        <f t="shared" si="58"/>
        <v>0</v>
      </c>
      <c r="BE68" s="59">
        <f t="shared" si="59"/>
        <v>0</v>
      </c>
      <c r="BF68" s="33"/>
    </row>
    <row r="69" spans="1:58" x14ac:dyDescent="0.25">
      <c r="A69" s="31"/>
      <c r="B69" s="1">
        <v>8</v>
      </c>
      <c r="C69" s="32" t="s">
        <v>96</v>
      </c>
      <c r="D69" s="32"/>
      <c r="E69" s="59"/>
      <c r="F69" s="59">
        <f t="shared" si="8"/>
        <v>0</v>
      </c>
      <c r="G69" s="59">
        <f t="shared" si="9"/>
        <v>0</v>
      </c>
      <c r="H69" s="59">
        <f t="shared" si="10"/>
        <v>0</v>
      </c>
      <c r="I69" s="59">
        <f t="shared" si="11"/>
        <v>0</v>
      </c>
      <c r="J69" s="59">
        <f t="shared" si="12"/>
        <v>0</v>
      </c>
      <c r="K69" s="59">
        <f t="shared" si="13"/>
        <v>0</v>
      </c>
      <c r="L69" s="59">
        <f t="shared" si="14"/>
        <v>0</v>
      </c>
      <c r="M69" s="59">
        <f t="shared" si="15"/>
        <v>0</v>
      </c>
      <c r="N69" s="59">
        <f t="shared" si="16"/>
        <v>0</v>
      </c>
      <c r="O69" s="59">
        <f t="shared" si="17"/>
        <v>0</v>
      </c>
      <c r="P69" s="59">
        <f t="shared" si="18"/>
        <v>0</v>
      </c>
      <c r="Q69" s="59">
        <f t="shared" si="19"/>
        <v>0</v>
      </c>
      <c r="R69" s="59">
        <f t="shared" si="20"/>
        <v>0</v>
      </c>
      <c r="S69" s="59">
        <f t="shared" si="21"/>
        <v>0</v>
      </c>
      <c r="T69" s="59">
        <f t="shared" si="22"/>
        <v>0</v>
      </c>
      <c r="U69" s="59">
        <f t="shared" si="23"/>
        <v>0</v>
      </c>
      <c r="V69" s="59">
        <f t="shared" si="24"/>
        <v>0</v>
      </c>
      <c r="W69" s="59">
        <f t="shared" si="25"/>
        <v>0</v>
      </c>
      <c r="X69" s="59">
        <f t="shared" si="26"/>
        <v>0</v>
      </c>
      <c r="Y69" s="59">
        <f t="shared" si="27"/>
        <v>0</v>
      </c>
      <c r="Z69" s="59">
        <f t="shared" si="28"/>
        <v>0</v>
      </c>
      <c r="AA69" s="59">
        <f t="shared" si="29"/>
        <v>0</v>
      </c>
      <c r="AB69" s="59">
        <f t="shared" si="30"/>
        <v>0</v>
      </c>
      <c r="AC69" s="59">
        <f t="shared" si="31"/>
        <v>0</v>
      </c>
      <c r="AD69" s="59">
        <f t="shared" si="32"/>
        <v>0</v>
      </c>
      <c r="AE69" s="59">
        <f t="shared" si="33"/>
        <v>0</v>
      </c>
      <c r="AF69" s="59">
        <f t="shared" si="34"/>
        <v>0</v>
      </c>
      <c r="AG69" s="59">
        <f t="shared" si="35"/>
        <v>0</v>
      </c>
      <c r="AH69" s="59">
        <f t="shared" si="36"/>
        <v>0</v>
      </c>
      <c r="AI69" s="59">
        <f t="shared" si="37"/>
        <v>0</v>
      </c>
      <c r="AJ69" s="59">
        <f t="shared" si="38"/>
        <v>0</v>
      </c>
      <c r="AK69" s="59">
        <f t="shared" si="39"/>
        <v>0</v>
      </c>
      <c r="AL69" s="59">
        <f t="shared" si="40"/>
        <v>0</v>
      </c>
      <c r="AM69" s="59">
        <f t="shared" si="41"/>
        <v>0</v>
      </c>
      <c r="AN69" s="59">
        <f t="shared" si="42"/>
        <v>0</v>
      </c>
      <c r="AO69" s="59">
        <f t="shared" si="43"/>
        <v>0</v>
      </c>
      <c r="AP69" s="59">
        <f t="shared" si="44"/>
        <v>0</v>
      </c>
      <c r="AQ69" s="59">
        <f t="shared" si="45"/>
        <v>0</v>
      </c>
      <c r="AR69" s="59">
        <f t="shared" si="46"/>
        <v>0</v>
      </c>
      <c r="AS69" s="59">
        <f t="shared" si="47"/>
        <v>0</v>
      </c>
      <c r="AT69" s="59">
        <f t="shared" si="48"/>
        <v>0</v>
      </c>
      <c r="AU69" s="59">
        <f t="shared" si="49"/>
        <v>0</v>
      </c>
      <c r="AV69" s="59">
        <f t="shared" si="50"/>
        <v>0</v>
      </c>
      <c r="AW69" s="59">
        <f t="shared" si="51"/>
        <v>0</v>
      </c>
      <c r="AX69" s="59">
        <f t="shared" si="52"/>
        <v>0</v>
      </c>
      <c r="AY69" s="59">
        <f t="shared" si="53"/>
        <v>0</v>
      </c>
      <c r="AZ69" s="59">
        <f t="shared" si="54"/>
        <v>0</v>
      </c>
      <c r="BA69" s="59">
        <f t="shared" si="55"/>
        <v>0</v>
      </c>
      <c r="BB69" s="59">
        <f t="shared" si="56"/>
        <v>0</v>
      </c>
      <c r="BC69" s="59">
        <f t="shared" si="57"/>
        <v>0</v>
      </c>
      <c r="BD69" s="59">
        <f t="shared" si="58"/>
        <v>0</v>
      </c>
      <c r="BE69" s="59">
        <f t="shared" si="59"/>
        <v>0</v>
      </c>
      <c r="BF69" s="33"/>
    </row>
    <row r="70" spans="1:58" x14ac:dyDescent="0.25">
      <c r="A70" s="31"/>
      <c r="B70" s="1">
        <v>9</v>
      </c>
      <c r="C70" s="32" t="s">
        <v>106</v>
      </c>
      <c r="D70" s="32"/>
      <c r="E70" s="59"/>
      <c r="F70" s="59">
        <f t="shared" si="8"/>
        <v>-12</v>
      </c>
      <c r="G70" s="59">
        <f t="shared" si="9"/>
        <v>2</v>
      </c>
      <c r="H70" s="59">
        <f t="shared" si="10"/>
        <v>3</v>
      </c>
      <c r="I70" s="59">
        <f t="shared" si="11"/>
        <v>0</v>
      </c>
      <c r="J70" s="59">
        <f t="shared" si="12"/>
        <v>3</v>
      </c>
      <c r="K70" s="59">
        <f t="shared" si="13"/>
        <v>-4</v>
      </c>
      <c r="L70" s="59">
        <f t="shared" si="14"/>
        <v>0</v>
      </c>
      <c r="M70" s="59">
        <f t="shared" si="15"/>
        <v>1</v>
      </c>
      <c r="N70" s="59">
        <f t="shared" si="16"/>
        <v>2</v>
      </c>
      <c r="O70" s="59">
        <f t="shared" si="17"/>
        <v>2</v>
      </c>
      <c r="P70" s="59">
        <f t="shared" si="18"/>
        <v>3</v>
      </c>
      <c r="Q70" s="59">
        <f t="shared" si="19"/>
        <v>0</v>
      </c>
      <c r="R70" s="59">
        <f t="shared" si="20"/>
        <v>0</v>
      </c>
      <c r="S70" s="59">
        <f t="shared" si="21"/>
        <v>0</v>
      </c>
      <c r="T70" s="59">
        <f t="shared" si="22"/>
        <v>0</v>
      </c>
      <c r="U70" s="59">
        <f t="shared" si="23"/>
        <v>0</v>
      </c>
      <c r="V70" s="59">
        <f t="shared" si="24"/>
        <v>0</v>
      </c>
      <c r="W70" s="59">
        <f t="shared" si="25"/>
        <v>0</v>
      </c>
      <c r="X70" s="59">
        <f t="shared" si="26"/>
        <v>0</v>
      </c>
      <c r="Y70" s="59">
        <f t="shared" si="27"/>
        <v>0</v>
      </c>
      <c r="Z70" s="59">
        <f t="shared" si="28"/>
        <v>0</v>
      </c>
      <c r="AA70" s="59">
        <f t="shared" si="29"/>
        <v>0</v>
      </c>
      <c r="AB70" s="59">
        <f t="shared" si="30"/>
        <v>0</v>
      </c>
      <c r="AC70" s="59">
        <f t="shared" si="31"/>
        <v>0</v>
      </c>
      <c r="AD70" s="59">
        <f t="shared" si="32"/>
        <v>0</v>
      </c>
      <c r="AE70" s="59">
        <f t="shared" si="33"/>
        <v>0</v>
      </c>
      <c r="AF70" s="59">
        <f t="shared" si="34"/>
        <v>0</v>
      </c>
      <c r="AG70" s="59">
        <f t="shared" si="35"/>
        <v>0</v>
      </c>
      <c r="AH70" s="59">
        <f t="shared" si="36"/>
        <v>0</v>
      </c>
      <c r="AI70" s="59">
        <f t="shared" si="37"/>
        <v>0</v>
      </c>
      <c r="AJ70" s="59">
        <f t="shared" si="38"/>
        <v>0</v>
      </c>
      <c r="AK70" s="59">
        <f t="shared" si="39"/>
        <v>0</v>
      </c>
      <c r="AL70" s="59">
        <f t="shared" si="40"/>
        <v>0</v>
      </c>
      <c r="AM70" s="59">
        <f t="shared" si="41"/>
        <v>0</v>
      </c>
      <c r="AN70" s="59">
        <f t="shared" si="42"/>
        <v>0</v>
      </c>
      <c r="AO70" s="59">
        <f t="shared" si="43"/>
        <v>0</v>
      </c>
      <c r="AP70" s="59">
        <f t="shared" si="44"/>
        <v>0</v>
      </c>
      <c r="AQ70" s="59">
        <f t="shared" si="45"/>
        <v>0</v>
      </c>
      <c r="AR70" s="59">
        <f t="shared" si="46"/>
        <v>0</v>
      </c>
      <c r="AS70" s="59">
        <f t="shared" si="47"/>
        <v>0</v>
      </c>
      <c r="AT70" s="59">
        <f t="shared" si="48"/>
        <v>0</v>
      </c>
      <c r="AU70" s="59">
        <f t="shared" si="49"/>
        <v>0</v>
      </c>
      <c r="AV70" s="59">
        <f t="shared" si="50"/>
        <v>0</v>
      </c>
      <c r="AW70" s="59">
        <f t="shared" si="51"/>
        <v>0</v>
      </c>
      <c r="AX70" s="59">
        <f t="shared" si="52"/>
        <v>0</v>
      </c>
      <c r="AY70" s="59">
        <f t="shared" si="53"/>
        <v>0</v>
      </c>
      <c r="AZ70" s="59">
        <f t="shared" si="54"/>
        <v>0</v>
      </c>
      <c r="BA70" s="59">
        <f t="shared" si="55"/>
        <v>0</v>
      </c>
      <c r="BB70" s="59">
        <f t="shared" si="56"/>
        <v>0</v>
      </c>
      <c r="BC70" s="59">
        <f t="shared" si="57"/>
        <v>0</v>
      </c>
      <c r="BD70" s="59">
        <f t="shared" si="58"/>
        <v>0</v>
      </c>
      <c r="BE70" s="59">
        <f t="shared" si="59"/>
        <v>0</v>
      </c>
      <c r="BF70" s="33"/>
    </row>
    <row r="71" spans="1:58" x14ac:dyDescent="0.25">
      <c r="A71" s="31"/>
      <c r="B71" s="1">
        <v>10</v>
      </c>
      <c r="C71" s="32" t="s">
        <v>109</v>
      </c>
      <c r="D71" s="32"/>
      <c r="E71" s="59"/>
      <c r="F71" s="59">
        <f t="shared" si="8"/>
        <v>6</v>
      </c>
      <c r="G71" s="59">
        <f t="shared" si="9"/>
        <v>1</v>
      </c>
      <c r="H71" s="59">
        <f t="shared" si="10"/>
        <v>-4</v>
      </c>
      <c r="I71" s="59">
        <f t="shared" si="11"/>
        <v>1</v>
      </c>
      <c r="J71" s="59">
        <f t="shared" si="12"/>
        <v>-2</v>
      </c>
      <c r="K71" s="59">
        <f t="shared" si="13"/>
        <v>2</v>
      </c>
      <c r="L71" s="59">
        <f t="shared" si="14"/>
        <v>-1</v>
      </c>
      <c r="M71" s="59">
        <f t="shared" si="15"/>
        <v>-1</v>
      </c>
      <c r="N71" s="59">
        <f t="shared" si="16"/>
        <v>-2</v>
      </c>
      <c r="O71" s="59">
        <f t="shared" si="17"/>
        <v>0</v>
      </c>
      <c r="P71" s="59">
        <f t="shared" si="18"/>
        <v>0</v>
      </c>
      <c r="Q71" s="59">
        <f t="shared" si="19"/>
        <v>0</v>
      </c>
      <c r="R71" s="59">
        <f t="shared" si="20"/>
        <v>0</v>
      </c>
      <c r="S71" s="59">
        <f t="shared" si="21"/>
        <v>0</v>
      </c>
      <c r="T71" s="59">
        <f t="shared" si="22"/>
        <v>0</v>
      </c>
      <c r="U71" s="59">
        <f t="shared" si="23"/>
        <v>0</v>
      </c>
      <c r="V71" s="59">
        <f t="shared" si="24"/>
        <v>0</v>
      </c>
      <c r="W71" s="59">
        <f t="shared" si="25"/>
        <v>0</v>
      </c>
      <c r="X71" s="59">
        <f t="shared" si="26"/>
        <v>0</v>
      </c>
      <c r="Y71" s="59">
        <f t="shared" si="27"/>
        <v>0</v>
      </c>
      <c r="Z71" s="59">
        <f t="shared" si="28"/>
        <v>0</v>
      </c>
      <c r="AA71" s="59">
        <f t="shared" si="29"/>
        <v>0</v>
      </c>
      <c r="AB71" s="59">
        <f t="shared" si="30"/>
        <v>0</v>
      </c>
      <c r="AC71" s="59">
        <f t="shared" si="31"/>
        <v>0</v>
      </c>
      <c r="AD71" s="59">
        <f t="shared" si="32"/>
        <v>0</v>
      </c>
      <c r="AE71" s="59">
        <f t="shared" si="33"/>
        <v>0</v>
      </c>
      <c r="AF71" s="59">
        <f t="shared" si="34"/>
        <v>0</v>
      </c>
      <c r="AG71" s="59">
        <f t="shared" si="35"/>
        <v>0</v>
      </c>
      <c r="AH71" s="59">
        <f t="shared" si="36"/>
        <v>0</v>
      </c>
      <c r="AI71" s="59">
        <f t="shared" si="37"/>
        <v>0</v>
      </c>
      <c r="AJ71" s="59">
        <f t="shared" si="38"/>
        <v>0</v>
      </c>
      <c r="AK71" s="59">
        <f t="shared" si="39"/>
        <v>0</v>
      </c>
      <c r="AL71" s="59">
        <f t="shared" si="40"/>
        <v>0</v>
      </c>
      <c r="AM71" s="59">
        <f t="shared" si="41"/>
        <v>0</v>
      </c>
      <c r="AN71" s="59">
        <f t="shared" si="42"/>
        <v>0</v>
      </c>
      <c r="AO71" s="59">
        <f t="shared" si="43"/>
        <v>0</v>
      </c>
      <c r="AP71" s="59">
        <f t="shared" si="44"/>
        <v>0</v>
      </c>
      <c r="AQ71" s="59">
        <f t="shared" si="45"/>
        <v>0</v>
      </c>
      <c r="AR71" s="59">
        <f t="shared" si="46"/>
        <v>0</v>
      </c>
      <c r="AS71" s="59">
        <f t="shared" si="47"/>
        <v>0</v>
      </c>
      <c r="AT71" s="59">
        <f t="shared" si="48"/>
        <v>0</v>
      </c>
      <c r="AU71" s="59">
        <f t="shared" si="49"/>
        <v>0</v>
      </c>
      <c r="AV71" s="59">
        <f t="shared" si="50"/>
        <v>0</v>
      </c>
      <c r="AW71" s="59">
        <f t="shared" si="51"/>
        <v>0</v>
      </c>
      <c r="AX71" s="59">
        <f t="shared" si="52"/>
        <v>0</v>
      </c>
      <c r="AY71" s="59">
        <f t="shared" si="53"/>
        <v>0</v>
      </c>
      <c r="AZ71" s="59">
        <f t="shared" si="54"/>
        <v>0</v>
      </c>
      <c r="BA71" s="59">
        <f t="shared" si="55"/>
        <v>0</v>
      </c>
      <c r="BB71" s="59">
        <f t="shared" si="56"/>
        <v>0</v>
      </c>
      <c r="BC71" s="59">
        <f t="shared" si="57"/>
        <v>0</v>
      </c>
      <c r="BD71" s="59">
        <f t="shared" si="58"/>
        <v>0</v>
      </c>
      <c r="BE71" s="59">
        <f t="shared" si="59"/>
        <v>0</v>
      </c>
      <c r="BF71" s="33"/>
    </row>
    <row r="72" spans="1:58" x14ac:dyDescent="0.25">
      <c r="A72" s="31"/>
      <c r="B72" s="1">
        <v>11</v>
      </c>
      <c r="C72" s="32" t="s">
        <v>9</v>
      </c>
      <c r="D72" s="32"/>
      <c r="E72" s="59"/>
      <c r="F72" s="59">
        <f t="shared" si="8"/>
        <v>-48</v>
      </c>
      <c r="G72" s="59">
        <f t="shared" si="9"/>
        <v>0</v>
      </c>
      <c r="H72" s="59">
        <f t="shared" si="10"/>
        <v>0.95</v>
      </c>
      <c r="I72" s="59">
        <f t="shared" si="11"/>
        <v>-0.95</v>
      </c>
      <c r="J72" s="59">
        <f t="shared" si="12"/>
        <v>0</v>
      </c>
      <c r="K72" s="59">
        <f t="shared" si="13"/>
        <v>0</v>
      </c>
      <c r="L72" s="59">
        <f t="shared" si="14"/>
        <v>41</v>
      </c>
      <c r="M72" s="59">
        <f t="shared" si="15"/>
        <v>2</v>
      </c>
      <c r="N72" s="59">
        <f t="shared" si="16"/>
        <v>-1</v>
      </c>
      <c r="O72" s="59">
        <f t="shared" si="17"/>
        <v>1</v>
      </c>
      <c r="P72" s="59">
        <f t="shared" si="18"/>
        <v>5</v>
      </c>
      <c r="Q72" s="59">
        <f t="shared" si="19"/>
        <v>0</v>
      </c>
      <c r="R72" s="59">
        <f t="shared" si="20"/>
        <v>0</v>
      </c>
      <c r="S72" s="59">
        <f t="shared" si="21"/>
        <v>0</v>
      </c>
      <c r="T72" s="59">
        <f t="shared" si="22"/>
        <v>0</v>
      </c>
      <c r="U72" s="59">
        <f t="shared" si="23"/>
        <v>0</v>
      </c>
      <c r="V72" s="59">
        <f t="shared" si="24"/>
        <v>0</v>
      </c>
      <c r="W72" s="59">
        <f t="shared" si="25"/>
        <v>0</v>
      </c>
      <c r="X72" s="59">
        <f t="shared" si="26"/>
        <v>0</v>
      </c>
      <c r="Y72" s="59">
        <f t="shared" si="27"/>
        <v>0</v>
      </c>
      <c r="Z72" s="59">
        <f t="shared" si="28"/>
        <v>0</v>
      </c>
      <c r="AA72" s="59">
        <f t="shared" si="29"/>
        <v>0</v>
      </c>
      <c r="AB72" s="59">
        <f t="shared" si="30"/>
        <v>0</v>
      </c>
      <c r="AC72" s="59">
        <f t="shared" si="31"/>
        <v>0</v>
      </c>
      <c r="AD72" s="59">
        <f t="shared" si="32"/>
        <v>0</v>
      </c>
      <c r="AE72" s="59">
        <f t="shared" si="33"/>
        <v>0</v>
      </c>
      <c r="AF72" s="59">
        <f t="shared" si="34"/>
        <v>0</v>
      </c>
      <c r="AG72" s="59">
        <f t="shared" si="35"/>
        <v>0</v>
      </c>
      <c r="AH72" s="59">
        <f t="shared" si="36"/>
        <v>0</v>
      </c>
      <c r="AI72" s="59">
        <f t="shared" si="37"/>
        <v>0</v>
      </c>
      <c r="AJ72" s="59">
        <f t="shared" si="38"/>
        <v>0</v>
      </c>
      <c r="AK72" s="59">
        <f t="shared" si="39"/>
        <v>0</v>
      </c>
      <c r="AL72" s="59">
        <f t="shared" si="40"/>
        <v>0</v>
      </c>
      <c r="AM72" s="59">
        <f t="shared" si="41"/>
        <v>0</v>
      </c>
      <c r="AN72" s="59">
        <f t="shared" si="42"/>
        <v>0</v>
      </c>
      <c r="AO72" s="59">
        <f t="shared" si="43"/>
        <v>0</v>
      </c>
      <c r="AP72" s="59">
        <f t="shared" si="44"/>
        <v>0</v>
      </c>
      <c r="AQ72" s="59">
        <f t="shared" si="45"/>
        <v>0</v>
      </c>
      <c r="AR72" s="59">
        <f t="shared" si="46"/>
        <v>0</v>
      </c>
      <c r="AS72" s="59">
        <f t="shared" si="47"/>
        <v>0</v>
      </c>
      <c r="AT72" s="59">
        <f t="shared" si="48"/>
        <v>0</v>
      </c>
      <c r="AU72" s="59">
        <f t="shared" si="49"/>
        <v>0</v>
      </c>
      <c r="AV72" s="59">
        <f t="shared" si="50"/>
        <v>0</v>
      </c>
      <c r="AW72" s="59">
        <f t="shared" si="51"/>
        <v>0</v>
      </c>
      <c r="AX72" s="59">
        <f t="shared" si="52"/>
        <v>0</v>
      </c>
      <c r="AY72" s="59">
        <f t="shared" si="53"/>
        <v>0</v>
      </c>
      <c r="AZ72" s="59">
        <f t="shared" si="54"/>
        <v>0</v>
      </c>
      <c r="BA72" s="59">
        <f t="shared" si="55"/>
        <v>0</v>
      </c>
      <c r="BB72" s="59">
        <f t="shared" si="56"/>
        <v>0</v>
      </c>
      <c r="BC72" s="59">
        <f t="shared" si="57"/>
        <v>0</v>
      </c>
      <c r="BD72" s="59">
        <f t="shared" si="58"/>
        <v>0</v>
      </c>
      <c r="BE72" s="59">
        <f t="shared" si="59"/>
        <v>0</v>
      </c>
      <c r="BF72" s="33"/>
    </row>
    <row r="73" spans="1:58" x14ac:dyDescent="0.25">
      <c r="A73" s="31"/>
      <c r="B73" s="1">
        <v>12</v>
      </c>
      <c r="C73" s="32" t="s">
        <v>14</v>
      </c>
      <c r="D73" s="32"/>
      <c r="E73" s="59"/>
      <c r="F73" s="59">
        <f t="shared" si="8"/>
        <v>-3</v>
      </c>
      <c r="G73" s="59">
        <f t="shared" si="9"/>
        <v>-1</v>
      </c>
      <c r="H73" s="59">
        <f t="shared" si="10"/>
        <v>-1</v>
      </c>
      <c r="I73" s="59">
        <f t="shared" si="11"/>
        <v>1</v>
      </c>
      <c r="J73" s="59">
        <f t="shared" si="12"/>
        <v>1</v>
      </c>
      <c r="K73" s="59">
        <f t="shared" si="13"/>
        <v>0</v>
      </c>
      <c r="L73" s="59">
        <f t="shared" si="14"/>
        <v>2</v>
      </c>
      <c r="M73" s="59">
        <f t="shared" si="15"/>
        <v>0</v>
      </c>
      <c r="N73" s="59">
        <f t="shared" si="16"/>
        <v>0</v>
      </c>
      <c r="O73" s="59">
        <f t="shared" si="17"/>
        <v>3</v>
      </c>
      <c r="P73" s="59">
        <f t="shared" si="18"/>
        <v>-2</v>
      </c>
      <c r="Q73" s="59">
        <f t="shared" si="19"/>
        <v>0</v>
      </c>
      <c r="R73" s="59">
        <f t="shared" si="20"/>
        <v>0</v>
      </c>
      <c r="S73" s="59">
        <f t="shared" si="21"/>
        <v>0</v>
      </c>
      <c r="T73" s="59">
        <f t="shared" si="22"/>
        <v>0</v>
      </c>
      <c r="U73" s="59">
        <f t="shared" si="23"/>
        <v>0</v>
      </c>
      <c r="V73" s="59">
        <f t="shared" si="24"/>
        <v>0</v>
      </c>
      <c r="W73" s="59">
        <f t="shared" si="25"/>
        <v>0</v>
      </c>
      <c r="X73" s="59">
        <f t="shared" si="26"/>
        <v>0</v>
      </c>
      <c r="Y73" s="59">
        <f t="shared" si="27"/>
        <v>0</v>
      </c>
      <c r="Z73" s="59">
        <f t="shared" si="28"/>
        <v>0</v>
      </c>
      <c r="AA73" s="59">
        <f t="shared" si="29"/>
        <v>0</v>
      </c>
      <c r="AB73" s="59">
        <f t="shared" si="30"/>
        <v>0</v>
      </c>
      <c r="AC73" s="59">
        <f t="shared" si="31"/>
        <v>0</v>
      </c>
      <c r="AD73" s="59">
        <f t="shared" si="32"/>
        <v>0</v>
      </c>
      <c r="AE73" s="59">
        <f t="shared" si="33"/>
        <v>0</v>
      </c>
      <c r="AF73" s="59">
        <f t="shared" si="34"/>
        <v>0</v>
      </c>
      <c r="AG73" s="59">
        <f t="shared" si="35"/>
        <v>0</v>
      </c>
      <c r="AH73" s="59">
        <f t="shared" si="36"/>
        <v>0</v>
      </c>
      <c r="AI73" s="59">
        <f t="shared" si="37"/>
        <v>0</v>
      </c>
      <c r="AJ73" s="59">
        <f t="shared" si="38"/>
        <v>0</v>
      </c>
      <c r="AK73" s="59">
        <f t="shared" si="39"/>
        <v>0</v>
      </c>
      <c r="AL73" s="59">
        <f t="shared" si="40"/>
        <v>0</v>
      </c>
      <c r="AM73" s="59">
        <f t="shared" si="41"/>
        <v>0</v>
      </c>
      <c r="AN73" s="59">
        <f t="shared" si="42"/>
        <v>0</v>
      </c>
      <c r="AO73" s="59">
        <f t="shared" si="43"/>
        <v>0</v>
      </c>
      <c r="AP73" s="59">
        <f t="shared" si="44"/>
        <v>0</v>
      </c>
      <c r="AQ73" s="59">
        <f t="shared" si="45"/>
        <v>0</v>
      </c>
      <c r="AR73" s="59">
        <f t="shared" si="46"/>
        <v>0</v>
      </c>
      <c r="AS73" s="59">
        <f t="shared" si="47"/>
        <v>0</v>
      </c>
      <c r="AT73" s="59">
        <f t="shared" si="48"/>
        <v>0</v>
      </c>
      <c r="AU73" s="59">
        <f t="shared" si="49"/>
        <v>0</v>
      </c>
      <c r="AV73" s="59">
        <f t="shared" si="50"/>
        <v>0</v>
      </c>
      <c r="AW73" s="59">
        <f t="shared" si="51"/>
        <v>0</v>
      </c>
      <c r="AX73" s="59">
        <f t="shared" si="52"/>
        <v>0</v>
      </c>
      <c r="AY73" s="59">
        <f t="shared" si="53"/>
        <v>0</v>
      </c>
      <c r="AZ73" s="59">
        <f t="shared" si="54"/>
        <v>0</v>
      </c>
      <c r="BA73" s="59">
        <f t="shared" si="55"/>
        <v>0</v>
      </c>
      <c r="BB73" s="59">
        <f t="shared" si="56"/>
        <v>0</v>
      </c>
      <c r="BC73" s="59">
        <f t="shared" si="57"/>
        <v>0</v>
      </c>
      <c r="BD73" s="59">
        <f t="shared" si="58"/>
        <v>0</v>
      </c>
      <c r="BE73" s="59">
        <f t="shared" si="59"/>
        <v>0</v>
      </c>
      <c r="BF73" s="33"/>
    </row>
    <row r="74" spans="1:58" x14ac:dyDescent="0.25">
      <c r="A74" s="31"/>
      <c r="B74" s="1">
        <v>13</v>
      </c>
      <c r="C74" s="32" t="s">
        <v>124</v>
      </c>
      <c r="D74" s="32"/>
      <c r="E74" s="59"/>
      <c r="F74" s="59">
        <f t="shared" si="8"/>
        <v>-3</v>
      </c>
      <c r="G74" s="59">
        <f t="shared" si="9"/>
        <v>0</v>
      </c>
      <c r="H74" s="59">
        <f t="shared" si="10"/>
        <v>-1</v>
      </c>
      <c r="I74" s="59">
        <f t="shared" si="11"/>
        <v>0</v>
      </c>
      <c r="J74" s="59">
        <f t="shared" si="12"/>
        <v>1</v>
      </c>
      <c r="K74" s="59">
        <f t="shared" si="13"/>
        <v>1</v>
      </c>
      <c r="L74" s="59">
        <f t="shared" si="14"/>
        <v>1</v>
      </c>
      <c r="M74" s="59">
        <f t="shared" si="15"/>
        <v>1</v>
      </c>
      <c r="N74" s="59">
        <f t="shared" si="16"/>
        <v>1</v>
      </c>
      <c r="O74" s="59">
        <f t="shared" si="17"/>
        <v>0</v>
      </c>
      <c r="P74" s="59">
        <f t="shared" si="18"/>
        <v>-1</v>
      </c>
      <c r="Q74" s="59">
        <f t="shared" si="19"/>
        <v>0</v>
      </c>
      <c r="R74" s="59">
        <f t="shared" si="20"/>
        <v>0</v>
      </c>
      <c r="S74" s="59">
        <f t="shared" si="21"/>
        <v>0</v>
      </c>
      <c r="T74" s="59">
        <f t="shared" si="22"/>
        <v>0</v>
      </c>
      <c r="U74" s="59">
        <f t="shared" si="23"/>
        <v>0</v>
      </c>
      <c r="V74" s="59">
        <f t="shared" si="24"/>
        <v>0</v>
      </c>
      <c r="W74" s="59">
        <f t="shared" si="25"/>
        <v>0</v>
      </c>
      <c r="X74" s="59">
        <f t="shared" si="26"/>
        <v>0</v>
      </c>
      <c r="Y74" s="59">
        <f t="shared" si="27"/>
        <v>0</v>
      </c>
      <c r="Z74" s="59">
        <f t="shared" si="28"/>
        <v>0</v>
      </c>
      <c r="AA74" s="59">
        <f t="shared" si="29"/>
        <v>0</v>
      </c>
      <c r="AB74" s="59">
        <f t="shared" si="30"/>
        <v>0</v>
      </c>
      <c r="AC74" s="59">
        <f t="shared" si="31"/>
        <v>0</v>
      </c>
      <c r="AD74" s="59">
        <f t="shared" si="32"/>
        <v>0</v>
      </c>
      <c r="AE74" s="59">
        <f t="shared" si="33"/>
        <v>0</v>
      </c>
      <c r="AF74" s="59">
        <f t="shared" si="34"/>
        <v>0</v>
      </c>
      <c r="AG74" s="59">
        <f t="shared" si="35"/>
        <v>0</v>
      </c>
      <c r="AH74" s="59">
        <f t="shared" si="36"/>
        <v>0</v>
      </c>
      <c r="AI74" s="59">
        <f t="shared" si="37"/>
        <v>0</v>
      </c>
      <c r="AJ74" s="59">
        <f t="shared" si="38"/>
        <v>0</v>
      </c>
      <c r="AK74" s="59">
        <f t="shared" si="39"/>
        <v>0</v>
      </c>
      <c r="AL74" s="59">
        <f t="shared" si="40"/>
        <v>0</v>
      </c>
      <c r="AM74" s="59">
        <f t="shared" si="41"/>
        <v>0</v>
      </c>
      <c r="AN74" s="59">
        <f t="shared" si="42"/>
        <v>0</v>
      </c>
      <c r="AO74" s="59">
        <f t="shared" si="43"/>
        <v>0</v>
      </c>
      <c r="AP74" s="59">
        <f t="shared" si="44"/>
        <v>0</v>
      </c>
      <c r="AQ74" s="59">
        <f t="shared" si="45"/>
        <v>0</v>
      </c>
      <c r="AR74" s="59">
        <f t="shared" si="46"/>
        <v>0</v>
      </c>
      <c r="AS74" s="59">
        <f t="shared" si="47"/>
        <v>0</v>
      </c>
      <c r="AT74" s="59">
        <f t="shared" si="48"/>
        <v>0</v>
      </c>
      <c r="AU74" s="59">
        <f t="shared" si="49"/>
        <v>0</v>
      </c>
      <c r="AV74" s="59">
        <f t="shared" si="50"/>
        <v>0</v>
      </c>
      <c r="AW74" s="59">
        <f t="shared" si="51"/>
        <v>0</v>
      </c>
      <c r="AX74" s="59">
        <f t="shared" si="52"/>
        <v>0</v>
      </c>
      <c r="AY74" s="59">
        <f t="shared" si="53"/>
        <v>0</v>
      </c>
      <c r="AZ74" s="59">
        <f t="shared" si="54"/>
        <v>0</v>
      </c>
      <c r="BA74" s="59">
        <f t="shared" si="55"/>
        <v>0</v>
      </c>
      <c r="BB74" s="59">
        <f t="shared" si="56"/>
        <v>0</v>
      </c>
      <c r="BC74" s="59">
        <f t="shared" si="57"/>
        <v>0</v>
      </c>
      <c r="BD74" s="59">
        <f t="shared" si="58"/>
        <v>0</v>
      </c>
      <c r="BE74" s="59">
        <f t="shared" si="59"/>
        <v>0</v>
      </c>
      <c r="BF74" s="33"/>
    </row>
    <row r="75" spans="1:58" x14ac:dyDescent="0.25">
      <c r="A75" s="31"/>
      <c r="B75" s="1">
        <v>14</v>
      </c>
      <c r="C75" s="32" t="s">
        <v>5</v>
      </c>
      <c r="D75" s="32"/>
      <c r="E75" s="59"/>
      <c r="F75" s="59">
        <f t="shared" si="8"/>
        <v>8</v>
      </c>
      <c r="G75" s="59">
        <f t="shared" si="9"/>
        <v>-1</v>
      </c>
      <c r="H75" s="59">
        <f t="shared" si="10"/>
        <v>-1</v>
      </c>
      <c r="I75" s="59">
        <f t="shared" si="11"/>
        <v>-2</v>
      </c>
      <c r="J75" s="59">
        <f t="shared" si="12"/>
        <v>4</v>
      </c>
      <c r="K75" s="59">
        <f t="shared" si="13"/>
        <v>7</v>
      </c>
      <c r="L75" s="59">
        <f t="shared" si="14"/>
        <v>-7</v>
      </c>
      <c r="M75" s="59">
        <f t="shared" si="15"/>
        <v>-8</v>
      </c>
      <c r="N75" s="59">
        <f t="shared" si="16"/>
        <v>6</v>
      </c>
      <c r="O75" s="59">
        <f t="shared" si="17"/>
        <v>1</v>
      </c>
      <c r="P75" s="59">
        <f t="shared" si="18"/>
        <v>-7</v>
      </c>
      <c r="Q75" s="59">
        <f t="shared" si="19"/>
        <v>0</v>
      </c>
      <c r="R75" s="59">
        <f t="shared" si="20"/>
        <v>0</v>
      </c>
      <c r="S75" s="59">
        <f t="shared" si="21"/>
        <v>0</v>
      </c>
      <c r="T75" s="59">
        <f t="shared" si="22"/>
        <v>0</v>
      </c>
      <c r="U75" s="59">
        <f t="shared" si="23"/>
        <v>0</v>
      </c>
      <c r="V75" s="59">
        <f t="shared" si="24"/>
        <v>0</v>
      </c>
      <c r="W75" s="59">
        <f t="shared" si="25"/>
        <v>0</v>
      </c>
      <c r="X75" s="59">
        <f t="shared" si="26"/>
        <v>0</v>
      </c>
      <c r="Y75" s="59">
        <f t="shared" si="27"/>
        <v>0</v>
      </c>
      <c r="Z75" s="59">
        <f t="shared" si="28"/>
        <v>0</v>
      </c>
      <c r="AA75" s="59">
        <f t="shared" si="29"/>
        <v>0</v>
      </c>
      <c r="AB75" s="59">
        <f t="shared" si="30"/>
        <v>0</v>
      </c>
      <c r="AC75" s="59">
        <f t="shared" si="31"/>
        <v>0</v>
      </c>
      <c r="AD75" s="59">
        <f t="shared" si="32"/>
        <v>0</v>
      </c>
      <c r="AE75" s="59">
        <f t="shared" si="33"/>
        <v>0</v>
      </c>
      <c r="AF75" s="59">
        <f t="shared" si="34"/>
        <v>0</v>
      </c>
      <c r="AG75" s="59">
        <f t="shared" si="35"/>
        <v>0</v>
      </c>
      <c r="AH75" s="59">
        <f t="shared" si="36"/>
        <v>0</v>
      </c>
      <c r="AI75" s="59">
        <f t="shared" si="37"/>
        <v>0</v>
      </c>
      <c r="AJ75" s="59">
        <f t="shared" si="38"/>
        <v>0</v>
      </c>
      <c r="AK75" s="59">
        <f t="shared" si="39"/>
        <v>0</v>
      </c>
      <c r="AL75" s="59">
        <f t="shared" si="40"/>
        <v>0</v>
      </c>
      <c r="AM75" s="59">
        <f t="shared" si="41"/>
        <v>0</v>
      </c>
      <c r="AN75" s="59">
        <f t="shared" si="42"/>
        <v>0</v>
      </c>
      <c r="AO75" s="59">
        <f t="shared" si="43"/>
        <v>0</v>
      </c>
      <c r="AP75" s="59">
        <f t="shared" si="44"/>
        <v>0</v>
      </c>
      <c r="AQ75" s="59">
        <f t="shared" si="45"/>
        <v>0</v>
      </c>
      <c r="AR75" s="59">
        <f t="shared" si="46"/>
        <v>0</v>
      </c>
      <c r="AS75" s="59">
        <f t="shared" si="47"/>
        <v>0</v>
      </c>
      <c r="AT75" s="59">
        <f t="shared" si="48"/>
        <v>0</v>
      </c>
      <c r="AU75" s="59">
        <f t="shared" si="49"/>
        <v>0</v>
      </c>
      <c r="AV75" s="59">
        <f t="shared" si="50"/>
        <v>0</v>
      </c>
      <c r="AW75" s="59">
        <f t="shared" si="51"/>
        <v>0</v>
      </c>
      <c r="AX75" s="59">
        <f t="shared" si="52"/>
        <v>0</v>
      </c>
      <c r="AY75" s="59">
        <f t="shared" si="53"/>
        <v>0</v>
      </c>
      <c r="AZ75" s="59">
        <f t="shared" si="54"/>
        <v>0</v>
      </c>
      <c r="BA75" s="59">
        <f t="shared" si="55"/>
        <v>0</v>
      </c>
      <c r="BB75" s="59">
        <f t="shared" si="56"/>
        <v>0</v>
      </c>
      <c r="BC75" s="59">
        <f t="shared" si="57"/>
        <v>0</v>
      </c>
      <c r="BD75" s="59">
        <f t="shared" si="58"/>
        <v>0</v>
      </c>
      <c r="BE75" s="59">
        <f t="shared" si="59"/>
        <v>0</v>
      </c>
      <c r="BF75" s="33"/>
    </row>
    <row r="76" spans="1:58" x14ac:dyDescent="0.25">
      <c r="A76" s="31"/>
      <c r="B76" s="1">
        <v>15</v>
      </c>
      <c r="C76" s="32" t="s">
        <v>97</v>
      </c>
      <c r="D76" s="32"/>
      <c r="E76" s="59"/>
      <c r="F76" s="59">
        <f t="shared" si="8"/>
        <v>0</v>
      </c>
      <c r="G76" s="59">
        <f t="shared" si="9"/>
        <v>0</v>
      </c>
      <c r="H76" s="59">
        <f t="shared" si="10"/>
        <v>0</v>
      </c>
      <c r="I76" s="59">
        <f t="shared" si="11"/>
        <v>0</v>
      </c>
      <c r="J76" s="59">
        <f t="shared" si="12"/>
        <v>0</v>
      </c>
      <c r="K76" s="59">
        <f t="shared" si="13"/>
        <v>0</v>
      </c>
      <c r="L76" s="59">
        <f t="shared" si="14"/>
        <v>0</v>
      </c>
      <c r="M76" s="59">
        <f t="shared" si="15"/>
        <v>0</v>
      </c>
      <c r="N76" s="59">
        <f t="shared" si="16"/>
        <v>0</v>
      </c>
      <c r="O76" s="59">
        <f t="shared" si="17"/>
        <v>0</v>
      </c>
      <c r="P76" s="59">
        <f t="shared" si="18"/>
        <v>0</v>
      </c>
      <c r="Q76" s="59">
        <f t="shared" si="19"/>
        <v>0</v>
      </c>
      <c r="R76" s="59">
        <f t="shared" si="20"/>
        <v>0</v>
      </c>
      <c r="S76" s="59">
        <f t="shared" si="21"/>
        <v>0</v>
      </c>
      <c r="T76" s="59">
        <f t="shared" si="22"/>
        <v>0</v>
      </c>
      <c r="U76" s="59">
        <f t="shared" si="23"/>
        <v>0</v>
      </c>
      <c r="V76" s="59">
        <f t="shared" si="24"/>
        <v>0</v>
      </c>
      <c r="W76" s="59">
        <f t="shared" si="25"/>
        <v>0</v>
      </c>
      <c r="X76" s="59">
        <f t="shared" si="26"/>
        <v>0</v>
      </c>
      <c r="Y76" s="59">
        <f t="shared" si="27"/>
        <v>0</v>
      </c>
      <c r="Z76" s="59">
        <f t="shared" si="28"/>
        <v>0</v>
      </c>
      <c r="AA76" s="59">
        <f t="shared" si="29"/>
        <v>0</v>
      </c>
      <c r="AB76" s="59">
        <f t="shared" si="30"/>
        <v>0</v>
      </c>
      <c r="AC76" s="59">
        <f t="shared" si="31"/>
        <v>0</v>
      </c>
      <c r="AD76" s="59">
        <f t="shared" si="32"/>
        <v>0</v>
      </c>
      <c r="AE76" s="59">
        <f t="shared" si="33"/>
        <v>0</v>
      </c>
      <c r="AF76" s="59">
        <f t="shared" si="34"/>
        <v>0</v>
      </c>
      <c r="AG76" s="59">
        <f t="shared" si="35"/>
        <v>0</v>
      </c>
      <c r="AH76" s="59">
        <f t="shared" si="36"/>
        <v>0</v>
      </c>
      <c r="AI76" s="59">
        <f t="shared" si="37"/>
        <v>0</v>
      </c>
      <c r="AJ76" s="59">
        <f t="shared" si="38"/>
        <v>0</v>
      </c>
      <c r="AK76" s="59">
        <f t="shared" si="39"/>
        <v>0</v>
      </c>
      <c r="AL76" s="59">
        <f t="shared" si="40"/>
        <v>0</v>
      </c>
      <c r="AM76" s="59">
        <f t="shared" si="41"/>
        <v>0</v>
      </c>
      <c r="AN76" s="59">
        <f t="shared" si="42"/>
        <v>0</v>
      </c>
      <c r="AO76" s="59">
        <f t="shared" si="43"/>
        <v>0</v>
      </c>
      <c r="AP76" s="59">
        <f t="shared" si="44"/>
        <v>0</v>
      </c>
      <c r="AQ76" s="59">
        <f t="shared" si="45"/>
        <v>0</v>
      </c>
      <c r="AR76" s="59">
        <f t="shared" si="46"/>
        <v>0</v>
      </c>
      <c r="AS76" s="59">
        <f t="shared" si="47"/>
        <v>0</v>
      </c>
      <c r="AT76" s="59">
        <f t="shared" si="48"/>
        <v>0</v>
      </c>
      <c r="AU76" s="59">
        <f t="shared" si="49"/>
        <v>0</v>
      </c>
      <c r="AV76" s="59">
        <f t="shared" si="50"/>
        <v>0</v>
      </c>
      <c r="AW76" s="59">
        <f t="shared" si="51"/>
        <v>0</v>
      </c>
      <c r="AX76" s="59">
        <f t="shared" si="52"/>
        <v>0</v>
      </c>
      <c r="AY76" s="59">
        <f t="shared" si="53"/>
        <v>0</v>
      </c>
      <c r="AZ76" s="59">
        <f t="shared" si="54"/>
        <v>0</v>
      </c>
      <c r="BA76" s="59">
        <f t="shared" si="55"/>
        <v>0</v>
      </c>
      <c r="BB76" s="59">
        <f t="shared" si="56"/>
        <v>0</v>
      </c>
      <c r="BC76" s="59">
        <f t="shared" si="57"/>
        <v>0</v>
      </c>
      <c r="BD76" s="59">
        <f t="shared" si="58"/>
        <v>0</v>
      </c>
      <c r="BE76" s="59">
        <f t="shared" si="59"/>
        <v>0</v>
      </c>
      <c r="BF76" s="33"/>
    </row>
    <row r="77" spans="1:58" x14ac:dyDescent="0.25">
      <c r="A77" s="31"/>
      <c r="B77" s="1">
        <v>16</v>
      </c>
      <c r="C77" s="32" t="s">
        <v>2</v>
      </c>
      <c r="D77" s="32"/>
      <c r="E77" s="59"/>
      <c r="F77" s="59">
        <f t="shared" si="8"/>
        <v>1.9399999999999977</v>
      </c>
      <c r="G77" s="59">
        <f t="shared" si="9"/>
        <v>3.8799999999999955</v>
      </c>
      <c r="H77" s="59">
        <f t="shared" si="10"/>
        <v>-1.9399999999999977</v>
      </c>
      <c r="I77" s="59">
        <f t="shared" si="11"/>
        <v>-0.96999999999999886</v>
      </c>
      <c r="J77" s="59">
        <f t="shared" si="12"/>
        <v>0.96999999999999886</v>
      </c>
      <c r="K77" s="59">
        <f t="shared" si="13"/>
        <v>-1.9399999999999977</v>
      </c>
      <c r="L77" s="59">
        <f t="shared" si="14"/>
        <v>1.9399999999999977</v>
      </c>
      <c r="M77" s="59">
        <f t="shared" si="15"/>
        <v>-1.9399999999999977</v>
      </c>
      <c r="N77" s="59">
        <f t="shared" si="16"/>
        <v>-0.96999999999999886</v>
      </c>
      <c r="O77" s="59">
        <f t="shared" si="17"/>
        <v>0.96999999999999886</v>
      </c>
      <c r="P77" s="59">
        <f t="shared" si="18"/>
        <v>-1.9399999999999977</v>
      </c>
      <c r="Q77" s="59">
        <f t="shared" si="19"/>
        <v>0</v>
      </c>
      <c r="R77" s="59">
        <f t="shared" si="20"/>
        <v>0</v>
      </c>
      <c r="S77" s="59">
        <f t="shared" si="21"/>
        <v>0</v>
      </c>
      <c r="T77" s="59">
        <f t="shared" si="22"/>
        <v>0</v>
      </c>
      <c r="U77" s="59">
        <f t="shared" si="23"/>
        <v>0</v>
      </c>
      <c r="V77" s="59">
        <f t="shared" si="24"/>
        <v>0</v>
      </c>
      <c r="W77" s="59">
        <f t="shared" si="25"/>
        <v>0</v>
      </c>
      <c r="X77" s="59">
        <f t="shared" si="26"/>
        <v>0</v>
      </c>
      <c r="Y77" s="59">
        <f t="shared" si="27"/>
        <v>0</v>
      </c>
      <c r="Z77" s="59">
        <f t="shared" si="28"/>
        <v>0</v>
      </c>
      <c r="AA77" s="59">
        <f t="shared" si="29"/>
        <v>0</v>
      </c>
      <c r="AB77" s="59">
        <f t="shared" si="30"/>
        <v>0</v>
      </c>
      <c r="AC77" s="59">
        <f t="shared" si="31"/>
        <v>0</v>
      </c>
      <c r="AD77" s="59">
        <f t="shared" si="32"/>
        <v>0</v>
      </c>
      <c r="AE77" s="59">
        <f t="shared" si="33"/>
        <v>0</v>
      </c>
      <c r="AF77" s="59">
        <f t="shared" si="34"/>
        <v>0</v>
      </c>
      <c r="AG77" s="59">
        <f t="shared" si="35"/>
        <v>0</v>
      </c>
      <c r="AH77" s="59">
        <f t="shared" si="36"/>
        <v>0</v>
      </c>
      <c r="AI77" s="59">
        <f t="shared" si="37"/>
        <v>0</v>
      </c>
      <c r="AJ77" s="59">
        <f t="shared" si="38"/>
        <v>0</v>
      </c>
      <c r="AK77" s="59">
        <f t="shared" si="39"/>
        <v>0</v>
      </c>
      <c r="AL77" s="59">
        <f t="shared" si="40"/>
        <v>0</v>
      </c>
      <c r="AM77" s="59">
        <f t="shared" si="41"/>
        <v>0</v>
      </c>
      <c r="AN77" s="59">
        <f t="shared" si="42"/>
        <v>0</v>
      </c>
      <c r="AO77" s="59">
        <f t="shared" si="43"/>
        <v>0</v>
      </c>
      <c r="AP77" s="59">
        <f t="shared" si="44"/>
        <v>0</v>
      </c>
      <c r="AQ77" s="59">
        <f t="shared" si="45"/>
        <v>0</v>
      </c>
      <c r="AR77" s="59">
        <f t="shared" si="46"/>
        <v>0</v>
      </c>
      <c r="AS77" s="59">
        <f t="shared" si="47"/>
        <v>0</v>
      </c>
      <c r="AT77" s="59">
        <f t="shared" si="48"/>
        <v>0</v>
      </c>
      <c r="AU77" s="59">
        <f t="shared" si="49"/>
        <v>0</v>
      </c>
      <c r="AV77" s="59">
        <f t="shared" si="50"/>
        <v>0</v>
      </c>
      <c r="AW77" s="59">
        <f t="shared" si="51"/>
        <v>0</v>
      </c>
      <c r="AX77" s="59">
        <f t="shared" si="52"/>
        <v>0</v>
      </c>
      <c r="AY77" s="59">
        <f t="shared" si="53"/>
        <v>0</v>
      </c>
      <c r="AZ77" s="59">
        <f t="shared" si="54"/>
        <v>0</v>
      </c>
      <c r="BA77" s="59">
        <f t="shared" si="55"/>
        <v>0</v>
      </c>
      <c r="BB77" s="59">
        <f t="shared" si="56"/>
        <v>0</v>
      </c>
      <c r="BC77" s="59">
        <f t="shared" si="57"/>
        <v>0</v>
      </c>
      <c r="BD77" s="59">
        <f t="shared" si="58"/>
        <v>0</v>
      </c>
      <c r="BE77" s="59">
        <f t="shared" si="59"/>
        <v>0</v>
      </c>
      <c r="BF77" s="33"/>
    </row>
    <row r="78" spans="1:58" x14ac:dyDescent="0.25">
      <c r="A78" s="31"/>
      <c r="B78" s="1">
        <v>17</v>
      </c>
      <c r="C78" s="32" t="s">
        <v>110</v>
      </c>
      <c r="D78" s="32"/>
      <c r="E78" s="59"/>
      <c r="F78" s="59">
        <f t="shared" si="8"/>
        <v>-9</v>
      </c>
      <c r="G78" s="59">
        <f t="shared" si="9"/>
        <v>1</v>
      </c>
      <c r="H78" s="59">
        <f t="shared" si="10"/>
        <v>2</v>
      </c>
      <c r="I78" s="59">
        <f t="shared" si="11"/>
        <v>0</v>
      </c>
      <c r="J78" s="59">
        <f t="shared" si="12"/>
        <v>4</v>
      </c>
      <c r="K78" s="59">
        <f t="shared" si="13"/>
        <v>-2</v>
      </c>
      <c r="L78" s="59">
        <f t="shared" si="14"/>
        <v>2</v>
      </c>
      <c r="M78" s="59">
        <f t="shared" si="15"/>
        <v>-1</v>
      </c>
      <c r="N78" s="59">
        <f t="shared" si="16"/>
        <v>0</v>
      </c>
      <c r="O78" s="59">
        <f t="shared" si="17"/>
        <v>1</v>
      </c>
      <c r="P78" s="59">
        <f t="shared" si="18"/>
        <v>2</v>
      </c>
      <c r="Q78" s="59">
        <f t="shared" si="19"/>
        <v>0</v>
      </c>
      <c r="R78" s="59">
        <f t="shared" si="20"/>
        <v>0</v>
      </c>
      <c r="S78" s="59">
        <f t="shared" si="21"/>
        <v>0</v>
      </c>
      <c r="T78" s="59">
        <f t="shared" si="22"/>
        <v>0</v>
      </c>
      <c r="U78" s="59">
        <f t="shared" si="23"/>
        <v>0</v>
      </c>
      <c r="V78" s="59">
        <f t="shared" si="24"/>
        <v>0</v>
      </c>
      <c r="W78" s="59">
        <f t="shared" si="25"/>
        <v>0</v>
      </c>
      <c r="X78" s="59">
        <f t="shared" si="26"/>
        <v>0</v>
      </c>
      <c r="Y78" s="59">
        <f t="shared" si="27"/>
        <v>0</v>
      </c>
      <c r="Z78" s="59">
        <f t="shared" si="28"/>
        <v>0</v>
      </c>
      <c r="AA78" s="59">
        <f t="shared" si="29"/>
        <v>0</v>
      </c>
      <c r="AB78" s="59">
        <f t="shared" si="30"/>
        <v>0</v>
      </c>
      <c r="AC78" s="59">
        <f t="shared" si="31"/>
        <v>0</v>
      </c>
      <c r="AD78" s="59">
        <f t="shared" si="32"/>
        <v>0</v>
      </c>
      <c r="AE78" s="59">
        <f t="shared" si="33"/>
        <v>0</v>
      </c>
      <c r="AF78" s="59">
        <f t="shared" si="34"/>
        <v>0</v>
      </c>
      <c r="AG78" s="59">
        <f t="shared" si="35"/>
        <v>0</v>
      </c>
      <c r="AH78" s="59">
        <f t="shared" si="36"/>
        <v>0</v>
      </c>
      <c r="AI78" s="59">
        <f t="shared" si="37"/>
        <v>0</v>
      </c>
      <c r="AJ78" s="59">
        <f t="shared" si="38"/>
        <v>0</v>
      </c>
      <c r="AK78" s="59">
        <f t="shared" si="39"/>
        <v>0</v>
      </c>
      <c r="AL78" s="59">
        <f t="shared" si="40"/>
        <v>0</v>
      </c>
      <c r="AM78" s="59">
        <f t="shared" si="41"/>
        <v>0</v>
      </c>
      <c r="AN78" s="59">
        <f t="shared" si="42"/>
        <v>0</v>
      </c>
      <c r="AO78" s="59">
        <f t="shared" si="43"/>
        <v>0</v>
      </c>
      <c r="AP78" s="59">
        <f t="shared" si="44"/>
        <v>0</v>
      </c>
      <c r="AQ78" s="59">
        <f t="shared" si="45"/>
        <v>0</v>
      </c>
      <c r="AR78" s="59">
        <f t="shared" si="46"/>
        <v>0</v>
      </c>
      <c r="AS78" s="59">
        <f t="shared" si="47"/>
        <v>0</v>
      </c>
      <c r="AT78" s="59">
        <f t="shared" si="48"/>
        <v>0</v>
      </c>
      <c r="AU78" s="59">
        <f t="shared" si="49"/>
        <v>0</v>
      </c>
      <c r="AV78" s="59">
        <f t="shared" si="50"/>
        <v>0</v>
      </c>
      <c r="AW78" s="59">
        <f t="shared" si="51"/>
        <v>0</v>
      </c>
      <c r="AX78" s="59">
        <f t="shared" si="52"/>
        <v>0</v>
      </c>
      <c r="AY78" s="59">
        <f t="shared" si="53"/>
        <v>0</v>
      </c>
      <c r="AZ78" s="59">
        <f t="shared" si="54"/>
        <v>0</v>
      </c>
      <c r="BA78" s="59">
        <f t="shared" si="55"/>
        <v>0</v>
      </c>
      <c r="BB78" s="59">
        <f t="shared" si="56"/>
        <v>0</v>
      </c>
      <c r="BC78" s="59">
        <f t="shared" si="57"/>
        <v>0</v>
      </c>
      <c r="BD78" s="59">
        <f t="shared" si="58"/>
        <v>0</v>
      </c>
      <c r="BE78" s="59">
        <f t="shared" si="59"/>
        <v>0</v>
      </c>
      <c r="BF78" s="33"/>
    </row>
    <row r="79" spans="1:58" x14ac:dyDescent="0.25">
      <c r="A79" s="31"/>
      <c r="B79" s="1">
        <v>18</v>
      </c>
      <c r="C79" s="32" t="s">
        <v>1</v>
      </c>
      <c r="D79" s="32"/>
      <c r="E79" s="59"/>
      <c r="F79" s="59">
        <f t="shared" si="8"/>
        <v>-1.8999999999999915</v>
      </c>
      <c r="G79" s="59">
        <f t="shared" si="9"/>
        <v>0</v>
      </c>
      <c r="H79" s="59">
        <f t="shared" si="10"/>
        <v>-1.9500000000000028</v>
      </c>
      <c r="I79" s="59">
        <f t="shared" si="11"/>
        <v>-0.90000000000000568</v>
      </c>
      <c r="J79" s="59">
        <f t="shared" si="12"/>
        <v>-2.8499999999999943</v>
      </c>
      <c r="K79" s="59">
        <f t="shared" si="13"/>
        <v>1.9000000000000057</v>
      </c>
      <c r="L79" s="59">
        <f t="shared" si="14"/>
        <v>1.8999999999999915</v>
      </c>
      <c r="M79" s="59">
        <f t="shared" si="15"/>
        <v>-0.95000000000000284</v>
      </c>
      <c r="N79" s="59">
        <f t="shared" si="16"/>
        <v>0</v>
      </c>
      <c r="O79" s="59">
        <f t="shared" si="17"/>
        <v>3.8000000000000114</v>
      </c>
      <c r="P79" s="59">
        <f t="shared" si="18"/>
        <v>0.94999999999998863</v>
      </c>
      <c r="Q79" s="59">
        <f t="shared" si="19"/>
        <v>0</v>
      </c>
      <c r="R79" s="59">
        <f t="shared" si="20"/>
        <v>0</v>
      </c>
      <c r="S79" s="59">
        <f t="shared" si="21"/>
        <v>0</v>
      </c>
      <c r="T79" s="59">
        <f t="shared" si="22"/>
        <v>0</v>
      </c>
      <c r="U79" s="59">
        <f t="shared" si="23"/>
        <v>0</v>
      </c>
      <c r="V79" s="59">
        <f t="shared" si="24"/>
        <v>0</v>
      </c>
      <c r="W79" s="59">
        <f t="shared" si="25"/>
        <v>0</v>
      </c>
      <c r="X79" s="59">
        <f t="shared" si="26"/>
        <v>0</v>
      </c>
      <c r="Y79" s="59">
        <f t="shared" si="27"/>
        <v>0</v>
      </c>
      <c r="Z79" s="59">
        <f t="shared" si="28"/>
        <v>0</v>
      </c>
      <c r="AA79" s="59">
        <f t="shared" si="29"/>
        <v>0</v>
      </c>
      <c r="AB79" s="59">
        <f t="shared" si="30"/>
        <v>0</v>
      </c>
      <c r="AC79" s="59">
        <f t="shared" si="31"/>
        <v>0</v>
      </c>
      <c r="AD79" s="59">
        <f t="shared" si="32"/>
        <v>0</v>
      </c>
      <c r="AE79" s="59">
        <f t="shared" si="33"/>
        <v>0</v>
      </c>
      <c r="AF79" s="59">
        <f t="shared" si="34"/>
        <v>0</v>
      </c>
      <c r="AG79" s="59">
        <f t="shared" si="35"/>
        <v>0</v>
      </c>
      <c r="AH79" s="59">
        <f t="shared" si="36"/>
        <v>0</v>
      </c>
      <c r="AI79" s="59">
        <f t="shared" si="37"/>
        <v>0</v>
      </c>
      <c r="AJ79" s="59">
        <f t="shared" si="38"/>
        <v>0</v>
      </c>
      <c r="AK79" s="59">
        <f t="shared" si="39"/>
        <v>0</v>
      </c>
      <c r="AL79" s="59">
        <f t="shared" si="40"/>
        <v>0</v>
      </c>
      <c r="AM79" s="59">
        <f t="shared" si="41"/>
        <v>0</v>
      </c>
      <c r="AN79" s="59">
        <f t="shared" si="42"/>
        <v>0</v>
      </c>
      <c r="AO79" s="59">
        <f t="shared" si="43"/>
        <v>0</v>
      </c>
      <c r="AP79" s="59">
        <f t="shared" si="44"/>
        <v>0</v>
      </c>
      <c r="AQ79" s="59">
        <f t="shared" si="45"/>
        <v>0</v>
      </c>
      <c r="AR79" s="59">
        <f t="shared" si="46"/>
        <v>0</v>
      </c>
      <c r="AS79" s="59">
        <f t="shared" si="47"/>
        <v>0</v>
      </c>
      <c r="AT79" s="59">
        <f t="shared" si="48"/>
        <v>0</v>
      </c>
      <c r="AU79" s="59">
        <f t="shared" si="49"/>
        <v>0</v>
      </c>
      <c r="AV79" s="59">
        <f t="shared" si="50"/>
        <v>0</v>
      </c>
      <c r="AW79" s="59">
        <f t="shared" si="51"/>
        <v>0</v>
      </c>
      <c r="AX79" s="59">
        <f t="shared" si="52"/>
        <v>0</v>
      </c>
      <c r="AY79" s="59">
        <f t="shared" si="53"/>
        <v>0</v>
      </c>
      <c r="AZ79" s="59">
        <f t="shared" si="54"/>
        <v>0</v>
      </c>
      <c r="BA79" s="59">
        <f t="shared" si="55"/>
        <v>0</v>
      </c>
      <c r="BB79" s="59">
        <f t="shared" si="56"/>
        <v>0</v>
      </c>
      <c r="BC79" s="59">
        <f t="shared" si="57"/>
        <v>0</v>
      </c>
      <c r="BD79" s="59">
        <f t="shared" si="58"/>
        <v>0</v>
      </c>
      <c r="BE79" s="59">
        <f t="shared" si="59"/>
        <v>0</v>
      </c>
      <c r="BF79" s="33"/>
    </row>
    <row r="80" spans="1:58" x14ac:dyDescent="0.25">
      <c r="A80" s="31"/>
      <c r="B80" s="1">
        <v>19</v>
      </c>
      <c r="C80" s="32" t="s">
        <v>111</v>
      </c>
      <c r="D80" s="32"/>
      <c r="E80" s="59"/>
      <c r="F80" s="59">
        <f t="shared" si="8"/>
        <v>2</v>
      </c>
      <c r="G80" s="59">
        <f t="shared" si="9"/>
        <v>2</v>
      </c>
      <c r="H80" s="59">
        <f t="shared" si="10"/>
        <v>0</v>
      </c>
      <c r="I80" s="59">
        <f t="shared" si="11"/>
        <v>-4</v>
      </c>
      <c r="J80" s="59">
        <f t="shared" si="12"/>
        <v>4</v>
      </c>
      <c r="K80" s="59">
        <f t="shared" si="13"/>
        <v>1</v>
      </c>
      <c r="L80" s="59">
        <f t="shared" si="14"/>
        <v>-2</v>
      </c>
      <c r="M80" s="59">
        <f t="shared" si="15"/>
        <v>0</v>
      </c>
      <c r="N80" s="59">
        <f t="shared" si="16"/>
        <v>-2</v>
      </c>
      <c r="O80" s="59">
        <f t="shared" si="17"/>
        <v>2</v>
      </c>
      <c r="P80" s="59">
        <f t="shared" si="18"/>
        <v>-3</v>
      </c>
      <c r="Q80" s="59">
        <f t="shared" si="19"/>
        <v>0</v>
      </c>
      <c r="R80" s="59">
        <f t="shared" si="20"/>
        <v>0</v>
      </c>
      <c r="S80" s="59">
        <f t="shared" si="21"/>
        <v>0</v>
      </c>
      <c r="T80" s="59">
        <f t="shared" si="22"/>
        <v>0</v>
      </c>
      <c r="U80" s="59">
        <f t="shared" si="23"/>
        <v>0</v>
      </c>
      <c r="V80" s="59">
        <f t="shared" si="24"/>
        <v>0</v>
      </c>
      <c r="W80" s="59">
        <f t="shared" si="25"/>
        <v>0</v>
      </c>
      <c r="X80" s="59">
        <f t="shared" si="26"/>
        <v>0</v>
      </c>
      <c r="Y80" s="59">
        <f t="shared" si="27"/>
        <v>0</v>
      </c>
      <c r="Z80" s="59">
        <f t="shared" si="28"/>
        <v>0</v>
      </c>
      <c r="AA80" s="59">
        <f t="shared" si="29"/>
        <v>0</v>
      </c>
      <c r="AB80" s="59">
        <f t="shared" si="30"/>
        <v>0</v>
      </c>
      <c r="AC80" s="59">
        <f t="shared" si="31"/>
        <v>0</v>
      </c>
      <c r="AD80" s="59">
        <f t="shared" si="32"/>
        <v>0</v>
      </c>
      <c r="AE80" s="59">
        <f t="shared" si="33"/>
        <v>0</v>
      </c>
      <c r="AF80" s="59">
        <f t="shared" si="34"/>
        <v>0</v>
      </c>
      <c r="AG80" s="59">
        <f t="shared" si="35"/>
        <v>0</v>
      </c>
      <c r="AH80" s="59">
        <f t="shared" si="36"/>
        <v>0</v>
      </c>
      <c r="AI80" s="59">
        <f t="shared" si="37"/>
        <v>0</v>
      </c>
      <c r="AJ80" s="59">
        <f t="shared" si="38"/>
        <v>0</v>
      </c>
      <c r="AK80" s="59">
        <f t="shared" si="39"/>
        <v>0</v>
      </c>
      <c r="AL80" s="59">
        <f t="shared" si="40"/>
        <v>0</v>
      </c>
      <c r="AM80" s="59">
        <f t="shared" si="41"/>
        <v>0</v>
      </c>
      <c r="AN80" s="59">
        <f t="shared" si="42"/>
        <v>0</v>
      </c>
      <c r="AO80" s="59">
        <f t="shared" si="43"/>
        <v>0</v>
      </c>
      <c r="AP80" s="59">
        <f t="shared" si="44"/>
        <v>0</v>
      </c>
      <c r="AQ80" s="59">
        <f t="shared" si="45"/>
        <v>0</v>
      </c>
      <c r="AR80" s="59">
        <f t="shared" si="46"/>
        <v>0</v>
      </c>
      <c r="AS80" s="59">
        <f t="shared" si="47"/>
        <v>0</v>
      </c>
      <c r="AT80" s="59">
        <f t="shared" si="48"/>
        <v>0</v>
      </c>
      <c r="AU80" s="59">
        <f t="shared" si="49"/>
        <v>0</v>
      </c>
      <c r="AV80" s="59">
        <f t="shared" si="50"/>
        <v>0</v>
      </c>
      <c r="AW80" s="59">
        <f t="shared" si="51"/>
        <v>0</v>
      </c>
      <c r="AX80" s="59">
        <f t="shared" si="52"/>
        <v>0</v>
      </c>
      <c r="AY80" s="59">
        <f t="shared" si="53"/>
        <v>0</v>
      </c>
      <c r="AZ80" s="59">
        <f t="shared" si="54"/>
        <v>0</v>
      </c>
      <c r="BA80" s="59">
        <f t="shared" si="55"/>
        <v>0</v>
      </c>
      <c r="BB80" s="59">
        <f t="shared" si="56"/>
        <v>0</v>
      </c>
      <c r="BC80" s="59">
        <f t="shared" si="57"/>
        <v>0</v>
      </c>
      <c r="BD80" s="59">
        <f t="shared" si="58"/>
        <v>0</v>
      </c>
      <c r="BE80" s="59">
        <f t="shared" si="59"/>
        <v>0</v>
      </c>
      <c r="BF80" s="33"/>
    </row>
    <row r="81" spans="1:58" x14ac:dyDescent="0.25">
      <c r="A81" s="31"/>
      <c r="B81" s="1">
        <v>20</v>
      </c>
      <c r="C81" s="32" t="s">
        <v>107</v>
      </c>
      <c r="D81" s="32"/>
      <c r="E81" s="59"/>
      <c r="F81" s="59">
        <f t="shared" si="8"/>
        <v>-1</v>
      </c>
      <c r="G81" s="59">
        <f t="shared" si="9"/>
        <v>0</v>
      </c>
      <c r="H81" s="59">
        <f t="shared" si="10"/>
        <v>-4</v>
      </c>
      <c r="I81" s="59">
        <f t="shared" si="11"/>
        <v>2</v>
      </c>
      <c r="J81" s="59">
        <f t="shared" si="12"/>
        <v>-4</v>
      </c>
      <c r="K81" s="59">
        <f t="shared" si="13"/>
        <v>-2</v>
      </c>
      <c r="L81" s="59">
        <f t="shared" si="14"/>
        <v>-2</v>
      </c>
      <c r="M81" s="59">
        <f t="shared" si="15"/>
        <v>3</v>
      </c>
      <c r="N81" s="59">
        <f t="shared" si="16"/>
        <v>4</v>
      </c>
      <c r="O81" s="59">
        <f t="shared" si="17"/>
        <v>2</v>
      </c>
      <c r="P81" s="59">
        <f t="shared" si="18"/>
        <v>2</v>
      </c>
      <c r="Q81" s="59">
        <f t="shared" si="19"/>
        <v>0</v>
      </c>
      <c r="R81" s="59">
        <f t="shared" si="20"/>
        <v>0</v>
      </c>
      <c r="S81" s="59">
        <f t="shared" si="21"/>
        <v>0</v>
      </c>
      <c r="T81" s="59">
        <f t="shared" si="22"/>
        <v>0</v>
      </c>
      <c r="U81" s="59">
        <f t="shared" si="23"/>
        <v>0</v>
      </c>
      <c r="V81" s="59">
        <f t="shared" si="24"/>
        <v>0</v>
      </c>
      <c r="W81" s="59">
        <f t="shared" si="25"/>
        <v>0</v>
      </c>
      <c r="X81" s="59">
        <f t="shared" si="26"/>
        <v>0</v>
      </c>
      <c r="Y81" s="59">
        <f t="shared" si="27"/>
        <v>0</v>
      </c>
      <c r="Z81" s="59">
        <f t="shared" si="28"/>
        <v>0</v>
      </c>
      <c r="AA81" s="59">
        <f t="shared" si="29"/>
        <v>0</v>
      </c>
      <c r="AB81" s="59">
        <f t="shared" si="30"/>
        <v>0</v>
      </c>
      <c r="AC81" s="59">
        <f t="shared" si="31"/>
        <v>0</v>
      </c>
      <c r="AD81" s="59">
        <f t="shared" si="32"/>
        <v>0</v>
      </c>
      <c r="AE81" s="59">
        <f t="shared" si="33"/>
        <v>0</v>
      </c>
      <c r="AF81" s="59">
        <f t="shared" si="34"/>
        <v>0</v>
      </c>
      <c r="AG81" s="59">
        <f t="shared" si="35"/>
        <v>0</v>
      </c>
      <c r="AH81" s="59">
        <f t="shared" si="36"/>
        <v>0</v>
      </c>
      <c r="AI81" s="59">
        <f t="shared" si="37"/>
        <v>0</v>
      </c>
      <c r="AJ81" s="59">
        <f t="shared" si="38"/>
        <v>0</v>
      </c>
      <c r="AK81" s="59">
        <f t="shared" si="39"/>
        <v>0</v>
      </c>
      <c r="AL81" s="59">
        <f t="shared" si="40"/>
        <v>0</v>
      </c>
      <c r="AM81" s="59">
        <f t="shared" si="41"/>
        <v>0</v>
      </c>
      <c r="AN81" s="59">
        <f t="shared" si="42"/>
        <v>0</v>
      </c>
      <c r="AO81" s="59">
        <f t="shared" si="43"/>
        <v>0</v>
      </c>
      <c r="AP81" s="59">
        <f t="shared" si="44"/>
        <v>0</v>
      </c>
      <c r="AQ81" s="59">
        <f t="shared" si="45"/>
        <v>0</v>
      </c>
      <c r="AR81" s="59">
        <f t="shared" si="46"/>
        <v>0</v>
      </c>
      <c r="AS81" s="59">
        <f t="shared" si="47"/>
        <v>0</v>
      </c>
      <c r="AT81" s="59">
        <f t="shared" si="48"/>
        <v>0</v>
      </c>
      <c r="AU81" s="59">
        <f t="shared" si="49"/>
        <v>0</v>
      </c>
      <c r="AV81" s="59">
        <f t="shared" si="50"/>
        <v>0</v>
      </c>
      <c r="AW81" s="59">
        <f t="shared" si="51"/>
        <v>0</v>
      </c>
      <c r="AX81" s="59">
        <f t="shared" si="52"/>
        <v>0</v>
      </c>
      <c r="AY81" s="59">
        <f t="shared" si="53"/>
        <v>0</v>
      </c>
      <c r="AZ81" s="59">
        <f t="shared" si="54"/>
        <v>0</v>
      </c>
      <c r="BA81" s="59">
        <f t="shared" si="55"/>
        <v>0</v>
      </c>
      <c r="BB81" s="59">
        <f t="shared" si="56"/>
        <v>0</v>
      </c>
      <c r="BC81" s="59">
        <f t="shared" si="57"/>
        <v>0</v>
      </c>
      <c r="BD81" s="59">
        <f t="shared" si="58"/>
        <v>0</v>
      </c>
      <c r="BE81" s="59">
        <f t="shared" si="59"/>
        <v>0</v>
      </c>
      <c r="BF81" s="33"/>
    </row>
    <row r="82" spans="1:58" x14ac:dyDescent="0.25">
      <c r="A82" s="31"/>
      <c r="B82" s="1">
        <v>21</v>
      </c>
      <c r="C82" s="32" t="s">
        <v>108</v>
      </c>
      <c r="D82" s="32"/>
      <c r="E82" s="59"/>
      <c r="F82" s="59">
        <f t="shared" si="8"/>
        <v>-1</v>
      </c>
      <c r="G82" s="59">
        <f t="shared" si="9"/>
        <v>2</v>
      </c>
      <c r="H82" s="59">
        <f t="shared" si="10"/>
        <v>-1</v>
      </c>
      <c r="I82" s="59">
        <f t="shared" si="11"/>
        <v>0</v>
      </c>
      <c r="J82" s="59">
        <f t="shared" si="12"/>
        <v>-3</v>
      </c>
      <c r="K82" s="59">
        <f t="shared" si="13"/>
        <v>0</v>
      </c>
      <c r="L82" s="59">
        <f t="shared" si="14"/>
        <v>1</v>
      </c>
      <c r="M82" s="59">
        <f t="shared" si="15"/>
        <v>1</v>
      </c>
      <c r="N82" s="59">
        <f t="shared" si="16"/>
        <v>-1</v>
      </c>
      <c r="O82" s="59">
        <f t="shared" si="17"/>
        <v>2</v>
      </c>
      <c r="P82" s="59">
        <f t="shared" si="18"/>
        <v>0</v>
      </c>
      <c r="Q82" s="59">
        <f t="shared" si="19"/>
        <v>0</v>
      </c>
      <c r="R82" s="59">
        <f t="shared" si="20"/>
        <v>0</v>
      </c>
      <c r="S82" s="59">
        <f t="shared" si="21"/>
        <v>0</v>
      </c>
      <c r="T82" s="59">
        <f t="shared" si="22"/>
        <v>0</v>
      </c>
      <c r="U82" s="59">
        <f t="shared" si="23"/>
        <v>0</v>
      </c>
      <c r="V82" s="59">
        <f t="shared" si="24"/>
        <v>0</v>
      </c>
      <c r="W82" s="59">
        <f t="shared" si="25"/>
        <v>0</v>
      </c>
      <c r="X82" s="59">
        <f t="shared" si="26"/>
        <v>0</v>
      </c>
      <c r="Y82" s="59">
        <f t="shared" si="27"/>
        <v>0</v>
      </c>
      <c r="Z82" s="59">
        <f t="shared" si="28"/>
        <v>0</v>
      </c>
      <c r="AA82" s="59">
        <f t="shared" si="29"/>
        <v>0</v>
      </c>
      <c r="AB82" s="59">
        <f t="shared" si="30"/>
        <v>0</v>
      </c>
      <c r="AC82" s="59">
        <f t="shared" si="31"/>
        <v>0</v>
      </c>
      <c r="AD82" s="59">
        <f t="shared" si="32"/>
        <v>0</v>
      </c>
      <c r="AE82" s="59">
        <f t="shared" si="33"/>
        <v>0</v>
      </c>
      <c r="AF82" s="59">
        <f t="shared" si="34"/>
        <v>0</v>
      </c>
      <c r="AG82" s="59">
        <f t="shared" si="35"/>
        <v>0</v>
      </c>
      <c r="AH82" s="59">
        <f t="shared" si="36"/>
        <v>0</v>
      </c>
      <c r="AI82" s="59">
        <f t="shared" si="37"/>
        <v>0</v>
      </c>
      <c r="AJ82" s="59">
        <f t="shared" si="38"/>
        <v>0</v>
      </c>
      <c r="AK82" s="59">
        <f t="shared" si="39"/>
        <v>0</v>
      </c>
      <c r="AL82" s="59">
        <f t="shared" si="40"/>
        <v>0</v>
      </c>
      <c r="AM82" s="59">
        <f t="shared" si="41"/>
        <v>0</v>
      </c>
      <c r="AN82" s="59">
        <f t="shared" si="42"/>
        <v>0</v>
      </c>
      <c r="AO82" s="59">
        <f t="shared" si="43"/>
        <v>0</v>
      </c>
      <c r="AP82" s="59">
        <f t="shared" si="44"/>
        <v>0</v>
      </c>
      <c r="AQ82" s="59">
        <f t="shared" si="45"/>
        <v>0</v>
      </c>
      <c r="AR82" s="59">
        <f t="shared" si="46"/>
        <v>0</v>
      </c>
      <c r="AS82" s="59">
        <f t="shared" si="47"/>
        <v>0</v>
      </c>
      <c r="AT82" s="59">
        <f t="shared" si="48"/>
        <v>0</v>
      </c>
      <c r="AU82" s="59">
        <f t="shared" si="49"/>
        <v>0</v>
      </c>
      <c r="AV82" s="59">
        <f t="shared" si="50"/>
        <v>0</v>
      </c>
      <c r="AW82" s="59">
        <f t="shared" si="51"/>
        <v>0</v>
      </c>
      <c r="AX82" s="59">
        <f t="shared" si="52"/>
        <v>0</v>
      </c>
      <c r="AY82" s="59">
        <f t="shared" si="53"/>
        <v>0</v>
      </c>
      <c r="AZ82" s="59">
        <f t="shared" si="54"/>
        <v>0</v>
      </c>
      <c r="BA82" s="59">
        <f t="shared" si="55"/>
        <v>0</v>
      </c>
      <c r="BB82" s="59">
        <f t="shared" si="56"/>
        <v>0</v>
      </c>
      <c r="BC82" s="59">
        <f t="shared" si="57"/>
        <v>0</v>
      </c>
      <c r="BD82" s="59">
        <f t="shared" si="58"/>
        <v>0</v>
      </c>
      <c r="BE82" s="59">
        <f t="shared" si="59"/>
        <v>0</v>
      </c>
      <c r="BF82" s="33"/>
    </row>
    <row r="83" spans="1:58" x14ac:dyDescent="0.25">
      <c r="A83" s="31"/>
      <c r="B83" s="1">
        <v>22</v>
      </c>
      <c r="C83" s="32" t="s">
        <v>10</v>
      </c>
      <c r="D83" s="32"/>
      <c r="E83" s="59"/>
      <c r="F83" s="59">
        <f t="shared" si="8"/>
        <v>24.070000000000022</v>
      </c>
      <c r="G83" s="59">
        <f t="shared" si="9"/>
        <v>-9.3000000000000114</v>
      </c>
      <c r="H83" s="59">
        <f t="shared" si="10"/>
        <v>-0.92999999999999261</v>
      </c>
      <c r="I83" s="59">
        <f t="shared" si="11"/>
        <v>7.4999999999999858</v>
      </c>
      <c r="J83" s="59">
        <f t="shared" si="12"/>
        <v>0.96999999999999886</v>
      </c>
      <c r="K83" s="59">
        <f t="shared" si="13"/>
        <v>-2.9099999999999966</v>
      </c>
      <c r="L83" s="59">
        <f t="shared" si="14"/>
        <v>-23.28</v>
      </c>
      <c r="M83" s="59">
        <f t="shared" si="15"/>
        <v>-6.7900000000000063</v>
      </c>
      <c r="N83" s="59">
        <f t="shared" si="16"/>
        <v>-1.9399999999999977</v>
      </c>
      <c r="O83" s="59">
        <f t="shared" si="17"/>
        <v>4.8500000000000085</v>
      </c>
      <c r="P83" s="59">
        <f t="shared" si="18"/>
        <v>7.7599999999999909</v>
      </c>
      <c r="Q83" s="59">
        <f t="shared" si="19"/>
        <v>0</v>
      </c>
      <c r="R83" s="59">
        <f t="shared" si="20"/>
        <v>0</v>
      </c>
      <c r="S83" s="59">
        <f t="shared" si="21"/>
        <v>0</v>
      </c>
      <c r="T83" s="59">
        <f t="shared" si="22"/>
        <v>0</v>
      </c>
      <c r="U83" s="59">
        <f t="shared" si="23"/>
        <v>0</v>
      </c>
      <c r="V83" s="59">
        <f t="shared" si="24"/>
        <v>0</v>
      </c>
      <c r="W83" s="59">
        <f t="shared" si="25"/>
        <v>0</v>
      </c>
      <c r="X83" s="59">
        <f t="shared" si="26"/>
        <v>0</v>
      </c>
      <c r="Y83" s="59">
        <f t="shared" si="27"/>
        <v>0</v>
      </c>
      <c r="Z83" s="59">
        <f t="shared" si="28"/>
        <v>0</v>
      </c>
      <c r="AA83" s="59">
        <f t="shared" si="29"/>
        <v>0</v>
      </c>
      <c r="AB83" s="59">
        <f t="shared" si="30"/>
        <v>0</v>
      </c>
      <c r="AC83" s="59">
        <f t="shared" si="31"/>
        <v>0</v>
      </c>
      <c r="AD83" s="59">
        <f t="shared" si="32"/>
        <v>0</v>
      </c>
      <c r="AE83" s="59">
        <f t="shared" si="33"/>
        <v>0</v>
      </c>
      <c r="AF83" s="59">
        <f t="shared" si="34"/>
        <v>0</v>
      </c>
      <c r="AG83" s="59">
        <f t="shared" si="35"/>
        <v>0</v>
      </c>
      <c r="AH83" s="59">
        <f t="shared" si="36"/>
        <v>0</v>
      </c>
      <c r="AI83" s="59">
        <f t="shared" si="37"/>
        <v>0</v>
      </c>
      <c r="AJ83" s="59">
        <f t="shared" si="38"/>
        <v>0</v>
      </c>
      <c r="AK83" s="59">
        <f t="shared" si="39"/>
        <v>0</v>
      </c>
      <c r="AL83" s="59">
        <f t="shared" si="40"/>
        <v>0</v>
      </c>
      <c r="AM83" s="59">
        <f t="shared" si="41"/>
        <v>0</v>
      </c>
      <c r="AN83" s="59">
        <f t="shared" si="42"/>
        <v>0</v>
      </c>
      <c r="AO83" s="59">
        <f t="shared" si="43"/>
        <v>0</v>
      </c>
      <c r="AP83" s="59">
        <f t="shared" si="44"/>
        <v>0</v>
      </c>
      <c r="AQ83" s="59">
        <f t="shared" si="45"/>
        <v>0</v>
      </c>
      <c r="AR83" s="59">
        <f t="shared" si="46"/>
        <v>0</v>
      </c>
      <c r="AS83" s="59">
        <f t="shared" si="47"/>
        <v>0</v>
      </c>
      <c r="AT83" s="59">
        <f t="shared" si="48"/>
        <v>0</v>
      </c>
      <c r="AU83" s="59">
        <f t="shared" si="49"/>
        <v>0</v>
      </c>
      <c r="AV83" s="59">
        <f t="shared" si="50"/>
        <v>0</v>
      </c>
      <c r="AW83" s="59">
        <f t="shared" si="51"/>
        <v>0</v>
      </c>
      <c r="AX83" s="59">
        <f t="shared" si="52"/>
        <v>0</v>
      </c>
      <c r="AY83" s="59">
        <f t="shared" si="53"/>
        <v>0</v>
      </c>
      <c r="AZ83" s="59">
        <f t="shared" si="54"/>
        <v>0</v>
      </c>
      <c r="BA83" s="59">
        <f t="shared" si="55"/>
        <v>0</v>
      </c>
      <c r="BB83" s="59">
        <f t="shared" si="56"/>
        <v>0</v>
      </c>
      <c r="BC83" s="59">
        <f t="shared" si="57"/>
        <v>0</v>
      </c>
      <c r="BD83" s="59">
        <f t="shared" si="58"/>
        <v>0</v>
      </c>
      <c r="BE83" s="59">
        <f t="shared" si="59"/>
        <v>0</v>
      </c>
      <c r="BF83" s="33"/>
    </row>
    <row r="84" spans="1:58" x14ac:dyDescent="0.25">
      <c r="A84" s="31"/>
      <c r="B84" s="1">
        <v>23</v>
      </c>
      <c r="C84" s="32" t="s">
        <v>13</v>
      </c>
      <c r="D84" s="32"/>
      <c r="E84" s="59"/>
      <c r="F84" s="59">
        <f t="shared" si="8"/>
        <v>-31.349999999999994</v>
      </c>
      <c r="G84" s="59">
        <f t="shared" si="9"/>
        <v>8.5499999999999972</v>
      </c>
      <c r="H84" s="59">
        <f t="shared" si="10"/>
        <v>-1.9000000000000057</v>
      </c>
      <c r="I84" s="59">
        <f t="shared" si="11"/>
        <v>0</v>
      </c>
      <c r="J84" s="59">
        <f t="shared" si="12"/>
        <v>0.95000000000000284</v>
      </c>
      <c r="K84" s="59">
        <f t="shared" si="13"/>
        <v>12.349999999999994</v>
      </c>
      <c r="L84" s="59">
        <f t="shared" si="14"/>
        <v>2.8500000000000085</v>
      </c>
      <c r="M84" s="59">
        <f t="shared" si="15"/>
        <v>-0.95000000000000284</v>
      </c>
      <c r="N84" s="59">
        <f t="shared" si="16"/>
        <v>-1.9000000000000057</v>
      </c>
      <c r="O84" s="59">
        <f t="shared" si="17"/>
        <v>2.8500000000000085</v>
      </c>
      <c r="P84" s="59">
        <f t="shared" si="18"/>
        <v>8.5499999999999972</v>
      </c>
      <c r="Q84" s="59">
        <f t="shared" si="19"/>
        <v>0</v>
      </c>
      <c r="R84" s="59">
        <f t="shared" si="20"/>
        <v>0</v>
      </c>
      <c r="S84" s="59">
        <f t="shared" si="21"/>
        <v>0</v>
      </c>
      <c r="T84" s="59">
        <f t="shared" si="22"/>
        <v>0</v>
      </c>
      <c r="U84" s="59">
        <f t="shared" si="23"/>
        <v>0</v>
      </c>
      <c r="V84" s="59">
        <f t="shared" si="24"/>
        <v>0</v>
      </c>
      <c r="W84" s="59">
        <f t="shared" si="25"/>
        <v>0</v>
      </c>
      <c r="X84" s="59">
        <f t="shared" si="26"/>
        <v>0</v>
      </c>
      <c r="Y84" s="59">
        <f t="shared" si="27"/>
        <v>0</v>
      </c>
      <c r="Z84" s="59">
        <f t="shared" si="28"/>
        <v>0</v>
      </c>
      <c r="AA84" s="59">
        <f t="shared" si="29"/>
        <v>0</v>
      </c>
      <c r="AB84" s="59">
        <f t="shared" si="30"/>
        <v>0</v>
      </c>
      <c r="AC84" s="59">
        <f t="shared" si="31"/>
        <v>0</v>
      </c>
      <c r="AD84" s="59">
        <f t="shared" si="32"/>
        <v>0</v>
      </c>
      <c r="AE84" s="59">
        <f t="shared" si="33"/>
        <v>0</v>
      </c>
      <c r="AF84" s="59">
        <f t="shared" si="34"/>
        <v>0</v>
      </c>
      <c r="AG84" s="59">
        <f t="shared" si="35"/>
        <v>0</v>
      </c>
      <c r="AH84" s="59">
        <f t="shared" si="36"/>
        <v>0</v>
      </c>
      <c r="AI84" s="59">
        <f t="shared" si="37"/>
        <v>0</v>
      </c>
      <c r="AJ84" s="59">
        <f t="shared" si="38"/>
        <v>0</v>
      </c>
      <c r="AK84" s="59">
        <f t="shared" si="39"/>
        <v>0</v>
      </c>
      <c r="AL84" s="59">
        <f t="shared" si="40"/>
        <v>0</v>
      </c>
      <c r="AM84" s="59">
        <f t="shared" si="41"/>
        <v>0</v>
      </c>
      <c r="AN84" s="59">
        <f t="shared" si="42"/>
        <v>0</v>
      </c>
      <c r="AO84" s="59">
        <f t="shared" si="43"/>
        <v>0</v>
      </c>
      <c r="AP84" s="59">
        <f t="shared" si="44"/>
        <v>0</v>
      </c>
      <c r="AQ84" s="59">
        <f t="shared" si="45"/>
        <v>0</v>
      </c>
      <c r="AR84" s="59">
        <f t="shared" si="46"/>
        <v>0</v>
      </c>
      <c r="AS84" s="59">
        <f t="shared" si="47"/>
        <v>0</v>
      </c>
      <c r="AT84" s="59">
        <f t="shared" si="48"/>
        <v>0</v>
      </c>
      <c r="AU84" s="59">
        <f t="shared" si="49"/>
        <v>0</v>
      </c>
      <c r="AV84" s="59">
        <f t="shared" si="50"/>
        <v>0</v>
      </c>
      <c r="AW84" s="59">
        <f t="shared" si="51"/>
        <v>0</v>
      </c>
      <c r="AX84" s="59">
        <f t="shared" si="52"/>
        <v>0</v>
      </c>
      <c r="AY84" s="59">
        <f t="shared" si="53"/>
        <v>0</v>
      </c>
      <c r="AZ84" s="59">
        <f t="shared" si="54"/>
        <v>0</v>
      </c>
      <c r="BA84" s="59">
        <f t="shared" si="55"/>
        <v>0</v>
      </c>
      <c r="BB84" s="59">
        <f t="shared" si="56"/>
        <v>0</v>
      </c>
      <c r="BC84" s="59">
        <f t="shared" si="57"/>
        <v>0</v>
      </c>
      <c r="BD84" s="59">
        <f t="shared" si="58"/>
        <v>0</v>
      </c>
      <c r="BE84" s="59">
        <f t="shared" si="59"/>
        <v>0</v>
      </c>
      <c r="BF84" s="33"/>
    </row>
    <row r="85" spans="1:58" x14ac:dyDescent="0.25">
      <c r="A85" s="31"/>
      <c r="B85" s="1">
        <v>24</v>
      </c>
      <c r="C85" s="102" t="s">
        <v>3</v>
      </c>
      <c r="D85" s="32"/>
      <c r="E85" s="59"/>
      <c r="F85" s="59">
        <f t="shared" si="8"/>
        <v>2.7999999999999972</v>
      </c>
      <c r="G85" s="59">
        <f t="shared" si="9"/>
        <v>-0.95000000000000284</v>
      </c>
      <c r="H85" s="59">
        <f t="shared" si="10"/>
        <v>-0.95000000000000284</v>
      </c>
      <c r="I85" s="59">
        <f t="shared" si="11"/>
        <v>-2.8499999999999943</v>
      </c>
      <c r="J85" s="59">
        <f t="shared" si="12"/>
        <v>-2.8500000000000085</v>
      </c>
      <c r="K85" s="59">
        <f t="shared" si="13"/>
        <v>2.8500000000000085</v>
      </c>
      <c r="L85" s="59">
        <f t="shared" si="14"/>
        <v>0</v>
      </c>
      <c r="M85" s="59">
        <f t="shared" si="15"/>
        <v>3.7999999999999972</v>
      </c>
      <c r="N85" s="59">
        <f t="shared" si="16"/>
        <v>-5.7000000000000028</v>
      </c>
      <c r="O85" s="59">
        <f t="shared" si="17"/>
        <v>1.9000000000000057</v>
      </c>
      <c r="P85" s="59">
        <f t="shared" si="18"/>
        <v>1.9500000000000028</v>
      </c>
      <c r="Q85" s="59">
        <f t="shared" si="19"/>
        <v>0</v>
      </c>
      <c r="R85" s="59">
        <f t="shared" si="20"/>
        <v>0</v>
      </c>
      <c r="S85" s="59">
        <f t="shared" si="21"/>
        <v>0</v>
      </c>
      <c r="T85" s="59">
        <f t="shared" si="22"/>
        <v>0</v>
      </c>
      <c r="U85" s="59">
        <f t="shared" si="23"/>
        <v>0</v>
      </c>
      <c r="V85" s="59">
        <f t="shared" si="24"/>
        <v>0</v>
      </c>
      <c r="W85" s="59">
        <f t="shared" si="25"/>
        <v>0</v>
      </c>
      <c r="X85" s="59">
        <f t="shared" si="26"/>
        <v>0</v>
      </c>
      <c r="Y85" s="59">
        <f t="shared" si="27"/>
        <v>0</v>
      </c>
      <c r="Z85" s="59">
        <f t="shared" si="28"/>
        <v>0</v>
      </c>
      <c r="AA85" s="59">
        <f t="shared" si="29"/>
        <v>0</v>
      </c>
      <c r="AB85" s="59">
        <f t="shared" si="30"/>
        <v>0</v>
      </c>
      <c r="AC85" s="59">
        <f t="shared" si="31"/>
        <v>0</v>
      </c>
      <c r="AD85" s="59">
        <f t="shared" si="32"/>
        <v>0</v>
      </c>
      <c r="AE85" s="59">
        <f t="shared" si="33"/>
        <v>0</v>
      </c>
      <c r="AF85" s="59">
        <f t="shared" si="34"/>
        <v>0</v>
      </c>
      <c r="AG85" s="59">
        <f t="shared" si="35"/>
        <v>0</v>
      </c>
      <c r="AH85" s="59">
        <f t="shared" si="36"/>
        <v>0</v>
      </c>
      <c r="AI85" s="59">
        <f t="shared" si="37"/>
        <v>0</v>
      </c>
      <c r="AJ85" s="59">
        <f t="shared" si="38"/>
        <v>0</v>
      </c>
      <c r="AK85" s="59">
        <f t="shared" si="39"/>
        <v>0</v>
      </c>
      <c r="AL85" s="59">
        <f t="shared" si="40"/>
        <v>0</v>
      </c>
      <c r="AM85" s="59">
        <f t="shared" si="41"/>
        <v>0</v>
      </c>
      <c r="AN85" s="59">
        <f t="shared" si="42"/>
        <v>0</v>
      </c>
      <c r="AO85" s="59">
        <f t="shared" si="43"/>
        <v>0</v>
      </c>
      <c r="AP85" s="59">
        <f t="shared" si="44"/>
        <v>0</v>
      </c>
      <c r="AQ85" s="59">
        <f t="shared" si="45"/>
        <v>0</v>
      </c>
      <c r="AR85" s="59">
        <f t="shared" si="46"/>
        <v>0</v>
      </c>
      <c r="AS85" s="59">
        <f t="shared" si="47"/>
        <v>0</v>
      </c>
      <c r="AT85" s="59">
        <f t="shared" si="48"/>
        <v>0</v>
      </c>
      <c r="AU85" s="59">
        <f t="shared" si="49"/>
        <v>0</v>
      </c>
      <c r="AV85" s="59">
        <f t="shared" si="50"/>
        <v>0</v>
      </c>
      <c r="AW85" s="59">
        <f t="shared" si="51"/>
        <v>0</v>
      </c>
      <c r="AX85" s="59">
        <f t="shared" si="52"/>
        <v>0</v>
      </c>
      <c r="AY85" s="59">
        <f t="shared" si="53"/>
        <v>0</v>
      </c>
      <c r="AZ85" s="59">
        <f t="shared" si="54"/>
        <v>0</v>
      </c>
      <c r="BA85" s="59">
        <f t="shared" si="55"/>
        <v>0</v>
      </c>
      <c r="BB85" s="59">
        <f t="shared" si="56"/>
        <v>0</v>
      </c>
      <c r="BC85" s="59">
        <f t="shared" si="57"/>
        <v>0</v>
      </c>
      <c r="BD85" s="59">
        <f t="shared" si="58"/>
        <v>0</v>
      </c>
      <c r="BE85" s="59">
        <f t="shared" si="59"/>
        <v>0</v>
      </c>
      <c r="BF85" s="33"/>
    </row>
    <row r="86" spans="1:58" x14ac:dyDescent="0.25">
      <c r="A86" s="31"/>
      <c r="B86" s="1">
        <v>25</v>
      </c>
      <c r="C86" s="103" t="s">
        <v>98</v>
      </c>
      <c r="D86" s="32"/>
      <c r="E86" s="59"/>
      <c r="F86" s="59">
        <f t="shared" si="8"/>
        <v>0</v>
      </c>
      <c r="G86" s="59">
        <f t="shared" si="9"/>
        <v>0</v>
      </c>
      <c r="H86" s="59">
        <f t="shared" si="10"/>
        <v>0</v>
      </c>
      <c r="I86" s="59">
        <f t="shared" si="11"/>
        <v>0</v>
      </c>
      <c r="J86" s="59">
        <f t="shared" si="12"/>
        <v>0</v>
      </c>
      <c r="K86" s="59">
        <f t="shared" si="13"/>
        <v>0</v>
      </c>
      <c r="L86" s="59">
        <f t="shared" si="14"/>
        <v>0</v>
      </c>
      <c r="M86" s="59">
        <f t="shared" si="15"/>
        <v>0</v>
      </c>
      <c r="N86" s="59">
        <f t="shared" si="16"/>
        <v>0</v>
      </c>
      <c r="O86" s="59">
        <f t="shared" si="17"/>
        <v>0</v>
      </c>
      <c r="P86" s="59">
        <f t="shared" si="18"/>
        <v>0</v>
      </c>
      <c r="Q86" s="59">
        <f t="shared" si="19"/>
        <v>0</v>
      </c>
      <c r="R86" s="59">
        <f t="shared" si="20"/>
        <v>0</v>
      </c>
      <c r="S86" s="59">
        <f t="shared" si="21"/>
        <v>0</v>
      </c>
      <c r="T86" s="59">
        <f t="shared" si="22"/>
        <v>0</v>
      </c>
      <c r="U86" s="59">
        <f t="shared" si="23"/>
        <v>0</v>
      </c>
      <c r="V86" s="59">
        <f t="shared" si="24"/>
        <v>0</v>
      </c>
      <c r="W86" s="59">
        <f t="shared" si="25"/>
        <v>0</v>
      </c>
      <c r="X86" s="59">
        <f t="shared" si="26"/>
        <v>0</v>
      </c>
      <c r="Y86" s="59">
        <f t="shared" si="27"/>
        <v>0</v>
      </c>
      <c r="Z86" s="59">
        <f t="shared" si="28"/>
        <v>0</v>
      </c>
      <c r="AA86" s="59">
        <f t="shared" si="29"/>
        <v>0</v>
      </c>
      <c r="AB86" s="59">
        <f t="shared" si="30"/>
        <v>0</v>
      </c>
      <c r="AC86" s="59">
        <f t="shared" si="31"/>
        <v>0</v>
      </c>
      <c r="AD86" s="59">
        <f t="shared" si="32"/>
        <v>0</v>
      </c>
      <c r="AE86" s="59">
        <f t="shared" si="33"/>
        <v>0</v>
      </c>
      <c r="AF86" s="59">
        <f t="shared" si="34"/>
        <v>0</v>
      </c>
      <c r="AG86" s="59">
        <f t="shared" si="35"/>
        <v>0</v>
      </c>
      <c r="AH86" s="59">
        <f t="shared" si="36"/>
        <v>0</v>
      </c>
      <c r="AI86" s="59">
        <f t="shared" si="37"/>
        <v>0</v>
      </c>
      <c r="AJ86" s="59">
        <f t="shared" si="38"/>
        <v>0</v>
      </c>
      <c r="AK86" s="59">
        <f t="shared" si="39"/>
        <v>0</v>
      </c>
      <c r="AL86" s="59">
        <f t="shared" si="40"/>
        <v>0</v>
      </c>
      <c r="AM86" s="59">
        <f t="shared" si="41"/>
        <v>0</v>
      </c>
      <c r="AN86" s="59">
        <f t="shared" si="42"/>
        <v>0</v>
      </c>
      <c r="AO86" s="59">
        <f t="shared" si="43"/>
        <v>0</v>
      </c>
      <c r="AP86" s="59">
        <f t="shared" si="44"/>
        <v>0</v>
      </c>
      <c r="AQ86" s="59">
        <f t="shared" si="45"/>
        <v>0</v>
      </c>
      <c r="AR86" s="59">
        <f t="shared" si="46"/>
        <v>0</v>
      </c>
      <c r="AS86" s="59">
        <f t="shared" si="47"/>
        <v>0</v>
      </c>
      <c r="AT86" s="59">
        <f t="shared" si="48"/>
        <v>0</v>
      </c>
      <c r="AU86" s="59">
        <f t="shared" si="49"/>
        <v>0</v>
      </c>
      <c r="AV86" s="59">
        <f t="shared" si="50"/>
        <v>0</v>
      </c>
      <c r="AW86" s="59">
        <f t="shared" si="51"/>
        <v>0</v>
      </c>
      <c r="AX86" s="59">
        <f t="shared" si="52"/>
        <v>0</v>
      </c>
      <c r="AY86" s="59">
        <f t="shared" si="53"/>
        <v>0</v>
      </c>
      <c r="AZ86" s="59">
        <f t="shared" si="54"/>
        <v>0</v>
      </c>
      <c r="BA86" s="59">
        <f t="shared" si="55"/>
        <v>0</v>
      </c>
      <c r="BB86" s="59">
        <f t="shared" si="56"/>
        <v>0</v>
      </c>
      <c r="BC86" s="59">
        <f t="shared" si="57"/>
        <v>0</v>
      </c>
      <c r="BD86" s="59">
        <f t="shared" si="58"/>
        <v>0</v>
      </c>
      <c r="BE86" s="59">
        <f t="shared" si="59"/>
        <v>0</v>
      </c>
      <c r="BF86" s="33"/>
    </row>
    <row r="87" spans="1:58" x14ac:dyDescent="0.25">
      <c r="A87" s="31"/>
      <c r="B87" s="1">
        <v>26</v>
      </c>
      <c r="C87" s="32" t="s">
        <v>99</v>
      </c>
      <c r="D87" s="32"/>
      <c r="E87" s="59"/>
      <c r="F87" s="59">
        <f t="shared" si="8"/>
        <v>0</v>
      </c>
      <c r="G87" s="59">
        <f t="shared" si="9"/>
        <v>0</v>
      </c>
      <c r="H87" s="59">
        <f t="shared" si="10"/>
        <v>0</v>
      </c>
      <c r="I87" s="59">
        <f t="shared" si="11"/>
        <v>0</v>
      </c>
      <c r="J87" s="59">
        <f t="shared" si="12"/>
        <v>0</v>
      </c>
      <c r="K87" s="59">
        <f t="shared" si="13"/>
        <v>0</v>
      </c>
      <c r="L87" s="59">
        <f t="shared" si="14"/>
        <v>0</v>
      </c>
      <c r="M87" s="59">
        <f t="shared" si="15"/>
        <v>0</v>
      </c>
      <c r="N87" s="59">
        <f t="shared" si="16"/>
        <v>0</v>
      </c>
      <c r="O87" s="59">
        <f t="shared" si="17"/>
        <v>0</v>
      </c>
      <c r="P87" s="59">
        <f t="shared" si="18"/>
        <v>0</v>
      </c>
      <c r="Q87" s="59">
        <f t="shared" si="19"/>
        <v>0</v>
      </c>
      <c r="R87" s="59">
        <f t="shared" si="20"/>
        <v>0</v>
      </c>
      <c r="S87" s="59">
        <f t="shared" si="21"/>
        <v>0</v>
      </c>
      <c r="T87" s="59">
        <f t="shared" si="22"/>
        <v>0</v>
      </c>
      <c r="U87" s="59">
        <f t="shared" si="23"/>
        <v>0</v>
      </c>
      <c r="V87" s="59">
        <f t="shared" si="24"/>
        <v>0</v>
      </c>
      <c r="W87" s="59">
        <f t="shared" si="25"/>
        <v>0</v>
      </c>
      <c r="X87" s="59">
        <f t="shared" si="26"/>
        <v>0</v>
      </c>
      <c r="Y87" s="59">
        <f t="shared" si="27"/>
        <v>0</v>
      </c>
      <c r="Z87" s="59">
        <f t="shared" si="28"/>
        <v>0</v>
      </c>
      <c r="AA87" s="59">
        <f t="shared" si="29"/>
        <v>0</v>
      </c>
      <c r="AB87" s="59">
        <f t="shared" si="30"/>
        <v>0</v>
      </c>
      <c r="AC87" s="59">
        <f t="shared" si="31"/>
        <v>0</v>
      </c>
      <c r="AD87" s="59">
        <f t="shared" si="32"/>
        <v>0</v>
      </c>
      <c r="AE87" s="59">
        <f t="shared" si="33"/>
        <v>0</v>
      </c>
      <c r="AF87" s="59">
        <f t="shared" si="34"/>
        <v>0</v>
      </c>
      <c r="AG87" s="59">
        <f t="shared" si="35"/>
        <v>0</v>
      </c>
      <c r="AH87" s="59">
        <f t="shared" si="36"/>
        <v>0</v>
      </c>
      <c r="AI87" s="59">
        <f t="shared" si="37"/>
        <v>0</v>
      </c>
      <c r="AJ87" s="59">
        <f t="shared" si="38"/>
        <v>0</v>
      </c>
      <c r="AK87" s="59">
        <f t="shared" si="39"/>
        <v>0</v>
      </c>
      <c r="AL87" s="59">
        <f t="shared" si="40"/>
        <v>0</v>
      </c>
      <c r="AM87" s="59">
        <f t="shared" si="41"/>
        <v>0</v>
      </c>
      <c r="AN87" s="59">
        <f t="shared" si="42"/>
        <v>0</v>
      </c>
      <c r="AO87" s="59">
        <f t="shared" si="43"/>
        <v>0</v>
      </c>
      <c r="AP87" s="59">
        <f t="shared" si="44"/>
        <v>0</v>
      </c>
      <c r="AQ87" s="59">
        <f t="shared" si="45"/>
        <v>0</v>
      </c>
      <c r="AR87" s="59">
        <f t="shared" si="46"/>
        <v>0</v>
      </c>
      <c r="AS87" s="59">
        <f t="shared" si="47"/>
        <v>0</v>
      </c>
      <c r="AT87" s="59">
        <f t="shared" si="48"/>
        <v>0</v>
      </c>
      <c r="AU87" s="59">
        <f t="shared" si="49"/>
        <v>0</v>
      </c>
      <c r="AV87" s="59">
        <f t="shared" si="50"/>
        <v>0</v>
      </c>
      <c r="AW87" s="59">
        <f t="shared" si="51"/>
        <v>0</v>
      </c>
      <c r="AX87" s="59">
        <f t="shared" si="52"/>
        <v>0</v>
      </c>
      <c r="AY87" s="59">
        <f t="shared" si="53"/>
        <v>0</v>
      </c>
      <c r="AZ87" s="59">
        <f t="shared" si="54"/>
        <v>0</v>
      </c>
      <c r="BA87" s="59">
        <f t="shared" si="55"/>
        <v>0</v>
      </c>
      <c r="BB87" s="59">
        <f t="shared" si="56"/>
        <v>0</v>
      </c>
      <c r="BC87" s="59">
        <f t="shared" si="57"/>
        <v>0</v>
      </c>
      <c r="BD87" s="59">
        <f t="shared" si="58"/>
        <v>0</v>
      </c>
      <c r="BE87" s="59">
        <f t="shared" si="59"/>
        <v>0</v>
      </c>
      <c r="BF87" s="33"/>
    </row>
    <row r="88" spans="1:58" x14ac:dyDescent="0.25">
      <c r="A88" s="31"/>
      <c r="C88" s="32"/>
      <c r="D88" s="32"/>
      <c r="E88" s="59"/>
      <c r="F88" s="8">
        <f t="shared" si="8"/>
        <v>0</v>
      </c>
      <c r="G88" s="8">
        <f t="shared" si="9"/>
        <v>0</v>
      </c>
      <c r="H88" s="8">
        <f t="shared" si="10"/>
        <v>0</v>
      </c>
      <c r="I88" s="8">
        <f t="shared" si="11"/>
        <v>0</v>
      </c>
      <c r="J88" s="8">
        <f t="shared" si="12"/>
        <v>0</v>
      </c>
      <c r="K88" s="8">
        <f t="shared" si="13"/>
        <v>0</v>
      </c>
      <c r="L88" s="8">
        <f t="shared" si="14"/>
        <v>0</v>
      </c>
      <c r="M88" s="8">
        <f t="shared" si="15"/>
        <v>0</v>
      </c>
      <c r="N88" s="8">
        <f t="shared" si="16"/>
        <v>0</v>
      </c>
      <c r="O88" s="8">
        <f t="shared" si="17"/>
        <v>0</v>
      </c>
      <c r="P88" s="8">
        <f t="shared" si="18"/>
        <v>0</v>
      </c>
      <c r="Q88" s="8">
        <f t="shared" si="19"/>
        <v>0</v>
      </c>
      <c r="R88" s="8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  <c r="W88" s="8">
        <f t="shared" si="25"/>
        <v>0</v>
      </c>
      <c r="X88" s="8">
        <f t="shared" si="26"/>
        <v>0</v>
      </c>
      <c r="Y88" s="8">
        <f t="shared" si="27"/>
        <v>0</v>
      </c>
      <c r="Z88" s="8">
        <f t="shared" si="28"/>
        <v>0</v>
      </c>
      <c r="AA88" s="8">
        <f t="shared" si="29"/>
        <v>0</v>
      </c>
      <c r="AB88" s="8">
        <f t="shared" si="30"/>
        <v>0</v>
      </c>
      <c r="AC88" s="8">
        <f t="shared" si="31"/>
        <v>0</v>
      </c>
      <c r="AD88" s="8">
        <f t="shared" si="32"/>
        <v>0</v>
      </c>
      <c r="AE88" s="8">
        <f t="shared" si="33"/>
        <v>0</v>
      </c>
      <c r="AF88" s="8">
        <f t="shared" si="34"/>
        <v>0</v>
      </c>
      <c r="AG88" s="8">
        <f t="shared" si="35"/>
        <v>0</v>
      </c>
      <c r="AH88" s="8">
        <f t="shared" si="36"/>
        <v>0</v>
      </c>
      <c r="AI88" s="8">
        <f t="shared" si="37"/>
        <v>0</v>
      </c>
      <c r="AJ88" s="8">
        <f t="shared" si="38"/>
        <v>0</v>
      </c>
      <c r="AK88" s="8">
        <f t="shared" si="39"/>
        <v>0</v>
      </c>
      <c r="AL88" s="8">
        <f t="shared" si="40"/>
        <v>0</v>
      </c>
      <c r="AM88" s="8">
        <f t="shared" si="41"/>
        <v>0</v>
      </c>
      <c r="AN88" s="8">
        <f t="shared" si="42"/>
        <v>0</v>
      </c>
      <c r="AO88" s="8">
        <f t="shared" si="43"/>
        <v>0</v>
      </c>
      <c r="AP88" s="8">
        <f t="shared" si="44"/>
        <v>0</v>
      </c>
      <c r="AQ88" s="8">
        <f t="shared" si="45"/>
        <v>0</v>
      </c>
      <c r="AR88" s="8">
        <f t="shared" si="46"/>
        <v>0</v>
      </c>
      <c r="AS88" s="8">
        <f t="shared" si="47"/>
        <v>0</v>
      </c>
      <c r="AT88" s="8">
        <f t="shared" si="48"/>
        <v>0</v>
      </c>
      <c r="AU88" s="8">
        <f t="shared" si="49"/>
        <v>0</v>
      </c>
      <c r="AV88" s="8">
        <f t="shared" si="50"/>
        <v>0</v>
      </c>
      <c r="AW88" s="8">
        <f t="shared" si="51"/>
        <v>0</v>
      </c>
      <c r="AX88" s="8">
        <f t="shared" si="52"/>
        <v>0</v>
      </c>
      <c r="AY88" s="8">
        <f t="shared" si="53"/>
        <v>0</v>
      </c>
      <c r="AZ88" s="8">
        <f t="shared" si="54"/>
        <v>0</v>
      </c>
      <c r="BA88" s="8">
        <f t="shared" si="55"/>
        <v>0</v>
      </c>
      <c r="BB88" s="8">
        <f t="shared" si="56"/>
        <v>0</v>
      </c>
      <c r="BC88" s="8">
        <f t="shared" si="57"/>
        <v>0</v>
      </c>
      <c r="BD88" s="8">
        <f t="shared" si="58"/>
        <v>0</v>
      </c>
      <c r="BE88" s="8">
        <f t="shared" si="59"/>
        <v>0</v>
      </c>
      <c r="BF88" s="33"/>
    </row>
    <row r="89" spans="1:58" x14ac:dyDescent="0.25">
      <c r="A89" s="31"/>
      <c r="C89" s="156" t="str">
        <f>'6 inputsheet termen'!D81</f>
        <v>totaal VB.nu Haaglanden en Zoetermeer plus Diversen</v>
      </c>
      <c r="D89" s="32"/>
      <c r="E89" s="59"/>
      <c r="F89" s="59">
        <f t="shared" ref="F89:BE89" si="60">SUM(F62:F88)</f>
        <v>-42.489999999999974</v>
      </c>
      <c r="G89" s="59">
        <f t="shared" si="60"/>
        <v>6.3299999999999841</v>
      </c>
      <c r="H89" s="59">
        <f t="shared" si="60"/>
        <v>-30.620000000000022</v>
      </c>
      <c r="I89" s="59">
        <f t="shared" si="60"/>
        <v>3.7299999999999924</v>
      </c>
      <c r="J89" s="59">
        <f t="shared" si="60"/>
        <v>9.1400000000000148</v>
      </c>
      <c r="K89" s="59">
        <f t="shared" si="60"/>
        <v>19.600000000000009</v>
      </c>
      <c r="L89" s="59">
        <f t="shared" si="60"/>
        <v>13.759999999999991</v>
      </c>
      <c r="M89" s="59">
        <f t="shared" si="60"/>
        <v>-10.980000000000011</v>
      </c>
      <c r="N89" s="59">
        <f t="shared" si="60"/>
        <v>-3.5100000000000051</v>
      </c>
      <c r="O89" s="59">
        <f t="shared" si="60"/>
        <v>23.570000000000036</v>
      </c>
      <c r="P89" s="59">
        <f t="shared" si="60"/>
        <v>11.469999999999985</v>
      </c>
      <c r="Q89" s="59">
        <f t="shared" si="60"/>
        <v>0</v>
      </c>
      <c r="R89" s="59">
        <f t="shared" si="60"/>
        <v>0</v>
      </c>
      <c r="S89" s="59">
        <f t="shared" si="60"/>
        <v>0</v>
      </c>
      <c r="T89" s="59">
        <f t="shared" si="60"/>
        <v>0</v>
      </c>
      <c r="U89" s="59">
        <f t="shared" si="60"/>
        <v>0</v>
      </c>
      <c r="V89" s="59">
        <f t="shared" si="60"/>
        <v>0</v>
      </c>
      <c r="W89" s="59">
        <f t="shared" si="60"/>
        <v>0</v>
      </c>
      <c r="X89" s="59">
        <f t="shared" si="60"/>
        <v>0</v>
      </c>
      <c r="Y89" s="59">
        <f t="shared" si="60"/>
        <v>0</v>
      </c>
      <c r="Z89" s="59">
        <f t="shared" si="60"/>
        <v>0</v>
      </c>
      <c r="AA89" s="59">
        <f t="shared" si="60"/>
        <v>0</v>
      </c>
      <c r="AB89" s="59">
        <f t="shared" si="60"/>
        <v>0</v>
      </c>
      <c r="AC89" s="59">
        <f t="shared" si="60"/>
        <v>0</v>
      </c>
      <c r="AD89" s="59">
        <f t="shared" si="60"/>
        <v>0</v>
      </c>
      <c r="AE89" s="59">
        <f t="shared" si="60"/>
        <v>0</v>
      </c>
      <c r="AF89" s="59">
        <f t="shared" si="60"/>
        <v>0</v>
      </c>
      <c r="AG89" s="59">
        <f t="shared" si="60"/>
        <v>0</v>
      </c>
      <c r="AH89" s="59">
        <f t="shared" si="60"/>
        <v>0</v>
      </c>
      <c r="AI89" s="59">
        <f t="shared" si="60"/>
        <v>0</v>
      </c>
      <c r="AJ89" s="59">
        <f t="shared" si="60"/>
        <v>0</v>
      </c>
      <c r="AK89" s="59">
        <f t="shared" si="60"/>
        <v>0</v>
      </c>
      <c r="AL89" s="59">
        <f t="shared" si="60"/>
        <v>0</v>
      </c>
      <c r="AM89" s="59">
        <f t="shared" si="60"/>
        <v>0</v>
      </c>
      <c r="AN89" s="59">
        <f t="shared" si="60"/>
        <v>0</v>
      </c>
      <c r="AO89" s="59">
        <f t="shared" si="60"/>
        <v>0</v>
      </c>
      <c r="AP89" s="59">
        <f t="shared" si="60"/>
        <v>0</v>
      </c>
      <c r="AQ89" s="59">
        <f t="shared" si="60"/>
        <v>0</v>
      </c>
      <c r="AR89" s="59">
        <f t="shared" si="60"/>
        <v>0</v>
      </c>
      <c r="AS89" s="59">
        <f t="shared" si="60"/>
        <v>0</v>
      </c>
      <c r="AT89" s="59">
        <f t="shared" si="60"/>
        <v>0</v>
      </c>
      <c r="AU89" s="59">
        <f t="shared" si="60"/>
        <v>0</v>
      </c>
      <c r="AV89" s="59">
        <f t="shared" si="60"/>
        <v>0</v>
      </c>
      <c r="AW89" s="59">
        <f t="shared" si="60"/>
        <v>0</v>
      </c>
      <c r="AX89" s="59">
        <f t="shared" si="60"/>
        <v>0</v>
      </c>
      <c r="AY89" s="59">
        <f t="shared" si="60"/>
        <v>0</v>
      </c>
      <c r="AZ89" s="59">
        <f t="shared" si="60"/>
        <v>0</v>
      </c>
      <c r="BA89" s="59">
        <f t="shared" si="60"/>
        <v>0</v>
      </c>
      <c r="BB89" s="59">
        <f t="shared" si="60"/>
        <v>0</v>
      </c>
      <c r="BC89" s="59">
        <f t="shared" si="60"/>
        <v>0</v>
      </c>
      <c r="BD89" s="59">
        <f t="shared" si="60"/>
        <v>0</v>
      </c>
      <c r="BE89" s="59">
        <f t="shared" si="60"/>
        <v>0</v>
      </c>
      <c r="BF89" s="33"/>
    </row>
    <row r="90" spans="1:58" x14ac:dyDescent="0.25">
      <c r="A90" s="31"/>
      <c r="D90" s="32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33"/>
    </row>
    <row r="91" spans="1:58" x14ac:dyDescent="0.25">
      <c r="A91" s="31"/>
      <c r="C91" s="151" t="str">
        <f>'6 inputsheet termen'!D84</f>
        <v>lokale voedselbanken</v>
      </c>
      <c r="D91" s="32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33"/>
    </row>
    <row r="92" spans="1:58" x14ac:dyDescent="0.25">
      <c r="A92" s="31"/>
      <c r="B92" s="1">
        <v>1</v>
      </c>
      <c r="C92" s="104" t="s">
        <v>22</v>
      </c>
      <c r="D92" s="32"/>
      <c r="E92" s="59"/>
      <c r="F92" s="59">
        <f>F37-E37</f>
        <v>0</v>
      </c>
      <c r="G92" s="59">
        <f t="shared" ref="G92:BE96" si="61">G37-F37</f>
        <v>0</v>
      </c>
      <c r="H92" s="59">
        <f t="shared" si="61"/>
        <v>0</v>
      </c>
      <c r="I92" s="59">
        <f t="shared" si="61"/>
        <v>0</v>
      </c>
      <c r="J92" s="59">
        <f t="shared" si="61"/>
        <v>0</v>
      </c>
      <c r="K92" s="59">
        <f t="shared" si="61"/>
        <v>0</v>
      </c>
      <c r="L92" s="59">
        <f t="shared" si="61"/>
        <v>0</v>
      </c>
      <c r="M92" s="59">
        <f t="shared" si="61"/>
        <v>0</v>
      </c>
      <c r="N92" s="59">
        <f t="shared" si="61"/>
        <v>0</v>
      </c>
      <c r="O92" s="59">
        <f t="shared" si="61"/>
        <v>0</v>
      </c>
      <c r="P92" s="59">
        <f t="shared" si="61"/>
        <v>0</v>
      </c>
      <c r="Q92" s="59">
        <f t="shared" si="61"/>
        <v>0</v>
      </c>
      <c r="R92" s="59">
        <f t="shared" si="61"/>
        <v>0</v>
      </c>
      <c r="S92" s="59">
        <f t="shared" si="61"/>
        <v>0</v>
      </c>
      <c r="T92" s="59">
        <f t="shared" si="61"/>
        <v>0</v>
      </c>
      <c r="U92" s="59">
        <f t="shared" si="61"/>
        <v>0</v>
      </c>
      <c r="V92" s="59">
        <f t="shared" si="61"/>
        <v>0</v>
      </c>
      <c r="W92" s="59">
        <f t="shared" si="61"/>
        <v>0</v>
      </c>
      <c r="X92" s="59">
        <f t="shared" si="61"/>
        <v>0</v>
      </c>
      <c r="Y92" s="59">
        <f t="shared" si="61"/>
        <v>0</v>
      </c>
      <c r="Z92" s="59">
        <f t="shared" si="61"/>
        <v>0</v>
      </c>
      <c r="AA92" s="59">
        <f t="shared" si="61"/>
        <v>0</v>
      </c>
      <c r="AB92" s="59">
        <f t="shared" si="61"/>
        <v>0</v>
      </c>
      <c r="AC92" s="59">
        <f t="shared" si="61"/>
        <v>0</v>
      </c>
      <c r="AD92" s="59">
        <f t="shared" si="61"/>
        <v>0</v>
      </c>
      <c r="AE92" s="59">
        <f t="shared" si="61"/>
        <v>0</v>
      </c>
      <c r="AF92" s="59">
        <f t="shared" si="61"/>
        <v>0</v>
      </c>
      <c r="AG92" s="59">
        <f t="shared" si="61"/>
        <v>0</v>
      </c>
      <c r="AH92" s="59">
        <f t="shared" si="61"/>
        <v>0</v>
      </c>
      <c r="AI92" s="59">
        <f t="shared" si="61"/>
        <v>0</v>
      </c>
      <c r="AJ92" s="59">
        <f t="shared" si="61"/>
        <v>0</v>
      </c>
      <c r="AK92" s="59">
        <f t="shared" si="61"/>
        <v>0</v>
      </c>
      <c r="AL92" s="59">
        <f t="shared" si="61"/>
        <v>0</v>
      </c>
      <c r="AM92" s="59">
        <f t="shared" si="61"/>
        <v>0</v>
      </c>
      <c r="AN92" s="59">
        <f t="shared" si="61"/>
        <v>0</v>
      </c>
      <c r="AO92" s="59">
        <f t="shared" si="61"/>
        <v>0</v>
      </c>
      <c r="AP92" s="59">
        <f t="shared" si="61"/>
        <v>0</v>
      </c>
      <c r="AQ92" s="59">
        <f t="shared" si="61"/>
        <v>0</v>
      </c>
      <c r="AR92" s="59">
        <f t="shared" si="61"/>
        <v>0</v>
      </c>
      <c r="AS92" s="59">
        <f t="shared" si="61"/>
        <v>0</v>
      </c>
      <c r="AT92" s="59">
        <f t="shared" si="61"/>
        <v>0</v>
      </c>
      <c r="AU92" s="59">
        <f t="shared" si="61"/>
        <v>0</v>
      </c>
      <c r="AV92" s="59">
        <f t="shared" si="61"/>
        <v>0</v>
      </c>
      <c r="AW92" s="59">
        <f t="shared" si="61"/>
        <v>0</v>
      </c>
      <c r="AX92" s="59">
        <f t="shared" si="61"/>
        <v>0</v>
      </c>
      <c r="AY92" s="59">
        <f t="shared" si="61"/>
        <v>0</v>
      </c>
      <c r="AZ92" s="59">
        <f t="shared" si="61"/>
        <v>0</v>
      </c>
      <c r="BA92" s="59">
        <f t="shared" si="61"/>
        <v>0</v>
      </c>
      <c r="BB92" s="59">
        <f t="shared" si="61"/>
        <v>0</v>
      </c>
      <c r="BC92" s="59">
        <f t="shared" si="61"/>
        <v>0</v>
      </c>
      <c r="BD92" s="59">
        <f t="shared" si="61"/>
        <v>0</v>
      </c>
      <c r="BE92" s="59">
        <f t="shared" si="61"/>
        <v>0</v>
      </c>
      <c r="BF92" s="33"/>
    </row>
    <row r="93" spans="1:58" x14ac:dyDescent="0.25">
      <c r="A93" s="31"/>
      <c r="B93" s="1">
        <v>2</v>
      </c>
      <c r="C93" s="104" t="s">
        <v>24</v>
      </c>
      <c r="D93" s="32"/>
      <c r="E93" s="59"/>
      <c r="F93" s="59">
        <f t="shared" ref="F93:F105" si="62">F38-E38</f>
        <v>0</v>
      </c>
      <c r="G93" s="59">
        <f t="shared" si="61"/>
        <v>0</v>
      </c>
      <c r="H93" s="59">
        <f t="shared" si="61"/>
        <v>0</v>
      </c>
      <c r="I93" s="59">
        <f t="shared" si="61"/>
        <v>0</v>
      </c>
      <c r="J93" s="59">
        <f t="shared" si="61"/>
        <v>0</v>
      </c>
      <c r="K93" s="59">
        <f t="shared" si="61"/>
        <v>0</v>
      </c>
      <c r="L93" s="59">
        <f t="shared" si="61"/>
        <v>0</v>
      </c>
      <c r="M93" s="59">
        <f t="shared" si="61"/>
        <v>0</v>
      </c>
      <c r="N93" s="59">
        <f t="shared" si="61"/>
        <v>0</v>
      </c>
      <c r="O93" s="59">
        <f t="shared" si="61"/>
        <v>0</v>
      </c>
      <c r="P93" s="59">
        <f t="shared" si="61"/>
        <v>0</v>
      </c>
      <c r="Q93" s="59">
        <f t="shared" si="61"/>
        <v>0</v>
      </c>
      <c r="R93" s="59">
        <f t="shared" si="61"/>
        <v>0</v>
      </c>
      <c r="S93" s="59">
        <f t="shared" si="61"/>
        <v>0</v>
      </c>
      <c r="T93" s="59">
        <f t="shared" si="61"/>
        <v>0</v>
      </c>
      <c r="U93" s="59">
        <f t="shared" si="61"/>
        <v>0</v>
      </c>
      <c r="V93" s="59">
        <f t="shared" si="61"/>
        <v>0</v>
      </c>
      <c r="W93" s="59">
        <f t="shared" si="61"/>
        <v>0</v>
      </c>
      <c r="X93" s="59">
        <f t="shared" si="61"/>
        <v>0</v>
      </c>
      <c r="Y93" s="59">
        <f t="shared" si="61"/>
        <v>0</v>
      </c>
      <c r="Z93" s="59">
        <f t="shared" si="61"/>
        <v>0</v>
      </c>
      <c r="AA93" s="59">
        <f t="shared" si="61"/>
        <v>0</v>
      </c>
      <c r="AB93" s="59">
        <f t="shared" si="61"/>
        <v>0</v>
      </c>
      <c r="AC93" s="59">
        <f t="shared" si="61"/>
        <v>0</v>
      </c>
      <c r="AD93" s="59">
        <f t="shared" si="61"/>
        <v>0</v>
      </c>
      <c r="AE93" s="59">
        <f t="shared" si="61"/>
        <v>0</v>
      </c>
      <c r="AF93" s="59">
        <f t="shared" si="61"/>
        <v>0</v>
      </c>
      <c r="AG93" s="59">
        <f t="shared" si="61"/>
        <v>0</v>
      </c>
      <c r="AH93" s="59">
        <f t="shared" si="61"/>
        <v>0</v>
      </c>
      <c r="AI93" s="59">
        <f t="shared" si="61"/>
        <v>0</v>
      </c>
      <c r="AJ93" s="59">
        <f t="shared" si="61"/>
        <v>0</v>
      </c>
      <c r="AK93" s="59">
        <f t="shared" si="61"/>
        <v>0</v>
      </c>
      <c r="AL93" s="59">
        <f t="shared" si="61"/>
        <v>0</v>
      </c>
      <c r="AM93" s="59">
        <f t="shared" si="61"/>
        <v>0</v>
      </c>
      <c r="AN93" s="59">
        <f t="shared" si="61"/>
        <v>0</v>
      </c>
      <c r="AO93" s="59">
        <f t="shared" si="61"/>
        <v>0</v>
      </c>
      <c r="AP93" s="59">
        <f t="shared" si="61"/>
        <v>0</v>
      </c>
      <c r="AQ93" s="59">
        <f t="shared" si="61"/>
        <v>0</v>
      </c>
      <c r="AR93" s="59">
        <f t="shared" si="61"/>
        <v>0</v>
      </c>
      <c r="AS93" s="59">
        <f t="shared" si="61"/>
        <v>0</v>
      </c>
      <c r="AT93" s="59">
        <f t="shared" si="61"/>
        <v>0</v>
      </c>
      <c r="AU93" s="59">
        <f t="shared" si="61"/>
        <v>0</v>
      </c>
      <c r="AV93" s="59">
        <f t="shared" si="61"/>
        <v>0</v>
      </c>
      <c r="AW93" s="59">
        <f t="shared" si="61"/>
        <v>0</v>
      </c>
      <c r="AX93" s="59">
        <f t="shared" si="61"/>
        <v>0</v>
      </c>
      <c r="AY93" s="59">
        <f t="shared" si="61"/>
        <v>0</v>
      </c>
      <c r="AZ93" s="59">
        <f t="shared" si="61"/>
        <v>0</v>
      </c>
      <c r="BA93" s="59">
        <f t="shared" si="61"/>
        <v>0</v>
      </c>
      <c r="BB93" s="59">
        <f t="shared" si="61"/>
        <v>0</v>
      </c>
      <c r="BC93" s="59">
        <f t="shared" si="61"/>
        <v>0</v>
      </c>
      <c r="BD93" s="59">
        <f t="shared" si="61"/>
        <v>0</v>
      </c>
      <c r="BE93" s="59">
        <f t="shared" si="61"/>
        <v>0</v>
      </c>
      <c r="BF93" s="33"/>
    </row>
    <row r="94" spans="1:58" x14ac:dyDescent="0.25">
      <c r="A94" s="31"/>
      <c r="B94" s="1">
        <v>3</v>
      </c>
      <c r="C94" s="104" t="s">
        <v>34</v>
      </c>
      <c r="D94" s="32"/>
      <c r="E94" s="59"/>
      <c r="F94" s="59">
        <f t="shared" si="62"/>
        <v>75</v>
      </c>
      <c r="G94" s="59">
        <f t="shared" si="61"/>
        <v>0</v>
      </c>
      <c r="H94" s="59">
        <f t="shared" si="61"/>
        <v>0</v>
      </c>
      <c r="I94" s="59">
        <f t="shared" si="61"/>
        <v>-75</v>
      </c>
      <c r="J94" s="59">
        <f t="shared" si="61"/>
        <v>0</v>
      </c>
      <c r="K94" s="59">
        <f t="shared" si="61"/>
        <v>0</v>
      </c>
      <c r="L94" s="59">
        <f t="shared" si="61"/>
        <v>0</v>
      </c>
      <c r="M94" s="59">
        <f t="shared" si="61"/>
        <v>0</v>
      </c>
      <c r="N94" s="59">
        <f t="shared" si="61"/>
        <v>0</v>
      </c>
      <c r="O94" s="59">
        <f t="shared" si="61"/>
        <v>0</v>
      </c>
      <c r="P94" s="59">
        <f t="shared" si="61"/>
        <v>0</v>
      </c>
      <c r="Q94" s="59">
        <f t="shared" si="61"/>
        <v>0</v>
      </c>
      <c r="R94" s="59">
        <f t="shared" si="61"/>
        <v>0</v>
      </c>
      <c r="S94" s="59">
        <f t="shared" si="61"/>
        <v>0</v>
      </c>
      <c r="T94" s="59">
        <f t="shared" si="61"/>
        <v>0</v>
      </c>
      <c r="U94" s="59">
        <f t="shared" si="61"/>
        <v>0</v>
      </c>
      <c r="V94" s="59">
        <f t="shared" si="61"/>
        <v>0</v>
      </c>
      <c r="W94" s="59">
        <f t="shared" si="61"/>
        <v>0</v>
      </c>
      <c r="X94" s="59">
        <f t="shared" si="61"/>
        <v>0</v>
      </c>
      <c r="Y94" s="59">
        <f t="shared" si="61"/>
        <v>0</v>
      </c>
      <c r="Z94" s="59">
        <f t="shared" si="61"/>
        <v>0</v>
      </c>
      <c r="AA94" s="59">
        <f t="shared" si="61"/>
        <v>0</v>
      </c>
      <c r="AB94" s="59">
        <f t="shared" si="61"/>
        <v>0</v>
      </c>
      <c r="AC94" s="59">
        <f t="shared" si="61"/>
        <v>0</v>
      </c>
      <c r="AD94" s="59">
        <f t="shared" si="61"/>
        <v>0</v>
      </c>
      <c r="AE94" s="59">
        <f t="shared" si="61"/>
        <v>0</v>
      </c>
      <c r="AF94" s="59">
        <f t="shared" si="61"/>
        <v>0</v>
      </c>
      <c r="AG94" s="59">
        <f t="shared" si="61"/>
        <v>0</v>
      </c>
      <c r="AH94" s="59">
        <f t="shared" si="61"/>
        <v>0</v>
      </c>
      <c r="AI94" s="59">
        <f t="shared" si="61"/>
        <v>0</v>
      </c>
      <c r="AJ94" s="59">
        <f t="shared" si="61"/>
        <v>0</v>
      </c>
      <c r="AK94" s="59">
        <f t="shared" si="61"/>
        <v>0</v>
      </c>
      <c r="AL94" s="59">
        <f t="shared" si="61"/>
        <v>0</v>
      </c>
      <c r="AM94" s="59">
        <f t="shared" si="61"/>
        <v>0</v>
      </c>
      <c r="AN94" s="59">
        <f t="shared" si="61"/>
        <v>0</v>
      </c>
      <c r="AO94" s="59">
        <f t="shared" si="61"/>
        <v>0</v>
      </c>
      <c r="AP94" s="59">
        <f t="shared" si="61"/>
        <v>0</v>
      </c>
      <c r="AQ94" s="59">
        <f t="shared" si="61"/>
        <v>0</v>
      </c>
      <c r="AR94" s="59">
        <f t="shared" si="61"/>
        <v>0</v>
      </c>
      <c r="AS94" s="59">
        <f t="shared" si="61"/>
        <v>0</v>
      </c>
      <c r="AT94" s="59">
        <f t="shared" si="61"/>
        <v>0</v>
      </c>
      <c r="AU94" s="59">
        <f t="shared" si="61"/>
        <v>0</v>
      </c>
      <c r="AV94" s="59">
        <f t="shared" si="61"/>
        <v>0</v>
      </c>
      <c r="AW94" s="59">
        <f t="shared" si="61"/>
        <v>0</v>
      </c>
      <c r="AX94" s="59">
        <f t="shared" si="61"/>
        <v>0</v>
      </c>
      <c r="AY94" s="59">
        <f t="shared" si="61"/>
        <v>0</v>
      </c>
      <c r="AZ94" s="59">
        <f t="shared" si="61"/>
        <v>0</v>
      </c>
      <c r="BA94" s="59">
        <f t="shared" si="61"/>
        <v>0</v>
      </c>
      <c r="BB94" s="59">
        <f t="shared" si="61"/>
        <v>0</v>
      </c>
      <c r="BC94" s="59">
        <f t="shared" si="61"/>
        <v>0</v>
      </c>
      <c r="BD94" s="59">
        <f t="shared" si="61"/>
        <v>0</v>
      </c>
      <c r="BE94" s="59">
        <f t="shared" si="61"/>
        <v>0</v>
      </c>
      <c r="BF94" s="33"/>
    </row>
    <row r="95" spans="1:58" x14ac:dyDescent="0.25">
      <c r="A95" s="31"/>
      <c r="B95" s="1">
        <v>4</v>
      </c>
      <c r="C95" s="104" t="s">
        <v>33</v>
      </c>
      <c r="D95" s="32"/>
      <c r="E95" s="59"/>
      <c r="F95" s="59">
        <f t="shared" si="62"/>
        <v>0</v>
      </c>
      <c r="G95" s="59">
        <f t="shared" si="61"/>
        <v>0</v>
      </c>
      <c r="H95" s="59">
        <f t="shared" si="61"/>
        <v>0</v>
      </c>
      <c r="I95" s="59">
        <f t="shared" si="61"/>
        <v>0</v>
      </c>
      <c r="J95" s="59">
        <f t="shared" si="61"/>
        <v>0</v>
      </c>
      <c r="K95" s="59">
        <f t="shared" si="61"/>
        <v>0</v>
      </c>
      <c r="L95" s="59">
        <f t="shared" si="61"/>
        <v>0</v>
      </c>
      <c r="M95" s="59">
        <f t="shared" si="61"/>
        <v>0</v>
      </c>
      <c r="N95" s="59">
        <f t="shared" si="61"/>
        <v>0</v>
      </c>
      <c r="O95" s="59">
        <f t="shared" si="61"/>
        <v>0</v>
      </c>
      <c r="P95" s="59">
        <f t="shared" si="61"/>
        <v>0</v>
      </c>
      <c r="Q95" s="59">
        <f t="shared" si="61"/>
        <v>0</v>
      </c>
      <c r="R95" s="59">
        <f t="shared" si="61"/>
        <v>0</v>
      </c>
      <c r="S95" s="59">
        <f t="shared" si="61"/>
        <v>0</v>
      </c>
      <c r="T95" s="59">
        <f t="shared" si="61"/>
        <v>0</v>
      </c>
      <c r="U95" s="59">
        <f t="shared" si="61"/>
        <v>0</v>
      </c>
      <c r="V95" s="59">
        <f t="shared" si="61"/>
        <v>0</v>
      </c>
      <c r="W95" s="59">
        <f t="shared" si="61"/>
        <v>0</v>
      </c>
      <c r="X95" s="59">
        <f t="shared" si="61"/>
        <v>0</v>
      </c>
      <c r="Y95" s="59">
        <f t="shared" si="61"/>
        <v>0</v>
      </c>
      <c r="Z95" s="59">
        <f t="shared" si="61"/>
        <v>0</v>
      </c>
      <c r="AA95" s="59">
        <f t="shared" si="61"/>
        <v>0</v>
      </c>
      <c r="AB95" s="59">
        <f t="shared" si="61"/>
        <v>0</v>
      </c>
      <c r="AC95" s="59">
        <f t="shared" si="61"/>
        <v>0</v>
      </c>
      <c r="AD95" s="59">
        <f t="shared" si="61"/>
        <v>0</v>
      </c>
      <c r="AE95" s="59">
        <f t="shared" si="61"/>
        <v>0</v>
      </c>
      <c r="AF95" s="59">
        <f t="shared" si="61"/>
        <v>0</v>
      </c>
      <c r="AG95" s="59">
        <f t="shared" si="61"/>
        <v>0</v>
      </c>
      <c r="AH95" s="59">
        <f t="shared" si="61"/>
        <v>0</v>
      </c>
      <c r="AI95" s="59">
        <f t="shared" si="61"/>
        <v>0</v>
      </c>
      <c r="AJ95" s="59">
        <f t="shared" si="61"/>
        <v>0</v>
      </c>
      <c r="AK95" s="59">
        <f t="shared" si="61"/>
        <v>0</v>
      </c>
      <c r="AL95" s="59">
        <f t="shared" si="61"/>
        <v>0</v>
      </c>
      <c r="AM95" s="59">
        <f t="shared" si="61"/>
        <v>0</v>
      </c>
      <c r="AN95" s="59">
        <f t="shared" si="61"/>
        <v>0</v>
      </c>
      <c r="AO95" s="59">
        <f t="shared" si="61"/>
        <v>0</v>
      </c>
      <c r="AP95" s="59">
        <f t="shared" si="61"/>
        <v>0</v>
      </c>
      <c r="AQ95" s="59">
        <f t="shared" si="61"/>
        <v>0</v>
      </c>
      <c r="AR95" s="59">
        <f t="shared" si="61"/>
        <v>0</v>
      </c>
      <c r="AS95" s="59">
        <f t="shared" si="61"/>
        <v>0</v>
      </c>
      <c r="AT95" s="59">
        <f t="shared" si="61"/>
        <v>0</v>
      </c>
      <c r="AU95" s="59">
        <f t="shared" si="61"/>
        <v>0</v>
      </c>
      <c r="AV95" s="59">
        <f t="shared" si="61"/>
        <v>0</v>
      </c>
      <c r="AW95" s="59">
        <f t="shared" si="61"/>
        <v>0</v>
      </c>
      <c r="AX95" s="59">
        <f t="shared" si="61"/>
        <v>0</v>
      </c>
      <c r="AY95" s="59">
        <f t="shared" si="61"/>
        <v>0</v>
      </c>
      <c r="AZ95" s="59">
        <f t="shared" si="61"/>
        <v>0</v>
      </c>
      <c r="BA95" s="59">
        <f t="shared" si="61"/>
        <v>0</v>
      </c>
      <c r="BB95" s="59">
        <f t="shared" si="61"/>
        <v>0</v>
      </c>
      <c r="BC95" s="59">
        <f t="shared" si="61"/>
        <v>0</v>
      </c>
      <c r="BD95" s="59">
        <f t="shared" si="61"/>
        <v>0</v>
      </c>
      <c r="BE95" s="59">
        <f t="shared" si="61"/>
        <v>0</v>
      </c>
      <c r="BF95" s="33"/>
    </row>
    <row r="96" spans="1:58" x14ac:dyDescent="0.25">
      <c r="A96" s="31"/>
      <c r="B96" s="1">
        <v>5</v>
      </c>
      <c r="C96" s="104" t="s">
        <v>27</v>
      </c>
      <c r="D96" s="32"/>
      <c r="E96" s="59"/>
      <c r="F96" s="59">
        <f t="shared" si="62"/>
        <v>0</v>
      </c>
      <c r="G96" s="59">
        <f t="shared" si="61"/>
        <v>0</v>
      </c>
      <c r="H96" s="59">
        <f t="shared" si="61"/>
        <v>0</v>
      </c>
      <c r="I96" s="59">
        <f t="shared" si="61"/>
        <v>0</v>
      </c>
      <c r="J96" s="59">
        <f t="shared" si="61"/>
        <v>0</v>
      </c>
      <c r="K96" s="59">
        <f t="shared" si="61"/>
        <v>0</v>
      </c>
      <c r="L96" s="59">
        <f t="shared" si="61"/>
        <v>0</v>
      </c>
      <c r="M96" s="59">
        <f t="shared" si="61"/>
        <v>0</v>
      </c>
      <c r="N96" s="59">
        <f t="shared" si="61"/>
        <v>0</v>
      </c>
      <c r="O96" s="59">
        <f t="shared" si="61"/>
        <v>0</v>
      </c>
      <c r="P96" s="59">
        <f t="shared" si="61"/>
        <v>0</v>
      </c>
      <c r="Q96" s="59">
        <f t="shared" si="61"/>
        <v>0</v>
      </c>
      <c r="R96" s="59">
        <f t="shared" si="61"/>
        <v>0</v>
      </c>
      <c r="S96" s="59">
        <f t="shared" si="61"/>
        <v>0</v>
      </c>
      <c r="T96" s="59">
        <f t="shared" si="61"/>
        <v>0</v>
      </c>
      <c r="U96" s="59">
        <f t="shared" si="61"/>
        <v>0</v>
      </c>
      <c r="V96" s="59">
        <f t="shared" si="61"/>
        <v>0</v>
      </c>
      <c r="W96" s="59">
        <f t="shared" si="61"/>
        <v>0</v>
      </c>
      <c r="X96" s="59">
        <f t="shared" si="61"/>
        <v>0</v>
      </c>
      <c r="Y96" s="59">
        <f t="shared" si="61"/>
        <v>0</v>
      </c>
      <c r="Z96" s="59">
        <f t="shared" si="61"/>
        <v>0</v>
      </c>
      <c r="AA96" s="59">
        <f t="shared" si="61"/>
        <v>0</v>
      </c>
      <c r="AB96" s="59">
        <f t="shared" si="61"/>
        <v>0</v>
      </c>
      <c r="AC96" s="59">
        <f t="shared" si="61"/>
        <v>0</v>
      </c>
      <c r="AD96" s="59">
        <f t="shared" si="61"/>
        <v>0</v>
      </c>
      <c r="AE96" s="59">
        <f t="shared" si="61"/>
        <v>0</v>
      </c>
      <c r="AF96" s="59">
        <f t="shared" si="61"/>
        <v>0</v>
      </c>
      <c r="AG96" s="59">
        <f t="shared" si="61"/>
        <v>0</v>
      </c>
      <c r="AH96" s="59">
        <f t="shared" si="61"/>
        <v>0</v>
      </c>
      <c r="AI96" s="59">
        <f t="shared" si="61"/>
        <v>0</v>
      </c>
      <c r="AJ96" s="59">
        <f t="shared" si="61"/>
        <v>0</v>
      </c>
      <c r="AK96" s="59">
        <f t="shared" si="61"/>
        <v>0</v>
      </c>
      <c r="AL96" s="59">
        <f t="shared" si="61"/>
        <v>0</v>
      </c>
      <c r="AM96" s="59">
        <f t="shared" si="61"/>
        <v>0</v>
      </c>
      <c r="AN96" s="59">
        <f t="shared" si="61"/>
        <v>0</v>
      </c>
      <c r="AO96" s="59">
        <f t="shared" si="61"/>
        <v>0</v>
      </c>
      <c r="AP96" s="59">
        <f t="shared" si="61"/>
        <v>0</v>
      </c>
      <c r="AQ96" s="59">
        <f t="shared" si="61"/>
        <v>0</v>
      </c>
      <c r="AR96" s="59">
        <f t="shared" si="61"/>
        <v>0</v>
      </c>
      <c r="AS96" s="59">
        <f t="shared" si="61"/>
        <v>0</v>
      </c>
      <c r="AT96" s="59">
        <f t="shared" si="61"/>
        <v>0</v>
      </c>
      <c r="AU96" s="59">
        <f t="shared" si="61"/>
        <v>0</v>
      </c>
      <c r="AV96" s="59">
        <f t="shared" si="61"/>
        <v>0</v>
      </c>
      <c r="AW96" s="59">
        <f t="shared" si="61"/>
        <v>0</v>
      </c>
      <c r="AX96" s="59">
        <f t="shared" si="61"/>
        <v>0</v>
      </c>
      <c r="AY96" s="59">
        <f t="shared" si="61"/>
        <v>0</v>
      </c>
      <c r="AZ96" s="59">
        <f t="shared" si="61"/>
        <v>0</v>
      </c>
      <c r="BA96" s="59">
        <f t="shared" si="61"/>
        <v>0</v>
      </c>
      <c r="BB96" s="59">
        <f t="shared" si="61"/>
        <v>0</v>
      </c>
      <c r="BC96" s="59">
        <f t="shared" si="61"/>
        <v>0</v>
      </c>
      <c r="BD96" s="59">
        <f t="shared" si="61"/>
        <v>0</v>
      </c>
      <c r="BE96" s="59">
        <f t="shared" si="61"/>
        <v>0</v>
      </c>
      <c r="BF96" s="33"/>
    </row>
    <row r="97" spans="1:58" x14ac:dyDescent="0.25">
      <c r="A97" s="31"/>
      <c r="B97" s="1">
        <v>6</v>
      </c>
      <c r="C97" s="104" t="s">
        <v>23</v>
      </c>
      <c r="D97" s="32"/>
      <c r="E97" s="59"/>
      <c r="F97" s="59">
        <f t="shared" si="62"/>
        <v>0</v>
      </c>
      <c r="G97" s="59">
        <f t="shared" ref="G97:G105" si="63">G42-F42</f>
        <v>0</v>
      </c>
      <c r="H97" s="59">
        <f t="shared" ref="H97:H105" si="64">H42-G42</f>
        <v>0</v>
      </c>
      <c r="I97" s="59">
        <f t="shared" ref="I97:I105" si="65">I42-H42</f>
        <v>0</v>
      </c>
      <c r="J97" s="59">
        <f t="shared" ref="J97:J105" si="66">J42-I42</f>
        <v>0</v>
      </c>
      <c r="K97" s="59">
        <f t="shared" ref="K97:K105" si="67">K42-J42</f>
        <v>0</v>
      </c>
      <c r="L97" s="59">
        <f t="shared" ref="L97:L105" si="68">L42-K42</f>
        <v>0</v>
      </c>
      <c r="M97" s="59">
        <f t="shared" ref="M97:M105" si="69">M42-L42</f>
        <v>0</v>
      </c>
      <c r="N97" s="59">
        <f t="shared" ref="N97:N105" si="70">N42-M42</f>
        <v>0</v>
      </c>
      <c r="O97" s="59">
        <f t="shared" ref="O97:O105" si="71">O42-N42</f>
        <v>0</v>
      </c>
      <c r="P97" s="59">
        <f t="shared" ref="P97:P105" si="72">P42-O42</f>
        <v>0</v>
      </c>
      <c r="Q97" s="59">
        <f t="shared" ref="Q97:Q105" si="73">Q42-P42</f>
        <v>0</v>
      </c>
      <c r="R97" s="59">
        <f t="shared" ref="R97:R105" si="74">R42-Q42</f>
        <v>0</v>
      </c>
      <c r="S97" s="59">
        <f t="shared" ref="S97:S105" si="75">S42-R42</f>
        <v>0</v>
      </c>
      <c r="T97" s="59">
        <f t="shared" ref="T97:T105" si="76">T42-S42</f>
        <v>0</v>
      </c>
      <c r="U97" s="59">
        <f t="shared" ref="U97:U105" si="77">U42-T42</f>
        <v>0</v>
      </c>
      <c r="V97" s="59">
        <f t="shared" ref="V97:V105" si="78">V42-U42</f>
        <v>0</v>
      </c>
      <c r="W97" s="59">
        <f t="shared" ref="W97:W105" si="79">W42-V42</f>
        <v>0</v>
      </c>
      <c r="X97" s="59">
        <f t="shared" ref="X97:X105" si="80">X42-W42</f>
        <v>0</v>
      </c>
      <c r="Y97" s="59">
        <f t="shared" ref="Y97:Y105" si="81">Y42-X42</f>
        <v>0</v>
      </c>
      <c r="Z97" s="59">
        <f t="shared" ref="Z97:Z105" si="82">Z42-Y42</f>
        <v>0</v>
      </c>
      <c r="AA97" s="59">
        <f t="shared" ref="AA97:AA105" si="83">AA42-Z42</f>
        <v>0</v>
      </c>
      <c r="AB97" s="59">
        <f t="shared" ref="AB97:AB105" si="84">AB42-AA42</f>
        <v>0</v>
      </c>
      <c r="AC97" s="59">
        <f t="shared" ref="AC97:AC105" si="85">AC42-AB42</f>
        <v>0</v>
      </c>
      <c r="AD97" s="59">
        <f t="shared" ref="AD97:AD105" si="86">AD42-AC42</f>
        <v>0</v>
      </c>
      <c r="AE97" s="59">
        <f t="shared" ref="AE97:AE105" si="87">AE42-AD42</f>
        <v>0</v>
      </c>
      <c r="AF97" s="59">
        <f t="shared" ref="AF97:AF105" si="88">AF42-AE42</f>
        <v>0</v>
      </c>
      <c r="AG97" s="59">
        <f t="shared" ref="AG97:AG105" si="89">AG42-AF42</f>
        <v>0</v>
      </c>
      <c r="AH97" s="59">
        <f t="shared" ref="AH97:AH105" si="90">AH42-AG42</f>
        <v>0</v>
      </c>
      <c r="AI97" s="59">
        <f t="shared" ref="AI97:AI105" si="91">AI42-AH42</f>
        <v>0</v>
      </c>
      <c r="AJ97" s="59">
        <f t="shared" ref="AJ97:AJ105" si="92">AJ42-AI42</f>
        <v>0</v>
      </c>
      <c r="AK97" s="59">
        <f t="shared" ref="AK97:AK105" si="93">AK42-AJ42</f>
        <v>0</v>
      </c>
      <c r="AL97" s="59">
        <f t="shared" ref="AL97:AL105" si="94">AL42-AK42</f>
        <v>0</v>
      </c>
      <c r="AM97" s="59">
        <f t="shared" ref="AM97:AM105" si="95">AM42-AL42</f>
        <v>0</v>
      </c>
      <c r="AN97" s="59">
        <f t="shared" ref="AN97:AN105" si="96">AN42-AM42</f>
        <v>0</v>
      </c>
      <c r="AO97" s="59">
        <f t="shared" ref="AO97:AO105" si="97">AO42-AN42</f>
        <v>0</v>
      </c>
      <c r="AP97" s="59">
        <f t="shared" ref="AP97:AP105" si="98">AP42-AO42</f>
        <v>0</v>
      </c>
      <c r="AQ97" s="59">
        <f t="shared" ref="AQ97:AQ105" si="99">AQ42-AP42</f>
        <v>0</v>
      </c>
      <c r="AR97" s="59">
        <f t="shared" ref="AR97:AR105" si="100">AR42-AQ42</f>
        <v>0</v>
      </c>
      <c r="AS97" s="59">
        <f t="shared" ref="AS97:AS105" si="101">AS42-AR42</f>
        <v>0</v>
      </c>
      <c r="AT97" s="59">
        <f t="shared" ref="AT97:AT105" si="102">AT42-AS42</f>
        <v>0</v>
      </c>
      <c r="AU97" s="59">
        <f t="shared" ref="AU97:AU105" si="103">AU42-AT42</f>
        <v>0</v>
      </c>
      <c r="AV97" s="59">
        <f t="shared" ref="AV97:AV105" si="104">AV42-AU42</f>
        <v>0</v>
      </c>
      <c r="AW97" s="59">
        <f t="shared" ref="AW97:AW105" si="105">AW42-AV42</f>
        <v>0</v>
      </c>
      <c r="AX97" s="59">
        <f t="shared" ref="AX97:AX105" si="106">AX42-AW42</f>
        <v>0</v>
      </c>
      <c r="AY97" s="59">
        <f t="shared" ref="AY97:AY105" si="107">AY42-AX42</f>
        <v>0</v>
      </c>
      <c r="AZ97" s="59">
        <f t="shared" ref="AZ97:AZ105" si="108">AZ42-AY42</f>
        <v>0</v>
      </c>
      <c r="BA97" s="59">
        <f t="shared" ref="BA97:BA105" si="109">BA42-AZ42</f>
        <v>0</v>
      </c>
      <c r="BB97" s="59">
        <f t="shared" ref="BB97:BB105" si="110">BB42-BA42</f>
        <v>0</v>
      </c>
      <c r="BC97" s="59">
        <f t="shared" ref="BC97:BC105" si="111">BC42-BB42</f>
        <v>0</v>
      </c>
      <c r="BD97" s="59">
        <f t="shared" ref="BD97:BD105" si="112">BD42-BC42</f>
        <v>0</v>
      </c>
      <c r="BE97" s="59">
        <f t="shared" ref="BE97:BE105" si="113">BE42-BD42</f>
        <v>0</v>
      </c>
      <c r="BF97" s="33"/>
    </row>
    <row r="98" spans="1:58" x14ac:dyDescent="0.25">
      <c r="A98" s="31"/>
      <c r="B98" s="1">
        <v>7</v>
      </c>
      <c r="C98" s="104" t="s">
        <v>25</v>
      </c>
      <c r="D98" s="32"/>
      <c r="E98" s="59"/>
      <c r="F98" s="59">
        <f t="shared" si="62"/>
        <v>0</v>
      </c>
      <c r="G98" s="59">
        <f t="shared" si="63"/>
        <v>0</v>
      </c>
      <c r="H98" s="59">
        <f t="shared" si="64"/>
        <v>0</v>
      </c>
      <c r="I98" s="59">
        <f t="shared" si="65"/>
        <v>0</v>
      </c>
      <c r="J98" s="59">
        <f t="shared" si="66"/>
        <v>0</v>
      </c>
      <c r="K98" s="59">
        <f t="shared" si="67"/>
        <v>0</v>
      </c>
      <c r="L98" s="59">
        <f t="shared" si="68"/>
        <v>0</v>
      </c>
      <c r="M98" s="59">
        <f t="shared" si="69"/>
        <v>0</v>
      </c>
      <c r="N98" s="59">
        <f t="shared" si="70"/>
        <v>0</v>
      </c>
      <c r="O98" s="59">
        <f t="shared" si="71"/>
        <v>0</v>
      </c>
      <c r="P98" s="59">
        <f t="shared" si="72"/>
        <v>0</v>
      </c>
      <c r="Q98" s="59">
        <f t="shared" si="73"/>
        <v>0</v>
      </c>
      <c r="R98" s="59">
        <f t="shared" si="74"/>
        <v>0</v>
      </c>
      <c r="S98" s="59">
        <f t="shared" si="75"/>
        <v>0</v>
      </c>
      <c r="T98" s="59">
        <f t="shared" si="76"/>
        <v>0</v>
      </c>
      <c r="U98" s="59">
        <f t="shared" si="77"/>
        <v>0</v>
      </c>
      <c r="V98" s="59">
        <f t="shared" si="78"/>
        <v>0</v>
      </c>
      <c r="W98" s="59">
        <f t="shared" si="79"/>
        <v>0</v>
      </c>
      <c r="X98" s="59">
        <f t="shared" si="80"/>
        <v>0</v>
      </c>
      <c r="Y98" s="59">
        <f t="shared" si="81"/>
        <v>0</v>
      </c>
      <c r="Z98" s="59">
        <f t="shared" si="82"/>
        <v>0</v>
      </c>
      <c r="AA98" s="59">
        <f t="shared" si="83"/>
        <v>0</v>
      </c>
      <c r="AB98" s="59">
        <f t="shared" si="84"/>
        <v>0</v>
      </c>
      <c r="AC98" s="59">
        <f t="shared" si="85"/>
        <v>0</v>
      </c>
      <c r="AD98" s="59">
        <f t="shared" si="86"/>
        <v>0</v>
      </c>
      <c r="AE98" s="59">
        <f t="shared" si="87"/>
        <v>0</v>
      </c>
      <c r="AF98" s="59">
        <f t="shared" si="88"/>
        <v>0</v>
      </c>
      <c r="AG98" s="59">
        <f t="shared" si="89"/>
        <v>0</v>
      </c>
      <c r="AH98" s="59">
        <f t="shared" si="90"/>
        <v>0</v>
      </c>
      <c r="AI98" s="59">
        <f t="shared" si="91"/>
        <v>0</v>
      </c>
      <c r="AJ98" s="59">
        <f t="shared" si="92"/>
        <v>0</v>
      </c>
      <c r="AK98" s="59">
        <f t="shared" si="93"/>
        <v>0</v>
      </c>
      <c r="AL98" s="59">
        <f t="shared" si="94"/>
        <v>0</v>
      </c>
      <c r="AM98" s="59">
        <f t="shared" si="95"/>
        <v>0</v>
      </c>
      <c r="AN98" s="59">
        <f t="shared" si="96"/>
        <v>0</v>
      </c>
      <c r="AO98" s="59">
        <f t="shared" si="97"/>
        <v>0</v>
      </c>
      <c r="AP98" s="59">
        <f t="shared" si="98"/>
        <v>0</v>
      </c>
      <c r="AQ98" s="59">
        <f t="shared" si="99"/>
        <v>0</v>
      </c>
      <c r="AR98" s="59">
        <f t="shared" si="100"/>
        <v>0</v>
      </c>
      <c r="AS98" s="59">
        <f t="shared" si="101"/>
        <v>0</v>
      </c>
      <c r="AT98" s="59">
        <f t="shared" si="102"/>
        <v>0</v>
      </c>
      <c r="AU98" s="59">
        <f t="shared" si="103"/>
        <v>0</v>
      </c>
      <c r="AV98" s="59">
        <f t="shared" si="104"/>
        <v>0</v>
      </c>
      <c r="AW98" s="59">
        <f t="shared" si="105"/>
        <v>0</v>
      </c>
      <c r="AX98" s="59">
        <f t="shared" si="106"/>
        <v>0</v>
      </c>
      <c r="AY98" s="59">
        <f t="shared" si="107"/>
        <v>0</v>
      </c>
      <c r="AZ98" s="59">
        <f t="shared" si="108"/>
        <v>0</v>
      </c>
      <c r="BA98" s="59">
        <f t="shared" si="109"/>
        <v>0</v>
      </c>
      <c r="BB98" s="59">
        <f t="shared" si="110"/>
        <v>0</v>
      </c>
      <c r="BC98" s="59">
        <f t="shared" si="111"/>
        <v>0</v>
      </c>
      <c r="BD98" s="59">
        <f t="shared" si="112"/>
        <v>0</v>
      </c>
      <c r="BE98" s="59">
        <f t="shared" si="113"/>
        <v>0</v>
      </c>
      <c r="BF98" s="33"/>
    </row>
    <row r="99" spans="1:58" x14ac:dyDescent="0.25">
      <c r="A99" s="31"/>
      <c r="B99" s="1">
        <v>8</v>
      </c>
      <c r="C99" s="104" t="s">
        <v>28</v>
      </c>
      <c r="D99" s="32"/>
      <c r="E99" s="59"/>
      <c r="F99" s="59">
        <f t="shared" si="62"/>
        <v>-5</v>
      </c>
      <c r="G99" s="59">
        <f t="shared" si="63"/>
        <v>0</v>
      </c>
      <c r="H99" s="59">
        <f t="shared" si="64"/>
        <v>0</v>
      </c>
      <c r="I99" s="59">
        <f t="shared" si="65"/>
        <v>5</v>
      </c>
      <c r="J99" s="59">
        <f t="shared" si="66"/>
        <v>0</v>
      </c>
      <c r="K99" s="59">
        <f t="shared" si="67"/>
        <v>0</v>
      </c>
      <c r="L99" s="59">
        <f t="shared" si="68"/>
        <v>0</v>
      </c>
      <c r="M99" s="59">
        <f t="shared" si="69"/>
        <v>0</v>
      </c>
      <c r="N99" s="59">
        <f t="shared" si="70"/>
        <v>0</v>
      </c>
      <c r="O99" s="59">
        <f t="shared" si="71"/>
        <v>0</v>
      </c>
      <c r="P99" s="59">
        <f t="shared" si="72"/>
        <v>0</v>
      </c>
      <c r="Q99" s="59">
        <f t="shared" si="73"/>
        <v>0</v>
      </c>
      <c r="R99" s="59">
        <f t="shared" si="74"/>
        <v>0</v>
      </c>
      <c r="S99" s="59">
        <f t="shared" si="75"/>
        <v>0</v>
      </c>
      <c r="T99" s="59">
        <f t="shared" si="76"/>
        <v>0</v>
      </c>
      <c r="U99" s="59">
        <f t="shared" si="77"/>
        <v>0</v>
      </c>
      <c r="V99" s="59">
        <f t="shared" si="78"/>
        <v>0</v>
      </c>
      <c r="W99" s="59">
        <f t="shared" si="79"/>
        <v>0</v>
      </c>
      <c r="X99" s="59">
        <f t="shared" si="80"/>
        <v>0</v>
      </c>
      <c r="Y99" s="59">
        <f t="shared" si="81"/>
        <v>0</v>
      </c>
      <c r="Z99" s="59">
        <f t="shared" si="82"/>
        <v>0</v>
      </c>
      <c r="AA99" s="59">
        <f t="shared" si="83"/>
        <v>0</v>
      </c>
      <c r="AB99" s="59">
        <f t="shared" si="84"/>
        <v>0</v>
      </c>
      <c r="AC99" s="59">
        <f t="shared" si="85"/>
        <v>0</v>
      </c>
      <c r="AD99" s="59">
        <f t="shared" si="86"/>
        <v>0</v>
      </c>
      <c r="AE99" s="59">
        <f t="shared" si="87"/>
        <v>0</v>
      </c>
      <c r="AF99" s="59">
        <f t="shared" si="88"/>
        <v>0</v>
      </c>
      <c r="AG99" s="59">
        <f t="shared" si="89"/>
        <v>0</v>
      </c>
      <c r="AH99" s="59">
        <f t="shared" si="90"/>
        <v>0</v>
      </c>
      <c r="AI99" s="59">
        <f t="shared" si="91"/>
        <v>0</v>
      </c>
      <c r="AJ99" s="59">
        <f t="shared" si="92"/>
        <v>0</v>
      </c>
      <c r="AK99" s="59">
        <f t="shared" si="93"/>
        <v>0</v>
      </c>
      <c r="AL99" s="59">
        <f t="shared" si="94"/>
        <v>0</v>
      </c>
      <c r="AM99" s="59">
        <f t="shared" si="95"/>
        <v>0</v>
      </c>
      <c r="AN99" s="59">
        <f t="shared" si="96"/>
        <v>0</v>
      </c>
      <c r="AO99" s="59">
        <f t="shared" si="97"/>
        <v>0</v>
      </c>
      <c r="AP99" s="59">
        <f t="shared" si="98"/>
        <v>0</v>
      </c>
      <c r="AQ99" s="59">
        <f t="shared" si="99"/>
        <v>0</v>
      </c>
      <c r="AR99" s="59">
        <f t="shared" si="100"/>
        <v>0</v>
      </c>
      <c r="AS99" s="59">
        <f t="shared" si="101"/>
        <v>0</v>
      </c>
      <c r="AT99" s="59">
        <f t="shared" si="102"/>
        <v>0</v>
      </c>
      <c r="AU99" s="59">
        <f t="shared" si="103"/>
        <v>0</v>
      </c>
      <c r="AV99" s="59">
        <f t="shared" si="104"/>
        <v>0</v>
      </c>
      <c r="AW99" s="59">
        <f t="shared" si="105"/>
        <v>0</v>
      </c>
      <c r="AX99" s="59">
        <f t="shared" si="106"/>
        <v>0</v>
      </c>
      <c r="AY99" s="59">
        <f t="shared" si="107"/>
        <v>0</v>
      </c>
      <c r="AZ99" s="59">
        <f t="shared" si="108"/>
        <v>0</v>
      </c>
      <c r="BA99" s="59">
        <f t="shared" si="109"/>
        <v>0</v>
      </c>
      <c r="BB99" s="59">
        <f t="shared" si="110"/>
        <v>0</v>
      </c>
      <c r="BC99" s="59">
        <f t="shared" si="111"/>
        <v>0</v>
      </c>
      <c r="BD99" s="59">
        <f t="shared" si="112"/>
        <v>0</v>
      </c>
      <c r="BE99" s="59">
        <f t="shared" si="113"/>
        <v>0</v>
      </c>
      <c r="BF99" s="33"/>
    </row>
    <row r="100" spans="1:58" x14ac:dyDescent="0.25">
      <c r="A100" s="31"/>
      <c r="B100" s="1">
        <v>9</v>
      </c>
      <c r="C100" s="104" t="s">
        <v>32</v>
      </c>
      <c r="D100" s="32"/>
      <c r="E100" s="59"/>
      <c r="F100" s="59">
        <f t="shared" si="62"/>
        <v>0</v>
      </c>
      <c r="G100" s="59">
        <f t="shared" si="63"/>
        <v>0</v>
      </c>
      <c r="H100" s="59">
        <f t="shared" si="64"/>
        <v>0</v>
      </c>
      <c r="I100" s="59">
        <f t="shared" si="65"/>
        <v>0</v>
      </c>
      <c r="J100" s="59">
        <f t="shared" si="66"/>
        <v>0</v>
      </c>
      <c r="K100" s="59">
        <f t="shared" si="67"/>
        <v>0</v>
      </c>
      <c r="L100" s="59">
        <f t="shared" si="68"/>
        <v>0</v>
      </c>
      <c r="M100" s="59">
        <f t="shared" si="69"/>
        <v>0</v>
      </c>
      <c r="N100" s="59">
        <f t="shared" si="70"/>
        <v>0</v>
      </c>
      <c r="O100" s="59">
        <f t="shared" si="71"/>
        <v>0</v>
      </c>
      <c r="P100" s="59">
        <f t="shared" si="72"/>
        <v>0</v>
      </c>
      <c r="Q100" s="59">
        <f t="shared" si="73"/>
        <v>0</v>
      </c>
      <c r="R100" s="59">
        <f t="shared" si="74"/>
        <v>0</v>
      </c>
      <c r="S100" s="59">
        <f t="shared" si="75"/>
        <v>0</v>
      </c>
      <c r="T100" s="59">
        <f t="shared" si="76"/>
        <v>0</v>
      </c>
      <c r="U100" s="59">
        <f t="shared" si="77"/>
        <v>0</v>
      </c>
      <c r="V100" s="59">
        <f t="shared" si="78"/>
        <v>0</v>
      </c>
      <c r="W100" s="59">
        <f t="shared" si="79"/>
        <v>0</v>
      </c>
      <c r="X100" s="59">
        <f t="shared" si="80"/>
        <v>0</v>
      </c>
      <c r="Y100" s="59">
        <f t="shared" si="81"/>
        <v>0</v>
      </c>
      <c r="Z100" s="59">
        <f t="shared" si="82"/>
        <v>0</v>
      </c>
      <c r="AA100" s="59">
        <f t="shared" si="83"/>
        <v>0</v>
      </c>
      <c r="AB100" s="59">
        <f t="shared" si="84"/>
        <v>0</v>
      </c>
      <c r="AC100" s="59">
        <f t="shared" si="85"/>
        <v>0</v>
      </c>
      <c r="AD100" s="59">
        <f t="shared" si="86"/>
        <v>0</v>
      </c>
      <c r="AE100" s="59">
        <f t="shared" si="87"/>
        <v>0</v>
      </c>
      <c r="AF100" s="59">
        <f t="shared" si="88"/>
        <v>0</v>
      </c>
      <c r="AG100" s="59">
        <f t="shared" si="89"/>
        <v>0</v>
      </c>
      <c r="AH100" s="59">
        <f t="shared" si="90"/>
        <v>0</v>
      </c>
      <c r="AI100" s="59">
        <f t="shared" si="91"/>
        <v>0</v>
      </c>
      <c r="AJ100" s="59">
        <f t="shared" si="92"/>
        <v>0</v>
      </c>
      <c r="AK100" s="59">
        <f t="shared" si="93"/>
        <v>0</v>
      </c>
      <c r="AL100" s="59">
        <f t="shared" si="94"/>
        <v>0</v>
      </c>
      <c r="AM100" s="59">
        <f t="shared" si="95"/>
        <v>0</v>
      </c>
      <c r="AN100" s="59">
        <f t="shared" si="96"/>
        <v>0</v>
      </c>
      <c r="AO100" s="59">
        <f t="shared" si="97"/>
        <v>0</v>
      </c>
      <c r="AP100" s="59">
        <f t="shared" si="98"/>
        <v>0</v>
      </c>
      <c r="AQ100" s="59">
        <f t="shared" si="99"/>
        <v>0</v>
      </c>
      <c r="AR100" s="59">
        <f t="shared" si="100"/>
        <v>0</v>
      </c>
      <c r="AS100" s="59">
        <f t="shared" si="101"/>
        <v>0</v>
      </c>
      <c r="AT100" s="59">
        <f t="shared" si="102"/>
        <v>0</v>
      </c>
      <c r="AU100" s="59">
        <f t="shared" si="103"/>
        <v>0</v>
      </c>
      <c r="AV100" s="59">
        <f t="shared" si="104"/>
        <v>0</v>
      </c>
      <c r="AW100" s="59">
        <f t="shared" si="105"/>
        <v>0</v>
      </c>
      <c r="AX100" s="59">
        <f t="shared" si="106"/>
        <v>0</v>
      </c>
      <c r="AY100" s="59">
        <f t="shared" si="107"/>
        <v>0</v>
      </c>
      <c r="AZ100" s="59">
        <f t="shared" si="108"/>
        <v>0</v>
      </c>
      <c r="BA100" s="59">
        <f t="shared" si="109"/>
        <v>0</v>
      </c>
      <c r="BB100" s="59">
        <f t="shared" si="110"/>
        <v>0</v>
      </c>
      <c r="BC100" s="59">
        <f t="shared" si="111"/>
        <v>0</v>
      </c>
      <c r="BD100" s="59">
        <f t="shared" si="112"/>
        <v>0</v>
      </c>
      <c r="BE100" s="59">
        <f t="shared" si="113"/>
        <v>0</v>
      </c>
      <c r="BF100" s="33"/>
    </row>
    <row r="101" spans="1:58" x14ac:dyDescent="0.25">
      <c r="A101" s="31"/>
      <c r="B101" s="1">
        <v>10</v>
      </c>
      <c r="C101" s="104" t="s">
        <v>26</v>
      </c>
      <c r="D101" s="32"/>
      <c r="E101" s="59"/>
      <c r="F101" s="59">
        <f t="shared" si="62"/>
        <v>0</v>
      </c>
      <c r="G101" s="59">
        <f t="shared" si="63"/>
        <v>0</v>
      </c>
      <c r="H101" s="59">
        <f t="shared" si="64"/>
        <v>0</v>
      </c>
      <c r="I101" s="59">
        <f t="shared" si="65"/>
        <v>0</v>
      </c>
      <c r="J101" s="59">
        <f t="shared" si="66"/>
        <v>0</v>
      </c>
      <c r="K101" s="59">
        <f t="shared" si="67"/>
        <v>0</v>
      </c>
      <c r="L101" s="59">
        <f t="shared" si="68"/>
        <v>0</v>
      </c>
      <c r="M101" s="59">
        <f t="shared" si="69"/>
        <v>0</v>
      </c>
      <c r="N101" s="59">
        <f t="shared" si="70"/>
        <v>0</v>
      </c>
      <c r="O101" s="59">
        <f t="shared" si="71"/>
        <v>0</v>
      </c>
      <c r="P101" s="59">
        <f t="shared" si="72"/>
        <v>0</v>
      </c>
      <c r="Q101" s="59">
        <f t="shared" si="73"/>
        <v>0</v>
      </c>
      <c r="R101" s="59">
        <f t="shared" si="74"/>
        <v>0</v>
      </c>
      <c r="S101" s="59">
        <f t="shared" si="75"/>
        <v>0</v>
      </c>
      <c r="T101" s="59">
        <f t="shared" si="76"/>
        <v>0</v>
      </c>
      <c r="U101" s="59">
        <f t="shared" si="77"/>
        <v>0</v>
      </c>
      <c r="V101" s="59">
        <f t="shared" si="78"/>
        <v>0</v>
      </c>
      <c r="W101" s="59">
        <f t="shared" si="79"/>
        <v>0</v>
      </c>
      <c r="X101" s="59">
        <f t="shared" si="80"/>
        <v>0</v>
      </c>
      <c r="Y101" s="59">
        <f t="shared" si="81"/>
        <v>0</v>
      </c>
      <c r="Z101" s="59">
        <f t="shared" si="82"/>
        <v>0</v>
      </c>
      <c r="AA101" s="59">
        <f t="shared" si="83"/>
        <v>0</v>
      </c>
      <c r="AB101" s="59">
        <f t="shared" si="84"/>
        <v>0</v>
      </c>
      <c r="AC101" s="59">
        <f t="shared" si="85"/>
        <v>0</v>
      </c>
      <c r="AD101" s="59">
        <f t="shared" si="86"/>
        <v>0</v>
      </c>
      <c r="AE101" s="59">
        <f t="shared" si="87"/>
        <v>0</v>
      </c>
      <c r="AF101" s="59">
        <f t="shared" si="88"/>
        <v>0</v>
      </c>
      <c r="AG101" s="59">
        <f t="shared" si="89"/>
        <v>0</v>
      </c>
      <c r="AH101" s="59">
        <f t="shared" si="90"/>
        <v>0</v>
      </c>
      <c r="AI101" s="59">
        <f t="shared" si="91"/>
        <v>0</v>
      </c>
      <c r="AJ101" s="59">
        <f t="shared" si="92"/>
        <v>0</v>
      </c>
      <c r="AK101" s="59">
        <f t="shared" si="93"/>
        <v>0</v>
      </c>
      <c r="AL101" s="59">
        <f t="shared" si="94"/>
        <v>0</v>
      </c>
      <c r="AM101" s="59">
        <f t="shared" si="95"/>
        <v>0</v>
      </c>
      <c r="AN101" s="59">
        <f t="shared" si="96"/>
        <v>0</v>
      </c>
      <c r="AO101" s="59">
        <f t="shared" si="97"/>
        <v>0</v>
      </c>
      <c r="AP101" s="59">
        <f t="shared" si="98"/>
        <v>0</v>
      </c>
      <c r="AQ101" s="59">
        <f t="shared" si="99"/>
        <v>0</v>
      </c>
      <c r="AR101" s="59">
        <f t="shared" si="100"/>
        <v>0</v>
      </c>
      <c r="AS101" s="59">
        <f t="shared" si="101"/>
        <v>0</v>
      </c>
      <c r="AT101" s="59">
        <f t="shared" si="102"/>
        <v>0</v>
      </c>
      <c r="AU101" s="59">
        <f t="shared" si="103"/>
        <v>0</v>
      </c>
      <c r="AV101" s="59">
        <f t="shared" si="104"/>
        <v>0</v>
      </c>
      <c r="AW101" s="59">
        <f t="shared" si="105"/>
        <v>0</v>
      </c>
      <c r="AX101" s="59">
        <f t="shared" si="106"/>
        <v>0</v>
      </c>
      <c r="AY101" s="59">
        <f t="shared" si="107"/>
        <v>0</v>
      </c>
      <c r="AZ101" s="59">
        <f t="shared" si="108"/>
        <v>0</v>
      </c>
      <c r="BA101" s="59">
        <f t="shared" si="109"/>
        <v>0</v>
      </c>
      <c r="BB101" s="59">
        <f t="shared" si="110"/>
        <v>0</v>
      </c>
      <c r="BC101" s="59">
        <f t="shared" si="111"/>
        <v>0</v>
      </c>
      <c r="BD101" s="59">
        <f t="shared" si="112"/>
        <v>0</v>
      </c>
      <c r="BE101" s="59">
        <f t="shared" si="113"/>
        <v>0</v>
      </c>
      <c r="BF101" s="33"/>
    </row>
    <row r="102" spans="1:58" x14ac:dyDescent="0.25">
      <c r="A102" s="31"/>
      <c r="B102" s="1">
        <v>11</v>
      </c>
      <c r="C102" s="104" t="s">
        <v>29</v>
      </c>
      <c r="D102" s="32"/>
      <c r="E102" s="59"/>
      <c r="F102" s="59">
        <f t="shared" si="62"/>
        <v>0</v>
      </c>
      <c r="G102" s="59">
        <f t="shared" si="63"/>
        <v>0</v>
      </c>
      <c r="H102" s="59">
        <f t="shared" si="64"/>
        <v>0</v>
      </c>
      <c r="I102" s="59">
        <f t="shared" si="65"/>
        <v>0</v>
      </c>
      <c r="J102" s="59">
        <f t="shared" si="66"/>
        <v>0</v>
      </c>
      <c r="K102" s="59">
        <f t="shared" si="67"/>
        <v>0</v>
      </c>
      <c r="L102" s="59">
        <f t="shared" si="68"/>
        <v>0</v>
      </c>
      <c r="M102" s="59">
        <f t="shared" si="69"/>
        <v>0</v>
      </c>
      <c r="N102" s="59">
        <f t="shared" si="70"/>
        <v>0</v>
      </c>
      <c r="O102" s="59">
        <f t="shared" si="71"/>
        <v>0</v>
      </c>
      <c r="P102" s="59">
        <f t="shared" si="72"/>
        <v>0</v>
      </c>
      <c r="Q102" s="59">
        <f t="shared" si="73"/>
        <v>0</v>
      </c>
      <c r="R102" s="59">
        <f t="shared" si="74"/>
        <v>0</v>
      </c>
      <c r="S102" s="59">
        <f t="shared" si="75"/>
        <v>0</v>
      </c>
      <c r="T102" s="59">
        <f t="shared" si="76"/>
        <v>0</v>
      </c>
      <c r="U102" s="59">
        <f t="shared" si="77"/>
        <v>0</v>
      </c>
      <c r="V102" s="59">
        <f t="shared" si="78"/>
        <v>0</v>
      </c>
      <c r="W102" s="59">
        <f t="shared" si="79"/>
        <v>0</v>
      </c>
      <c r="X102" s="59">
        <f t="shared" si="80"/>
        <v>0</v>
      </c>
      <c r="Y102" s="59">
        <f t="shared" si="81"/>
        <v>0</v>
      </c>
      <c r="Z102" s="59">
        <f t="shared" si="82"/>
        <v>0</v>
      </c>
      <c r="AA102" s="59">
        <f t="shared" si="83"/>
        <v>0</v>
      </c>
      <c r="AB102" s="59">
        <f t="shared" si="84"/>
        <v>0</v>
      </c>
      <c r="AC102" s="59">
        <f t="shared" si="85"/>
        <v>0</v>
      </c>
      <c r="AD102" s="59">
        <f t="shared" si="86"/>
        <v>0</v>
      </c>
      <c r="AE102" s="59">
        <f t="shared" si="87"/>
        <v>0</v>
      </c>
      <c r="AF102" s="59">
        <f t="shared" si="88"/>
        <v>0</v>
      </c>
      <c r="AG102" s="59">
        <f t="shared" si="89"/>
        <v>0</v>
      </c>
      <c r="AH102" s="59">
        <f t="shared" si="90"/>
        <v>0</v>
      </c>
      <c r="AI102" s="59">
        <f t="shared" si="91"/>
        <v>0</v>
      </c>
      <c r="AJ102" s="59">
        <f t="shared" si="92"/>
        <v>0</v>
      </c>
      <c r="AK102" s="59">
        <f t="shared" si="93"/>
        <v>0</v>
      </c>
      <c r="AL102" s="59">
        <f t="shared" si="94"/>
        <v>0</v>
      </c>
      <c r="AM102" s="59">
        <f t="shared" si="95"/>
        <v>0</v>
      </c>
      <c r="AN102" s="59">
        <f t="shared" si="96"/>
        <v>0</v>
      </c>
      <c r="AO102" s="59">
        <f t="shared" si="97"/>
        <v>0</v>
      </c>
      <c r="AP102" s="59">
        <f t="shared" si="98"/>
        <v>0</v>
      </c>
      <c r="AQ102" s="59">
        <f t="shared" si="99"/>
        <v>0</v>
      </c>
      <c r="AR102" s="59">
        <f t="shared" si="100"/>
        <v>0</v>
      </c>
      <c r="AS102" s="59">
        <f t="shared" si="101"/>
        <v>0</v>
      </c>
      <c r="AT102" s="59">
        <f t="shared" si="102"/>
        <v>0</v>
      </c>
      <c r="AU102" s="59">
        <f t="shared" si="103"/>
        <v>0</v>
      </c>
      <c r="AV102" s="59">
        <f t="shared" si="104"/>
        <v>0</v>
      </c>
      <c r="AW102" s="59">
        <f t="shared" si="105"/>
        <v>0</v>
      </c>
      <c r="AX102" s="59">
        <f t="shared" si="106"/>
        <v>0</v>
      </c>
      <c r="AY102" s="59">
        <f t="shared" si="107"/>
        <v>0</v>
      </c>
      <c r="AZ102" s="59">
        <f t="shared" si="108"/>
        <v>0</v>
      </c>
      <c r="BA102" s="59">
        <f t="shared" si="109"/>
        <v>0</v>
      </c>
      <c r="BB102" s="59">
        <f t="shared" si="110"/>
        <v>0</v>
      </c>
      <c r="BC102" s="59">
        <f t="shared" si="111"/>
        <v>0</v>
      </c>
      <c r="BD102" s="59">
        <f t="shared" si="112"/>
        <v>0</v>
      </c>
      <c r="BE102" s="59">
        <f t="shared" si="113"/>
        <v>0</v>
      </c>
      <c r="BF102" s="33"/>
    </row>
    <row r="103" spans="1:58" x14ac:dyDescent="0.25">
      <c r="A103" s="31"/>
      <c r="B103" s="1">
        <v>12</v>
      </c>
      <c r="C103" s="104" t="s">
        <v>30</v>
      </c>
      <c r="D103" s="32"/>
      <c r="E103" s="59"/>
      <c r="F103" s="59">
        <f t="shared" si="62"/>
        <v>0</v>
      </c>
      <c r="G103" s="59">
        <f t="shared" si="63"/>
        <v>0</v>
      </c>
      <c r="H103" s="59">
        <f t="shared" si="64"/>
        <v>0</v>
      </c>
      <c r="I103" s="59">
        <f t="shared" si="65"/>
        <v>0</v>
      </c>
      <c r="J103" s="59">
        <f t="shared" si="66"/>
        <v>0</v>
      </c>
      <c r="K103" s="59">
        <f t="shared" si="67"/>
        <v>0</v>
      </c>
      <c r="L103" s="59">
        <f t="shared" si="68"/>
        <v>0</v>
      </c>
      <c r="M103" s="59">
        <f t="shared" si="69"/>
        <v>0</v>
      </c>
      <c r="N103" s="59">
        <f t="shared" si="70"/>
        <v>0</v>
      </c>
      <c r="O103" s="59">
        <f t="shared" si="71"/>
        <v>0</v>
      </c>
      <c r="P103" s="59">
        <f t="shared" si="72"/>
        <v>0</v>
      </c>
      <c r="Q103" s="59">
        <f t="shared" si="73"/>
        <v>0</v>
      </c>
      <c r="R103" s="59">
        <f t="shared" si="74"/>
        <v>0</v>
      </c>
      <c r="S103" s="59">
        <f t="shared" si="75"/>
        <v>0</v>
      </c>
      <c r="T103" s="59">
        <f t="shared" si="76"/>
        <v>0</v>
      </c>
      <c r="U103" s="59">
        <f t="shared" si="77"/>
        <v>0</v>
      </c>
      <c r="V103" s="59">
        <f t="shared" si="78"/>
        <v>0</v>
      </c>
      <c r="W103" s="59">
        <f t="shared" si="79"/>
        <v>0</v>
      </c>
      <c r="X103" s="59">
        <f t="shared" si="80"/>
        <v>0</v>
      </c>
      <c r="Y103" s="59">
        <f t="shared" si="81"/>
        <v>0</v>
      </c>
      <c r="Z103" s="59">
        <f t="shared" si="82"/>
        <v>0</v>
      </c>
      <c r="AA103" s="59">
        <f t="shared" si="83"/>
        <v>0</v>
      </c>
      <c r="AB103" s="59">
        <f t="shared" si="84"/>
        <v>0</v>
      </c>
      <c r="AC103" s="59">
        <f t="shared" si="85"/>
        <v>0</v>
      </c>
      <c r="AD103" s="59">
        <f t="shared" si="86"/>
        <v>0</v>
      </c>
      <c r="AE103" s="59">
        <f t="shared" si="87"/>
        <v>0</v>
      </c>
      <c r="AF103" s="59">
        <f t="shared" si="88"/>
        <v>0</v>
      </c>
      <c r="AG103" s="59">
        <f t="shared" si="89"/>
        <v>0</v>
      </c>
      <c r="AH103" s="59">
        <f t="shared" si="90"/>
        <v>0</v>
      </c>
      <c r="AI103" s="59">
        <f t="shared" si="91"/>
        <v>0</v>
      </c>
      <c r="AJ103" s="59">
        <f t="shared" si="92"/>
        <v>0</v>
      </c>
      <c r="AK103" s="59">
        <f t="shared" si="93"/>
        <v>0</v>
      </c>
      <c r="AL103" s="59">
        <f t="shared" si="94"/>
        <v>0</v>
      </c>
      <c r="AM103" s="59">
        <f t="shared" si="95"/>
        <v>0</v>
      </c>
      <c r="AN103" s="59">
        <f t="shared" si="96"/>
        <v>0</v>
      </c>
      <c r="AO103" s="59">
        <f t="shared" si="97"/>
        <v>0</v>
      </c>
      <c r="AP103" s="59">
        <f t="shared" si="98"/>
        <v>0</v>
      </c>
      <c r="AQ103" s="59">
        <f t="shared" si="99"/>
        <v>0</v>
      </c>
      <c r="AR103" s="59">
        <f t="shared" si="100"/>
        <v>0</v>
      </c>
      <c r="AS103" s="59">
        <f t="shared" si="101"/>
        <v>0</v>
      </c>
      <c r="AT103" s="59">
        <f t="shared" si="102"/>
        <v>0</v>
      </c>
      <c r="AU103" s="59">
        <f t="shared" si="103"/>
        <v>0</v>
      </c>
      <c r="AV103" s="59">
        <f t="shared" si="104"/>
        <v>0</v>
      </c>
      <c r="AW103" s="59">
        <f t="shared" si="105"/>
        <v>0</v>
      </c>
      <c r="AX103" s="59">
        <f t="shared" si="106"/>
        <v>0</v>
      </c>
      <c r="AY103" s="59">
        <f t="shared" si="107"/>
        <v>0</v>
      </c>
      <c r="AZ103" s="59">
        <f t="shared" si="108"/>
        <v>0</v>
      </c>
      <c r="BA103" s="59">
        <f t="shared" si="109"/>
        <v>0</v>
      </c>
      <c r="BB103" s="59">
        <f t="shared" si="110"/>
        <v>0</v>
      </c>
      <c r="BC103" s="59">
        <f t="shared" si="111"/>
        <v>0</v>
      </c>
      <c r="BD103" s="59">
        <f t="shared" si="112"/>
        <v>0</v>
      </c>
      <c r="BE103" s="59">
        <f t="shared" si="113"/>
        <v>0</v>
      </c>
      <c r="BF103" s="33"/>
    </row>
    <row r="104" spans="1:58" x14ac:dyDescent="0.25">
      <c r="A104" s="31"/>
      <c r="B104" s="1">
        <v>13</v>
      </c>
      <c r="C104" s="104" t="s">
        <v>31</v>
      </c>
      <c r="D104" s="32"/>
      <c r="E104" s="59"/>
      <c r="F104" s="59">
        <f t="shared" si="62"/>
        <v>0</v>
      </c>
      <c r="G104" s="59">
        <f t="shared" si="63"/>
        <v>0</v>
      </c>
      <c r="H104" s="59">
        <f t="shared" si="64"/>
        <v>0</v>
      </c>
      <c r="I104" s="59">
        <f t="shared" si="65"/>
        <v>0</v>
      </c>
      <c r="J104" s="59">
        <f t="shared" si="66"/>
        <v>0</v>
      </c>
      <c r="K104" s="59">
        <f t="shared" si="67"/>
        <v>0</v>
      </c>
      <c r="L104" s="59">
        <f t="shared" si="68"/>
        <v>0</v>
      </c>
      <c r="M104" s="59">
        <f t="shared" si="69"/>
        <v>0</v>
      </c>
      <c r="N104" s="59">
        <f t="shared" si="70"/>
        <v>0</v>
      </c>
      <c r="O104" s="59">
        <f t="shared" si="71"/>
        <v>0</v>
      </c>
      <c r="P104" s="59">
        <f t="shared" si="72"/>
        <v>0</v>
      </c>
      <c r="Q104" s="59">
        <f t="shared" si="73"/>
        <v>0</v>
      </c>
      <c r="R104" s="59">
        <f t="shared" si="74"/>
        <v>0</v>
      </c>
      <c r="S104" s="59">
        <f t="shared" si="75"/>
        <v>0</v>
      </c>
      <c r="T104" s="59">
        <f t="shared" si="76"/>
        <v>0</v>
      </c>
      <c r="U104" s="59">
        <f t="shared" si="77"/>
        <v>0</v>
      </c>
      <c r="V104" s="59">
        <f t="shared" si="78"/>
        <v>0</v>
      </c>
      <c r="W104" s="59">
        <f t="shared" si="79"/>
        <v>0</v>
      </c>
      <c r="X104" s="59">
        <f t="shared" si="80"/>
        <v>0</v>
      </c>
      <c r="Y104" s="59">
        <f t="shared" si="81"/>
        <v>0</v>
      </c>
      <c r="Z104" s="59">
        <f t="shared" si="82"/>
        <v>0</v>
      </c>
      <c r="AA104" s="59">
        <f t="shared" si="83"/>
        <v>0</v>
      </c>
      <c r="AB104" s="59">
        <f t="shared" si="84"/>
        <v>0</v>
      </c>
      <c r="AC104" s="59">
        <f t="shared" si="85"/>
        <v>0</v>
      </c>
      <c r="AD104" s="59">
        <f t="shared" si="86"/>
        <v>0</v>
      </c>
      <c r="AE104" s="59">
        <f t="shared" si="87"/>
        <v>0</v>
      </c>
      <c r="AF104" s="59">
        <f t="shared" si="88"/>
        <v>0</v>
      </c>
      <c r="AG104" s="59">
        <f t="shared" si="89"/>
        <v>0</v>
      </c>
      <c r="AH104" s="59">
        <f t="shared" si="90"/>
        <v>0</v>
      </c>
      <c r="AI104" s="59">
        <f t="shared" si="91"/>
        <v>0</v>
      </c>
      <c r="AJ104" s="59">
        <f t="shared" si="92"/>
        <v>0</v>
      </c>
      <c r="AK104" s="59">
        <f t="shared" si="93"/>
        <v>0</v>
      </c>
      <c r="AL104" s="59">
        <f t="shared" si="94"/>
        <v>0</v>
      </c>
      <c r="AM104" s="59">
        <f t="shared" si="95"/>
        <v>0</v>
      </c>
      <c r="AN104" s="59">
        <f t="shared" si="96"/>
        <v>0</v>
      </c>
      <c r="AO104" s="59">
        <f t="shared" si="97"/>
        <v>0</v>
      </c>
      <c r="AP104" s="59">
        <f t="shared" si="98"/>
        <v>0</v>
      </c>
      <c r="AQ104" s="59">
        <f t="shared" si="99"/>
        <v>0</v>
      </c>
      <c r="AR104" s="59">
        <f t="shared" si="100"/>
        <v>0</v>
      </c>
      <c r="AS104" s="59">
        <f t="shared" si="101"/>
        <v>0</v>
      </c>
      <c r="AT104" s="59">
        <f t="shared" si="102"/>
        <v>0</v>
      </c>
      <c r="AU104" s="59">
        <f t="shared" si="103"/>
        <v>0</v>
      </c>
      <c r="AV104" s="59">
        <f t="shared" si="104"/>
        <v>0</v>
      </c>
      <c r="AW104" s="59">
        <f t="shared" si="105"/>
        <v>0</v>
      </c>
      <c r="AX104" s="59">
        <f t="shared" si="106"/>
        <v>0</v>
      </c>
      <c r="AY104" s="59">
        <f t="shared" si="107"/>
        <v>0</v>
      </c>
      <c r="AZ104" s="59">
        <f t="shared" si="108"/>
        <v>0</v>
      </c>
      <c r="BA104" s="59">
        <f t="shared" si="109"/>
        <v>0</v>
      </c>
      <c r="BB104" s="59">
        <f t="shared" si="110"/>
        <v>0</v>
      </c>
      <c r="BC104" s="59">
        <f t="shared" si="111"/>
        <v>0</v>
      </c>
      <c r="BD104" s="59">
        <f t="shared" si="112"/>
        <v>0</v>
      </c>
      <c r="BE104" s="59">
        <f t="shared" si="113"/>
        <v>0</v>
      </c>
      <c r="BF104" s="33"/>
    </row>
    <row r="105" spans="1:58" x14ac:dyDescent="0.25">
      <c r="A105" s="31"/>
      <c r="B105" s="1"/>
      <c r="C105" s="104"/>
      <c r="D105" s="32"/>
      <c r="E105" s="59"/>
      <c r="F105" s="8">
        <f t="shared" si="62"/>
        <v>0</v>
      </c>
      <c r="G105" s="8">
        <f t="shared" si="63"/>
        <v>0</v>
      </c>
      <c r="H105" s="8">
        <f t="shared" si="64"/>
        <v>0</v>
      </c>
      <c r="I105" s="8">
        <f t="shared" si="65"/>
        <v>0</v>
      </c>
      <c r="J105" s="8">
        <f t="shared" si="66"/>
        <v>0</v>
      </c>
      <c r="K105" s="8">
        <f t="shared" si="67"/>
        <v>0</v>
      </c>
      <c r="L105" s="8">
        <f t="shared" si="68"/>
        <v>0</v>
      </c>
      <c r="M105" s="8">
        <f t="shared" si="69"/>
        <v>0</v>
      </c>
      <c r="N105" s="8">
        <f t="shared" si="70"/>
        <v>0</v>
      </c>
      <c r="O105" s="8">
        <f t="shared" si="71"/>
        <v>0</v>
      </c>
      <c r="P105" s="8">
        <f t="shared" si="72"/>
        <v>0</v>
      </c>
      <c r="Q105" s="8">
        <f t="shared" si="73"/>
        <v>0</v>
      </c>
      <c r="R105" s="8">
        <f t="shared" si="74"/>
        <v>0</v>
      </c>
      <c r="S105" s="8">
        <f t="shared" si="75"/>
        <v>0</v>
      </c>
      <c r="T105" s="8">
        <f t="shared" si="76"/>
        <v>0</v>
      </c>
      <c r="U105" s="8">
        <f t="shared" si="77"/>
        <v>0</v>
      </c>
      <c r="V105" s="8">
        <f t="shared" si="78"/>
        <v>0</v>
      </c>
      <c r="W105" s="8">
        <f t="shared" si="79"/>
        <v>0</v>
      </c>
      <c r="X105" s="8">
        <f t="shared" si="80"/>
        <v>0</v>
      </c>
      <c r="Y105" s="8">
        <f t="shared" si="81"/>
        <v>0</v>
      </c>
      <c r="Z105" s="8">
        <f t="shared" si="82"/>
        <v>0</v>
      </c>
      <c r="AA105" s="8">
        <f t="shared" si="83"/>
        <v>0</v>
      </c>
      <c r="AB105" s="8">
        <f t="shared" si="84"/>
        <v>0</v>
      </c>
      <c r="AC105" s="8">
        <f t="shared" si="85"/>
        <v>0</v>
      </c>
      <c r="AD105" s="8">
        <f t="shared" si="86"/>
        <v>0</v>
      </c>
      <c r="AE105" s="8">
        <f t="shared" si="87"/>
        <v>0</v>
      </c>
      <c r="AF105" s="8">
        <f t="shared" si="88"/>
        <v>0</v>
      </c>
      <c r="AG105" s="8">
        <f t="shared" si="89"/>
        <v>0</v>
      </c>
      <c r="AH105" s="8">
        <f t="shared" si="90"/>
        <v>0</v>
      </c>
      <c r="AI105" s="8">
        <f t="shared" si="91"/>
        <v>0</v>
      </c>
      <c r="AJ105" s="8">
        <f t="shared" si="92"/>
        <v>0</v>
      </c>
      <c r="AK105" s="8">
        <f t="shared" si="93"/>
        <v>0</v>
      </c>
      <c r="AL105" s="8">
        <f t="shared" si="94"/>
        <v>0</v>
      </c>
      <c r="AM105" s="8">
        <f t="shared" si="95"/>
        <v>0</v>
      </c>
      <c r="AN105" s="8">
        <f t="shared" si="96"/>
        <v>0</v>
      </c>
      <c r="AO105" s="8">
        <f t="shared" si="97"/>
        <v>0</v>
      </c>
      <c r="AP105" s="8">
        <f t="shared" si="98"/>
        <v>0</v>
      </c>
      <c r="AQ105" s="8">
        <f t="shared" si="99"/>
        <v>0</v>
      </c>
      <c r="AR105" s="8">
        <f t="shared" si="100"/>
        <v>0</v>
      </c>
      <c r="AS105" s="8">
        <f t="shared" si="101"/>
        <v>0</v>
      </c>
      <c r="AT105" s="8">
        <f t="shared" si="102"/>
        <v>0</v>
      </c>
      <c r="AU105" s="8">
        <f t="shared" si="103"/>
        <v>0</v>
      </c>
      <c r="AV105" s="8">
        <f t="shared" si="104"/>
        <v>0</v>
      </c>
      <c r="AW105" s="8">
        <f t="shared" si="105"/>
        <v>0</v>
      </c>
      <c r="AX105" s="8">
        <f t="shared" si="106"/>
        <v>0</v>
      </c>
      <c r="AY105" s="8">
        <f t="shared" si="107"/>
        <v>0</v>
      </c>
      <c r="AZ105" s="8">
        <f t="shared" si="108"/>
        <v>0</v>
      </c>
      <c r="BA105" s="8">
        <f t="shared" si="109"/>
        <v>0</v>
      </c>
      <c r="BB105" s="8">
        <f t="shared" si="110"/>
        <v>0</v>
      </c>
      <c r="BC105" s="8">
        <f t="shared" si="111"/>
        <v>0</v>
      </c>
      <c r="BD105" s="8">
        <f t="shared" si="112"/>
        <v>0</v>
      </c>
      <c r="BE105" s="8">
        <f t="shared" si="113"/>
        <v>0</v>
      </c>
      <c r="BF105" s="33"/>
    </row>
    <row r="106" spans="1:58" x14ac:dyDescent="0.25">
      <c r="A106" s="31"/>
      <c r="B106" s="1"/>
      <c r="C106" s="106" t="str">
        <f>'6 inputsheet termen'!D82</f>
        <v>totaal lokale voedselbanken</v>
      </c>
      <c r="D106" s="32"/>
      <c r="E106" s="59"/>
      <c r="F106" s="8">
        <f>SUM(F97:F105)</f>
        <v>-5</v>
      </c>
      <c r="G106" s="8">
        <f t="shared" ref="G106:BE106" si="114">SUM(G97:G105)</f>
        <v>0</v>
      </c>
      <c r="H106" s="8">
        <f t="shared" si="114"/>
        <v>0</v>
      </c>
      <c r="I106" s="8">
        <f t="shared" si="114"/>
        <v>5</v>
      </c>
      <c r="J106" s="8">
        <f t="shared" si="114"/>
        <v>0</v>
      </c>
      <c r="K106" s="8">
        <f t="shared" si="114"/>
        <v>0</v>
      </c>
      <c r="L106" s="8">
        <f t="shared" si="114"/>
        <v>0</v>
      </c>
      <c r="M106" s="8">
        <f t="shared" si="114"/>
        <v>0</v>
      </c>
      <c r="N106" s="8">
        <f t="shared" si="114"/>
        <v>0</v>
      </c>
      <c r="O106" s="8">
        <f t="shared" si="114"/>
        <v>0</v>
      </c>
      <c r="P106" s="8">
        <f t="shared" si="114"/>
        <v>0</v>
      </c>
      <c r="Q106" s="8">
        <f t="shared" si="114"/>
        <v>0</v>
      </c>
      <c r="R106" s="8">
        <f t="shared" si="114"/>
        <v>0</v>
      </c>
      <c r="S106" s="8">
        <f t="shared" si="114"/>
        <v>0</v>
      </c>
      <c r="T106" s="8">
        <f t="shared" si="114"/>
        <v>0</v>
      </c>
      <c r="U106" s="8">
        <f t="shared" si="114"/>
        <v>0</v>
      </c>
      <c r="V106" s="8">
        <f t="shared" si="114"/>
        <v>0</v>
      </c>
      <c r="W106" s="8">
        <f t="shared" si="114"/>
        <v>0</v>
      </c>
      <c r="X106" s="8">
        <f t="shared" si="114"/>
        <v>0</v>
      </c>
      <c r="Y106" s="8">
        <f t="shared" si="114"/>
        <v>0</v>
      </c>
      <c r="Z106" s="8">
        <f t="shared" si="114"/>
        <v>0</v>
      </c>
      <c r="AA106" s="8">
        <f t="shared" si="114"/>
        <v>0</v>
      </c>
      <c r="AB106" s="8">
        <f t="shared" si="114"/>
        <v>0</v>
      </c>
      <c r="AC106" s="8">
        <f t="shared" si="114"/>
        <v>0</v>
      </c>
      <c r="AD106" s="8">
        <f t="shared" si="114"/>
        <v>0</v>
      </c>
      <c r="AE106" s="8">
        <f t="shared" si="114"/>
        <v>0</v>
      </c>
      <c r="AF106" s="8">
        <f t="shared" si="114"/>
        <v>0</v>
      </c>
      <c r="AG106" s="8">
        <f t="shared" si="114"/>
        <v>0</v>
      </c>
      <c r="AH106" s="8">
        <f t="shared" si="114"/>
        <v>0</v>
      </c>
      <c r="AI106" s="8">
        <f t="shared" si="114"/>
        <v>0</v>
      </c>
      <c r="AJ106" s="8">
        <f t="shared" si="114"/>
        <v>0</v>
      </c>
      <c r="AK106" s="8">
        <f t="shared" si="114"/>
        <v>0</v>
      </c>
      <c r="AL106" s="8">
        <f t="shared" si="114"/>
        <v>0</v>
      </c>
      <c r="AM106" s="8">
        <f t="shared" si="114"/>
        <v>0</v>
      </c>
      <c r="AN106" s="8">
        <f t="shared" si="114"/>
        <v>0</v>
      </c>
      <c r="AO106" s="8">
        <f t="shared" si="114"/>
        <v>0</v>
      </c>
      <c r="AP106" s="8">
        <f t="shared" si="114"/>
        <v>0</v>
      </c>
      <c r="AQ106" s="8">
        <f t="shared" si="114"/>
        <v>0</v>
      </c>
      <c r="AR106" s="8">
        <f t="shared" si="114"/>
        <v>0</v>
      </c>
      <c r="AS106" s="8">
        <f t="shared" si="114"/>
        <v>0</v>
      </c>
      <c r="AT106" s="8">
        <f t="shared" si="114"/>
        <v>0</v>
      </c>
      <c r="AU106" s="8">
        <f t="shared" si="114"/>
        <v>0</v>
      </c>
      <c r="AV106" s="8">
        <f t="shared" si="114"/>
        <v>0</v>
      </c>
      <c r="AW106" s="8">
        <f t="shared" si="114"/>
        <v>0</v>
      </c>
      <c r="AX106" s="8">
        <f t="shared" si="114"/>
        <v>0</v>
      </c>
      <c r="AY106" s="8">
        <f t="shared" si="114"/>
        <v>0</v>
      </c>
      <c r="AZ106" s="8">
        <f t="shared" si="114"/>
        <v>0</v>
      </c>
      <c r="BA106" s="8">
        <f t="shared" si="114"/>
        <v>0</v>
      </c>
      <c r="BB106" s="8">
        <f t="shared" si="114"/>
        <v>0</v>
      </c>
      <c r="BC106" s="8">
        <f t="shared" si="114"/>
        <v>0</v>
      </c>
      <c r="BD106" s="8">
        <f t="shared" si="114"/>
        <v>0</v>
      </c>
      <c r="BE106" s="8">
        <f t="shared" si="114"/>
        <v>0</v>
      </c>
      <c r="BF106" s="33"/>
    </row>
    <row r="107" spans="1:58" x14ac:dyDescent="0.25">
      <c r="A107" s="31"/>
      <c r="B107" s="1"/>
      <c r="C107" s="106" t="str">
        <f>'6 inputsheet termen'!D83</f>
        <v>totaal voedselbank Haaglanden</v>
      </c>
      <c r="D107" s="32"/>
      <c r="E107" s="59"/>
      <c r="F107" s="59">
        <f>F89+F95+F106</f>
        <v>-47.489999999999974</v>
      </c>
      <c r="G107" s="59">
        <f t="shared" ref="G107:BE107" si="115">G89+G95+G106</f>
        <v>6.3299999999999841</v>
      </c>
      <c r="H107" s="59">
        <f t="shared" si="115"/>
        <v>-30.620000000000022</v>
      </c>
      <c r="I107" s="59">
        <f t="shared" si="115"/>
        <v>8.7299999999999933</v>
      </c>
      <c r="J107" s="59">
        <f t="shared" si="115"/>
        <v>9.1400000000000148</v>
      </c>
      <c r="K107" s="59">
        <f t="shared" si="115"/>
        <v>19.600000000000009</v>
      </c>
      <c r="L107" s="59">
        <f t="shared" si="115"/>
        <v>13.759999999999991</v>
      </c>
      <c r="M107" s="59">
        <f t="shared" si="115"/>
        <v>-10.980000000000011</v>
      </c>
      <c r="N107" s="59">
        <f t="shared" si="115"/>
        <v>-3.5100000000000051</v>
      </c>
      <c r="O107" s="59">
        <f t="shared" si="115"/>
        <v>23.570000000000036</v>
      </c>
      <c r="P107" s="59">
        <f t="shared" si="115"/>
        <v>11.469999999999985</v>
      </c>
      <c r="Q107" s="59">
        <f t="shared" si="115"/>
        <v>0</v>
      </c>
      <c r="R107" s="59">
        <f t="shared" si="115"/>
        <v>0</v>
      </c>
      <c r="S107" s="59">
        <f t="shared" si="115"/>
        <v>0</v>
      </c>
      <c r="T107" s="59">
        <f t="shared" si="115"/>
        <v>0</v>
      </c>
      <c r="U107" s="59">
        <f t="shared" si="115"/>
        <v>0</v>
      </c>
      <c r="V107" s="59">
        <f t="shared" si="115"/>
        <v>0</v>
      </c>
      <c r="W107" s="59">
        <f t="shared" si="115"/>
        <v>0</v>
      </c>
      <c r="X107" s="59">
        <f t="shared" si="115"/>
        <v>0</v>
      </c>
      <c r="Y107" s="59">
        <f t="shared" si="115"/>
        <v>0</v>
      </c>
      <c r="Z107" s="59">
        <f t="shared" si="115"/>
        <v>0</v>
      </c>
      <c r="AA107" s="59">
        <f t="shared" si="115"/>
        <v>0</v>
      </c>
      <c r="AB107" s="59">
        <f t="shared" si="115"/>
        <v>0</v>
      </c>
      <c r="AC107" s="59">
        <f t="shared" si="115"/>
        <v>0</v>
      </c>
      <c r="AD107" s="59">
        <f t="shared" si="115"/>
        <v>0</v>
      </c>
      <c r="AE107" s="59">
        <f t="shared" si="115"/>
        <v>0</v>
      </c>
      <c r="AF107" s="59">
        <f t="shared" si="115"/>
        <v>0</v>
      </c>
      <c r="AG107" s="59">
        <f t="shared" si="115"/>
        <v>0</v>
      </c>
      <c r="AH107" s="59">
        <f t="shared" si="115"/>
        <v>0</v>
      </c>
      <c r="AI107" s="59">
        <f t="shared" si="115"/>
        <v>0</v>
      </c>
      <c r="AJ107" s="59">
        <f t="shared" si="115"/>
        <v>0</v>
      </c>
      <c r="AK107" s="59">
        <f t="shared" si="115"/>
        <v>0</v>
      </c>
      <c r="AL107" s="59">
        <f t="shared" si="115"/>
        <v>0</v>
      </c>
      <c r="AM107" s="59">
        <f t="shared" si="115"/>
        <v>0</v>
      </c>
      <c r="AN107" s="59">
        <f t="shared" si="115"/>
        <v>0</v>
      </c>
      <c r="AO107" s="59">
        <f t="shared" si="115"/>
        <v>0</v>
      </c>
      <c r="AP107" s="59">
        <f t="shared" si="115"/>
        <v>0</v>
      </c>
      <c r="AQ107" s="59">
        <f t="shared" si="115"/>
        <v>0</v>
      </c>
      <c r="AR107" s="59">
        <f t="shared" si="115"/>
        <v>0</v>
      </c>
      <c r="AS107" s="59">
        <f t="shared" si="115"/>
        <v>0</v>
      </c>
      <c r="AT107" s="59">
        <f t="shared" si="115"/>
        <v>0</v>
      </c>
      <c r="AU107" s="59">
        <f t="shared" si="115"/>
        <v>0</v>
      </c>
      <c r="AV107" s="59">
        <f t="shared" si="115"/>
        <v>0</v>
      </c>
      <c r="AW107" s="59">
        <f t="shared" si="115"/>
        <v>0</v>
      </c>
      <c r="AX107" s="59">
        <f t="shared" si="115"/>
        <v>0</v>
      </c>
      <c r="AY107" s="59">
        <f t="shared" si="115"/>
        <v>0</v>
      </c>
      <c r="AZ107" s="59">
        <f t="shared" si="115"/>
        <v>0</v>
      </c>
      <c r="BA107" s="59">
        <f t="shared" si="115"/>
        <v>0</v>
      </c>
      <c r="BB107" s="59">
        <f t="shared" si="115"/>
        <v>0</v>
      </c>
      <c r="BC107" s="59">
        <f t="shared" si="115"/>
        <v>0</v>
      </c>
      <c r="BD107" s="59">
        <f t="shared" si="115"/>
        <v>0</v>
      </c>
      <c r="BE107" s="59">
        <f t="shared" si="115"/>
        <v>0</v>
      </c>
      <c r="BF107" s="33"/>
    </row>
    <row r="108" spans="1:58" x14ac:dyDescent="0.25">
      <c r="A108" s="31"/>
      <c r="B108" s="1"/>
      <c r="C108" s="104"/>
      <c r="D108" s="32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33"/>
    </row>
    <row r="109" spans="1:58" ht="15.75" thickBot="1" x14ac:dyDescent="0.3">
      <c r="A109" s="34"/>
      <c r="B109" s="93"/>
      <c r="C109" s="35"/>
      <c r="D109" s="35"/>
      <c r="E109" s="35"/>
      <c r="F109" s="390"/>
      <c r="G109" s="390"/>
      <c r="H109" s="390"/>
      <c r="I109" s="390"/>
      <c r="J109" s="390"/>
      <c r="K109" s="390"/>
      <c r="L109" s="390"/>
      <c r="M109" s="390"/>
      <c r="N109" s="390"/>
      <c r="O109" s="390"/>
      <c r="P109" s="390"/>
      <c r="Q109" s="390"/>
      <c r="R109" s="390"/>
      <c r="S109" s="390"/>
      <c r="T109" s="390"/>
      <c r="U109" s="390"/>
      <c r="V109" s="390"/>
      <c r="W109" s="390"/>
      <c r="X109" s="390"/>
      <c r="Y109" s="390"/>
      <c r="Z109" s="390"/>
      <c r="AA109" s="390"/>
      <c r="AB109" s="390"/>
      <c r="AC109" s="390"/>
      <c r="AD109" s="390"/>
      <c r="AE109" s="390"/>
      <c r="AF109" s="390"/>
      <c r="AG109" s="390"/>
      <c r="AH109" s="390"/>
      <c r="AI109" s="390"/>
      <c r="AJ109" s="390"/>
      <c r="AK109" s="390"/>
      <c r="AL109" s="390"/>
      <c r="AM109" s="390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6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0" fitToHeight="2" orientation="landscape" horizontalDpi="300" verticalDpi="300" r:id="rId1"/>
  <headerFooter>
    <oddHeader>&amp;L&amp;Z&amp;F / &amp;A&amp;R
&amp;D / &amp;T</oddHeader>
  </headerFooter>
  <rowBreaks count="1" manualBreakCount="1">
    <brk id="54" max="16383" man="1"/>
  </rowBreaks>
  <colBreaks count="1" manualBreakCount="1">
    <brk id="5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3"/>
  <sheetViews>
    <sheetView zoomScale="80" zoomScaleNormal="80" workbookViewId="0">
      <pane ySplit="2" topLeftCell="A48" activePane="bottomLeft" state="frozenSplit"/>
      <selection pane="bottomLeft" activeCell="D107" sqref="D107"/>
    </sheetView>
  </sheetViews>
  <sheetFormatPr defaultRowHeight="15" x14ac:dyDescent="0.25"/>
  <cols>
    <col min="1" max="1" width="3.85546875" bestFit="1" customWidth="1"/>
    <col min="2" max="2" width="9" style="27"/>
    <col min="3" max="3" width="42.42578125" bestFit="1" customWidth="1"/>
    <col min="4" max="4" width="44" bestFit="1" customWidth="1"/>
    <col min="5" max="5" width="6" customWidth="1"/>
    <col min="6" max="6" width="11.7109375" bestFit="1" customWidth="1"/>
    <col min="7" max="7" width="10.42578125" style="27" bestFit="1" customWidth="1"/>
    <col min="8" max="8" width="8" bestFit="1" customWidth="1"/>
    <col min="9" max="9" width="7.42578125" bestFit="1" customWidth="1"/>
    <col min="10" max="10" width="8.42578125" bestFit="1" customWidth="1"/>
    <col min="11" max="11" width="9.140625" customWidth="1"/>
  </cols>
  <sheetData>
    <row r="1" spans="1:14" ht="15.75" thickBot="1" x14ac:dyDescent="0.3">
      <c r="A1">
        <v>1</v>
      </c>
      <c r="E1">
        <v>1</v>
      </c>
    </row>
    <row r="2" spans="1:14" ht="15.75" thickBot="1" x14ac:dyDescent="0.3">
      <c r="A2">
        <v>2</v>
      </c>
      <c r="B2" s="148" t="s">
        <v>130</v>
      </c>
      <c r="C2" s="149" t="s">
        <v>128</v>
      </c>
      <c r="D2" s="149" t="s">
        <v>129</v>
      </c>
      <c r="E2">
        <v>2</v>
      </c>
      <c r="F2" t="s">
        <v>162</v>
      </c>
      <c r="G2" s="27" t="s">
        <v>163</v>
      </c>
      <c r="H2" t="s">
        <v>164</v>
      </c>
      <c r="I2" t="s">
        <v>165</v>
      </c>
      <c r="J2" t="s">
        <v>166</v>
      </c>
      <c r="K2" t="s">
        <v>167</v>
      </c>
      <c r="L2" t="s">
        <v>168</v>
      </c>
      <c r="M2" t="s">
        <v>169</v>
      </c>
      <c r="N2" t="s">
        <v>170</v>
      </c>
    </row>
    <row r="3" spans="1:14" x14ac:dyDescent="0.25">
      <c r="A3">
        <v>3</v>
      </c>
      <c r="B3" s="1"/>
      <c r="C3" s="150"/>
      <c r="D3" s="150"/>
      <c r="E3">
        <v>3</v>
      </c>
    </row>
    <row r="4" spans="1:14" x14ac:dyDescent="0.25">
      <c r="A4">
        <v>4</v>
      </c>
      <c r="B4" s="27">
        <v>0</v>
      </c>
      <c r="C4" s="43" t="s">
        <v>160</v>
      </c>
      <c r="E4">
        <v>4</v>
      </c>
    </row>
    <row r="5" spans="1:14" x14ac:dyDescent="0.25">
      <c r="A5">
        <v>5</v>
      </c>
      <c r="B5" s="27">
        <v>0</v>
      </c>
      <c r="E5">
        <v>5</v>
      </c>
    </row>
    <row r="6" spans="1:14" x14ac:dyDescent="0.25">
      <c r="A6">
        <v>6</v>
      </c>
      <c r="B6" s="43">
        <v>1</v>
      </c>
      <c r="C6" s="150" t="s">
        <v>137</v>
      </c>
      <c r="E6">
        <v>6</v>
      </c>
      <c r="G6" s="134"/>
    </row>
    <row r="7" spans="1:14" x14ac:dyDescent="0.25">
      <c r="A7">
        <v>7</v>
      </c>
      <c r="B7" s="27">
        <v>1</v>
      </c>
      <c r="C7" s="214" t="s">
        <v>256</v>
      </c>
      <c r="E7">
        <v>7</v>
      </c>
      <c r="G7" s="1">
        <v>7</v>
      </c>
    </row>
    <row r="8" spans="1:14" x14ac:dyDescent="0.25">
      <c r="A8">
        <v>8</v>
      </c>
      <c r="B8" s="27">
        <v>1</v>
      </c>
      <c r="C8" s="137" t="s">
        <v>21</v>
      </c>
      <c r="E8">
        <v>8</v>
      </c>
      <c r="G8" s="27">
        <v>8</v>
      </c>
    </row>
    <row r="9" spans="1:14" x14ac:dyDescent="0.25">
      <c r="A9">
        <v>9</v>
      </c>
      <c r="B9" s="27">
        <v>1</v>
      </c>
      <c r="C9" s="137" t="s">
        <v>0</v>
      </c>
      <c r="E9">
        <v>9</v>
      </c>
      <c r="G9" s="27">
        <v>9</v>
      </c>
    </row>
    <row r="10" spans="1:14" x14ac:dyDescent="0.25">
      <c r="A10">
        <v>10</v>
      </c>
      <c r="B10" s="27">
        <v>1</v>
      </c>
      <c r="C10" s="214" t="s">
        <v>174</v>
      </c>
      <c r="E10">
        <v>10</v>
      </c>
      <c r="G10" s="1">
        <v>10</v>
      </c>
    </row>
    <row r="11" spans="1:14" x14ac:dyDescent="0.25">
      <c r="A11">
        <v>11</v>
      </c>
      <c r="B11" s="27">
        <v>1</v>
      </c>
      <c r="C11" s="122" t="s">
        <v>126</v>
      </c>
      <c r="E11">
        <v>11</v>
      </c>
      <c r="G11" s="27">
        <v>11</v>
      </c>
      <c r="M11">
        <v>11</v>
      </c>
    </row>
    <row r="12" spans="1:14" x14ac:dyDescent="0.25">
      <c r="A12">
        <v>12</v>
      </c>
      <c r="B12" s="27">
        <v>1</v>
      </c>
      <c r="C12" s="137" t="s">
        <v>94</v>
      </c>
      <c r="E12">
        <v>12</v>
      </c>
      <c r="G12" s="27">
        <v>12</v>
      </c>
      <c r="I12">
        <v>12</v>
      </c>
      <c r="M12">
        <v>12</v>
      </c>
    </row>
    <row r="13" spans="1:14" x14ac:dyDescent="0.25">
      <c r="A13">
        <v>13</v>
      </c>
      <c r="B13" s="27">
        <v>1</v>
      </c>
      <c r="C13" s="137" t="s">
        <v>95</v>
      </c>
      <c r="E13">
        <v>13</v>
      </c>
      <c r="G13" s="1">
        <v>13</v>
      </c>
    </row>
    <row r="14" spans="1:14" x14ac:dyDescent="0.25">
      <c r="A14">
        <v>14</v>
      </c>
      <c r="B14" s="27">
        <v>1</v>
      </c>
      <c r="C14" s="142" t="s">
        <v>36</v>
      </c>
      <c r="E14">
        <v>14</v>
      </c>
      <c r="G14" s="27">
        <v>14</v>
      </c>
      <c r="M14">
        <v>14</v>
      </c>
    </row>
    <row r="15" spans="1:14" x14ac:dyDescent="0.25">
      <c r="A15">
        <v>15</v>
      </c>
      <c r="B15" s="27">
        <v>1</v>
      </c>
      <c r="C15" s="137" t="s">
        <v>37</v>
      </c>
      <c r="E15">
        <v>15</v>
      </c>
      <c r="G15" s="27">
        <v>15</v>
      </c>
    </row>
    <row r="16" spans="1:14" x14ac:dyDescent="0.25">
      <c r="A16">
        <v>16</v>
      </c>
      <c r="B16" s="27">
        <v>1</v>
      </c>
      <c r="C16" s="138" t="s">
        <v>77</v>
      </c>
      <c r="E16">
        <v>16</v>
      </c>
      <c r="G16" s="1">
        <v>16</v>
      </c>
      <c r="M16">
        <v>16</v>
      </c>
    </row>
    <row r="17" spans="1:20" x14ac:dyDescent="0.25">
      <c r="A17">
        <v>17</v>
      </c>
      <c r="B17" s="27">
        <v>1</v>
      </c>
      <c r="C17" s="137" t="s">
        <v>19</v>
      </c>
      <c r="E17">
        <v>17</v>
      </c>
      <c r="G17" s="27">
        <v>17</v>
      </c>
    </row>
    <row r="18" spans="1:20" x14ac:dyDescent="0.25">
      <c r="A18">
        <v>18</v>
      </c>
      <c r="B18" s="27">
        <v>1</v>
      </c>
      <c r="C18" s="137" t="s">
        <v>18</v>
      </c>
      <c r="E18">
        <v>18</v>
      </c>
      <c r="G18" s="27">
        <v>18</v>
      </c>
      <c r="M18">
        <v>18</v>
      </c>
    </row>
    <row r="19" spans="1:20" x14ac:dyDescent="0.25">
      <c r="A19">
        <v>19</v>
      </c>
      <c r="B19" s="27">
        <v>1</v>
      </c>
      <c r="C19" s="137" t="s">
        <v>17</v>
      </c>
      <c r="E19">
        <v>19</v>
      </c>
      <c r="G19" s="1">
        <v>19</v>
      </c>
      <c r="M19">
        <v>19</v>
      </c>
    </row>
    <row r="20" spans="1:20" x14ac:dyDescent="0.25">
      <c r="A20">
        <v>20</v>
      </c>
      <c r="B20" s="27">
        <v>1</v>
      </c>
      <c r="C20" s="137" t="s">
        <v>38</v>
      </c>
      <c r="E20">
        <v>20</v>
      </c>
      <c r="G20" s="27">
        <v>20</v>
      </c>
      <c r="M20">
        <v>20</v>
      </c>
    </row>
    <row r="21" spans="1:20" x14ac:dyDescent="0.25">
      <c r="A21">
        <v>21</v>
      </c>
      <c r="B21" s="27">
        <v>1</v>
      </c>
      <c r="C21" s="143" t="s">
        <v>113</v>
      </c>
      <c r="E21">
        <v>21</v>
      </c>
      <c r="G21" s="27">
        <v>21</v>
      </c>
      <c r="H21">
        <v>21</v>
      </c>
      <c r="J21">
        <v>21</v>
      </c>
      <c r="M21">
        <v>21</v>
      </c>
    </row>
    <row r="22" spans="1:20" x14ac:dyDescent="0.25">
      <c r="A22">
        <v>22</v>
      </c>
      <c r="B22" s="27">
        <v>1</v>
      </c>
      <c r="C22" s="396" t="s">
        <v>114</v>
      </c>
      <c r="E22">
        <v>22</v>
      </c>
      <c r="G22" s="1">
        <v>22</v>
      </c>
      <c r="H22">
        <v>22</v>
      </c>
      <c r="J22">
        <v>22</v>
      </c>
      <c r="M22">
        <v>22</v>
      </c>
    </row>
    <row r="23" spans="1:20" x14ac:dyDescent="0.25">
      <c r="A23">
        <v>23</v>
      </c>
      <c r="B23" s="27">
        <v>1</v>
      </c>
      <c r="C23" s="144" t="s">
        <v>139</v>
      </c>
      <c r="E23">
        <v>23</v>
      </c>
      <c r="G23" s="27">
        <v>23</v>
      </c>
      <c r="H23">
        <v>23</v>
      </c>
      <c r="J23">
        <v>23</v>
      </c>
      <c r="M23">
        <v>23</v>
      </c>
    </row>
    <row r="24" spans="1:20" x14ac:dyDescent="0.25">
      <c r="A24">
        <v>24</v>
      </c>
      <c r="B24" s="27">
        <v>1</v>
      </c>
      <c r="C24" s="144" t="s">
        <v>121</v>
      </c>
      <c r="E24">
        <v>24</v>
      </c>
      <c r="G24" s="27">
        <v>24</v>
      </c>
      <c r="H24">
        <v>24</v>
      </c>
      <c r="J24" s="105">
        <v>24</v>
      </c>
      <c r="K24" s="105">
        <v>24</v>
      </c>
      <c r="L24" s="105"/>
      <c r="M24" s="105">
        <v>24</v>
      </c>
      <c r="N24" s="105"/>
      <c r="O24" s="105"/>
      <c r="P24" s="105"/>
      <c r="Q24" s="105"/>
      <c r="R24" s="105"/>
      <c r="S24" s="105"/>
      <c r="T24" s="105"/>
    </row>
    <row r="25" spans="1:20" x14ac:dyDescent="0.25">
      <c r="A25">
        <v>25</v>
      </c>
      <c r="B25" s="27">
        <v>1</v>
      </c>
      <c r="C25" s="144" t="s">
        <v>145</v>
      </c>
      <c r="E25">
        <v>25</v>
      </c>
      <c r="G25" s="1">
        <v>25</v>
      </c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</row>
    <row r="26" spans="1:20" x14ac:dyDescent="0.25">
      <c r="A26">
        <v>26</v>
      </c>
      <c r="B26" s="27">
        <v>2</v>
      </c>
      <c r="C26" s="150" t="s">
        <v>136</v>
      </c>
      <c r="E26">
        <v>26</v>
      </c>
    </row>
    <row r="27" spans="1:20" x14ac:dyDescent="0.25">
      <c r="A27">
        <v>27</v>
      </c>
      <c r="B27" s="27">
        <v>2</v>
      </c>
      <c r="C27" s="62" t="s">
        <v>147</v>
      </c>
      <c r="E27">
        <v>27</v>
      </c>
      <c r="H27">
        <v>27</v>
      </c>
      <c r="I27">
        <v>27</v>
      </c>
      <c r="M27">
        <v>27</v>
      </c>
    </row>
    <row r="28" spans="1:20" x14ac:dyDescent="0.25">
      <c r="A28">
        <v>28</v>
      </c>
      <c r="B28" s="27">
        <v>2</v>
      </c>
      <c r="C28" s="62" t="s">
        <v>140</v>
      </c>
      <c r="D28" s="95"/>
      <c r="E28">
        <v>28</v>
      </c>
      <c r="H28">
        <v>28</v>
      </c>
      <c r="M28">
        <v>28</v>
      </c>
    </row>
    <row r="29" spans="1:20" x14ac:dyDescent="0.25">
      <c r="A29">
        <v>29</v>
      </c>
      <c r="B29" s="27">
        <v>2</v>
      </c>
      <c r="C29" s="62" t="s">
        <v>112</v>
      </c>
      <c r="D29" s="95"/>
      <c r="E29">
        <v>29</v>
      </c>
      <c r="G29" s="1"/>
      <c r="H29">
        <v>29</v>
      </c>
      <c r="I29">
        <v>29</v>
      </c>
      <c r="J29">
        <v>29</v>
      </c>
      <c r="K29">
        <v>29</v>
      </c>
      <c r="M29">
        <v>29</v>
      </c>
    </row>
    <row r="30" spans="1:20" x14ac:dyDescent="0.25">
      <c r="A30">
        <v>30</v>
      </c>
      <c r="B30" s="27">
        <v>2</v>
      </c>
      <c r="D30" s="9" t="s">
        <v>114</v>
      </c>
      <c r="E30">
        <v>30</v>
      </c>
      <c r="H30" s="165">
        <v>30</v>
      </c>
    </row>
    <row r="31" spans="1:20" x14ac:dyDescent="0.25">
      <c r="A31">
        <v>31</v>
      </c>
      <c r="B31" s="27">
        <v>2</v>
      </c>
      <c r="C31" s="395" t="s">
        <v>173</v>
      </c>
      <c r="D31" s="95"/>
      <c r="E31">
        <v>31</v>
      </c>
      <c r="G31" s="204"/>
      <c r="H31">
        <v>31</v>
      </c>
      <c r="M31">
        <v>31</v>
      </c>
    </row>
    <row r="32" spans="1:20" x14ac:dyDescent="0.25">
      <c r="A32">
        <v>32</v>
      </c>
      <c r="B32" s="27">
        <v>2</v>
      </c>
      <c r="C32" s="62" t="s">
        <v>138</v>
      </c>
      <c r="D32" s="95"/>
      <c r="E32">
        <v>32</v>
      </c>
      <c r="H32">
        <v>32</v>
      </c>
    </row>
    <row r="33" spans="1:13" x14ac:dyDescent="0.25">
      <c r="A33">
        <v>33</v>
      </c>
      <c r="B33" s="27">
        <v>2</v>
      </c>
      <c r="C33" s="145" t="s">
        <v>81</v>
      </c>
      <c r="E33">
        <v>33</v>
      </c>
      <c r="H33">
        <v>33</v>
      </c>
      <c r="I33">
        <v>33</v>
      </c>
    </row>
    <row r="34" spans="1:13" x14ac:dyDescent="0.25">
      <c r="A34">
        <v>34</v>
      </c>
      <c r="B34" s="27">
        <v>2</v>
      </c>
      <c r="C34" s="123" t="s">
        <v>179</v>
      </c>
      <c r="E34">
        <v>34</v>
      </c>
      <c r="G34" s="204"/>
      <c r="H34">
        <v>34</v>
      </c>
    </row>
    <row r="35" spans="1:13" x14ac:dyDescent="0.25">
      <c r="A35">
        <v>35</v>
      </c>
      <c r="B35" s="27">
        <v>2</v>
      </c>
      <c r="C35" s="32" t="s">
        <v>80</v>
      </c>
      <c r="E35">
        <v>35</v>
      </c>
      <c r="H35">
        <v>35</v>
      </c>
      <c r="I35">
        <v>35</v>
      </c>
    </row>
    <row r="36" spans="1:13" x14ac:dyDescent="0.25">
      <c r="A36">
        <v>36</v>
      </c>
      <c r="B36" s="27">
        <v>2</v>
      </c>
      <c r="C36" s="32" t="s">
        <v>79</v>
      </c>
      <c r="E36">
        <v>36</v>
      </c>
      <c r="H36">
        <v>36</v>
      </c>
      <c r="I36">
        <v>36</v>
      </c>
    </row>
    <row r="37" spans="1:13" x14ac:dyDescent="0.25">
      <c r="A37">
        <v>37</v>
      </c>
      <c r="B37" s="27">
        <v>2</v>
      </c>
      <c r="C37" s="32" t="s">
        <v>83</v>
      </c>
      <c r="E37">
        <v>37</v>
      </c>
      <c r="H37">
        <v>37</v>
      </c>
      <c r="I37">
        <v>37</v>
      </c>
    </row>
    <row r="38" spans="1:13" x14ac:dyDescent="0.25">
      <c r="A38">
        <v>38</v>
      </c>
      <c r="B38" s="27">
        <v>2</v>
      </c>
      <c r="C38" s="32" t="s">
        <v>82</v>
      </c>
      <c r="E38">
        <v>38</v>
      </c>
      <c r="G38" s="134"/>
      <c r="H38">
        <v>38</v>
      </c>
      <c r="I38">
        <v>38</v>
      </c>
    </row>
    <row r="39" spans="1:13" x14ac:dyDescent="0.25">
      <c r="A39">
        <v>39</v>
      </c>
      <c r="B39" s="27">
        <v>2</v>
      </c>
      <c r="C39" s="32" t="s">
        <v>84</v>
      </c>
      <c r="E39">
        <v>39</v>
      </c>
      <c r="G39" s="1"/>
      <c r="H39">
        <v>39</v>
      </c>
      <c r="I39">
        <v>39</v>
      </c>
      <c r="J39">
        <v>39</v>
      </c>
      <c r="K39">
        <v>39</v>
      </c>
    </row>
    <row r="40" spans="1:13" x14ac:dyDescent="0.25">
      <c r="A40">
        <v>40</v>
      </c>
      <c r="B40" s="27">
        <v>2</v>
      </c>
      <c r="C40" s="32" t="s">
        <v>105</v>
      </c>
      <c r="E40">
        <v>40</v>
      </c>
      <c r="H40">
        <v>40</v>
      </c>
      <c r="I40">
        <v>40</v>
      </c>
      <c r="J40">
        <v>40</v>
      </c>
      <c r="K40">
        <v>40</v>
      </c>
    </row>
    <row r="41" spans="1:13" x14ac:dyDescent="0.25">
      <c r="A41">
        <v>41</v>
      </c>
      <c r="B41" s="27">
        <v>2</v>
      </c>
      <c r="C41" s="32" t="s">
        <v>85</v>
      </c>
      <c r="E41">
        <v>41</v>
      </c>
      <c r="G41" s="117"/>
      <c r="H41">
        <v>41</v>
      </c>
    </row>
    <row r="42" spans="1:13" x14ac:dyDescent="0.25">
      <c r="A42">
        <v>42</v>
      </c>
      <c r="B42" s="27">
        <v>2</v>
      </c>
      <c r="C42" s="392" t="s">
        <v>115</v>
      </c>
      <c r="E42">
        <v>42</v>
      </c>
      <c r="H42">
        <v>42</v>
      </c>
      <c r="M42">
        <v>42</v>
      </c>
    </row>
    <row r="43" spans="1:13" x14ac:dyDescent="0.25">
      <c r="A43">
        <v>43</v>
      </c>
      <c r="B43" s="27">
        <v>2</v>
      </c>
      <c r="C43" s="32"/>
      <c r="D43" s="143" t="s">
        <v>113</v>
      </c>
      <c r="E43">
        <v>43</v>
      </c>
      <c r="H43" s="165">
        <v>43</v>
      </c>
    </row>
    <row r="44" spans="1:13" x14ac:dyDescent="0.25">
      <c r="A44">
        <v>44</v>
      </c>
      <c r="B44" s="27">
        <v>2</v>
      </c>
      <c r="C44" s="392" t="s">
        <v>141</v>
      </c>
      <c r="E44">
        <v>44</v>
      </c>
      <c r="H44">
        <v>44</v>
      </c>
      <c r="K44">
        <v>44</v>
      </c>
      <c r="M44">
        <v>44</v>
      </c>
    </row>
    <row r="45" spans="1:13" x14ac:dyDescent="0.25">
      <c r="A45">
        <v>45</v>
      </c>
      <c r="B45" s="27">
        <v>2</v>
      </c>
      <c r="C45" s="32"/>
      <c r="D45" s="62" t="s">
        <v>139</v>
      </c>
      <c r="E45">
        <v>45</v>
      </c>
      <c r="H45" s="165">
        <v>45</v>
      </c>
    </row>
    <row r="46" spans="1:13" x14ac:dyDescent="0.25">
      <c r="A46">
        <v>46</v>
      </c>
      <c r="B46" s="27">
        <v>2</v>
      </c>
      <c r="C46" s="32"/>
      <c r="D46" s="144" t="s">
        <v>121</v>
      </c>
      <c r="E46">
        <v>46</v>
      </c>
      <c r="H46" s="165">
        <v>46</v>
      </c>
    </row>
    <row r="47" spans="1:13" x14ac:dyDescent="0.25">
      <c r="A47">
        <v>47</v>
      </c>
      <c r="B47" s="27">
        <v>2</v>
      </c>
      <c r="C47" s="32" t="s">
        <v>146</v>
      </c>
      <c r="E47">
        <v>47</v>
      </c>
      <c r="G47" s="1"/>
      <c r="H47">
        <v>47</v>
      </c>
      <c r="J47">
        <v>47</v>
      </c>
      <c r="K47">
        <v>47</v>
      </c>
      <c r="M47" s="159">
        <v>47</v>
      </c>
    </row>
    <row r="48" spans="1:13" x14ac:dyDescent="0.25">
      <c r="A48">
        <v>48</v>
      </c>
      <c r="B48" s="27">
        <v>2</v>
      </c>
      <c r="C48" s="32" t="s">
        <v>148</v>
      </c>
      <c r="D48" s="95"/>
      <c r="E48">
        <v>48</v>
      </c>
      <c r="H48">
        <v>48</v>
      </c>
      <c r="M48">
        <v>48</v>
      </c>
    </row>
    <row r="49" spans="1:13" x14ac:dyDescent="0.25">
      <c r="A49">
        <v>49</v>
      </c>
      <c r="B49" s="27">
        <v>3</v>
      </c>
      <c r="C49" s="150" t="s">
        <v>134</v>
      </c>
      <c r="E49">
        <v>49</v>
      </c>
      <c r="G49" s="205"/>
    </row>
    <row r="50" spans="1:13" x14ac:dyDescent="0.25">
      <c r="A50">
        <v>50</v>
      </c>
      <c r="B50" s="27">
        <v>3</v>
      </c>
      <c r="D50" s="32" t="s">
        <v>116</v>
      </c>
      <c r="E50">
        <v>50</v>
      </c>
      <c r="I50" s="165">
        <v>50</v>
      </c>
    </row>
    <row r="51" spans="1:13" x14ac:dyDescent="0.25">
      <c r="A51">
        <v>51</v>
      </c>
      <c r="B51" s="27">
        <v>3</v>
      </c>
      <c r="D51" s="12" t="s">
        <v>143</v>
      </c>
      <c r="E51">
        <v>51</v>
      </c>
      <c r="F51" s="146"/>
      <c r="I51" s="165">
        <v>51</v>
      </c>
    </row>
    <row r="52" spans="1:13" x14ac:dyDescent="0.25">
      <c r="A52">
        <v>52</v>
      </c>
      <c r="B52" s="27">
        <v>3</v>
      </c>
      <c r="C52" s="12" t="s">
        <v>151</v>
      </c>
      <c r="E52">
        <v>52</v>
      </c>
      <c r="F52" s="147"/>
      <c r="G52" s="204"/>
      <c r="I52">
        <v>52</v>
      </c>
      <c r="M52">
        <v>52</v>
      </c>
    </row>
    <row r="53" spans="1:13" x14ac:dyDescent="0.25">
      <c r="A53">
        <v>53</v>
      </c>
      <c r="B53" s="27">
        <v>3</v>
      </c>
      <c r="C53" s="32"/>
      <c r="D53" s="145" t="s">
        <v>81</v>
      </c>
      <c r="E53">
        <v>53</v>
      </c>
      <c r="F53" s="147"/>
      <c r="I53" s="165">
        <v>53</v>
      </c>
    </row>
    <row r="54" spans="1:13" x14ac:dyDescent="0.25">
      <c r="A54">
        <v>54</v>
      </c>
      <c r="B54" s="27">
        <v>3</v>
      </c>
      <c r="C54" s="32"/>
      <c r="D54" t="s">
        <v>80</v>
      </c>
      <c r="E54">
        <v>54</v>
      </c>
      <c r="I54" s="165">
        <v>54</v>
      </c>
    </row>
    <row r="55" spans="1:13" x14ac:dyDescent="0.25">
      <c r="A55">
        <v>55</v>
      </c>
      <c r="B55" s="27">
        <v>3</v>
      </c>
      <c r="C55" s="32"/>
      <c r="D55" t="s">
        <v>79</v>
      </c>
      <c r="E55">
        <v>55</v>
      </c>
      <c r="I55" s="165">
        <v>55</v>
      </c>
    </row>
    <row r="56" spans="1:13" x14ac:dyDescent="0.25">
      <c r="A56">
        <v>56</v>
      </c>
      <c r="B56" s="27">
        <v>3</v>
      </c>
      <c r="C56" s="32"/>
      <c r="D56" t="s">
        <v>83</v>
      </c>
      <c r="E56">
        <v>56</v>
      </c>
      <c r="I56" s="165">
        <v>56</v>
      </c>
    </row>
    <row r="57" spans="1:13" x14ac:dyDescent="0.25">
      <c r="A57">
        <v>57</v>
      </c>
      <c r="B57" s="27">
        <v>3</v>
      </c>
      <c r="C57" s="32"/>
      <c r="D57" t="s">
        <v>82</v>
      </c>
      <c r="E57">
        <v>57</v>
      </c>
      <c r="I57" s="165">
        <v>57</v>
      </c>
    </row>
    <row r="58" spans="1:13" x14ac:dyDescent="0.25">
      <c r="A58">
        <v>58</v>
      </c>
      <c r="B58" s="27">
        <v>3</v>
      </c>
      <c r="C58" s="32"/>
      <c r="D58" t="s">
        <v>84</v>
      </c>
      <c r="E58">
        <v>58</v>
      </c>
      <c r="I58" s="165">
        <v>58</v>
      </c>
    </row>
    <row r="59" spans="1:13" x14ac:dyDescent="0.25">
      <c r="A59">
        <v>59</v>
      </c>
      <c r="B59" s="27">
        <v>3</v>
      </c>
      <c r="C59" s="32"/>
      <c r="D59" t="s">
        <v>105</v>
      </c>
      <c r="E59">
        <v>59</v>
      </c>
      <c r="I59" s="165">
        <v>59</v>
      </c>
    </row>
    <row r="60" spans="1:13" x14ac:dyDescent="0.25">
      <c r="A60">
        <v>60</v>
      </c>
      <c r="B60" s="27">
        <v>3</v>
      </c>
      <c r="C60" s="32"/>
      <c r="D60" t="str">
        <f>C12</f>
        <v>volgorde VB.nu</v>
      </c>
      <c r="E60">
        <v>60</v>
      </c>
      <c r="I60" s="165">
        <v>60</v>
      </c>
    </row>
    <row r="61" spans="1:13" x14ac:dyDescent="0.25">
      <c r="A61">
        <v>61</v>
      </c>
      <c r="B61" s="27">
        <v>3</v>
      </c>
      <c r="C61" s="32" t="s">
        <v>178</v>
      </c>
      <c r="E61">
        <v>61</v>
      </c>
      <c r="G61" s="206"/>
      <c r="I61">
        <v>61</v>
      </c>
    </row>
    <row r="62" spans="1:13" x14ac:dyDescent="0.25">
      <c r="A62">
        <v>62</v>
      </c>
      <c r="B62" s="27">
        <v>4</v>
      </c>
      <c r="C62" s="150" t="s">
        <v>135</v>
      </c>
      <c r="E62">
        <v>62</v>
      </c>
    </row>
    <row r="63" spans="1:13" x14ac:dyDescent="0.25">
      <c r="A63">
        <v>63</v>
      </c>
      <c r="B63" s="27">
        <v>4</v>
      </c>
      <c r="C63" s="133" t="s">
        <v>152</v>
      </c>
      <c r="E63">
        <v>63</v>
      </c>
      <c r="G63" s="207"/>
      <c r="J63">
        <v>63</v>
      </c>
    </row>
    <row r="64" spans="1:13" x14ac:dyDescent="0.25">
      <c r="A64">
        <v>64</v>
      </c>
      <c r="B64" s="27">
        <v>4</v>
      </c>
      <c r="D64" s="32" t="s">
        <v>113</v>
      </c>
      <c r="E64">
        <v>64</v>
      </c>
      <c r="J64" s="165">
        <v>64</v>
      </c>
    </row>
    <row r="65" spans="1:13" x14ac:dyDescent="0.25">
      <c r="A65">
        <v>65</v>
      </c>
      <c r="B65" s="27">
        <v>4</v>
      </c>
      <c r="D65" s="392" t="s">
        <v>114</v>
      </c>
      <c r="E65">
        <v>65</v>
      </c>
      <c r="J65" s="165">
        <v>65</v>
      </c>
    </row>
    <row r="66" spans="1:13" x14ac:dyDescent="0.25">
      <c r="A66">
        <v>66</v>
      </c>
      <c r="B66" s="27">
        <v>4</v>
      </c>
      <c r="D66" s="32" t="s">
        <v>139</v>
      </c>
      <c r="E66">
        <v>66</v>
      </c>
      <c r="J66" s="165">
        <v>66</v>
      </c>
    </row>
    <row r="67" spans="1:13" x14ac:dyDescent="0.25">
      <c r="A67">
        <v>67</v>
      </c>
      <c r="B67" s="27">
        <v>4</v>
      </c>
      <c r="D67" s="32" t="s">
        <v>121</v>
      </c>
      <c r="E67">
        <v>67</v>
      </c>
      <c r="J67" s="165">
        <v>67</v>
      </c>
    </row>
    <row r="68" spans="1:13" x14ac:dyDescent="0.25">
      <c r="A68">
        <v>68</v>
      </c>
      <c r="B68" s="27">
        <v>4</v>
      </c>
      <c r="C68" s="102" t="s">
        <v>122</v>
      </c>
      <c r="E68">
        <v>68</v>
      </c>
      <c r="J68" s="211">
        <v>68</v>
      </c>
      <c r="M68">
        <v>68</v>
      </c>
    </row>
    <row r="69" spans="1:13" x14ac:dyDescent="0.25">
      <c r="A69">
        <v>69</v>
      </c>
      <c r="B69" s="27">
        <v>4</v>
      </c>
      <c r="C69" s="32"/>
      <c r="D69" t="s">
        <v>148</v>
      </c>
      <c r="E69">
        <v>69</v>
      </c>
      <c r="J69" s="165">
        <v>69</v>
      </c>
    </row>
    <row r="70" spans="1:13" x14ac:dyDescent="0.25">
      <c r="A70">
        <v>70</v>
      </c>
      <c r="B70" s="27">
        <v>4</v>
      </c>
      <c r="C70" s="102" t="s">
        <v>123</v>
      </c>
      <c r="E70">
        <v>70</v>
      </c>
      <c r="G70" s="208"/>
      <c r="J70" s="211">
        <v>70</v>
      </c>
    </row>
    <row r="71" spans="1:13" x14ac:dyDescent="0.25">
      <c r="A71">
        <v>71</v>
      </c>
      <c r="B71" s="27">
        <v>4</v>
      </c>
      <c r="C71" s="32"/>
      <c r="D71" t="s">
        <v>116</v>
      </c>
      <c r="E71">
        <v>71</v>
      </c>
      <c r="J71" s="165">
        <v>71</v>
      </c>
    </row>
    <row r="72" spans="1:13" x14ac:dyDescent="0.25">
      <c r="A72">
        <v>72</v>
      </c>
      <c r="B72" s="27">
        <v>4</v>
      </c>
      <c r="C72" s="32"/>
      <c r="D72" s="394" t="s">
        <v>144</v>
      </c>
      <c r="E72">
        <v>72</v>
      </c>
      <c r="J72" s="165">
        <v>72</v>
      </c>
    </row>
    <row r="73" spans="1:13" x14ac:dyDescent="0.25">
      <c r="A73">
        <v>73</v>
      </c>
      <c r="B73" s="27">
        <v>4</v>
      </c>
      <c r="C73" s="32"/>
      <c r="D73" t="s">
        <v>140</v>
      </c>
      <c r="E73">
        <v>73</v>
      </c>
      <c r="J73" s="165">
        <v>73</v>
      </c>
    </row>
    <row r="74" spans="1:13" x14ac:dyDescent="0.25">
      <c r="A74">
        <v>74</v>
      </c>
      <c r="B74" s="27">
        <v>4</v>
      </c>
      <c r="C74" s="32"/>
      <c r="D74" t="s">
        <v>84</v>
      </c>
      <c r="E74">
        <v>74</v>
      </c>
      <c r="J74" s="165">
        <v>74</v>
      </c>
    </row>
    <row r="75" spans="1:13" x14ac:dyDescent="0.25">
      <c r="A75">
        <v>75</v>
      </c>
      <c r="B75" s="27">
        <v>4</v>
      </c>
      <c r="C75" s="32"/>
      <c r="D75" s="102" t="s">
        <v>112</v>
      </c>
      <c r="E75">
        <v>75</v>
      </c>
      <c r="J75" s="165">
        <v>75</v>
      </c>
    </row>
    <row r="76" spans="1:13" x14ac:dyDescent="0.25">
      <c r="A76">
        <v>76</v>
      </c>
      <c r="B76" s="27">
        <v>4</v>
      </c>
      <c r="D76" s="32" t="s">
        <v>146</v>
      </c>
      <c r="E76">
        <v>76</v>
      </c>
      <c r="J76" s="165">
        <v>76</v>
      </c>
    </row>
    <row r="77" spans="1:13" x14ac:dyDescent="0.25">
      <c r="A77">
        <v>77</v>
      </c>
      <c r="B77" s="27">
        <v>4</v>
      </c>
      <c r="C77" s="32"/>
      <c r="D77" s="102" t="s">
        <v>105</v>
      </c>
      <c r="E77">
        <v>77</v>
      </c>
      <c r="J77" s="165">
        <v>77</v>
      </c>
    </row>
    <row r="78" spans="1:13" x14ac:dyDescent="0.25">
      <c r="A78">
        <v>78</v>
      </c>
      <c r="B78" s="27">
        <v>5</v>
      </c>
      <c r="C78" s="150" t="s">
        <v>133</v>
      </c>
      <c r="E78">
        <v>78</v>
      </c>
    </row>
    <row r="79" spans="1:13" x14ac:dyDescent="0.25">
      <c r="A79">
        <v>79</v>
      </c>
      <c r="B79" s="27">
        <v>5</v>
      </c>
      <c r="C79" s="133" t="s">
        <v>153</v>
      </c>
      <c r="E79">
        <v>79</v>
      </c>
      <c r="K79">
        <v>79</v>
      </c>
    </row>
    <row r="80" spans="1:13" x14ac:dyDescent="0.25">
      <c r="A80">
        <v>80</v>
      </c>
      <c r="B80" s="27">
        <v>5</v>
      </c>
      <c r="C80" s="392" t="s">
        <v>142</v>
      </c>
      <c r="E80">
        <v>80</v>
      </c>
      <c r="K80">
        <v>80</v>
      </c>
      <c r="M80">
        <v>80</v>
      </c>
    </row>
    <row r="81" spans="1:20" x14ac:dyDescent="0.25">
      <c r="A81">
        <v>81</v>
      </c>
      <c r="B81" s="27">
        <v>5</v>
      </c>
      <c r="C81" s="105"/>
      <c r="D81" s="394" t="s">
        <v>141</v>
      </c>
      <c r="E81">
        <v>81</v>
      </c>
      <c r="K81" s="165">
        <v>81</v>
      </c>
    </row>
    <row r="82" spans="1:20" x14ac:dyDescent="0.25">
      <c r="A82">
        <v>82</v>
      </c>
      <c r="B82" s="27">
        <v>5</v>
      </c>
      <c r="C82" s="32"/>
      <c r="D82" s="102" t="s">
        <v>112</v>
      </c>
      <c r="E82">
        <v>82</v>
      </c>
      <c r="K82" s="165">
        <v>82</v>
      </c>
    </row>
    <row r="83" spans="1:20" x14ac:dyDescent="0.25">
      <c r="A83">
        <v>83</v>
      </c>
      <c r="B83" s="27">
        <v>5</v>
      </c>
      <c r="C83" s="32"/>
      <c r="D83" t="s">
        <v>146</v>
      </c>
      <c r="E83">
        <v>83</v>
      </c>
      <c r="K83" s="165">
        <v>83</v>
      </c>
    </row>
    <row r="84" spans="1:20" x14ac:dyDescent="0.25">
      <c r="A84">
        <v>84</v>
      </c>
      <c r="B84" s="27">
        <v>5</v>
      </c>
      <c r="C84" s="32"/>
      <c r="D84" t="s">
        <v>121</v>
      </c>
      <c r="E84">
        <v>84</v>
      </c>
      <c r="K84" s="165">
        <v>84</v>
      </c>
    </row>
    <row r="85" spans="1:20" x14ac:dyDescent="0.25">
      <c r="A85">
        <v>85</v>
      </c>
      <c r="B85" s="27">
        <v>5</v>
      </c>
      <c r="C85" s="32"/>
      <c r="D85" t="s">
        <v>84</v>
      </c>
      <c r="E85">
        <v>85</v>
      </c>
      <c r="K85" s="165">
        <v>85</v>
      </c>
    </row>
    <row r="86" spans="1:20" x14ac:dyDescent="0.25">
      <c r="A86">
        <v>86</v>
      </c>
      <c r="B86" s="27">
        <v>5</v>
      </c>
      <c r="C86" s="32"/>
      <c r="D86" t="s">
        <v>105</v>
      </c>
      <c r="E86">
        <v>86</v>
      </c>
      <c r="K86" s="165">
        <v>86</v>
      </c>
    </row>
    <row r="87" spans="1:20" x14ac:dyDescent="0.25">
      <c r="A87">
        <v>87</v>
      </c>
      <c r="B87" s="150">
        <v>6</v>
      </c>
      <c r="C87" s="150" t="s">
        <v>132</v>
      </c>
      <c r="D87" s="150"/>
      <c r="E87">
        <v>87</v>
      </c>
      <c r="G87" s="209"/>
    </row>
    <row r="88" spans="1:20" x14ac:dyDescent="0.25">
      <c r="A88">
        <v>88</v>
      </c>
      <c r="B88" s="27">
        <v>6</v>
      </c>
      <c r="C88" s="32"/>
      <c r="E88">
        <v>88</v>
      </c>
      <c r="L88" t="s">
        <v>172</v>
      </c>
    </row>
    <row r="89" spans="1:20" x14ac:dyDescent="0.25">
      <c r="A89">
        <v>89</v>
      </c>
      <c r="B89" s="27">
        <v>7</v>
      </c>
      <c r="C89" s="150" t="s">
        <v>131</v>
      </c>
      <c r="E89">
        <v>89</v>
      </c>
      <c r="G89" s="1"/>
      <c r="J89" s="113"/>
      <c r="K89" s="113"/>
      <c r="L89" s="133"/>
      <c r="M89" s="133"/>
      <c r="N89" s="133"/>
      <c r="O89" s="133"/>
      <c r="P89" s="133"/>
      <c r="Q89" s="133"/>
      <c r="R89" s="133"/>
      <c r="S89" s="133"/>
      <c r="T89" s="133"/>
    </row>
    <row r="90" spans="1:20" x14ac:dyDescent="0.25">
      <c r="A90">
        <v>90</v>
      </c>
      <c r="B90" s="27">
        <v>7</v>
      </c>
      <c r="C90" s="122" t="s">
        <v>104</v>
      </c>
      <c r="E90">
        <v>90</v>
      </c>
      <c r="G90" s="1"/>
      <c r="L90" s="133"/>
      <c r="M90" s="133">
        <v>90</v>
      </c>
      <c r="N90" s="133"/>
      <c r="O90" s="133"/>
      <c r="P90" s="133"/>
      <c r="Q90" s="133"/>
      <c r="R90" s="133"/>
      <c r="S90" s="133"/>
      <c r="T90" s="133"/>
    </row>
    <row r="91" spans="1:20" x14ac:dyDescent="0.25">
      <c r="A91">
        <v>91</v>
      </c>
      <c r="B91" s="27">
        <v>7</v>
      </c>
      <c r="C91" s="122" t="s">
        <v>101</v>
      </c>
      <c r="E91">
        <v>91</v>
      </c>
      <c r="G91" s="1"/>
      <c r="J91" s="133"/>
      <c r="K91" s="133"/>
      <c r="L91" s="133"/>
      <c r="M91" s="133">
        <v>91</v>
      </c>
      <c r="N91" s="133"/>
      <c r="O91" s="133"/>
      <c r="P91" s="133"/>
      <c r="Q91" s="133"/>
      <c r="R91" s="133"/>
      <c r="S91" s="133"/>
      <c r="T91" s="133"/>
    </row>
    <row r="92" spans="1:20" ht="16.5" customHeight="1" x14ac:dyDescent="0.25">
      <c r="A92">
        <v>92</v>
      </c>
      <c r="B92" s="27">
        <v>7</v>
      </c>
      <c r="C92" s="193"/>
      <c r="D92" s="72" t="s">
        <v>36</v>
      </c>
      <c r="E92">
        <v>92</v>
      </c>
      <c r="M92" s="137">
        <v>92</v>
      </c>
      <c r="Q92" s="133"/>
      <c r="R92" s="133"/>
      <c r="S92" s="133"/>
    </row>
    <row r="93" spans="1:20" x14ac:dyDescent="0.25">
      <c r="A93">
        <v>93</v>
      </c>
      <c r="B93" s="27">
        <v>7</v>
      </c>
      <c r="C93" s="32"/>
      <c r="D93" s="122" t="s">
        <v>126</v>
      </c>
      <c r="E93">
        <v>93</v>
      </c>
      <c r="J93" s="133"/>
      <c r="L93" s="133"/>
      <c r="M93" s="137">
        <v>93</v>
      </c>
      <c r="O93" s="134"/>
      <c r="P93" s="134"/>
      <c r="Q93" s="133"/>
      <c r="R93" s="133"/>
      <c r="S93" s="133"/>
      <c r="T93" s="133"/>
    </row>
    <row r="94" spans="1:20" x14ac:dyDescent="0.25">
      <c r="A94">
        <v>94</v>
      </c>
      <c r="B94" s="27">
        <v>7</v>
      </c>
      <c r="C94" s="122"/>
      <c r="D94" s="137" t="s">
        <v>94</v>
      </c>
      <c r="E94">
        <v>94</v>
      </c>
      <c r="J94" s="133"/>
      <c r="K94" s="133"/>
      <c r="L94" s="133"/>
      <c r="M94" s="137">
        <v>94</v>
      </c>
      <c r="O94" s="133"/>
      <c r="P94" s="133"/>
      <c r="Q94" s="133"/>
      <c r="R94" s="133"/>
      <c r="S94" s="133"/>
      <c r="T94" s="133"/>
    </row>
    <row r="95" spans="1:20" x14ac:dyDescent="0.25">
      <c r="A95">
        <v>95</v>
      </c>
      <c r="B95" s="27">
        <v>7</v>
      </c>
      <c r="C95" s="32"/>
      <c r="D95" t="s">
        <v>38</v>
      </c>
      <c r="E95">
        <v>95</v>
      </c>
      <c r="J95" s="133"/>
      <c r="K95" s="133"/>
      <c r="L95" s="133"/>
      <c r="M95" s="137">
        <v>95</v>
      </c>
      <c r="O95" s="133"/>
      <c r="P95" s="133"/>
      <c r="Q95" s="133"/>
      <c r="R95" s="133"/>
      <c r="S95" s="133"/>
      <c r="T95" s="133"/>
    </row>
    <row r="96" spans="1:20" x14ac:dyDescent="0.25">
      <c r="A96">
        <v>96</v>
      </c>
      <c r="B96" s="27">
        <v>7</v>
      </c>
      <c r="C96" s="104"/>
      <c r="D96" s="213" t="str">
        <f>C42</f>
        <v>Zoetermeer totaal</v>
      </c>
      <c r="E96">
        <v>96</v>
      </c>
      <c r="J96" s="133"/>
      <c r="K96" s="133"/>
      <c r="L96" s="133"/>
      <c r="M96" s="137">
        <v>96</v>
      </c>
      <c r="N96" s="133"/>
      <c r="O96" s="133"/>
      <c r="P96" s="133"/>
      <c r="Q96" s="133"/>
      <c r="R96" s="133"/>
      <c r="S96" s="133"/>
      <c r="T96" s="133"/>
    </row>
    <row r="97" spans="1:20" x14ac:dyDescent="0.25">
      <c r="A97">
        <v>97</v>
      </c>
      <c r="B97" s="27">
        <v>7</v>
      </c>
      <c r="C97" s="32"/>
      <c r="D97" s="137" t="s">
        <v>18</v>
      </c>
      <c r="E97">
        <v>97</v>
      </c>
      <c r="J97" s="133"/>
      <c r="K97" s="133"/>
      <c r="L97" s="133"/>
      <c r="M97" s="137">
        <v>97</v>
      </c>
      <c r="N97" s="133"/>
      <c r="O97" s="133"/>
      <c r="P97" s="133"/>
      <c r="Q97" s="133"/>
      <c r="R97" s="133"/>
      <c r="S97" s="133"/>
      <c r="T97" s="133"/>
    </row>
    <row r="98" spans="1:20" x14ac:dyDescent="0.25">
      <c r="A98">
        <v>98</v>
      </c>
      <c r="B98" s="27">
        <v>7</v>
      </c>
      <c r="C98" s="32"/>
      <c r="D98" s="137" t="s">
        <v>17</v>
      </c>
      <c r="E98">
        <v>98</v>
      </c>
      <c r="J98" s="133"/>
      <c r="K98" s="133"/>
      <c r="L98" s="133"/>
      <c r="M98" s="137">
        <v>98</v>
      </c>
      <c r="N98" s="133"/>
      <c r="O98" s="133"/>
      <c r="P98" s="133"/>
      <c r="Q98" s="133"/>
      <c r="R98" s="133"/>
      <c r="S98" s="133"/>
      <c r="T98" s="133"/>
    </row>
    <row r="99" spans="1:20" x14ac:dyDescent="0.25">
      <c r="A99">
        <v>99</v>
      </c>
      <c r="B99" s="27">
        <v>7</v>
      </c>
      <c r="C99" s="122" t="s">
        <v>102</v>
      </c>
      <c r="E99">
        <v>99</v>
      </c>
      <c r="M99" s="212">
        <v>99</v>
      </c>
    </row>
    <row r="100" spans="1:20" x14ac:dyDescent="0.25">
      <c r="A100">
        <v>100</v>
      </c>
      <c r="B100" s="27">
        <v>7</v>
      </c>
      <c r="C100" s="122"/>
      <c r="D100" s="213">
        <f>C43</f>
        <v>0</v>
      </c>
      <c r="E100">
        <v>100</v>
      </c>
      <c r="M100" s="137">
        <v>100</v>
      </c>
    </row>
    <row r="101" spans="1:20" x14ac:dyDescent="0.25">
      <c r="A101">
        <v>101</v>
      </c>
      <c r="B101" s="27">
        <v>7</v>
      </c>
      <c r="C101" s="122" t="s">
        <v>20</v>
      </c>
      <c r="E101">
        <v>101</v>
      </c>
      <c r="G101" s="210"/>
      <c r="M101" s="212">
        <v>101</v>
      </c>
    </row>
    <row r="102" spans="1:20" x14ac:dyDescent="0.25">
      <c r="A102">
        <v>102</v>
      </c>
      <c r="B102" s="27">
        <v>7</v>
      </c>
      <c r="C102" s="32"/>
      <c r="D102" s="141" t="s">
        <v>77</v>
      </c>
      <c r="E102">
        <v>102</v>
      </c>
      <c r="M102" s="137">
        <v>102</v>
      </c>
    </row>
    <row r="103" spans="1:20" x14ac:dyDescent="0.25">
      <c r="A103">
        <v>103</v>
      </c>
      <c r="B103" s="27">
        <v>7</v>
      </c>
      <c r="D103" s="123" t="s">
        <v>122</v>
      </c>
      <c r="E103">
        <v>103</v>
      </c>
      <c r="M103" s="137">
        <v>103</v>
      </c>
    </row>
    <row r="104" spans="1:20" x14ac:dyDescent="0.25">
      <c r="A104">
        <v>104</v>
      </c>
      <c r="B104" s="27">
        <v>7</v>
      </c>
      <c r="C104" s="124" t="s">
        <v>118</v>
      </c>
      <c r="E104">
        <v>104</v>
      </c>
      <c r="M104" s="212">
        <v>104</v>
      </c>
    </row>
    <row r="105" spans="1:20" x14ac:dyDescent="0.25">
      <c r="A105">
        <v>105</v>
      </c>
      <c r="B105" s="27">
        <v>7</v>
      </c>
      <c r="C105" s="124" t="s">
        <v>119</v>
      </c>
      <c r="E105">
        <v>105</v>
      </c>
      <c r="M105" s="212">
        <v>105</v>
      </c>
    </row>
    <row r="106" spans="1:20" x14ac:dyDescent="0.25">
      <c r="A106">
        <v>106</v>
      </c>
      <c r="B106" s="27">
        <v>7</v>
      </c>
      <c r="C106" s="32"/>
      <c r="D106" s="143" t="s">
        <v>113</v>
      </c>
      <c r="E106">
        <v>106</v>
      </c>
      <c r="M106" s="137">
        <v>106</v>
      </c>
    </row>
    <row r="107" spans="1:20" x14ac:dyDescent="0.25">
      <c r="A107">
        <v>107</v>
      </c>
      <c r="B107" s="27">
        <v>7</v>
      </c>
      <c r="C107" s="124"/>
      <c r="D107" s="397" t="s">
        <v>114</v>
      </c>
      <c r="E107">
        <v>107</v>
      </c>
      <c r="M107" s="137">
        <v>107</v>
      </c>
    </row>
    <row r="108" spans="1:20" x14ac:dyDescent="0.25">
      <c r="A108">
        <v>108</v>
      </c>
      <c r="B108" s="27">
        <v>7</v>
      </c>
      <c r="C108" s="123" t="s">
        <v>117</v>
      </c>
      <c r="D108" s="123" t="s">
        <v>117</v>
      </c>
      <c r="E108">
        <v>108</v>
      </c>
      <c r="G108" s="134"/>
      <c r="M108" s="212">
        <v>108</v>
      </c>
    </row>
    <row r="109" spans="1:20" x14ac:dyDescent="0.25">
      <c r="A109">
        <v>109</v>
      </c>
      <c r="B109" s="27">
        <v>7</v>
      </c>
      <c r="C109" s="32"/>
      <c r="D109" t="s">
        <v>116</v>
      </c>
      <c r="E109">
        <v>109</v>
      </c>
      <c r="M109" s="137">
        <v>109</v>
      </c>
    </row>
    <row r="110" spans="1:20" x14ac:dyDescent="0.25">
      <c r="A110">
        <v>110</v>
      </c>
      <c r="B110" s="27">
        <v>7</v>
      </c>
      <c r="C110" s="32"/>
      <c r="D110" s="394" t="s">
        <v>144</v>
      </c>
      <c r="E110">
        <v>110</v>
      </c>
      <c r="M110" s="137">
        <v>110</v>
      </c>
    </row>
    <row r="111" spans="1:20" x14ac:dyDescent="0.25">
      <c r="A111">
        <v>111</v>
      </c>
      <c r="B111" s="27">
        <v>7</v>
      </c>
      <c r="C111" s="32"/>
      <c r="D111" s="146" t="s">
        <v>139</v>
      </c>
      <c r="E111">
        <v>111</v>
      </c>
      <c r="M111" s="137">
        <v>111</v>
      </c>
    </row>
    <row r="112" spans="1:20" x14ac:dyDescent="0.25">
      <c r="A112">
        <v>112</v>
      </c>
      <c r="B112" s="27">
        <v>7</v>
      </c>
      <c r="C112" s="32"/>
      <c r="D112" t="s">
        <v>140</v>
      </c>
      <c r="E112">
        <v>112</v>
      </c>
      <c r="M112" s="137">
        <v>112</v>
      </c>
    </row>
    <row r="113" spans="1:13" x14ac:dyDescent="0.25">
      <c r="A113">
        <v>113</v>
      </c>
      <c r="B113" s="27">
        <v>7</v>
      </c>
      <c r="C113" s="32"/>
      <c r="D113" s="159" t="s">
        <v>146</v>
      </c>
      <c r="E113">
        <v>113</v>
      </c>
      <c r="M113" s="137">
        <v>113</v>
      </c>
    </row>
    <row r="114" spans="1:13" x14ac:dyDescent="0.25">
      <c r="A114">
        <v>114</v>
      </c>
      <c r="B114" s="27">
        <v>7</v>
      </c>
      <c r="C114" s="32"/>
      <c r="D114" t="s">
        <v>121</v>
      </c>
      <c r="E114">
        <v>114</v>
      </c>
      <c r="M114" s="137">
        <v>114</v>
      </c>
    </row>
    <row r="115" spans="1:13" x14ac:dyDescent="0.25">
      <c r="A115">
        <v>115</v>
      </c>
      <c r="B115" s="27">
        <v>7</v>
      </c>
      <c r="C115" s="32"/>
      <c r="D115" s="159" t="s">
        <v>146</v>
      </c>
      <c r="E115">
        <v>115</v>
      </c>
      <c r="M115" s="137">
        <v>115</v>
      </c>
    </row>
    <row r="116" spans="1:13" x14ac:dyDescent="0.25">
      <c r="A116">
        <v>116</v>
      </c>
      <c r="B116" s="27">
        <v>7</v>
      </c>
      <c r="C116" s="32"/>
      <c r="D116" t="s">
        <v>148</v>
      </c>
      <c r="E116">
        <v>116</v>
      </c>
      <c r="M116" s="137">
        <v>116</v>
      </c>
    </row>
    <row r="117" spans="1:13" x14ac:dyDescent="0.25">
      <c r="A117">
        <v>117</v>
      </c>
      <c r="B117" s="27">
        <v>7</v>
      </c>
      <c r="C117" s="32"/>
      <c r="D117" s="394" t="s">
        <v>141</v>
      </c>
      <c r="E117">
        <v>117</v>
      </c>
      <c r="M117" s="137">
        <v>117</v>
      </c>
    </row>
    <row r="118" spans="1:13" x14ac:dyDescent="0.25">
      <c r="A118">
        <v>118</v>
      </c>
      <c r="B118" s="27">
        <v>7</v>
      </c>
      <c r="C118" s="32"/>
      <c r="D118" s="394" t="s">
        <v>142</v>
      </c>
      <c r="E118">
        <v>118</v>
      </c>
      <c r="M118" s="137">
        <v>118</v>
      </c>
    </row>
    <row r="119" spans="1:13" x14ac:dyDescent="0.25">
      <c r="A119">
        <v>119</v>
      </c>
      <c r="B119" s="27">
        <v>7</v>
      </c>
      <c r="C119" s="32"/>
      <c r="D119" s="102" t="s">
        <v>112</v>
      </c>
      <c r="E119">
        <v>119</v>
      </c>
      <c r="M119" s="137">
        <v>119</v>
      </c>
    </row>
    <row r="120" spans="1:13" x14ac:dyDescent="0.25">
      <c r="A120">
        <v>120</v>
      </c>
      <c r="C120" s="150" t="s">
        <v>171</v>
      </c>
      <c r="E120">
        <v>120</v>
      </c>
    </row>
    <row r="121" spans="1:13" x14ac:dyDescent="0.25">
      <c r="A121">
        <v>121</v>
      </c>
      <c r="B121" s="27">
        <v>1</v>
      </c>
      <c r="C121" s="43" t="str">
        <f>C6</f>
        <v>1 inputsheet data uit Vbnu</v>
      </c>
    </row>
    <row r="122" spans="1:13" x14ac:dyDescent="0.25">
      <c r="A122">
        <v>122</v>
      </c>
      <c r="B122" s="27">
        <v>1</v>
      </c>
      <c r="C122" t="s">
        <v>182</v>
      </c>
      <c r="G122" s="27">
        <v>122</v>
      </c>
    </row>
    <row r="123" spans="1:13" x14ac:dyDescent="0.25">
      <c r="A123">
        <v>123</v>
      </c>
      <c r="B123" s="27">
        <v>7</v>
      </c>
      <c r="D123" t="str">
        <f>C122</f>
        <v>CHECK</v>
      </c>
      <c r="M123">
        <v>122</v>
      </c>
    </row>
  </sheetData>
  <sortState ref="A6:T120">
    <sortCondition ref="A6:A120"/>
  </sortState>
  <printOptions horizontalCentered="1" verticalCentered="1" gridLines="1"/>
  <pageMargins left="0" right="0" top="0.74803149606299213" bottom="0" header="0.31496062992125984" footer="0.31496062992125984"/>
  <pageSetup paperSize="9" scale="44" fitToWidth="2" orientation="portrait" horizontalDpi="300" verticalDpi="300" r:id="rId1"/>
  <headerFooter>
    <oddHeader>&amp;L&amp;Z&amp;F / &amp;A&amp;R
&amp;D / &amp;T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71"/>
  <sheetViews>
    <sheetView topLeftCell="B1" zoomScale="130" zoomScaleNormal="130" workbookViewId="0">
      <pane xSplit="2" ySplit="9" topLeftCell="D10" activePane="bottomRight" state="frozenSplit"/>
      <selection activeCell="B1" sqref="B1"/>
      <selection pane="topRight" activeCell="D1" sqref="D1"/>
      <selection pane="bottomLeft" activeCell="B9" sqref="B9"/>
      <selection pane="bottomRight" activeCell="N12" sqref="N12"/>
    </sheetView>
  </sheetViews>
  <sheetFormatPr defaultRowHeight="15" x14ac:dyDescent="0.25"/>
  <cols>
    <col min="1" max="1" width="1.140625" customWidth="1"/>
    <col min="2" max="2" width="4.28515625" style="27" customWidth="1"/>
    <col min="3" max="3" width="60.42578125" bestFit="1" customWidth="1"/>
    <col min="5" max="7" width="9" customWidth="1"/>
    <col min="8" max="8" width="2.5703125" customWidth="1"/>
    <col min="9" max="11" width="9" customWidth="1"/>
    <col min="12" max="12" width="2.42578125" customWidth="1"/>
    <col min="13" max="14" width="9" customWidth="1"/>
    <col min="15" max="16" width="10.5703125" customWidth="1"/>
    <col min="17" max="17" width="9" customWidth="1"/>
    <col min="18" max="18" width="30.28515625" customWidth="1"/>
    <col min="19" max="19" width="2.140625" customWidth="1"/>
    <col min="21" max="21" width="44.42578125" bestFit="1" customWidth="1"/>
    <col min="22" max="22" width="9" style="27"/>
    <col min="23" max="23" width="2.28515625" customWidth="1"/>
  </cols>
  <sheetData>
    <row r="1" spans="2:27" ht="15.75" thickBot="1" x14ac:dyDescent="0.3">
      <c r="S1" s="41"/>
    </row>
    <row r="2" spans="2:27" ht="15.75" thickBot="1" x14ac:dyDescent="0.3">
      <c r="C2" s="462" t="s">
        <v>104</v>
      </c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76"/>
    </row>
    <row r="3" spans="2:27" ht="15.75" thickBot="1" x14ac:dyDescent="0.3">
      <c r="S3" s="76"/>
    </row>
    <row r="4" spans="2:27" ht="16.5" thickBot="1" x14ac:dyDescent="0.3">
      <c r="C4" s="48" t="str">
        <f>'1 inputsheet data uit VBnu '!D17</f>
        <v>uitgiftepunt</v>
      </c>
      <c r="E4" s="462" t="s">
        <v>78</v>
      </c>
      <c r="F4" s="464"/>
      <c r="G4" s="465"/>
      <c r="I4" s="469" t="s">
        <v>101</v>
      </c>
      <c r="J4" s="470"/>
      <c r="K4" s="471"/>
      <c r="S4" s="76"/>
    </row>
    <row r="5" spans="2:27" ht="15.75" thickBot="1" x14ac:dyDescent="0.3">
      <c r="E5" s="466">
        <f>'1 inputsheet data uit VBnu '!C4</f>
        <v>42815</v>
      </c>
      <c r="F5" s="467"/>
      <c r="G5" s="468"/>
      <c r="I5" s="472"/>
      <c r="J5" s="473"/>
      <c r="K5" s="474"/>
      <c r="S5" s="76"/>
    </row>
    <row r="6" spans="2:27" ht="15.75" thickBot="1" x14ac:dyDescent="0.3">
      <c r="S6" s="76"/>
    </row>
    <row r="7" spans="2:27" ht="45.75" thickBot="1" x14ac:dyDescent="0.3">
      <c r="C7" s="40" t="s">
        <v>94</v>
      </c>
      <c r="D7" s="43" t="str">
        <f>'1 inputsheet data uit VBnu '!M17</f>
        <v>notitie</v>
      </c>
      <c r="E7" s="39" t="str">
        <f>'1 inputsheet data uit VBnu '!I17</f>
        <v>enkel</v>
      </c>
      <c r="F7" s="38" t="str">
        <f>'1 inputsheet data uit VBnu '!H17</f>
        <v>dubbel</v>
      </c>
      <c r="G7" s="37" t="str">
        <f>'1 inputsheet data uit VBnu '!G17</f>
        <v>3 voudig</v>
      </c>
      <c r="I7" s="39" t="str">
        <f>'1 inputsheet data uit VBnu '!I17</f>
        <v>enkel</v>
      </c>
      <c r="J7" s="38" t="str">
        <f>'1 inputsheet data uit VBnu '!H17</f>
        <v>dubbel</v>
      </c>
      <c r="K7" s="37" t="str">
        <f>'1 inputsheet data uit VBnu '!G17</f>
        <v>3 voudig</v>
      </c>
      <c r="M7" s="40" t="s">
        <v>102</v>
      </c>
      <c r="N7" s="49" t="str">
        <f>'1 inputsheet data uit VBnu '!E17</f>
        <v>%</v>
      </c>
      <c r="O7" s="52" t="s">
        <v>20</v>
      </c>
      <c r="P7" s="53" t="s">
        <v>77</v>
      </c>
      <c r="Q7" s="54" t="s">
        <v>103</v>
      </c>
      <c r="R7" s="78" t="s">
        <v>118</v>
      </c>
      <c r="S7" s="76"/>
      <c r="U7" s="78" t="s">
        <v>119</v>
      </c>
    </row>
    <row r="8" spans="2:27" s="72" customFormat="1" ht="16.5" thickBot="1" x14ac:dyDescent="0.3">
      <c r="B8" s="27"/>
      <c r="C8" s="71"/>
      <c r="I8" s="80">
        <v>1</v>
      </c>
      <c r="J8" s="81">
        <v>2</v>
      </c>
      <c r="K8" s="82">
        <v>3</v>
      </c>
      <c r="O8" s="73"/>
      <c r="R8" s="75">
        <f>'1 inputsheet data uit VBnu '!C5</f>
        <v>42817</v>
      </c>
      <c r="S8" s="77"/>
      <c r="U8" s="79">
        <f>R8</f>
        <v>42817</v>
      </c>
      <c r="V8" s="27"/>
    </row>
    <row r="9" spans="2:27" ht="15.75" x14ac:dyDescent="0.25">
      <c r="C9" s="2"/>
      <c r="S9" s="76"/>
    </row>
    <row r="10" spans="2:27" x14ac:dyDescent="0.25">
      <c r="C10" s="47" t="str">
        <f>'1 inputsheet data uit VBnu '!D19</f>
        <v>VB.nu Haaglanden</v>
      </c>
      <c r="S10" s="76"/>
      <c r="U10" s="43" t="str">
        <f>'6 inputsheet termen'!D118</f>
        <v>VB.nu Haaglanden en Zoetermeer plus Diversen</v>
      </c>
      <c r="AA10" s="151"/>
    </row>
    <row r="11" spans="2:27" x14ac:dyDescent="0.25">
      <c r="B11" s="27">
        <v>1</v>
      </c>
      <c r="C11" s="51" t="str">
        <f>'1 inputsheet data uit VBnu '!D20</f>
        <v>Agneskerk</v>
      </c>
      <c r="E11" s="50">
        <f>'1 inputsheet data uit VBnu '!I20</f>
        <v>83</v>
      </c>
      <c r="F11" s="50">
        <f>'1 inputsheet data uit VBnu '!H20</f>
        <v>9</v>
      </c>
      <c r="G11" s="50">
        <f>'1 inputsheet data uit VBnu '!G20</f>
        <v>0</v>
      </c>
      <c r="I11" s="27">
        <f>I$8*E11</f>
        <v>83</v>
      </c>
      <c r="J11" s="27">
        <f>J$8*F11</f>
        <v>18</v>
      </c>
      <c r="K11" s="27">
        <f>K$8*G11</f>
        <v>0</v>
      </c>
      <c r="M11" s="27">
        <f>SUM(I11:K11)</f>
        <v>101</v>
      </c>
      <c r="N11" s="44">
        <f>'1 inputsheet data uit VBnu '!E20</f>
        <v>0.95</v>
      </c>
      <c r="O11" s="46">
        <f t="shared" ref="O11:O32" si="0">N11*M11</f>
        <v>95.949999999999989</v>
      </c>
      <c r="P11" s="46">
        <f>'1 inputsheet data uit VBnu '!F20</f>
        <v>0</v>
      </c>
      <c r="Q11" s="46">
        <f>O11+P11</f>
        <v>95.949999999999989</v>
      </c>
      <c r="R11" s="46">
        <f t="shared" ref="R11:R19" si="1">Q11</f>
        <v>95.949999999999989</v>
      </c>
      <c r="S11" s="76"/>
      <c r="T11" s="27">
        <f>'1 inputsheet data uit VBnu '!C36</f>
        <v>1</v>
      </c>
      <c r="U11" s="27" t="str">
        <f>'1 inputsheet data uit VBnu '!D36</f>
        <v>Oase</v>
      </c>
      <c r="V11" s="46">
        <f>R27</f>
        <v>110.19999999999999</v>
      </c>
      <c r="Y11" s="5"/>
      <c r="AA11" s="5"/>
    </row>
    <row r="12" spans="2:27" x14ac:dyDescent="0.25">
      <c r="B12" s="27">
        <v>2</v>
      </c>
      <c r="C12" s="51" t="str">
        <f>'1 inputsheet data uit VBnu '!D21</f>
        <v>BB Rijswijk</v>
      </c>
      <c r="E12" s="50">
        <f>'1 inputsheet data uit VBnu '!I21</f>
        <v>118</v>
      </c>
      <c r="F12" s="50">
        <f>'1 inputsheet data uit VBnu '!H21</f>
        <v>8</v>
      </c>
      <c r="G12" s="50">
        <f>'1 inputsheet data uit VBnu '!G21</f>
        <v>0</v>
      </c>
      <c r="I12" s="27">
        <f t="shared" ref="I12:I32" si="2">I$8*E12</f>
        <v>118</v>
      </c>
      <c r="J12" s="27">
        <f t="shared" ref="J12:J32" si="3">J$8*F12</f>
        <v>16</v>
      </c>
      <c r="K12" s="27">
        <f t="shared" ref="K12:K32" si="4">K$8*G12</f>
        <v>0</v>
      </c>
      <c r="M12" s="27">
        <f t="shared" ref="M12:M32" si="5">SUM(I12:K12)</f>
        <v>134</v>
      </c>
      <c r="N12" s="44">
        <f>'1 inputsheet data uit VBnu '!E21</f>
        <v>0.97</v>
      </c>
      <c r="O12" s="46">
        <f t="shared" si="0"/>
        <v>129.97999999999999</v>
      </c>
      <c r="P12" s="46">
        <f>'1 inputsheet data uit VBnu '!F21</f>
        <v>0</v>
      </c>
      <c r="Q12" s="46">
        <f t="shared" ref="Q12:Q32" si="6">O12+P12</f>
        <v>129.97999999999999</v>
      </c>
      <c r="R12" s="46">
        <f t="shared" si="1"/>
        <v>129.97999999999999</v>
      </c>
      <c r="S12" s="76"/>
      <c r="T12" s="27">
        <f>'1 inputsheet data uit VBnu '!C31</f>
        <v>2</v>
      </c>
      <c r="U12" s="27" t="str">
        <f>'1 inputsheet data uit VBnu '!D31</f>
        <v>Lukaskerk</v>
      </c>
      <c r="V12" s="46">
        <f>R22</f>
        <v>117</v>
      </c>
      <c r="Y12" s="5"/>
      <c r="AA12" s="5"/>
    </row>
    <row r="13" spans="2:27" x14ac:dyDescent="0.25">
      <c r="B13" s="27">
        <v>3</v>
      </c>
      <c r="C13" s="51" t="str">
        <f>'1 inputsheet data uit VBnu '!D22</f>
        <v>Bokkefort</v>
      </c>
      <c r="E13" s="50">
        <f>'1 inputsheet data uit VBnu '!I22</f>
        <v>58</v>
      </c>
      <c r="F13" s="50">
        <f>'1 inputsheet data uit VBnu '!H22</f>
        <v>14</v>
      </c>
      <c r="G13" s="50">
        <f>'1 inputsheet data uit VBnu '!G22</f>
        <v>0</v>
      </c>
      <c r="I13" s="27">
        <f t="shared" si="2"/>
        <v>58</v>
      </c>
      <c r="J13" s="27">
        <f t="shared" si="3"/>
        <v>28</v>
      </c>
      <c r="K13" s="27">
        <f t="shared" si="4"/>
        <v>0</v>
      </c>
      <c r="M13" s="27">
        <f t="shared" si="5"/>
        <v>86</v>
      </c>
      <c r="N13" s="44">
        <f>'1 inputsheet data uit VBnu '!E22</f>
        <v>0.95</v>
      </c>
      <c r="O13" s="46">
        <f t="shared" si="0"/>
        <v>81.7</v>
      </c>
      <c r="P13" s="46">
        <f>'1 inputsheet data uit VBnu '!F22</f>
        <v>1</v>
      </c>
      <c r="Q13" s="46">
        <f t="shared" si="6"/>
        <v>82.7</v>
      </c>
      <c r="R13" s="46">
        <f t="shared" si="1"/>
        <v>82.7</v>
      </c>
      <c r="S13" s="76"/>
      <c r="T13" s="27">
        <f>'1 inputsheet data uit VBnu '!C33</f>
        <v>3</v>
      </c>
      <c r="U13" s="27" t="str">
        <f>'1 inputsheet data uit VBnu '!D33</f>
        <v>MOC</v>
      </c>
      <c r="V13" s="46">
        <f>R24</f>
        <v>113</v>
      </c>
      <c r="Y13" s="5"/>
      <c r="AA13" s="5"/>
    </row>
    <row r="14" spans="2:27" x14ac:dyDescent="0.25">
      <c r="B14" s="27">
        <v>4</v>
      </c>
      <c r="C14" s="51" t="str">
        <f>'1 inputsheet data uit VBnu '!D23</f>
        <v>CLC (City Life Church)</v>
      </c>
      <c r="E14" s="50">
        <f>'1 inputsheet data uit VBnu '!I23</f>
        <v>45</v>
      </c>
      <c r="F14" s="50">
        <f>'1 inputsheet data uit VBnu '!H23</f>
        <v>6</v>
      </c>
      <c r="G14" s="50">
        <f>'1 inputsheet data uit VBnu '!G23</f>
        <v>0</v>
      </c>
      <c r="I14" s="27">
        <f t="shared" si="2"/>
        <v>45</v>
      </c>
      <c r="J14" s="27">
        <f t="shared" si="3"/>
        <v>12</v>
      </c>
      <c r="K14" s="27">
        <f t="shared" si="4"/>
        <v>0</v>
      </c>
      <c r="M14" s="27">
        <f t="shared" si="5"/>
        <v>57</v>
      </c>
      <c r="N14" s="44">
        <f>'1 inputsheet data uit VBnu '!E23</f>
        <v>0.95</v>
      </c>
      <c r="O14" s="46">
        <f t="shared" si="0"/>
        <v>54.15</v>
      </c>
      <c r="P14" s="46">
        <f>'1 inputsheet data uit VBnu '!F23</f>
        <v>0</v>
      </c>
      <c r="Q14" s="46">
        <f t="shared" si="6"/>
        <v>54.15</v>
      </c>
      <c r="R14" s="46">
        <f t="shared" si="1"/>
        <v>54.15</v>
      </c>
      <c r="S14" s="76"/>
      <c r="T14" s="27">
        <f>'1 inputsheet data uit VBnu '!C23</f>
        <v>4</v>
      </c>
      <c r="U14" s="27" t="str">
        <f>'1 inputsheet data uit VBnu '!D23</f>
        <v>CLC (City Life Church)</v>
      </c>
      <c r="V14" s="46">
        <f>R14</f>
        <v>54.15</v>
      </c>
      <c r="Y14" s="5"/>
      <c r="AA14" s="5"/>
    </row>
    <row r="15" spans="2:27" x14ac:dyDescent="0.25">
      <c r="B15" s="27">
        <v>5</v>
      </c>
      <c r="C15" s="51" t="str">
        <f>'1 inputsheet data uit VBnu '!D24</f>
        <v>Paardenberg</v>
      </c>
      <c r="E15" s="50">
        <f>'1 inputsheet data uit VBnu '!I24</f>
        <v>106</v>
      </c>
      <c r="F15" s="50">
        <f>'1 inputsheet data uit VBnu '!H24</f>
        <v>25</v>
      </c>
      <c r="G15" s="50">
        <f>'1 inputsheet data uit VBnu '!G24</f>
        <v>2</v>
      </c>
      <c r="I15" s="27">
        <f t="shared" si="2"/>
        <v>106</v>
      </c>
      <c r="J15" s="27">
        <f t="shared" si="3"/>
        <v>50</v>
      </c>
      <c r="K15" s="27">
        <f t="shared" si="4"/>
        <v>6</v>
      </c>
      <c r="M15" s="27">
        <f t="shared" si="5"/>
        <v>162</v>
      </c>
      <c r="N15" s="44">
        <f>'1 inputsheet data uit VBnu '!E24</f>
        <v>0.95</v>
      </c>
      <c r="O15" s="46">
        <f t="shared" si="0"/>
        <v>153.9</v>
      </c>
      <c r="P15" s="46">
        <f>'1 inputsheet data uit VBnu '!F24</f>
        <v>0</v>
      </c>
      <c r="Q15" s="46">
        <f t="shared" si="6"/>
        <v>153.9</v>
      </c>
      <c r="R15" s="46">
        <f t="shared" si="1"/>
        <v>153.9</v>
      </c>
      <c r="S15" s="76"/>
      <c r="T15" s="27">
        <f>'1 inputsheet data uit VBnu '!C41</f>
        <v>5</v>
      </c>
      <c r="U15" s="27" t="str">
        <f>'1 inputsheet data uit VBnu '!D41</f>
        <v>Zoutkeet</v>
      </c>
      <c r="V15" s="46">
        <f>R32</f>
        <v>88</v>
      </c>
      <c r="Y15" s="5"/>
      <c r="AA15" s="5"/>
    </row>
    <row r="16" spans="2:27" x14ac:dyDescent="0.25">
      <c r="B16" s="27">
        <v>6</v>
      </c>
      <c r="C16" s="51" t="str">
        <f>'1 inputsheet data uit VBnu '!D25</f>
        <v>Exoduskerk (EEH)</v>
      </c>
      <c r="E16" s="50">
        <f>'1 inputsheet data uit VBnu '!I25</f>
        <v>111</v>
      </c>
      <c r="F16" s="50">
        <f>'1 inputsheet data uit VBnu '!H25</f>
        <v>15</v>
      </c>
      <c r="G16" s="50">
        <f>'1 inputsheet data uit VBnu '!G25</f>
        <v>1</v>
      </c>
      <c r="I16" s="27">
        <f t="shared" si="2"/>
        <v>111</v>
      </c>
      <c r="J16" s="27">
        <f t="shared" si="3"/>
        <v>30</v>
      </c>
      <c r="K16" s="27">
        <f t="shared" si="4"/>
        <v>3</v>
      </c>
      <c r="M16" s="27">
        <f t="shared" si="5"/>
        <v>144</v>
      </c>
      <c r="N16" s="44">
        <f>'1 inputsheet data uit VBnu '!E25</f>
        <v>1</v>
      </c>
      <c r="O16" s="46">
        <f t="shared" si="0"/>
        <v>144</v>
      </c>
      <c r="P16" s="46">
        <f>'1 inputsheet data uit VBnu '!F25</f>
        <v>-5</v>
      </c>
      <c r="Q16" s="46">
        <f t="shared" si="6"/>
        <v>139</v>
      </c>
      <c r="R16" s="46">
        <f t="shared" si="1"/>
        <v>139</v>
      </c>
      <c r="S16" s="76"/>
      <c r="T16" s="27">
        <f>'1 inputsheet data uit VBnu '!C29</f>
        <v>6</v>
      </c>
      <c r="U16" s="27" t="str">
        <f>'1 inputsheet data uit VBnu '!D29</f>
        <v>Laak PCI</v>
      </c>
      <c r="V16" s="46">
        <f>R20</f>
        <v>115</v>
      </c>
      <c r="Y16" s="5"/>
      <c r="AA16" s="5"/>
    </row>
    <row r="17" spans="2:27" x14ac:dyDescent="0.25">
      <c r="B17" s="27">
        <v>7</v>
      </c>
      <c r="C17" s="51" t="str">
        <f>'1 inputsheet data uit VBnu '!D26</f>
        <v>Genesareth / meerzicht / Zm</v>
      </c>
      <c r="E17" s="50">
        <f>'1 inputsheet data uit VBnu '!I26</f>
        <v>60</v>
      </c>
      <c r="F17" s="50">
        <f>'1 inputsheet data uit VBnu '!H26</f>
        <v>8</v>
      </c>
      <c r="G17" s="50">
        <f>'1 inputsheet data uit VBnu '!G26</f>
        <v>0</v>
      </c>
      <c r="I17" s="27">
        <f t="shared" si="2"/>
        <v>60</v>
      </c>
      <c r="J17" s="27">
        <f t="shared" si="3"/>
        <v>16</v>
      </c>
      <c r="K17" s="27">
        <f t="shared" si="4"/>
        <v>0</v>
      </c>
      <c r="M17" s="27">
        <f t="shared" si="5"/>
        <v>76</v>
      </c>
      <c r="N17" s="44">
        <f>'1 inputsheet data uit VBnu '!E26</f>
        <v>1</v>
      </c>
      <c r="O17" s="46">
        <f t="shared" si="0"/>
        <v>76</v>
      </c>
      <c r="P17" s="46">
        <f>'1 inputsheet data uit VBnu '!F26</f>
        <v>0</v>
      </c>
      <c r="Q17" s="46">
        <f t="shared" si="6"/>
        <v>76</v>
      </c>
      <c r="R17" s="46">
        <f t="shared" si="1"/>
        <v>76</v>
      </c>
      <c r="S17" s="76"/>
      <c r="T17" s="27">
        <f>'1 inputsheet data uit VBnu '!C24</f>
        <v>7</v>
      </c>
      <c r="U17" s="27" t="str">
        <f>'1 inputsheet data uit VBnu '!D24</f>
        <v>Paardenberg</v>
      </c>
      <c r="V17" s="46">
        <f>R15</f>
        <v>153.9</v>
      </c>
      <c r="Y17" s="5"/>
      <c r="AA17" s="5"/>
    </row>
    <row r="18" spans="2:27" x14ac:dyDescent="0.25">
      <c r="B18" s="27">
        <v>8</v>
      </c>
      <c r="C18" s="51" t="str">
        <f>'1 inputsheet data uit VBnu '!D27</f>
        <v>Het Kompas / Zm</v>
      </c>
      <c r="D18" s="3" t="s">
        <v>16</v>
      </c>
      <c r="E18" s="50">
        <f>'1 inputsheet data uit VBnu '!I27</f>
        <v>33</v>
      </c>
      <c r="F18" s="50">
        <f>'1 inputsheet data uit VBnu '!H27</f>
        <v>8</v>
      </c>
      <c r="G18" s="50">
        <f>'1 inputsheet data uit VBnu '!G27</f>
        <v>0</v>
      </c>
      <c r="I18" s="27">
        <f t="shared" si="2"/>
        <v>33</v>
      </c>
      <c r="J18" s="27">
        <f t="shared" si="3"/>
        <v>16</v>
      </c>
      <c r="K18" s="27">
        <f t="shared" si="4"/>
        <v>0</v>
      </c>
      <c r="M18" s="27">
        <f t="shared" si="5"/>
        <v>49</v>
      </c>
      <c r="N18" s="44">
        <f>'1 inputsheet data uit VBnu '!E27</f>
        <v>1</v>
      </c>
      <c r="O18" s="46">
        <f t="shared" si="0"/>
        <v>49</v>
      </c>
      <c r="P18" s="46">
        <f>'1 inputsheet data uit VBnu '!F27</f>
        <v>0</v>
      </c>
      <c r="Q18" s="46">
        <f t="shared" si="6"/>
        <v>49</v>
      </c>
      <c r="R18" s="46">
        <f t="shared" si="1"/>
        <v>49</v>
      </c>
      <c r="S18" s="76"/>
      <c r="T18" s="27">
        <f>'1 inputsheet data uit VBnu '!C46</f>
        <v>8</v>
      </c>
      <c r="U18" s="27" t="str">
        <f>'1 inputsheet data uit VBnu '!D46</f>
        <v>nieuw / reserve</v>
      </c>
      <c r="V18" s="27">
        <f>R33</f>
        <v>0</v>
      </c>
      <c r="X18" s="5"/>
      <c r="Y18" s="5"/>
      <c r="AA18" s="5"/>
    </row>
    <row r="19" spans="2:27" x14ac:dyDescent="0.25">
      <c r="B19" s="27">
        <v>9</v>
      </c>
      <c r="C19" s="51" t="str">
        <f>'1 inputsheet data uit VBnu '!D28</f>
        <v>Ichtuskerk / Zm</v>
      </c>
      <c r="E19" s="50">
        <f>'1 inputsheet data uit VBnu '!I28</f>
        <v>27</v>
      </c>
      <c r="F19" s="50">
        <f>'1 inputsheet data uit VBnu '!H28</f>
        <v>8</v>
      </c>
      <c r="G19" s="50">
        <f>'1 inputsheet data uit VBnu '!G28</f>
        <v>0</v>
      </c>
      <c r="I19" s="27">
        <f t="shared" si="2"/>
        <v>27</v>
      </c>
      <c r="J19" s="27">
        <f t="shared" si="3"/>
        <v>16</v>
      </c>
      <c r="K19" s="27">
        <f t="shared" si="4"/>
        <v>0</v>
      </c>
      <c r="M19" s="27">
        <f t="shared" si="5"/>
        <v>43</v>
      </c>
      <c r="N19" s="44">
        <f>'1 inputsheet data uit VBnu '!E28</f>
        <v>1</v>
      </c>
      <c r="O19" s="46">
        <f t="shared" si="0"/>
        <v>43</v>
      </c>
      <c r="P19" s="46">
        <f>'1 inputsheet data uit VBnu '!F28</f>
        <v>0</v>
      </c>
      <c r="Q19" s="46">
        <f t="shared" si="6"/>
        <v>43</v>
      </c>
      <c r="R19" s="46">
        <f t="shared" si="1"/>
        <v>43</v>
      </c>
      <c r="S19" s="76"/>
      <c r="T19" s="27" t="e">
        <f>'1 inputsheet data uit VBnu '!#REF!</f>
        <v>#REF!</v>
      </c>
      <c r="U19" s="27" t="e">
        <f>'1 inputsheet data uit VBnu '!#REF!</f>
        <v>#REF!</v>
      </c>
      <c r="V19" s="46">
        <f>R17</f>
        <v>76</v>
      </c>
      <c r="X19" s="5"/>
      <c r="Y19" s="5"/>
      <c r="AA19" s="5"/>
    </row>
    <row r="20" spans="2:27" x14ac:dyDescent="0.25">
      <c r="B20" s="27">
        <v>10</v>
      </c>
      <c r="C20" s="51" t="str">
        <f>'1 inputsheet data uit VBnu '!D29</f>
        <v>Laak PCI</v>
      </c>
      <c r="E20" s="50">
        <f>'1 inputsheet data uit VBnu '!I29</f>
        <v>87</v>
      </c>
      <c r="F20" s="50">
        <f>'1 inputsheet data uit VBnu '!H29</f>
        <v>14</v>
      </c>
      <c r="G20" s="50">
        <f>'1 inputsheet data uit VBnu '!G29</f>
        <v>0</v>
      </c>
      <c r="I20" s="27">
        <f t="shared" si="2"/>
        <v>87</v>
      </c>
      <c r="J20" s="27">
        <f t="shared" si="3"/>
        <v>28</v>
      </c>
      <c r="K20" s="27">
        <f t="shared" si="4"/>
        <v>0</v>
      </c>
      <c r="M20" s="27">
        <f t="shared" si="5"/>
        <v>115</v>
      </c>
      <c r="N20" s="44">
        <f>'1 inputsheet data uit VBnu '!E29</f>
        <v>1</v>
      </c>
      <c r="O20" s="46">
        <f t="shared" si="0"/>
        <v>115</v>
      </c>
      <c r="P20" s="46">
        <f>'1 inputsheet data uit VBnu '!F29</f>
        <v>0</v>
      </c>
      <c r="Q20" s="46">
        <f t="shared" si="6"/>
        <v>115</v>
      </c>
      <c r="R20" s="46">
        <f t="shared" ref="R20:R30" si="7">Q20</f>
        <v>115</v>
      </c>
      <c r="S20" s="76"/>
      <c r="T20" s="27" t="e">
        <f>'1 inputsheet data uit VBnu '!#REF!</f>
        <v>#REF!</v>
      </c>
      <c r="U20" s="27" t="e">
        <f>'1 inputsheet data uit VBnu '!#REF!</f>
        <v>#REF!</v>
      </c>
      <c r="V20" s="46">
        <f>R29</f>
        <v>53</v>
      </c>
      <c r="X20" s="5"/>
      <c r="Y20" s="5"/>
      <c r="AA20" s="5"/>
    </row>
    <row r="21" spans="2:27" x14ac:dyDescent="0.25">
      <c r="B21" s="27">
        <v>11</v>
      </c>
      <c r="C21" s="51" t="str">
        <f>'1 inputsheet data uit VBnu '!D30</f>
        <v>Leidschenveen    (De Leidraad)</v>
      </c>
      <c r="E21" s="50">
        <f>'1 inputsheet data uit VBnu '!I30</f>
        <v>18</v>
      </c>
      <c r="F21" s="50">
        <f>'1 inputsheet data uit VBnu '!H30</f>
        <v>6</v>
      </c>
      <c r="G21" s="50">
        <f>'1 inputsheet data uit VBnu '!G30</f>
        <v>0</v>
      </c>
      <c r="I21" s="27">
        <f t="shared" si="2"/>
        <v>18</v>
      </c>
      <c r="J21" s="27">
        <f t="shared" si="3"/>
        <v>12</v>
      </c>
      <c r="K21" s="27">
        <f t="shared" si="4"/>
        <v>0</v>
      </c>
      <c r="M21" s="27">
        <f t="shared" si="5"/>
        <v>30</v>
      </c>
      <c r="N21" s="44">
        <f>'1 inputsheet data uit VBnu '!E30</f>
        <v>1</v>
      </c>
      <c r="O21" s="46">
        <f t="shared" si="0"/>
        <v>30</v>
      </c>
      <c r="P21" s="46">
        <f>'1 inputsheet data uit VBnu '!F30</f>
        <v>0</v>
      </c>
      <c r="Q21" s="46">
        <f t="shared" si="6"/>
        <v>30</v>
      </c>
      <c r="R21" s="46">
        <f t="shared" si="7"/>
        <v>30</v>
      </c>
      <c r="S21" s="76"/>
      <c r="T21" s="27">
        <f>'1 inputsheet data uit VBnu '!C32</f>
        <v>11</v>
      </c>
      <c r="U21" s="27" t="str">
        <f>'1 inputsheet data uit VBnu '!D32</f>
        <v>Marcuskerk</v>
      </c>
      <c r="V21" s="46">
        <f>R23</f>
        <v>48</v>
      </c>
      <c r="X21" s="5"/>
      <c r="Y21" s="5"/>
      <c r="AA21" s="5"/>
    </row>
    <row r="22" spans="2:27" x14ac:dyDescent="0.25">
      <c r="B22" s="27">
        <v>12</v>
      </c>
      <c r="C22" s="51" t="str">
        <f>'1 inputsheet data uit VBnu '!D31</f>
        <v>Lukaskerk</v>
      </c>
      <c r="E22" s="50">
        <f>'1 inputsheet data uit VBnu '!I31</f>
        <v>87</v>
      </c>
      <c r="F22" s="50">
        <f>'1 inputsheet data uit VBnu '!H31</f>
        <v>15</v>
      </c>
      <c r="G22" s="50">
        <f>'1 inputsheet data uit VBnu '!G31</f>
        <v>0</v>
      </c>
      <c r="I22" s="27">
        <f t="shared" si="2"/>
        <v>87</v>
      </c>
      <c r="J22" s="27">
        <f t="shared" si="3"/>
        <v>30</v>
      </c>
      <c r="K22" s="27">
        <f t="shared" si="4"/>
        <v>0</v>
      </c>
      <c r="M22" s="27">
        <f t="shared" si="5"/>
        <v>117</v>
      </c>
      <c r="N22" s="44">
        <f>'1 inputsheet data uit VBnu '!E31</f>
        <v>1</v>
      </c>
      <c r="O22" s="46">
        <f t="shared" si="0"/>
        <v>117</v>
      </c>
      <c r="P22" s="46">
        <f>'1 inputsheet data uit VBnu '!F31</f>
        <v>0</v>
      </c>
      <c r="Q22" s="46">
        <f t="shared" si="6"/>
        <v>117</v>
      </c>
      <c r="R22" s="46">
        <f t="shared" si="7"/>
        <v>117</v>
      </c>
      <c r="S22" s="76"/>
      <c r="T22" s="27">
        <f>'1 inputsheet data uit VBnu '!C40</f>
        <v>12</v>
      </c>
      <c r="U22" s="27" t="str">
        <f>'1 inputsheet data uit VBnu '!D40</f>
        <v>Ypenburg</v>
      </c>
      <c r="V22" s="46">
        <f>R31</f>
        <v>53</v>
      </c>
      <c r="X22" s="5"/>
      <c r="Y22" s="5"/>
      <c r="AA22" s="5"/>
    </row>
    <row r="23" spans="2:27" x14ac:dyDescent="0.25">
      <c r="B23" s="27">
        <v>14</v>
      </c>
      <c r="C23" s="51" t="str">
        <f>'1 inputsheet data uit VBnu '!D32</f>
        <v>Marcuskerk</v>
      </c>
      <c r="E23" s="50">
        <f>'1 inputsheet data uit VBnu '!I32</f>
        <v>46</v>
      </c>
      <c r="F23" s="50">
        <f>'1 inputsheet data uit VBnu '!H32</f>
        <v>1</v>
      </c>
      <c r="G23" s="50">
        <f>'1 inputsheet data uit VBnu '!G32</f>
        <v>0</v>
      </c>
      <c r="I23" s="27">
        <f>I$8*E23</f>
        <v>46</v>
      </c>
      <c r="J23" s="27">
        <f>J$8*F23</f>
        <v>2</v>
      </c>
      <c r="K23" s="27">
        <f>K$8*G23</f>
        <v>0</v>
      </c>
      <c r="M23" s="27">
        <f>SUM(I23:K23)</f>
        <v>48</v>
      </c>
      <c r="N23" s="44">
        <f>'1 inputsheet data uit VBnu '!E32</f>
        <v>1</v>
      </c>
      <c r="O23" s="46">
        <f>N23*M23</f>
        <v>48</v>
      </c>
      <c r="P23" s="46">
        <f>'1 inputsheet data uit VBnu '!F32</f>
        <v>0</v>
      </c>
      <c r="Q23" s="46">
        <f>O23+P23</f>
        <v>48</v>
      </c>
      <c r="R23" s="46">
        <f>Q23</f>
        <v>48</v>
      </c>
      <c r="S23" s="76"/>
      <c r="T23" s="27">
        <f>'1 inputsheet data uit VBnu '!C25</f>
        <v>14</v>
      </c>
      <c r="U23" s="27" t="str">
        <f>'1 inputsheet data uit VBnu '!D25</f>
        <v>Exoduskerk (EEH)</v>
      </c>
      <c r="V23" s="46">
        <f>R16</f>
        <v>139</v>
      </c>
      <c r="X23" s="5"/>
      <c r="Y23" s="5"/>
      <c r="AA23" s="5"/>
    </row>
    <row r="24" spans="2:27" x14ac:dyDescent="0.25">
      <c r="B24" s="27">
        <v>13</v>
      </c>
      <c r="C24" s="51" t="str">
        <f>'1 inputsheet data uit VBnu '!D33</f>
        <v>MOC</v>
      </c>
      <c r="E24" s="50">
        <f>'1 inputsheet data uit VBnu '!I33</f>
        <v>86</v>
      </c>
      <c r="F24" s="50">
        <f>'1 inputsheet data uit VBnu '!H33</f>
        <v>12</v>
      </c>
      <c r="G24" s="50">
        <f>'1 inputsheet data uit VBnu '!G33</f>
        <v>1</v>
      </c>
      <c r="I24" s="27">
        <f t="shared" si="2"/>
        <v>86</v>
      </c>
      <c r="J24" s="27">
        <f t="shared" si="3"/>
        <v>24</v>
      </c>
      <c r="K24" s="27">
        <f t="shared" si="4"/>
        <v>3</v>
      </c>
      <c r="M24" s="27">
        <f t="shared" si="5"/>
        <v>113</v>
      </c>
      <c r="N24" s="44">
        <f>'1 inputsheet data uit VBnu '!E33</f>
        <v>1</v>
      </c>
      <c r="O24" s="46">
        <f t="shared" si="0"/>
        <v>113</v>
      </c>
      <c r="P24" s="46">
        <f>'1 inputsheet data uit VBnu '!F33</f>
        <v>0</v>
      </c>
      <c r="Q24" s="46">
        <f t="shared" si="6"/>
        <v>113</v>
      </c>
      <c r="R24" s="46">
        <f t="shared" si="7"/>
        <v>113</v>
      </c>
      <c r="S24" s="76"/>
      <c r="T24" s="27">
        <f>'1 inputsheet data uit VBnu '!C30</f>
        <v>13</v>
      </c>
      <c r="U24" s="27" t="str">
        <f>'1 inputsheet data uit VBnu '!D30</f>
        <v>Leidschenveen    (De Leidraad)</v>
      </c>
      <c r="V24" s="46">
        <f>R21</f>
        <v>30</v>
      </c>
      <c r="X24" s="5"/>
      <c r="Y24" s="5"/>
      <c r="AA24" s="5"/>
    </row>
    <row r="25" spans="2:27" x14ac:dyDescent="0.25">
      <c r="B25" s="27">
        <v>15</v>
      </c>
      <c r="C25" s="51" t="str">
        <f>'1 inputsheet data uit VBnu '!D34</f>
        <v>Morgensterkerk</v>
      </c>
      <c r="D25" s="4" t="s">
        <v>76</v>
      </c>
      <c r="E25" s="50">
        <f>'1 inputsheet data uit VBnu '!I34</f>
        <v>70</v>
      </c>
      <c r="F25" s="50">
        <f>'1 inputsheet data uit VBnu '!H34</f>
        <v>13</v>
      </c>
      <c r="G25" s="50">
        <f>'1 inputsheet data uit VBnu '!G34</f>
        <v>3</v>
      </c>
      <c r="I25" s="27">
        <f t="shared" si="2"/>
        <v>70</v>
      </c>
      <c r="J25" s="27">
        <f t="shared" si="3"/>
        <v>26</v>
      </c>
      <c r="K25" s="27">
        <f t="shared" si="4"/>
        <v>9</v>
      </c>
      <c r="M25" s="27">
        <f t="shared" si="5"/>
        <v>105</v>
      </c>
      <c r="N25" s="44">
        <f>'1 inputsheet data uit VBnu '!E34</f>
        <v>0.97</v>
      </c>
      <c r="O25" s="46">
        <f t="shared" si="0"/>
        <v>101.85</v>
      </c>
      <c r="P25" s="46">
        <f>'1 inputsheet data uit VBnu '!F34</f>
        <v>0</v>
      </c>
      <c r="Q25" s="46">
        <f t="shared" si="6"/>
        <v>101.85</v>
      </c>
      <c r="R25" s="46">
        <f t="shared" si="7"/>
        <v>101.85</v>
      </c>
      <c r="S25" s="76"/>
      <c r="T25" s="27">
        <f>'1 inputsheet data uit VBnu '!C47</f>
        <v>15</v>
      </c>
      <c r="U25" s="27" t="str">
        <f>'1 inputsheet data uit VBnu '!D47</f>
        <v>prime</v>
      </c>
      <c r="V25" s="27">
        <f>R39</f>
        <v>34</v>
      </c>
      <c r="X25" s="5"/>
      <c r="Y25" s="5"/>
      <c r="AA25" s="5"/>
    </row>
    <row r="26" spans="2:27" x14ac:dyDescent="0.25">
      <c r="B26" s="27">
        <v>16</v>
      </c>
      <c r="C26" s="51" t="str">
        <f>'1 inputsheet data uit VBnu '!D35</f>
        <v>Nicolaaskerk / Zm</v>
      </c>
      <c r="E26" s="50">
        <f>'1 inputsheet data uit VBnu '!I35</f>
        <v>40</v>
      </c>
      <c r="F26" s="50">
        <f>'1 inputsheet data uit VBnu '!H35</f>
        <v>10</v>
      </c>
      <c r="G26" s="50">
        <f>'1 inputsheet data uit VBnu '!G35</f>
        <v>0</v>
      </c>
      <c r="I26" s="27">
        <f t="shared" si="2"/>
        <v>40</v>
      </c>
      <c r="J26" s="27">
        <f t="shared" si="3"/>
        <v>20</v>
      </c>
      <c r="K26" s="27">
        <f t="shared" si="4"/>
        <v>0</v>
      </c>
      <c r="M26" s="27">
        <f t="shared" si="5"/>
        <v>60</v>
      </c>
      <c r="N26" s="44">
        <f>'1 inputsheet data uit VBnu '!E35</f>
        <v>1</v>
      </c>
      <c r="O26" s="46">
        <f t="shared" si="0"/>
        <v>60</v>
      </c>
      <c r="P26" s="46">
        <f>'1 inputsheet data uit VBnu '!F35</f>
        <v>0</v>
      </c>
      <c r="Q26" s="46">
        <f t="shared" si="6"/>
        <v>60</v>
      </c>
      <c r="R26" s="46">
        <f t="shared" si="7"/>
        <v>60</v>
      </c>
      <c r="S26" s="76"/>
      <c r="T26" s="27">
        <f>'1 inputsheet data uit VBnu '!C21</f>
        <v>16</v>
      </c>
      <c r="U26" s="27" t="str">
        <f>'1 inputsheet data uit VBnu '!D21</f>
        <v>BB Rijswijk</v>
      </c>
      <c r="V26" s="46">
        <f>R12</f>
        <v>129.97999999999999</v>
      </c>
      <c r="X26" s="5"/>
      <c r="Y26" s="5"/>
      <c r="AA26" s="5"/>
    </row>
    <row r="27" spans="2:27" x14ac:dyDescent="0.25">
      <c r="B27" s="27">
        <v>17</v>
      </c>
      <c r="C27" s="51" t="str">
        <f>'1 inputsheet data uit VBnu '!D36</f>
        <v>Oase</v>
      </c>
      <c r="E27" s="50">
        <f>'1 inputsheet data uit VBnu '!I36</f>
        <v>90</v>
      </c>
      <c r="F27" s="50">
        <f>'1 inputsheet data uit VBnu '!H36</f>
        <v>13</v>
      </c>
      <c r="G27" s="50">
        <f>'1 inputsheet data uit VBnu '!G36</f>
        <v>0</v>
      </c>
      <c r="I27" s="27">
        <f t="shared" si="2"/>
        <v>90</v>
      </c>
      <c r="J27" s="27">
        <f t="shared" si="3"/>
        <v>26</v>
      </c>
      <c r="K27" s="27">
        <f t="shared" si="4"/>
        <v>0</v>
      </c>
      <c r="M27" s="27">
        <f t="shared" si="5"/>
        <v>116</v>
      </c>
      <c r="N27" s="44">
        <f>'1 inputsheet data uit VBnu '!E36</f>
        <v>0.95</v>
      </c>
      <c r="O27" s="46">
        <f t="shared" si="0"/>
        <v>110.19999999999999</v>
      </c>
      <c r="P27" s="46">
        <f>'1 inputsheet data uit VBnu '!F36</f>
        <v>0</v>
      </c>
      <c r="Q27" s="46">
        <f t="shared" si="6"/>
        <v>110.19999999999999</v>
      </c>
      <c r="R27" s="46">
        <f t="shared" si="7"/>
        <v>110.19999999999999</v>
      </c>
      <c r="S27" s="76"/>
      <c r="T27" s="27" t="e">
        <f>'1 inputsheet data uit VBnu '!#REF!</f>
        <v>#REF!</v>
      </c>
      <c r="U27" s="27" t="e">
        <f>'1 inputsheet data uit VBnu '!#REF!</f>
        <v>#REF!</v>
      </c>
      <c r="V27" s="46">
        <f>R18</f>
        <v>49</v>
      </c>
      <c r="X27" s="5"/>
      <c r="Y27" s="5"/>
      <c r="AA27" s="5"/>
    </row>
    <row r="28" spans="2:27" x14ac:dyDescent="0.25">
      <c r="B28" s="27">
        <v>18</v>
      </c>
      <c r="C28" s="51" t="str">
        <f>'1 inputsheet data uit VBnu '!D37</f>
        <v>Oosterkerk / Zm</v>
      </c>
      <c r="E28" s="50">
        <f>'1 inputsheet data uit VBnu '!I37</f>
        <v>30</v>
      </c>
      <c r="F28" s="50">
        <f>'1 inputsheet data uit VBnu '!H37</f>
        <v>17</v>
      </c>
      <c r="G28" s="50">
        <f>'1 inputsheet data uit VBnu '!G37</f>
        <v>0</v>
      </c>
      <c r="I28" s="27">
        <f t="shared" si="2"/>
        <v>30</v>
      </c>
      <c r="J28" s="27">
        <f t="shared" si="3"/>
        <v>34</v>
      </c>
      <c r="K28" s="27">
        <f t="shared" si="4"/>
        <v>0</v>
      </c>
      <c r="M28" s="27">
        <f t="shared" si="5"/>
        <v>64</v>
      </c>
      <c r="N28" s="44">
        <f>'1 inputsheet data uit VBnu '!E37</f>
        <v>1</v>
      </c>
      <c r="O28" s="46">
        <f t="shared" si="0"/>
        <v>64</v>
      </c>
      <c r="P28" s="46">
        <f>'1 inputsheet data uit VBnu '!F37</f>
        <v>0</v>
      </c>
      <c r="Q28" s="46">
        <f t="shared" si="6"/>
        <v>64</v>
      </c>
      <c r="R28" s="46">
        <f t="shared" si="7"/>
        <v>64</v>
      </c>
      <c r="S28" s="76"/>
      <c r="T28" s="27">
        <f>'1 inputsheet data uit VBnu '!C20</f>
        <v>18</v>
      </c>
      <c r="U28" s="27" t="str">
        <f>'1 inputsheet data uit VBnu '!D20</f>
        <v>Agneskerk</v>
      </c>
      <c r="V28" s="46">
        <f>R11</f>
        <v>95.949999999999989</v>
      </c>
      <c r="X28" s="5"/>
      <c r="Y28" s="5"/>
      <c r="AA28" s="5"/>
    </row>
    <row r="29" spans="2:27" x14ac:dyDescent="0.25">
      <c r="B29" s="27">
        <v>19</v>
      </c>
      <c r="C29" s="51" t="str">
        <f>'1 inputsheet data uit VBnu '!D38</f>
        <v>Vredeskerk / Zm</v>
      </c>
      <c r="E29" s="50">
        <f>'1 inputsheet data uit VBnu '!I38</f>
        <v>32</v>
      </c>
      <c r="F29" s="50">
        <f>'1 inputsheet data uit VBnu '!H38</f>
        <v>9</v>
      </c>
      <c r="G29" s="50">
        <f>'1 inputsheet data uit VBnu '!G38</f>
        <v>1</v>
      </c>
      <c r="I29" s="27">
        <f t="shared" si="2"/>
        <v>32</v>
      </c>
      <c r="J29" s="27">
        <f t="shared" si="3"/>
        <v>18</v>
      </c>
      <c r="K29" s="27">
        <f t="shared" si="4"/>
        <v>3</v>
      </c>
      <c r="M29" s="27">
        <f t="shared" si="5"/>
        <v>53</v>
      </c>
      <c r="N29" s="44">
        <f>'1 inputsheet data uit VBnu '!E38</f>
        <v>1</v>
      </c>
      <c r="O29" s="46">
        <f t="shared" si="0"/>
        <v>53</v>
      </c>
      <c r="P29" s="46">
        <f>'1 inputsheet data uit VBnu '!F38</f>
        <v>0</v>
      </c>
      <c r="Q29" s="46">
        <f t="shared" si="6"/>
        <v>53</v>
      </c>
      <c r="R29" s="46">
        <f t="shared" si="7"/>
        <v>53</v>
      </c>
      <c r="S29" s="76"/>
      <c r="T29" s="27" t="e">
        <f>'1 inputsheet data uit VBnu '!#REF!</f>
        <v>#REF!</v>
      </c>
      <c r="U29" s="27" t="e">
        <f>'1 inputsheet data uit VBnu '!#REF!</f>
        <v>#REF!</v>
      </c>
      <c r="V29" s="46">
        <f>R19</f>
        <v>43</v>
      </c>
      <c r="X29" s="5"/>
      <c r="Y29" s="5"/>
      <c r="AA29" s="5"/>
    </row>
    <row r="30" spans="2:27" x14ac:dyDescent="0.25">
      <c r="B30" s="27">
        <v>20</v>
      </c>
      <c r="C30" s="51" t="str">
        <f>'1 inputsheet data uit VBnu '!D39</f>
        <v>Welzijn Scheveningen</v>
      </c>
      <c r="E30" s="50">
        <f>'1 inputsheet data uit VBnu '!I39</f>
        <v>93</v>
      </c>
      <c r="F30" s="50">
        <f>'1 inputsheet data uit VBnu '!H39</f>
        <v>13</v>
      </c>
      <c r="G30" s="50">
        <f>'1 inputsheet data uit VBnu '!G39</f>
        <v>0</v>
      </c>
      <c r="I30" s="27">
        <f t="shared" si="2"/>
        <v>93</v>
      </c>
      <c r="J30" s="27">
        <f t="shared" si="3"/>
        <v>26</v>
      </c>
      <c r="K30" s="27">
        <f t="shared" si="4"/>
        <v>0</v>
      </c>
      <c r="M30" s="27">
        <f t="shared" si="5"/>
        <v>119</v>
      </c>
      <c r="N30" s="44">
        <f>'1 inputsheet data uit VBnu '!E39</f>
        <v>0.95</v>
      </c>
      <c r="O30" s="46">
        <f t="shared" si="0"/>
        <v>113.05</v>
      </c>
      <c r="P30" s="46">
        <f>'1 inputsheet data uit VBnu '!F39</f>
        <v>0</v>
      </c>
      <c r="Q30" s="46">
        <f t="shared" si="6"/>
        <v>113.05</v>
      </c>
      <c r="R30" s="46">
        <f t="shared" si="7"/>
        <v>113.05</v>
      </c>
      <c r="S30" s="76"/>
      <c r="T30" s="27" t="e">
        <f>'1 inputsheet data uit VBnu '!#REF!</f>
        <v>#REF!</v>
      </c>
      <c r="U30" s="27" t="e">
        <f>'1 inputsheet data uit VBnu '!#REF!</f>
        <v>#REF!</v>
      </c>
      <c r="V30" s="46">
        <f>R26</f>
        <v>60</v>
      </c>
      <c r="X30" s="5"/>
      <c r="Y30" s="5"/>
      <c r="AA30" s="5"/>
    </row>
    <row r="31" spans="2:27" x14ac:dyDescent="0.25">
      <c r="B31" s="27">
        <v>21</v>
      </c>
      <c r="C31" s="51" t="str">
        <f>'1 inputsheet data uit VBnu '!D40</f>
        <v>Ypenburg</v>
      </c>
      <c r="E31" s="50">
        <f>'1 inputsheet data uit VBnu '!I40</f>
        <v>41</v>
      </c>
      <c r="F31" s="50">
        <f>'1 inputsheet data uit VBnu '!H40</f>
        <v>6</v>
      </c>
      <c r="G31" s="50">
        <f>'1 inputsheet data uit VBnu '!G40</f>
        <v>0</v>
      </c>
      <c r="I31" s="27">
        <f t="shared" si="2"/>
        <v>41</v>
      </c>
      <c r="J31" s="27">
        <f t="shared" si="3"/>
        <v>12</v>
      </c>
      <c r="K31" s="27">
        <f t="shared" si="4"/>
        <v>0</v>
      </c>
      <c r="M31" s="27">
        <f t="shared" si="5"/>
        <v>53</v>
      </c>
      <c r="N31" s="44">
        <f>'1 inputsheet data uit VBnu '!E40</f>
        <v>1</v>
      </c>
      <c r="O31" s="46">
        <f t="shared" si="0"/>
        <v>53</v>
      </c>
      <c r="P31" s="46">
        <f>'1 inputsheet data uit VBnu '!F40</f>
        <v>0</v>
      </c>
      <c r="Q31" s="46">
        <f t="shared" si="6"/>
        <v>53</v>
      </c>
      <c r="R31" s="46">
        <f>Q31</f>
        <v>53</v>
      </c>
      <c r="S31" s="76"/>
      <c r="T31" s="27" t="e">
        <f>'1 inputsheet data uit VBnu '!#REF!</f>
        <v>#REF!</v>
      </c>
      <c r="U31" s="27" t="e">
        <f>'1 inputsheet data uit VBnu '!#REF!</f>
        <v>#REF!</v>
      </c>
      <c r="V31" s="46">
        <f>R28</f>
        <v>64</v>
      </c>
      <c r="X31" s="5"/>
      <c r="Y31" s="5"/>
      <c r="AA31" s="5"/>
    </row>
    <row r="32" spans="2:27" x14ac:dyDescent="0.25">
      <c r="B32" s="27">
        <v>22</v>
      </c>
      <c r="C32" s="51" t="str">
        <f>'1 inputsheet data uit VBnu '!D41</f>
        <v>Zoutkeet</v>
      </c>
      <c r="E32" s="50">
        <f>'1 inputsheet data uit VBnu '!I41</f>
        <v>71</v>
      </c>
      <c r="F32" s="50">
        <f>'1 inputsheet data uit VBnu '!H41</f>
        <v>4</v>
      </c>
      <c r="G32" s="50">
        <f>'1 inputsheet data uit VBnu '!G41</f>
        <v>3</v>
      </c>
      <c r="I32" s="27">
        <f t="shared" si="2"/>
        <v>71</v>
      </c>
      <c r="J32" s="27">
        <f t="shared" si="3"/>
        <v>8</v>
      </c>
      <c r="K32" s="27">
        <f t="shared" si="4"/>
        <v>9</v>
      </c>
      <c r="M32" s="27">
        <f t="shared" si="5"/>
        <v>88</v>
      </c>
      <c r="N32" s="44">
        <f>'1 inputsheet data uit VBnu '!E41</f>
        <v>1</v>
      </c>
      <c r="O32" s="46">
        <f t="shared" si="0"/>
        <v>88</v>
      </c>
      <c r="P32" s="46">
        <f>'1 inputsheet data uit VBnu '!F41</f>
        <v>0</v>
      </c>
      <c r="Q32" s="46">
        <f t="shared" si="6"/>
        <v>88</v>
      </c>
      <c r="R32" s="46">
        <f>Q32</f>
        <v>88</v>
      </c>
      <c r="S32" s="76"/>
      <c r="T32" s="27">
        <f>'1 inputsheet data uit VBnu '!C34</f>
        <v>22</v>
      </c>
      <c r="U32" s="27" t="str">
        <f>'1 inputsheet data uit VBnu '!D34</f>
        <v>Morgensterkerk</v>
      </c>
      <c r="V32" s="46">
        <f>R25</f>
        <v>101.85</v>
      </c>
      <c r="X32" s="5"/>
      <c r="Y32" s="5"/>
      <c r="AA32" s="5"/>
    </row>
    <row r="33" spans="2:27" ht="15.75" thickBot="1" x14ac:dyDescent="0.3">
      <c r="B33" s="27">
        <v>23</v>
      </c>
      <c r="E33" s="1"/>
      <c r="F33" s="1"/>
      <c r="G33" s="1"/>
      <c r="I33" s="27"/>
      <c r="J33" s="27"/>
      <c r="K33" s="27"/>
      <c r="M33" s="27"/>
      <c r="N33" s="27"/>
      <c r="O33" s="27"/>
      <c r="Q33" s="27"/>
      <c r="R33" s="166"/>
      <c r="S33" s="76"/>
      <c r="T33" s="27">
        <f>'1 inputsheet data uit VBnu '!C39</f>
        <v>23</v>
      </c>
      <c r="U33" s="27" t="str">
        <f>'1 inputsheet data uit VBnu '!D39</f>
        <v>Welzijn Scheveningen</v>
      </c>
      <c r="V33" s="46">
        <f>R30</f>
        <v>113.05</v>
      </c>
      <c r="X33" s="5"/>
      <c r="Y33" s="5"/>
      <c r="AA33" s="5"/>
    </row>
    <row r="34" spans="2:27" ht="15.75" thickBot="1" x14ac:dyDescent="0.3">
      <c r="C34" s="161" t="str">
        <f>'6 inputsheet termen'!D109</f>
        <v>totaal VB.nu Haaglanden</v>
      </c>
      <c r="E34" s="228">
        <f>SUM(E11:E33)</f>
        <v>1432</v>
      </c>
      <c r="F34" s="229">
        <f>SUM(F11:F33)</f>
        <v>234</v>
      </c>
      <c r="G34" s="230">
        <f>SUM(G11:G33)</f>
        <v>11</v>
      </c>
      <c r="I34" s="27"/>
      <c r="J34" s="27"/>
      <c r="K34" s="27"/>
      <c r="M34" s="27"/>
      <c r="N34" s="27"/>
      <c r="O34" s="27"/>
      <c r="Q34" s="27"/>
      <c r="R34" s="46">
        <f>SUM(R11:R33)</f>
        <v>1889.7799999999997</v>
      </c>
      <c r="S34" s="76"/>
      <c r="T34" s="27">
        <f>'1 inputsheet data uit VBnu '!C22</f>
        <v>24</v>
      </c>
      <c r="U34" s="27" t="str">
        <f>'1 inputsheet data uit VBnu '!D22</f>
        <v>Bokkefort</v>
      </c>
      <c r="V34" s="46">
        <f>R13</f>
        <v>82.7</v>
      </c>
      <c r="X34" s="5"/>
      <c r="Y34" s="5"/>
      <c r="AA34" s="5"/>
    </row>
    <row r="35" spans="2:27" x14ac:dyDescent="0.25">
      <c r="E35" s="1"/>
      <c r="F35" s="1"/>
      <c r="G35" s="1"/>
      <c r="I35" s="27"/>
      <c r="J35" s="27"/>
      <c r="K35" s="27"/>
      <c r="M35" s="27"/>
      <c r="N35" s="27"/>
      <c r="O35" s="27"/>
      <c r="Q35" s="27"/>
      <c r="R35" s="27"/>
      <c r="S35" s="76"/>
      <c r="T35" s="27">
        <f>'1 inputsheet data uit VBnu '!C49</f>
        <v>25</v>
      </c>
      <c r="U35" s="27" t="str">
        <f>'1 inputsheet data uit VBnu '!D49</f>
        <v>boomaweg</v>
      </c>
      <c r="V35" s="27">
        <f>R41</f>
        <v>2</v>
      </c>
      <c r="X35" s="5"/>
      <c r="Y35" s="5"/>
      <c r="AA35" s="5"/>
    </row>
    <row r="36" spans="2:27" x14ac:dyDescent="0.25">
      <c r="C36" s="163"/>
      <c r="R36" s="27"/>
      <c r="S36" s="76"/>
      <c r="T36" s="27">
        <f>'1 inputsheet data uit VBnu '!C48</f>
        <v>26</v>
      </c>
      <c r="U36" s="27" t="str">
        <f>'1 inputsheet data uit VBnu '!D48</f>
        <v>de Rank</v>
      </c>
      <c r="V36" s="27">
        <f>R40</f>
        <v>10</v>
      </c>
      <c r="X36" s="5"/>
      <c r="AA36" s="5"/>
    </row>
    <row r="37" spans="2:27" x14ac:dyDescent="0.25">
      <c r="C37" s="164" t="str">
        <f>'6 inputsheet termen'!D111</f>
        <v>diversen Haaglanden</v>
      </c>
      <c r="S37" s="76"/>
      <c r="V37" s="170"/>
      <c r="X37" s="5"/>
    </row>
    <row r="38" spans="2:27" x14ac:dyDescent="0.25">
      <c r="C38" s="51" t="str">
        <f>'1 inputsheet data uit VBnu '!D46</f>
        <v>nieuw / reserve</v>
      </c>
      <c r="S38" s="76"/>
      <c r="U38" s="172" t="str">
        <f>'6 inputsheet termen'!D117</f>
        <v>totaal VB.nu Haaglanden en Zoetermeer plus Diversen</v>
      </c>
      <c r="V38" s="46">
        <f>SUM(V11:V37)</f>
        <v>1935.78</v>
      </c>
      <c r="X38" s="5"/>
    </row>
    <row r="39" spans="2:27" x14ac:dyDescent="0.25">
      <c r="C39" s="51" t="str">
        <f>'1 inputsheet data uit VBnu '!D47</f>
        <v>prime</v>
      </c>
      <c r="O39" s="5"/>
      <c r="P39" s="5"/>
      <c r="R39" s="27">
        <f>'1 inputsheet data uit VBnu '!I47</f>
        <v>34</v>
      </c>
      <c r="S39" s="76"/>
      <c r="X39" s="5"/>
    </row>
    <row r="40" spans="2:27" x14ac:dyDescent="0.25">
      <c r="C40" s="51" t="str">
        <f>'1 inputsheet data uit VBnu '!D48</f>
        <v>de Rank</v>
      </c>
      <c r="O40" s="5"/>
      <c r="P40" s="5"/>
      <c r="R40" s="27">
        <f>'1 inputsheet data uit VBnu '!I48</f>
        <v>10</v>
      </c>
      <c r="S40" s="76"/>
      <c r="U40" s="43" t="str">
        <f>'6 inputsheet termen'!D114</f>
        <v>lokale voedselbanken</v>
      </c>
      <c r="X40" s="5"/>
    </row>
    <row r="41" spans="2:27" x14ac:dyDescent="0.25">
      <c r="C41" s="51" t="str">
        <f>'1 inputsheet data uit VBnu '!D49</f>
        <v>boomaweg</v>
      </c>
      <c r="R41" s="27">
        <f>'1 inputsheet data uit VBnu '!I49</f>
        <v>2</v>
      </c>
      <c r="S41" s="76"/>
      <c r="T41" s="27">
        <f>'1 inputsheet data uit VBnu '!C53</f>
        <v>27</v>
      </c>
      <c r="U41" s="27" t="str">
        <f>'1 inputsheet data uit VBnu '!D53</f>
        <v xml:space="preserve">Westland </v>
      </c>
      <c r="V41" s="27">
        <f t="shared" ref="V41:V53" si="8">R47</f>
        <v>130</v>
      </c>
      <c r="X41" s="5"/>
    </row>
    <row r="42" spans="2:27" x14ac:dyDescent="0.25">
      <c r="C42" s="51"/>
      <c r="R42" s="166"/>
      <c r="S42" s="76"/>
      <c r="T42" s="27">
        <f>'1 inputsheet data uit VBnu '!C54</f>
        <v>28</v>
      </c>
      <c r="U42" s="27" t="str">
        <f>'1 inputsheet data uit VBnu '!D54</f>
        <v>Alkemade</v>
      </c>
      <c r="V42" s="27">
        <f t="shared" si="8"/>
        <v>80</v>
      </c>
      <c r="X42" s="5"/>
    </row>
    <row r="43" spans="2:27" x14ac:dyDescent="0.25">
      <c r="C43" s="163" t="str">
        <f>'6 inputsheet termen'!D112</f>
        <v>totaal diversen Haaglanden</v>
      </c>
      <c r="R43" s="168">
        <f>SUM(R39:R42)</f>
        <v>46</v>
      </c>
      <c r="S43" s="76"/>
      <c r="T43" s="27">
        <f>'1 inputsheet data uit VBnu '!C55</f>
        <v>29</v>
      </c>
      <c r="U43" s="27" t="str">
        <f>'1 inputsheet data uit VBnu '!D55</f>
        <v>Leiden-Voedselbank</v>
      </c>
      <c r="V43" s="27">
        <f t="shared" si="8"/>
        <v>350</v>
      </c>
      <c r="X43" s="5"/>
    </row>
    <row r="44" spans="2:27" x14ac:dyDescent="0.25">
      <c r="C44" s="163" t="str">
        <f>'6 inputsheet termen'!D113</f>
        <v>totaal voedselbank Haaglanden</v>
      </c>
      <c r="R44" s="46">
        <f>R34+R43</f>
        <v>1935.7799999999997</v>
      </c>
      <c r="S44" s="76"/>
      <c r="T44" s="27">
        <f>'1 inputsheet data uit VBnu '!C56</f>
        <v>30</v>
      </c>
      <c r="U44" s="27" t="str">
        <f>'1 inputsheet data uit VBnu '!D56</f>
        <v>Voorschoten</v>
      </c>
      <c r="V44" s="27">
        <f t="shared" si="8"/>
        <v>30</v>
      </c>
      <c r="X44" s="5"/>
      <c r="AA44" s="151"/>
    </row>
    <row r="45" spans="2:27" x14ac:dyDescent="0.25">
      <c r="C45" s="51"/>
      <c r="R45" s="27"/>
      <c r="S45" s="76"/>
      <c r="T45" s="27">
        <f>'1 inputsheet data uit VBnu '!C57</f>
        <v>31</v>
      </c>
      <c r="U45" s="27" t="str">
        <f>'1 inputsheet data uit VBnu '!D57</f>
        <v>Delft en Omstreken</v>
      </c>
      <c r="V45" s="27">
        <f t="shared" si="8"/>
        <v>425</v>
      </c>
    </row>
    <row r="46" spans="2:27" x14ac:dyDescent="0.25">
      <c r="C46" s="151" t="str">
        <f>'6 inputsheet termen'!D114</f>
        <v>lokale voedselbanken</v>
      </c>
      <c r="R46" s="27"/>
      <c r="S46" s="76"/>
      <c r="T46" s="27">
        <f>'1 inputsheet data uit VBnu '!C58</f>
        <v>32</v>
      </c>
      <c r="U46" s="27" t="str">
        <f>'1 inputsheet data uit VBnu '!D58</f>
        <v>Alphen a.d. Rijn</v>
      </c>
      <c r="V46" s="27">
        <f t="shared" si="8"/>
        <v>220</v>
      </c>
      <c r="X46" s="5"/>
      <c r="AA46" s="151"/>
    </row>
    <row r="47" spans="2:27" x14ac:dyDescent="0.25">
      <c r="C47" s="51" t="str">
        <f>'1 inputsheet data uit VBnu '!D53</f>
        <v xml:space="preserve">Westland </v>
      </c>
      <c r="R47" s="27">
        <f>'1 inputsheet data uit VBnu '!I53</f>
        <v>130</v>
      </c>
      <c r="S47" s="76"/>
      <c r="T47" s="27">
        <f>'1 inputsheet data uit VBnu '!C59</f>
        <v>33</v>
      </c>
      <c r="U47" s="27" t="str">
        <f>'1 inputsheet data uit VBnu '!D59</f>
        <v>Hillegom</v>
      </c>
      <c r="V47" s="27">
        <f t="shared" si="8"/>
        <v>60</v>
      </c>
      <c r="X47" s="5"/>
    </row>
    <row r="48" spans="2:27" x14ac:dyDescent="0.25">
      <c r="C48" s="51" t="str">
        <f>'1 inputsheet data uit VBnu '!D54</f>
        <v>Alkemade</v>
      </c>
      <c r="R48" s="27">
        <f>'1 inputsheet data uit VBnu '!I54</f>
        <v>80</v>
      </c>
      <c r="S48" s="76"/>
      <c r="T48" s="27">
        <f>'1 inputsheet data uit VBnu '!C60</f>
        <v>34</v>
      </c>
      <c r="U48" s="27" t="str">
        <f>'1 inputsheet data uit VBnu '!D60</f>
        <v>Noordwijk</v>
      </c>
      <c r="V48" s="27">
        <f t="shared" si="8"/>
        <v>25</v>
      </c>
      <c r="X48" s="5"/>
    </row>
    <row r="49" spans="3:27" x14ac:dyDescent="0.25">
      <c r="C49" s="51" t="str">
        <f>'1 inputsheet data uit VBnu '!D55</f>
        <v>Leiden-Voedselbank</v>
      </c>
      <c r="R49" s="27">
        <f>'1 inputsheet data uit VBnu '!I55</f>
        <v>350</v>
      </c>
      <c r="S49" s="76"/>
      <c r="T49" s="27">
        <f>'1 inputsheet data uit VBnu '!C61</f>
        <v>35</v>
      </c>
      <c r="U49" s="27" t="str">
        <f>'1 inputsheet data uit VBnu '!D61</f>
        <v>Katwijk</v>
      </c>
      <c r="V49" s="27">
        <f t="shared" si="8"/>
        <v>144</v>
      </c>
      <c r="X49" s="5"/>
    </row>
    <row r="50" spans="3:27" x14ac:dyDescent="0.25">
      <c r="C50" s="51" t="str">
        <f>'1 inputsheet data uit VBnu '!D56</f>
        <v>Voorschoten</v>
      </c>
      <c r="R50" s="27">
        <f>'1 inputsheet data uit VBnu '!I56</f>
        <v>30</v>
      </c>
      <c r="S50" s="76"/>
      <c r="T50" s="27">
        <f>'1 inputsheet data uit VBnu '!C62</f>
        <v>36</v>
      </c>
      <c r="U50" s="27" t="str">
        <f>'1 inputsheet data uit VBnu '!D62</f>
        <v>Lisse</v>
      </c>
      <c r="V50" s="27">
        <f t="shared" si="8"/>
        <v>25</v>
      </c>
      <c r="X50" s="5"/>
    </row>
    <row r="51" spans="3:27" x14ac:dyDescent="0.25">
      <c r="C51" s="51" t="str">
        <f>'1 inputsheet data uit VBnu '!D57</f>
        <v>Delft en Omstreken</v>
      </c>
      <c r="R51" s="27">
        <f>'1 inputsheet data uit VBnu '!I57</f>
        <v>425</v>
      </c>
      <c r="S51" s="76"/>
      <c r="T51" s="27">
        <f>'1 inputsheet data uit VBnu '!C63</f>
        <v>37</v>
      </c>
      <c r="U51" s="27" t="str">
        <f>'1 inputsheet data uit VBnu '!D63</f>
        <v>Noordwijkerhout</v>
      </c>
      <c r="V51" s="27">
        <f t="shared" si="8"/>
        <v>10</v>
      </c>
      <c r="X51" s="5"/>
    </row>
    <row r="52" spans="3:27" x14ac:dyDescent="0.25">
      <c r="C52" s="51" t="str">
        <f>'1 inputsheet data uit VBnu '!D58</f>
        <v>Alphen a.d. Rijn</v>
      </c>
      <c r="R52" s="27">
        <f>'1 inputsheet data uit VBnu '!I58</f>
        <v>220</v>
      </c>
      <c r="S52" s="76"/>
      <c r="T52" s="27">
        <f>'1 inputsheet data uit VBnu '!C64</f>
        <v>38</v>
      </c>
      <c r="U52" s="27" t="str">
        <f>'1 inputsheet data uit VBnu '!D64</f>
        <v>Wassenaar</v>
      </c>
      <c r="V52" s="27">
        <f t="shared" si="8"/>
        <v>32</v>
      </c>
      <c r="X52" s="5"/>
      <c r="AA52" s="151"/>
    </row>
    <row r="53" spans="3:27" x14ac:dyDescent="0.25">
      <c r="C53" s="51" t="str">
        <f>'1 inputsheet data uit VBnu '!D59</f>
        <v>Hillegom</v>
      </c>
      <c r="R53" s="27">
        <f>'1 inputsheet data uit VBnu '!I59</f>
        <v>60</v>
      </c>
      <c r="S53" s="76"/>
      <c r="T53" s="27">
        <f>'1 inputsheet data uit VBnu '!C65</f>
        <v>39</v>
      </c>
      <c r="U53" s="27" t="str">
        <f>'1 inputsheet data uit VBnu '!D65</f>
        <v>Voorburg-Leidschendam (Buren)</v>
      </c>
      <c r="V53" s="27">
        <f t="shared" si="8"/>
        <v>125</v>
      </c>
      <c r="X53" s="5"/>
      <c r="AA53" s="151"/>
    </row>
    <row r="54" spans="3:27" x14ac:dyDescent="0.25">
      <c r="C54" s="51" t="str">
        <f>'1 inputsheet data uit VBnu '!D60</f>
        <v>Noordwijk</v>
      </c>
      <c r="R54" s="27">
        <f>'1 inputsheet data uit VBnu '!I60</f>
        <v>25</v>
      </c>
      <c r="S54" s="76"/>
      <c r="V54" s="170"/>
      <c r="X54" s="5"/>
    </row>
    <row r="55" spans="3:27" ht="15.75" thickBot="1" x14ac:dyDescent="0.3">
      <c r="C55" s="51" t="str">
        <f>'1 inputsheet data uit VBnu '!D61</f>
        <v>Katwijk</v>
      </c>
      <c r="R55" s="27">
        <f>'1 inputsheet data uit VBnu '!I61</f>
        <v>144</v>
      </c>
      <c r="S55" s="76"/>
      <c r="U55" s="43" t="str">
        <f>'6 inputsheet termen'!D119</f>
        <v>totaal lokale voedselbanken</v>
      </c>
      <c r="V55" s="171">
        <f>SUM(V41:V54)</f>
        <v>1656</v>
      </c>
      <c r="X55" s="5"/>
      <c r="AA55" s="151"/>
    </row>
    <row r="56" spans="3:27" ht="15.75" thickBot="1" x14ac:dyDescent="0.3">
      <c r="C56" s="51" t="str">
        <f>'1 inputsheet data uit VBnu '!D62</f>
        <v>Lisse</v>
      </c>
      <c r="R56" s="27">
        <f>'1 inputsheet data uit VBnu '!I62</f>
        <v>25</v>
      </c>
      <c r="S56" s="76"/>
      <c r="U56" s="161" t="str">
        <f>'6 inputsheet termen'!D116</f>
        <v>totaal regionaal Distributie Centrum RDC Haaglanden</v>
      </c>
      <c r="V56" s="74">
        <f>V38+V55</f>
        <v>3591.7799999999997</v>
      </c>
      <c r="X56" s="5"/>
    </row>
    <row r="57" spans="3:27" x14ac:dyDescent="0.25">
      <c r="C57" s="51" t="str">
        <f>'1 inputsheet data uit VBnu '!D63</f>
        <v>Noordwijkerhout</v>
      </c>
      <c r="R57" s="27">
        <f>'1 inputsheet data uit VBnu '!I63</f>
        <v>10</v>
      </c>
      <c r="S57" s="76"/>
      <c r="X57" s="5"/>
    </row>
    <row r="58" spans="3:27" x14ac:dyDescent="0.25">
      <c r="C58" s="51" t="str">
        <f>'1 inputsheet data uit VBnu '!D64</f>
        <v>Wassenaar</v>
      </c>
      <c r="R58" s="27">
        <f>'1 inputsheet data uit VBnu '!I64</f>
        <v>32</v>
      </c>
      <c r="S58" s="76"/>
      <c r="X58" s="5"/>
    </row>
    <row r="59" spans="3:27" x14ac:dyDescent="0.25">
      <c r="C59" s="51" t="str">
        <f>'1 inputsheet data uit VBnu '!D65</f>
        <v>Voorburg-Leidschendam (Buren)</v>
      </c>
      <c r="R59" s="27">
        <f>'1 inputsheet data uit VBnu '!I65</f>
        <v>125</v>
      </c>
      <c r="S59" s="76"/>
      <c r="X59" s="5"/>
    </row>
    <row r="60" spans="3:27" x14ac:dyDescent="0.25">
      <c r="C60" s="47"/>
      <c r="R60" s="167"/>
      <c r="S60" s="76"/>
      <c r="X60" s="5"/>
    </row>
    <row r="61" spans="3:27" ht="15.75" thickBot="1" x14ac:dyDescent="0.3">
      <c r="C61" s="162" t="str">
        <f>'6 inputsheet termen'!D115</f>
        <v>totaal voedselbank Haaglanden</v>
      </c>
      <c r="R61" s="169">
        <f>SUM(R47:R60)</f>
        <v>1656</v>
      </c>
      <c r="S61" s="76"/>
      <c r="X61" s="5"/>
    </row>
    <row r="62" spans="3:27" ht="15.75" thickBot="1" x14ac:dyDescent="0.3">
      <c r="C62" s="162" t="str">
        <f>'6 inputsheet termen'!D116</f>
        <v>totaal regionaal Distributie Centrum RDC Haaglanden</v>
      </c>
      <c r="R62" s="152">
        <f>R44+R61</f>
        <v>3591.7799999999997</v>
      </c>
      <c r="S62" s="76"/>
      <c r="X62" s="5"/>
    </row>
    <row r="63" spans="3:27" x14ac:dyDescent="0.25">
      <c r="C63" s="47"/>
      <c r="S63" s="76"/>
      <c r="X63" s="5"/>
    </row>
    <row r="64" spans="3:27" x14ac:dyDescent="0.25">
      <c r="C64" s="47"/>
      <c r="S64" s="76"/>
    </row>
    <row r="65" spans="3:27" x14ac:dyDescent="0.25">
      <c r="C65" s="47"/>
      <c r="S65" s="76"/>
    </row>
    <row r="66" spans="3:27" x14ac:dyDescent="0.25">
      <c r="C66" s="47"/>
      <c r="S66" s="76"/>
    </row>
    <row r="67" spans="3:27" x14ac:dyDescent="0.25">
      <c r="C67" s="47"/>
      <c r="S67" s="76"/>
    </row>
    <row r="68" spans="3:27" x14ac:dyDescent="0.25">
      <c r="C68" s="47"/>
      <c r="S68" s="76"/>
    </row>
    <row r="69" spans="3:27" x14ac:dyDescent="0.25">
      <c r="C69" s="47"/>
      <c r="S69" s="76"/>
    </row>
    <row r="70" spans="3:27" ht="15.75" thickBot="1" x14ac:dyDescent="0.3">
      <c r="C70" s="47"/>
      <c r="S70" s="76"/>
      <c r="AA70" s="151"/>
    </row>
    <row r="71" spans="3:27" ht="15.75" thickBot="1" x14ac:dyDescent="0.3">
      <c r="S71" s="42"/>
      <c r="T71" s="281" t="s">
        <v>117</v>
      </c>
      <c r="U71" s="173">
        <f>V56-R62</f>
        <v>0</v>
      </c>
      <c r="V71" s="152">
        <f>V56</f>
        <v>3591.7799999999997</v>
      </c>
      <c r="AA71" s="151"/>
    </row>
  </sheetData>
  <sortState ref="T16:X45">
    <sortCondition ref="T16:T45"/>
  </sortState>
  <mergeCells count="4">
    <mergeCell ref="C2:R2"/>
    <mergeCell ref="E4:G4"/>
    <mergeCell ref="E5:G5"/>
    <mergeCell ref="I4:K5"/>
  </mergeCells>
  <printOptions horizontalCentered="1" verticalCentered="1" gridLines="1"/>
  <pageMargins left="0" right="0" top="0.74803149606299213" bottom="0" header="0.31496062992125984" footer="0.31496062992125984"/>
  <pageSetup paperSize="9" scale="49" orientation="landscape" horizontalDpi="4294967295" verticalDpi="4294967295" r:id="rId1"/>
  <headerFooter>
    <oddHeader>&amp;L&amp;Z&amp;F / &amp;A&amp;R&amp;D /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zoomScale="80" zoomScaleNormal="80" workbookViewId="0">
      <selection activeCell="C15" sqref="C15"/>
    </sheetView>
  </sheetViews>
  <sheetFormatPr defaultRowHeight="15" x14ac:dyDescent="0.25"/>
  <cols>
    <col min="7" max="7" width="9" style="165"/>
    <col min="8" max="8" width="25" bestFit="1" customWidth="1"/>
    <col min="9" max="9" width="9" style="165"/>
    <col min="11" max="11" width="9" style="27"/>
    <col min="12" max="12" width="28.85546875" bestFit="1" customWidth="1"/>
    <col min="13" max="13" width="9" style="27"/>
    <col min="14" max="14" width="2.28515625" customWidth="1"/>
  </cols>
  <sheetData>
    <row r="1" spans="1:14" x14ac:dyDescent="0.25">
      <c r="A1" s="28">
        <v>1</v>
      </c>
      <c r="B1" s="29"/>
      <c r="C1" s="191" t="s">
        <v>113</v>
      </c>
      <c r="D1" s="29"/>
      <c r="E1" s="29"/>
      <c r="F1" s="29"/>
      <c r="G1" s="186" t="s">
        <v>150</v>
      </c>
      <c r="H1" s="187" t="s">
        <v>150</v>
      </c>
      <c r="I1" s="188" t="s">
        <v>149</v>
      </c>
      <c r="J1" s="174"/>
      <c r="K1" s="183" t="s">
        <v>149</v>
      </c>
      <c r="L1" s="184" t="s">
        <v>149</v>
      </c>
      <c r="M1" s="185" t="s">
        <v>150</v>
      </c>
      <c r="N1" s="30"/>
    </row>
    <row r="2" spans="1:14" x14ac:dyDescent="0.25">
      <c r="A2" s="31">
        <v>2</v>
      </c>
      <c r="B2" s="32">
        <v>1</v>
      </c>
      <c r="C2" s="32" t="s">
        <v>1</v>
      </c>
      <c r="D2" s="32"/>
      <c r="E2" s="32"/>
      <c r="F2" s="32"/>
      <c r="G2" s="175">
        <v>17</v>
      </c>
      <c r="H2" s="32" t="s">
        <v>11</v>
      </c>
      <c r="I2" s="176">
        <v>1</v>
      </c>
      <c r="J2" s="32"/>
      <c r="K2" s="179">
        <v>1</v>
      </c>
      <c r="L2" s="1" t="s">
        <v>39</v>
      </c>
      <c r="M2" s="180">
        <v>17</v>
      </c>
      <c r="N2" s="33"/>
    </row>
    <row r="3" spans="1:14" x14ac:dyDescent="0.25">
      <c r="A3" s="31">
        <v>3</v>
      </c>
      <c r="B3" s="32">
        <v>2</v>
      </c>
      <c r="C3" s="32" t="s">
        <v>2</v>
      </c>
      <c r="D3" s="32"/>
      <c r="E3" s="32"/>
      <c r="F3" s="32"/>
      <c r="G3" s="175">
        <v>12</v>
      </c>
      <c r="H3" s="32" t="s">
        <v>7</v>
      </c>
      <c r="I3" s="176">
        <v>2</v>
      </c>
      <c r="J3" s="32"/>
      <c r="K3" s="179">
        <v>2</v>
      </c>
      <c r="L3" s="1" t="s">
        <v>40</v>
      </c>
      <c r="M3" s="180">
        <v>12</v>
      </c>
      <c r="N3" s="33"/>
    </row>
    <row r="4" spans="1:14" x14ac:dyDescent="0.25">
      <c r="A4" s="31">
        <v>4</v>
      </c>
      <c r="B4" s="32">
        <v>3</v>
      </c>
      <c r="C4" s="32" t="s">
        <v>3</v>
      </c>
      <c r="D4" s="32"/>
      <c r="E4" s="32"/>
      <c r="F4" s="32"/>
      <c r="G4" s="175">
        <v>13</v>
      </c>
      <c r="H4" s="32" t="s">
        <v>8</v>
      </c>
      <c r="I4" s="176">
        <v>3</v>
      </c>
      <c r="J4" s="32"/>
      <c r="K4" s="179">
        <v>3</v>
      </c>
      <c r="L4" s="1" t="s">
        <v>41</v>
      </c>
      <c r="M4" s="180">
        <v>13</v>
      </c>
      <c r="N4" s="33"/>
    </row>
    <row r="5" spans="1:14" x14ac:dyDescent="0.25">
      <c r="A5" s="31">
        <v>5</v>
      </c>
      <c r="B5" s="32">
        <v>4</v>
      </c>
      <c r="C5" s="32" t="s">
        <v>4</v>
      </c>
      <c r="D5" s="32"/>
      <c r="E5" s="32"/>
      <c r="F5" s="32"/>
      <c r="G5" s="175">
        <v>4</v>
      </c>
      <c r="H5" s="32" t="s">
        <v>4</v>
      </c>
      <c r="I5" s="176">
        <v>4</v>
      </c>
      <c r="J5" s="32"/>
      <c r="K5" s="179">
        <v>4</v>
      </c>
      <c r="L5" s="1" t="s">
        <v>42</v>
      </c>
      <c r="M5" s="180">
        <v>4</v>
      </c>
      <c r="N5" s="33"/>
    </row>
    <row r="6" spans="1:14" x14ac:dyDescent="0.25">
      <c r="A6" s="31">
        <v>6</v>
      </c>
      <c r="B6" s="32">
        <v>5</v>
      </c>
      <c r="C6" s="32" t="s">
        <v>12</v>
      </c>
      <c r="D6" s="32"/>
      <c r="E6" s="32"/>
      <c r="F6" s="32"/>
      <c r="G6" s="175">
        <v>22</v>
      </c>
      <c r="H6" s="32" t="s">
        <v>15</v>
      </c>
      <c r="I6" s="176">
        <v>5</v>
      </c>
      <c r="J6" s="32"/>
      <c r="K6" s="179">
        <v>5</v>
      </c>
      <c r="L6" s="1" t="s">
        <v>43</v>
      </c>
      <c r="M6" s="180">
        <v>22</v>
      </c>
      <c r="N6" s="33"/>
    </row>
    <row r="7" spans="1:14" x14ac:dyDescent="0.25">
      <c r="A7" s="31">
        <v>7</v>
      </c>
      <c r="B7" s="32">
        <v>6</v>
      </c>
      <c r="C7" s="32" t="s">
        <v>5</v>
      </c>
      <c r="D7" s="32"/>
      <c r="E7" s="32"/>
      <c r="F7" s="32"/>
      <c r="G7" s="175">
        <v>10</v>
      </c>
      <c r="H7" s="32" t="s">
        <v>6</v>
      </c>
      <c r="I7" s="176">
        <v>6</v>
      </c>
      <c r="J7" s="32"/>
      <c r="K7" s="179">
        <v>6</v>
      </c>
      <c r="L7" s="1" t="s">
        <v>44</v>
      </c>
      <c r="M7" s="180">
        <v>10</v>
      </c>
      <c r="N7" s="33"/>
    </row>
    <row r="8" spans="1:14" x14ac:dyDescent="0.25">
      <c r="A8" s="31">
        <v>8</v>
      </c>
      <c r="B8" s="32">
        <v>7</v>
      </c>
      <c r="C8" s="32" t="s">
        <v>106</v>
      </c>
      <c r="D8" s="32"/>
      <c r="E8" s="32"/>
      <c r="F8" s="32"/>
      <c r="G8" s="175">
        <v>5</v>
      </c>
      <c r="H8" s="32" t="s">
        <v>12</v>
      </c>
      <c r="I8" s="176">
        <v>7</v>
      </c>
      <c r="J8" s="32"/>
      <c r="K8" s="179">
        <v>7</v>
      </c>
      <c r="L8" s="1" t="s">
        <v>45</v>
      </c>
      <c r="M8" s="180">
        <v>5</v>
      </c>
      <c r="N8" s="33"/>
    </row>
    <row r="9" spans="1:14" x14ac:dyDescent="0.25">
      <c r="A9" s="31">
        <v>9</v>
      </c>
      <c r="B9" s="32">
        <v>8</v>
      </c>
      <c r="C9" s="32" t="s">
        <v>110</v>
      </c>
      <c r="D9" s="32"/>
      <c r="E9" s="32"/>
      <c r="F9" s="32"/>
      <c r="G9" s="175"/>
      <c r="H9" s="189" t="s">
        <v>0</v>
      </c>
      <c r="I9" s="176">
        <v>8</v>
      </c>
      <c r="J9" s="32"/>
      <c r="K9" s="179">
        <v>8</v>
      </c>
      <c r="L9" s="1" t="s">
        <v>0</v>
      </c>
      <c r="M9" s="180"/>
      <c r="N9" s="33"/>
    </row>
    <row r="10" spans="1:14" x14ac:dyDescent="0.25">
      <c r="A10" s="31">
        <v>10</v>
      </c>
      <c r="B10" s="32">
        <v>9</v>
      </c>
      <c r="C10" s="32" t="s">
        <v>111</v>
      </c>
      <c r="D10" s="32"/>
      <c r="E10" s="32"/>
      <c r="F10" s="32"/>
      <c r="G10" s="175">
        <v>7</v>
      </c>
      <c r="H10" s="32" t="s">
        <v>106</v>
      </c>
      <c r="I10" s="176">
        <v>9</v>
      </c>
      <c r="J10" s="32"/>
      <c r="K10" s="179">
        <v>9</v>
      </c>
      <c r="L10" s="1" t="s">
        <v>46</v>
      </c>
      <c r="M10" s="180">
        <v>7</v>
      </c>
      <c r="N10" s="33"/>
    </row>
    <row r="11" spans="1:14" x14ac:dyDescent="0.25">
      <c r="A11" s="31">
        <v>11</v>
      </c>
      <c r="B11" s="32">
        <v>10</v>
      </c>
      <c r="C11" s="32" t="s">
        <v>6</v>
      </c>
      <c r="D11" s="32"/>
      <c r="E11" s="32"/>
      <c r="F11" s="32"/>
      <c r="G11" s="175">
        <v>19</v>
      </c>
      <c r="H11" s="32" t="s">
        <v>109</v>
      </c>
      <c r="I11" s="176">
        <v>10</v>
      </c>
      <c r="J11" s="32"/>
      <c r="K11" s="179">
        <v>10</v>
      </c>
      <c r="L11" s="1" t="s">
        <v>47</v>
      </c>
      <c r="M11" s="180">
        <v>19</v>
      </c>
      <c r="N11" s="33"/>
    </row>
    <row r="12" spans="1:14" x14ac:dyDescent="0.25">
      <c r="A12" s="31">
        <v>12</v>
      </c>
      <c r="B12" s="32">
        <v>11</v>
      </c>
      <c r="C12" s="32" t="s">
        <v>124</v>
      </c>
      <c r="D12" s="32"/>
      <c r="E12" s="32"/>
      <c r="F12" s="32"/>
      <c r="G12" s="175">
        <v>14</v>
      </c>
      <c r="H12" s="32" t="s">
        <v>9</v>
      </c>
      <c r="I12" s="176">
        <v>11</v>
      </c>
      <c r="J12" s="32"/>
      <c r="K12" s="179">
        <v>11</v>
      </c>
      <c r="L12" s="1" t="s">
        <v>48</v>
      </c>
      <c r="M12" s="180">
        <v>14</v>
      </c>
      <c r="N12" s="33"/>
    </row>
    <row r="13" spans="1:14" x14ac:dyDescent="0.25">
      <c r="A13" s="31">
        <v>13</v>
      </c>
      <c r="B13" s="32">
        <v>12</v>
      </c>
      <c r="C13" s="32" t="s">
        <v>7</v>
      </c>
      <c r="D13" s="32"/>
      <c r="E13" s="32"/>
      <c r="F13" s="32"/>
      <c r="G13" s="175">
        <v>21</v>
      </c>
      <c r="H13" s="32" t="s">
        <v>14</v>
      </c>
      <c r="I13" s="176">
        <v>12</v>
      </c>
      <c r="J13" s="32"/>
      <c r="K13" s="179">
        <v>12</v>
      </c>
      <c r="L13" s="1" t="s">
        <v>49</v>
      </c>
      <c r="M13" s="180">
        <v>21</v>
      </c>
      <c r="N13" s="33"/>
    </row>
    <row r="14" spans="1:14" x14ac:dyDescent="0.25">
      <c r="A14" s="31">
        <v>14</v>
      </c>
      <c r="B14" s="32">
        <v>13</v>
      </c>
      <c r="C14" s="32" t="s">
        <v>8</v>
      </c>
      <c r="D14" s="32"/>
      <c r="E14" s="32"/>
      <c r="F14" s="32"/>
      <c r="G14" s="175">
        <v>11</v>
      </c>
      <c r="H14" s="32" t="s">
        <v>124</v>
      </c>
      <c r="I14" s="176">
        <v>13</v>
      </c>
      <c r="J14" s="32"/>
      <c r="K14" s="179">
        <v>13</v>
      </c>
      <c r="L14" s="1" t="s">
        <v>50</v>
      </c>
      <c r="M14" s="180">
        <v>11</v>
      </c>
      <c r="N14" s="33"/>
    </row>
    <row r="15" spans="1:14" x14ac:dyDescent="0.25">
      <c r="A15" s="31">
        <v>15</v>
      </c>
      <c r="B15" s="32">
        <v>14</v>
      </c>
      <c r="C15" s="32" t="s">
        <v>9</v>
      </c>
      <c r="D15" s="32"/>
      <c r="E15" s="32"/>
      <c r="F15" s="32"/>
      <c r="G15" s="175">
        <v>6</v>
      </c>
      <c r="H15" s="32" t="s">
        <v>5</v>
      </c>
      <c r="I15" s="176">
        <v>14</v>
      </c>
      <c r="J15" s="32"/>
      <c r="K15" s="179">
        <v>14</v>
      </c>
      <c r="L15" s="1" t="s">
        <v>51</v>
      </c>
      <c r="M15" s="180">
        <v>6</v>
      </c>
      <c r="N15" s="33"/>
    </row>
    <row r="16" spans="1:14" x14ac:dyDescent="0.25">
      <c r="A16" s="31">
        <v>16</v>
      </c>
      <c r="B16" s="32">
        <v>15</v>
      </c>
      <c r="C16" s="32" t="s">
        <v>10</v>
      </c>
      <c r="D16" s="32"/>
      <c r="E16" s="32"/>
      <c r="F16" s="32"/>
      <c r="G16" s="175"/>
      <c r="H16" s="189" t="s">
        <v>97</v>
      </c>
      <c r="I16" s="176">
        <v>15</v>
      </c>
      <c r="J16" s="32"/>
      <c r="K16" s="179">
        <v>15</v>
      </c>
      <c r="L16" s="1" t="s">
        <v>52</v>
      </c>
      <c r="M16" s="180"/>
      <c r="N16" s="33"/>
    </row>
    <row r="17" spans="1:14" x14ac:dyDescent="0.25">
      <c r="A17" s="31">
        <v>17</v>
      </c>
      <c r="B17" s="32">
        <v>16</v>
      </c>
      <c r="C17" s="32" t="s">
        <v>107</v>
      </c>
      <c r="D17" s="32"/>
      <c r="E17" s="32"/>
      <c r="F17" s="32"/>
      <c r="G17" s="175">
        <v>2</v>
      </c>
      <c r="H17" s="32" t="s">
        <v>2</v>
      </c>
      <c r="I17" s="176">
        <v>16</v>
      </c>
      <c r="J17" s="32"/>
      <c r="K17" s="179">
        <v>16</v>
      </c>
      <c r="L17" s="1" t="s">
        <v>53</v>
      </c>
      <c r="M17" s="180">
        <v>2</v>
      </c>
      <c r="N17" s="33"/>
    </row>
    <row r="18" spans="1:14" x14ac:dyDescent="0.25">
      <c r="A18" s="31">
        <v>18</v>
      </c>
      <c r="B18" s="32">
        <v>17</v>
      </c>
      <c r="C18" s="32" t="s">
        <v>11</v>
      </c>
      <c r="D18" s="32"/>
      <c r="E18" s="32"/>
      <c r="F18" s="32"/>
      <c r="G18" s="175">
        <v>8</v>
      </c>
      <c r="H18" s="32" t="s">
        <v>110</v>
      </c>
      <c r="I18" s="176">
        <v>17</v>
      </c>
      <c r="J18" s="32"/>
      <c r="K18" s="179">
        <v>17</v>
      </c>
      <c r="L18" s="1" t="s">
        <v>54</v>
      </c>
      <c r="M18" s="180">
        <v>8</v>
      </c>
      <c r="N18" s="33"/>
    </row>
    <row r="19" spans="1:14" x14ac:dyDescent="0.25">
      <c r="A19" s="31">
        <v>19</v>
      </c>
      <c r="B19" s="32">
        <v>18</v>
      </c>
      <c r="C19" s="32" t="s">
        <v>108</v>
      </c>
      <c r="D19" s="32"/>
      <c r="E19" s="32"/>
      <c r="F19" s="32"/>
      <c r="G19" s="175">
        <v>1</v>
      </c>
      <c r="H19" s="32" t="s">
        <v>1</v>
      </c>
      <c r="I19" s="176">
        <v>18</v>
      </c>
      <c r="J19" s="32"/>
      <c r="K19" s="179">
        <v>18</v>
      </c>
      <c r="L19" s="1" t="s">
        <v>55</v>
      </c>
      <c r="M19" s="180">
        <v>1</v>
      </c>
      <c r="N19" s="33"/>
    </row>
    <row r="20" spans="1:14" x14ac:dyDescent="0.25">
      <c r="A20" s="31">
        <v>20</v>
      </c>
      <c r="B20" s="32">
        <v>19</v>
      </c>
      <c r="C20" s="32" t="s">
        <v>109</v>
      </c>
      <c r="D20" s="32"/>
      <c r="E20" s="32"/>
      <c r="F20" s="32"/>
      <c r="G20" s="175">
        <v>9</v>
      </c>
      <c r="H20" s="32" t="s">
        <v>111</v>
      </c>
      <c r="I20" s="176">
        <v>19</v>
      </c>
      <c r="J20" s="32"/>
      <c r="K20" s="179">
        <v>19</v>
      </c>
      <c r="L20" s="1" t="s">
        <v>56</v>
      </c>
      <c r="M20" s="180">
        <v>9</v>
      </c>
      <c r="N20" s="33"/>
    </row>
    <row r="21" spans="1:14" x14ac:dyDescent="0.25">
      <c r="A21" s="31">
        <v>21</v>
      </c>
      <c r="B21" s="32">
        <v>20</v>
      </c>
      <c r="C21" s="32" t="s">
        <v>13</v>
      </c>
      <c r="D21" s="32"/>
      <c r="E21" s="32"/>
      <c r="F21" s="32"/>
      <c r="G21" s="175">
        <v>16</v>
      </c>
      <c r="H21" s="32" t="s">
        <v>107</v>
      </c>
      <c r="I21" s="176">
        <v>20</v>
      </c>
      <c r="J21" s="32"/>
      <c r="K21" s="179">
        <v>20</v>
      </c>
      <c r="L21" s="1" t="s">
        <v>57</v>
      </c>
      <c r="M21" s="180">
        <v>16</v>
      </c>
      <c r="N21" s="33"/>
    </row>
    <row r="22" spans="1:14" x14ac:dyDescent="0.25">
      <c r="A22" s="31">
        <v>22</v>
      </c>
      <c r="B22" s="32">
        <v>21</v>
      </c>
      <c r="C22" s="32" t="s">
        <v>14</v>
      </c>
      <c r="D22" s="32"/>
      <c r="E22" s="32"/>
      <c r="F22" s="32"/>
      <c r="G22" s="175">
        <v>18</v>
      </c>
      <c r="H22" s="32" t="s">
        <v>108</v>
      </c>
      <c r="I22" s="176">
        <v>21</v>
      </c>
      <c r="J22" s="32"/>
      <c r="K22" s="179">
        <v>21</v>
      </c>
      <c r="L22" s="1" t="s">
        <v>58</v>
      </c>
      <c r="M22" s="180">
        <v>18</v>
      </c>
      <c r="N22" s="33"/>
    </row>
    <row r="23" spans="1:14" x14ac:dyDescent="0.25">
      <c r="A23" s="31">
        <v>23</v>
      </c>
      <c r="B23" s="32">
        <v>22</v>
      </c>
      <c r="C23" s="32" t="s">
        <v>15</v>
      </c>
      <c r="D23" s="32"/>
      <c r="E23" s="32"/>
      <c r="F23" s="32"/>
      <c r="G23" s="175">
        <v>15</v>
      </c>
      <c r="H23" s="32" t="s">
        <v>10</v>
      </c>
      <c r="I23" s="176">
        <v>22</v>
      </c>
      <c r="J23" s="32"/>
      <c r="K23" s="179">
        <v>22</v>
      </c>
      <c r="L23" s="1" t="s">
        <v>59</v>
      </c>
      <c r="M23" s="180">
        <v>15</v>
      </c>
      <c r="N23" s="33"/>
    </row>
    <row r="24" spans="1:14" x14ac:dyDescent="0.25">
      <c r="A24" s="31">
        <v>24</v>
      </c>
      <c r="B24" s="32"/>
      <c r="C24" s="32"/>
      <c r="D24" s="32"/>
      <c r="E24" s="32"/>
      <c r="F24" s="32"/>
      <c r="G24" s="175">
        <v>20</v>
      </c>
      <c r="H24" s="32" t="s">
        <v>13</v>
      </c>
      <c r="I24" s="176">
        <v>23</v>
      </c>
      <c r="J24" s="32"/>
      <c r="K24" s="179">
        <v>23</v>
      </c>
      <c r="L24" s="1" t="s">
        <v>60</v>
      </c>
      <c r="M24" s="180">
        <v>20</v>
      </c>
      <c r="N24" s="33"/>
    </row>
    <row r="25" spans="1:14" ht="15.75" thickBot="1" x14ac:dyDescent="0.3">
      <c r="A25" s="31">
        <v>25</v>
      </c>
      <c r="B25" s="32"/>
      <c r="C25" s="101" t="s">
        <v>116</v>
      </c>
      <c r="D25" s="32"/>
      <c r="E25" s="32"/>
      <c r="F25" s="32"/>
      <c r="G25" s="177">
        <v>3</v>
      </c>
      <c r="H25" s="35" t="s">
        <v>3</v>
      </c>
      <c r="I25" s="178">
        <v>24</v>
      </c>
      <c r="J25" s="32"/>
      <c r="K25" s="181">
        <v>24</v>
      </c>
      <c r="L25" s="93" t="s">
        <v>61</v>
      </c>
      <c r="M25" s="182">
        <v>3</v>
      </c>
      <c r="N25" s="33"/>
    </row>
    <row r="26" spans="1:14" x14ac:dyDescent="0.25">
      <c r="A26" s="31">
        <v>26</v>
      </c>
      <c r="B26" s="32"/>
      <c r="C26" s="32"/>
      <c r="D26" s="32"/>
      <c r="E26" s="32"/>
      <c r="F26" s="32"/>
      <c r="G26" s="102"/>
      <c r="H26" s="32"/>
      <c r="I26" s="102"/>
      <c r="J26" s="32"/>
      <c r="K26" s="1"/>
      <c r="L26" s="32"/>
      <c r="M26" s="1"/>
      <c r="N26" s="33"/>
    </row>
    <row r="27" spans="1:14" x14ac:dyDescent="0.25">
      <c r="A27" s="391">
        <v>27</v>
      </c>
      <c r="B27" s="392"/>
      <c r="C27" s="393"/>
      <c r="D27" s="392"/>
      <c r="E27" s="392"/>
      <c r="F27" s="392"/>
      <c r="G27" s="102"/>
      <c r="H27" s="32"/>
      <c r="I27" s="102"/>
      <c r="J27" s="32"/>
      <c r="K27" s="1"/>
      <c r="L27" s="32"/>
      <c r="M27" s="1"/>
      <c r="N27" s="33"/>
    </row>
    <row r="28" spans="1:14" x14ac:dyDescent="0.25">
      <c r="A28" s="391">
        <v>28</v>
      </c>
      <c r="B28" s="392"/>
      <c r="C28" s="392"/>
      <c r="D28" s="392"/>
      <c r="E28" s="392"/>
      <c r="F28" s="392"/>
      <c r="G28" s="102"/>
      <c r="H28" s="32"/>
      <c r="I28" s="102"/>
      <c r="J28" s="32"/>
      <c r="K28" s="1"/>
      <c r="L28" s="32"/>
      <c r="M28" s="1"/>
      <c r="N28" s="33"/>
    </row>
    <row r="29" spans="1:14" x14ac:dyDescent="0.25">
      <c r="A29" s="391">
        <v>29</v>
      </c>
      <c r="B29" s="392"/>
      <c r="C29" s="392"/>
      <c r="D29" s="392"/>
      <c r="E29" s="392"/>
      <c r="F29" s="392"/>
      <c r="G29" s="102"/>
      <c r="H29" s="32"/>
      <c r="I29" s="102"/>
      <c r="J29" s="32"/>
      <c r="K29" s="1"/>
      <c r="L29" s="32"/>
      <c r="M29" s="1"/>
      <c r="N29" s="33"/>
    </row>
    <row r="30" spans="1:14" x14ac:dyDescent="0.25">
      <c r="A30" s="391">
        <v>30</v>
      </c>
      <c r="B30" s="392"/>
      <c r="C30" s="392"/>
      <c r="D30" s="392"/>
      <c r="E30" s="392"/>
      <c r="F30" s="392"/>
      <c r="G30" s="102"/>
      <c r="H30" s="32"/>
      <c r="I30" s="102"/>
      <c r="J30" s="32"/>
      <c r="K30" s="1"/>
      <c r="L30" s="32"/>
      <c r="M30" s="1"/>
      <c r="N30" s="33"/>
    </row>
    <row r="31" spans="1:14" x14ac:dyDescent="0.25">
      <c r="A31" s="391">
        <v>31</v>
      </c>
      <c r="B31" s="392"/>
      <c r="C31" s="392"/>
      <c r="D31" s="392"/>
      <c r="E31" s="392"/>
      <c r="F31" s="392"/>
      <c r="G31" s="102"/>
      <c r="H31" s="32"/>
      <c r="I31" s="102"/>
      <c r="J31" s="32"/>
      <c r="K31" s="1"/>
      <c r="L31" s="32"/>
      <c r="M31" s="1"/>
      <c r="N31" s="33"/>
    </row>
    <row r="32" spans="1:14" x14ac:dyDescent="0.25">
      <c r="A32" s="391">
        <v>32</v>
      </c>
      <c r="B32" s="392"/>
      <c r="C32" s="392"/>
      <c r="D32" s="392"/>
      <c r="E32" s="392"/>
      <c r="F32" s="392"/>
      <c r="G32" s="102"/>
      <c r="H32" s="32"/>
      <c r="I32" s="102"/>
      <c r="J32" s="32"/>
      <c r="K32" s="1"/>
      <c r="L32" s="32"/>
      <c r="M32" s="1"/>
      <c r="N32" s="33"/>
    </row>
    <row r="33" spans="1:14" x14ac:dyDescent="0.25">
      <c r="A33" s="391">
        <v>33</v>
      </c>
      <c r="B33" s="392"/>
      <c r="C33" s="392"/>
      <c r="D33" s="392"/>
      <c r="E33" s="392"/>
      <c r="F33" s="392"/>
      <c r="G33" s="102"/>
      <c r="H33" s="32"/>
      <c r="I33" s="102"/>
      <c r="J33" s="32"/>
      <c r="K33" s="1"/>
      <c r="L33" s="32"/>
      <c r="M33" s="1"/>
      <c r="N33" s="33"/>
    </row>
    <row r="34" spans="1:14" x14ac:dyDescent="0.25">
      <c r="A34" s="391">
        <v>34</v>
      </c>
      <c r="B34" s="392"/>
      <c r="C34" s="392"/>
      <c r="D34" s="392"/>
      <c r="E34" s="392"/>
      <c r="F34" s="392"/>
      <c r="G34" s="102"/>
      <c r="H34" s="32"/>
      <c r="I34" s="102"/>
      <c r="J34" s="32"/>
      <c r="K34" s="1"/>
      <c r="L34" s="32"/>
      <c r="M34" s="1"/>
      <c r="N34" s="33"/>
    </row>
    <row r="35" spans="1:14" x14ac:dyDescent="0.25">
      <c r="A35" s="391">
        <v>35</v>
      </c>
      <c r="B35" s="392"/>
      <c r="C35" s="393"/>
      <c r="D35" s="392"/>
      <c r="E35" s="392"/>
      <c r="F35" s="392"/>
      <c r="G35" s="102"/>
      <c r="H35" s="32"/>
      <c r="I35" s="102"/>
      <c r="J35" s="32"/>
      <c r="K35" s="1"/>
      <c r="L35" s="32"/>
      <c r="M35" s="1"/>
      <c r="N35" s="33"/>
    </row>
    <row r="36" spans="1:14" x14ac:dyDescent="0.25">
      <c r="A36" s="31">
        <v>36</v>
      </c>
      <c r="B36" s="32"/>
      <c r="C36" s="32"/>
      <c r="D36" s="32"/>
      <c r="E36" s="32"/>
      <c r="F36" s="32"/>
      <c r="G36" s="102"/>
      <c r="H36" s="32"/>
      <c r="I36" s="102"/>
      <c r="J36" s="32"/>
      <c r="K36" s="1"/>
      <c r="L36" s="32"/>
      <c r="M36" s="1"/>
      <c r="N36" s="33"/>
    </row>
    <row r="37" spans="1:14" x14ac:dyDescent="0.25">
      <c r="A37" s="31">
        <v>37</v>
      </c>
      <c r="B37" s="32"/>
      <c r="C37" s="101" t="s">
        <v>139</v>
      </c>
      <c r="D37" s="32"/>
      <c r="E37" s="32"/>
      <c r="F37" s="32"/>
      <c r="G37" s="102"/>
      <c r="H37" s="32"/>
      <c r="I37" s="102"/>
      <c r="J37" s="32"/>
      <c r="K37" s="1"/>
      <c r="L37" s="32"/>
      <c r="M37" s="1"/>
      <c r="N37" s="33"/>
    </row>
    <row r="38" spans="1:14" x14ac:dyDescent="0.25">
      <c r="A38" s="31">
        <v>38</v>
      </c>
      <c r="B38" s="32">
        <v>8</v>
      </c>
      <c r="C38" s="32" t="s">
        <v>96</v>
      </c>
      <c r="D38" s="32"/>
      <c r="E38" s="32"/>
      <c r="F38" s="32"/>
      <c r="G38" s="102"/>
      <c r="H38" s="32"/>
      <c r="I38" s="102"/>
      <c r="J38" s="32"/>
      <c r="K38" s="1"/>
      <c r="L38" s="32"/>
      <c r="M38" s="1"/>
      <c r="N38" s="33"/>
    </row>
    <row r="39" spans="1:14" x14ac:dyDescent="0.25">
      <c r="A39" s="31">
        <v>39</v>
      </c>
      <c r="B39" s="32">
        <v>15</v>
      </c>
      <c r="C39" s="32" t="s">
        <v>97</v>
      </c>
      <c r="D39" s="32"/>
      <c r="E39" s="32"/>
      <c r="F39" s="32"/>
      <c r="G39" s="102"/>
      <c r="H39" s="32"/>
      <c r="I39" s="102"/>
      <c r="J39" s="32"/>
      <c r="K39" s="1"/>
      <c r="L39" s="32"/>
      <c r="M39" s="1"/>
      <c r="N39" s="33"/>
    </row>
    <row r="40" spans="1:14" x14ac:dyDescent="0.25">
      <c r="A40" s="31">
        <v>40</v>
      </c>
      <c r="B40" s="32">
        <v>26</v>
      </c>
      <c r="C40" s="32" t="s">
        <v>99</v>
      </c>
      <c r="D40" s="32"/>
      <c r="E40" s="32"/>
      <c r="F40" s="32"/>
      <c r="G40" s="102"/>
      <c r="H40" s="32"/>
      <c r="I40" s="102"/>
      <c r="J40" s="32"/>
      <c r="K40" s="1"/>
      <c r="L40" s="32"/>
      <c r="M40" s="1"/>
      <c r="N40" s="33"/>
    </row>
    <row r="41" spans="1:14" x14ac:dyDescent="0.25">
      <c r="A41" s="31">
        <v>41</v>
      </c>
      <c r="B41" s="32">
        <v>25</v>
      </c>
      <c r="C41" s="32" t="s">
        <v>98</v>
      </c>
      <c r="D41" s="32"/>
      <c r="E41" s="32"/>
      <c r="F41" s="32"/>
      <c r="G41" s="102"/>
      <c r="H41" s="32"/>
      <c r="I41" s="102"/>
      <c r="J41" s="32"/>
      <c r="K41" s="1"/>
      <c r="L41" s="32"/>
      <c r="M41" s="1"/>
      <c r="N41" s="33"/>
    </row>
    <row r="42" spans="1:14" x14ac:dyDescent="0.25">
      <c r="A42" s="31">
        <v>42</v>
      </c>
      <c r="B42" s="32"/>
      <c r="C42" s="32"/>
      <c r="D42" s="32"/>
      <c r="E42" s="32"/>
      <c r="F42" s="32"/>
      <c r="G42" s="102"/>
      <c r="H42" s="32"/>
      <c r="I42" s="102"/>
      <c r="J42" s="32"/>
      <c r="K42" s="1"/>
      <c r="L42" s="32"/>
      <c r="M42" s="1"/>
      <c r="N42" s="33"/>
    </row>
    <row r="43" spans="1:14" x14ac:dyDescent="0.25">
      <c r="A43" s="31">
        <v>43</v>
      </c>
      <c r="B43" s="32"/>
      <c r="C43" s="101" t="s">
        <v>140</v>
      </c>
      <c r="D43" s="32"/>
      <c r="E43" s="32"/>
      <c r="F43" s="32"/>
      <c r="G43" s="102"/>
      <c r="H43" s="32"/>
      <c r="I43" s="102"/>
      <c r="J43" s="32"/>
      <c r="K43" s="1"/>
      <c r="L43" s="32"/>
      <c r="M43" s="1"/>
      <c r="N43" s="33"/>
    </row>
    <row r="44" spans="1:14" x14ac:dyDescent="0.25">
      <c r="A44" s="31">
        <v>44</v>
      </c>
      <c r="B44" s="32"/>
      <c r="C44" s="101" t="s">
        <v>146</v>
      </c>
      <c r="D44" s="32"/>
      <c r="E44" s="32"/>
      <c r="F44" s="32"/>
      <c r="G44" s="102"/>
      <c r="H44" s="32"/>
      <c r="I44" s="102"/>
      <c r="J44" s="32"/>
      <c r="K44" s="1"/>
      <c r="L44" s="32"/>
      <c r="M44" s="1"/>
      <c r="N44" s="33"/>
    </row>
    <row r="45" spans="1:14" x14ac:dyDescent="0.25">
      <c r="A45" s="31">
        <v>45</v>
      </c>
      <c r="B45" s="32"/>
      <c r="C45" s="32"/>
      <c r="D45" s="32"/>
      <c r="E45" s="32"/>
      <c r="F45" s="32"/>
      <c r="G45" s="102"/>
      <c r="H45" s="32"/>
      <c r="I45" s="102"/>
      <c r="J45" s="32"/>
      <c r="K45" s="1"/>
      <c r="L45" s="32"/>
      <c r="M45" s="1"/>
      <c r="N45" s="33"/>
    </row>
    <row r="46" spans="1:14" x14ac:dyDescent="0.25">
      <c r="A46" s="31">
        <v>46</v>
      </c>
      <c r="B46" s="32"/>
      <c r="C46" s="101" t="s">
        <v>121</v>
      </c>
      <c r="D46" s="32"/>
      <c r="E46" s="32"/>
      <c r="F46" s="32"/>
      <c r="G46" s="102"/>
      <c r="H46" s="32"/>
      <c r="I46" s="102"/>
      <c r="J46" s="32"/>
      <c r="K46" s="1"/>
      <c r="L46" s="32"/>
      <c r="M46" s="1"/>
      <c r="N46" s="33"/>
    </row>
    <row r="47" spans="1:14" x14ac:dyDescent="0.25">
      <c r="A47" s="31">
        <v>47</v>
      </c>
      <c r="B47" s="32">
        <v>27</v>
      </c>
      <c r="C47" s="32" t="s">
        <v>22</v>
      </c>
      <c r="D47" s="32"/>
      <c r="E47" s="32"/>
      <c r="F47" s="32"/>
      <c r="G47" s="102"/>
      <c r="H47" s="32"/>
      <c r="I47" s="102"/>
      <c r="J47" s="32"/>
      <c r="K47" s="1"/>
      <c r="L47" s="32"/>
      <c r="M47" s="1"/>
      <c r="N47" s="33"/>
    </row>
    <row r="48" spans="1:14" x14ac:dyDescent="0.25">
      <c r="A48" s="31">
        <v>48</v>
      </c>
      <c r="B48" s="32">
        <v>28</v>
      </c>
      <c r="C48" s="32" t="s">
        <v>24</v>
      </c>
      <c r="D48" s="32"/>
      <c r="E48" s="32"/>
      <c r="F48" s="32"/>
      <c r="G48" s="102"/>
      <c r="H48" s="32"/>
      <c r="I48" s="102"/>
      <c r="J48" s="32"/>
      <c r="K48" s="1"/>
      <c r="L48" s="32"/>
      <c r="M48" s="1"/>
      <c r="N48" s="33"/>
    </row>
    <row r="49" spans="1:14" x14ac:dyDescent="0.25">
      <c r="A49" s="31">
        <v>49</v>
      </c>
      <c r="B49" s="32">
        <v>29</v>
      </c>
      <c r="C49" s="32" t="s">
        <v>34</v>
      </c>
      <c r="D49" s="32"/>
      <c r="E49" s="32"/>
      <c r="F49" s="32"/>
      <c r="G49" s="102"/>
      <c r="H49" s="32"/>
      <c r="I49" s="102"/>
      <c r="J49" s="32"/>
      <c r="K49" s="1"/>
      <c r="L49" s="32"/>
      <c r="M49" s="1"/>
      <c r="N49" s="33"/>
    </row>
    <row r="50" spans="1:14" x14ac:dyDescent="0.25">
      <c r="A50" s="31">
        <v>50</v>
      </c>
      <c r="B50" s="32">
        <v>30</v>
      </c>
      <c r="C50" s="32" t="s">
        <v>33</v>
      </c>
      <c r="D50" s="32"/>
      <c r="E50" s="32"/>
      <c r="F50" s="32"/>
      <c r="G50" s="102"/>
      <c r="H50" s="32"/>
      <c r="I50" s="102"/>
      <c r="J50" s="32"/>
      <c r="K50" s="1"/>
      <c r="L50" s="32"/>
      <c r="M50" s="1"/>
      <c r="N50" s="33"/>
    </row>
    <row r="51" spans="1:14" x14ac:dyDescent="0.25">
      <c r="A51" s="31">
        <v>51</v>
      </c>
      <c r="B51" s="32">
        <v>31</v>
      </c>
      <c r="C51" s="32" t="s">
        <v>27</v>
      </c>
      <c r="D51" s="32"/>
      <c r="E51" s="32"/>
      <c r="F51" s="32"/>
      <c r="G51" s="102"/>
      <c r="H51" s="32"/>
      <c r="I51" s="102"/>
      <c r="J51" s="32"/>
      <c r="K51" s="1"/>
      <c r="L51" s="32"/>
      <c r="M51" s="1"/>
      <c r="N51" s="33"/>
    </row>
    <row r="52" spans="1:14" x14ac:dyDescent="0.25">
      <c r="A52" s="31">
        <v>52</v>
      </c>
      <c r="B52" s="32">
        <v>32</v>
      </c>
      <c r="C52" s="32" t="s">
        <v>23</v>
      </c>
      <c r="D52" s="32"/>
      <c r="E52" s="32"/>
      <c r="F52" s="32"/>
      <c r="G52" s="102"/>
      <c r="H52" s="32"/>
      <c r="I52" s="102"/>
      <c r="J52" s="32"/>
      <c r="K52" s="1"/>
      <c r="L52" s="32"/>
      <c r="M52" s="1"/>
      <c r="N52" s="33"/>
    </row>
    <row r="53" spans="1:14" x14ac:dyDescent="0.25">
      <c r="A53" s="31">
        <v>53</v>
      </c>
      <c r="B53" s="32">
        <v>33</v>
      </c>
      <c r="C53" s="32" t="s">
        <v>25</v>
      </c>
      <c r="D53" s="32"/>
      <c r="E53" s="32"/>
      <c r="F53" s="32"/>
      <c r="G53" s="102"/>
      <c r="H53" s="32"/>
      <c r="I53" s="102"/>
      <c r="J53" s="32"/>
      <c r="K53" s="1"/>
      <c r="L53" s="32"/>
      <c r="M53" s="1"/>
      <c r="N53" s="33"/>
    </row>
    <row r="54" spans="1:14" x14ac:dyDescent="0.25">
      <c r="A54" s="31">
        <v>54</v>
      </c>
      <c r="B54" s="32">
        <v>34</v>
      </c>
      <c r="C54" s="32" t="s">
        <v>28</v>
      </c>
      <c r="D54" s="32"/>
      <c r="E54" s="32"/>
      <c r="F54" s="32"/>
      <c r="G54" s="102"/>
      <c r="H54" s="32"/>
      <c r="I54" s="102"/>
      <c r="J54" s="32"/>
      <c r="K54" s="1"/>
      <c r="L54" s="32"/>
      <c r="M54" s="1"/>
      <c r="N54" s="33"/>
    </row>
    <row r="55" spans="1:14" x14ac:dyDescent="0.25">
      <c r="A55" s="31">
        <v>55</v>
      </c>
      <c r="B55" s="32">
        <v>35</v>
      </c>
      <c r="C55" s="32" t="s">
        <v>32</v>
      </c>
      <c r="D55" s="32"/>
      <c r="E55" s="32"/>
      <c r="F55" s="32"/>
      <c r="G55" s="102"/>
      <c r="H55" s="32"/>
      <c r="I55" s="102"/>
      <c r="J55" s="32"/>
      <c r="K55" s="1"/>
      <c r="L55" s="32"/>
      <c r="M55" s="1"/>
      <c r="N55" s="33"/>
    </row>
    <row r="56" spans="1:14" x14ac:dyDescent="0.25">
      <c r="A56" s="31">
        <v>56</v>
      </c>
      <c r="B56" s="32">
        <v>36</v>
      </c>
      <c r="C56" s="32" t="s">
        <v>26</v>
      </c>
      <c r="D56" s="32"/>
      <c r="E56" s="32"/>
      <c r="F56" s="32"/>
      <c r="G56" s="102"/>
      <c r="H56" s="32"/>
      <c r="I56" s="102"/>
      <c r="J56" s="32"/>
      <c r="K56" s="1"/>
      <c r="L56" s="32"/>
      <c r="M56" s="1"/>
      <c r="N56" s="33"/>
    </row>
    <row r="57" spans="1:14" x14ac:dyDescent="0.25">
      <c r="A57" s="31">
        <v>57</v>
      </c>
      <c r="B57" s="32">
        <v>37</v>
      </c>
      <c r="C57" s="32" t="s">
        <v>29</v>
      </c>
      <c r="D57" s="32"/>
      <c r="E57" s="32"/>
      <c r="F57" s="32"/>
      <c r="G57" s="102"/>
      <c r="H57" s="32"/>
      <c r="I57" s="102"/>
      <c r="J57" s="32"/>
      <c r="K57" s="1"/>
      <c r="L57" s="32"/>
      <c r="M57" s="1"/>
      <c r="N57" s="33"/>
    </row>
    <row r="58" spans="1:14" x14ac:dyDescent="0.25">
      <c r="A58" s="31">
        <v>58</v>
      </c>
      <c r="B58" s="32">
        <v>38</v>
      </c>
      <c r="C58" s="32" t="s">
        <v>30</v>
      </c>
      <c r="D58" s="32"/>
      <c r="E58" s="32"/>
      <c r="F58" s="32"/>
      <c r="G58" s="102"/>
      <c r="H58" s="32"/>
      <c r="I58" s="102"/>
      <c r="J58" s="32"/>
      <c r="K58" s="1"/>
      <c r="L58" s="32"/>
      <c r="M58" s="1"/>
      <c r="N58" s="33"/>
    </row>
    <row r="59" spans="1:14" x14ac:dyDescent="0.25">
      <c r="A59" s="31">
        <v>59</v>
      </c>
      <c r="B59" s="32">
        <v>39</v>
      </c>
      <c r="C59" s="32" t="s">
        <v>31</v>
      </c>
      <c r="D59" s="32"/>
      <c r="E59" s="32"/>
      <c r="F59" s="32"/>
      <c r="G59" s="102"/>
      <c r="H59" s="32"/>
      <c r="I59" s="102"/>
      <c r="J59" s="32"/>
      <c r="K59" s="1"/>
      <c r="L59" s="32"/>
      <c r="M59" s="1"/>
      <c r="N59" s="33"/>
    </row>
    <row r="60" spans="1:14" x14ac:dyDescent="0.25">
      <c r="A60" s="31">
        <v>60</v>
      </c>
      <c r="B60" s="32"/>
      <c r="C60" s="32"/>
      <c r="D60" s="32"/>
      <c r="E60" s="32"/>
      <c r="F60" s="32"/>
      <c r="G60" s="102"/>
      <c r="H60" s="32"/>
      <c r="I60" s="102"/>
      <c r="J60" s="32"/>
      <c r="K60" s="1"/>
      <c r="L60" s="32"/>
      <c r="M60" s="1"/>
      <c r="N60" s="33"/>
    </row>
    <row r="61" spans="1:14" x14ac:dyDescent="0.25">
      <c r="A61" s="31">
        <v>61</v>
      </c>
      <c r="B61" s="32"/>
      <c r="C61" s="101" t="s">
        <v>112</v>
      </c>
      <c r="D61" s="32"/>
      <c r="E61" s="32"/>
      <c r="F61" s="32"/>
      <c r="G61" s="102"/>
      <c r="H61" s="32"/>
      <c r="I61" s="102"/>
      <c r="J61" s="32"/>
      <c r="K61" s="1"/>
      <c r="L61" s="32"/>
      <c r="M61" s="1"/>
      <c r="N61" s="33"/>
    </row>
    <row r="62" spans="1:14" x14ac:dyDescent="0.25">
      <c r="A62" s="31">
        <v>62</v>
      </c>
      <c r="B62" s="32"/>
      <c r="C62" s="101" t="s">
        <v>148</v>
      </c>
      <c r="D62" s="32"/>
      <c r="E62" s="32"/>
      <c r="F62" s="32"/>
      <c r="G62" s="102"/>
      <c r="H62" s="32"/>
      <c r="I62" s="102"/>
      <c r="J62" s="32"/>
      <c r="K62" s="1"/>
      <c r="L62" s="32"/>
      <c r="M62" s="1"/>
      <c r="N62" s="33"/>
    </row>
    <row r="63" spans="1:14" ht="15.75" thickBot="1" x14ac:dyDescent="0.3">
      <c r="A63" s="34"/>
      <c r="B63" s="35"/>
      <c r="C63" s="35"/>
      <c r="D63" s="35"/>
      <c r="E63" s="35"/>
      <c r="F63" s="35"/>
      <c r="G63" s="192"/>
      <c r="H63" s="35"/>
      <c r="I63" s="192"/>
      <c r="J63" s="35"/>
      <c r="K63" s="93"/>
      <c r="L63" s="35"/>
      <c r="M63" s="93"/>
      <c r="N63" s="36"/>
    </row>
  </sheetData>
  <printOptions horizontalCentered="1" verticalCentered="1" gridLines="1"/>
  <pageMargins left="0" right="0" top="0.74803149606299213" bottom="0" header="0.31496062992125984" footer="0.31496062992125984"/>
  <pageSetup paperSize="9" scale="65" orientation="portrait" horizontalDpi="300" verticalDpi="300" r:id="rId1"/>
  <headerFooter>
    <oddHeader>&amp;L&amp;Z&amp;F / &amp;A&amp;R
&amp;D /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7</vt:i4>
      </vt:variant>
    </vt:vector>
  </HeadingPairs>
  <TitlesOfParts>
    <vt:vector size="20" baseType="lpstr">
      <vt:lpstr>0 handleiding</vt:lpstr>
      <vt:lpstr>1 inputsheet data uit VBnu </vt:lpstr>
      <vt:lpstr>2 output plann pakket Ruud</vt:lpstr>
      <vt:lpstr>3 output plann pakket Anne</vt:lpstr>
      <vt:lpstr>4 historielijst VB nu</vt:lpstr>
      <vt:lpstr>5 historielijst Anne</vt:lpstr>
      <vt:lpstr>6 inputsheet termen</vt:lpstr>
      <vt:lpstr>7 berekeningsheet</vt:lpstr>
      <vt:lpstr>8 standaardlijst</vt:lpstr>
      <vt:lpstr>9 input rapp uit VBnu</vt:lpstr>
      <vt:lpstr>10 output 2 weken rapportage</vt:lpstr>
      <vt:lpstr>rapportage krattenaantal</vt:lpstr>
      <vt:lpstr>logboek</vt:lpstr>
      <vt:lpstr>'1 inputsheet data uit VBnu '!Afdrukbereik</vt:lpstr>
      <vt:lpstr>'2 output plann pakket Ruud'!Afdrukbereik</vt:lpstr>
      <vt:lpstr>'4 historielijst VB nu'!Afdrukbereik</vt:lpstr>
      <vt:lpstr>'5 historielijst Anne'!Afdrukbereik</vt:lpstr>
      <vt:lpstr>'6 inputsheet termen'!Afdrukbereik</vt:lpstr>
      <vt:lpstr>'7 berekeningsheet'!Afdrukbereik</vt:lpstr>
      <vt:lpstr>'9 input rapp uit VBnu'!Afdrukbereik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personeel</dc:creator>
  <cp:lastModifiedBy>Derks, B.M.</cp:lastModifiedBy>
  <cp:lastPrinted>2017-03-21T15:08:03Z</cp:lastPrinted>
  <dcterms:created xsi:type="dcterms:W3CDTF">2016-09-13T08:56:18Z</dcterms:created>
  <dcterms:modified xsi:type="dcterms:W3CDTF">2017-04-21T09:18:08Z</dcterms:modified>
</cp:coreProperties>
</file>