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\FPKP\IKU\Proyeksi Inflasi\202410 OKTOBER\RSTUDIO\"/>
    </mc:Choice>
  </mc:AlternateContent>
  <bookViews>
    <workbookView xWindow="-110" yWindow="-110" windowWidth="23260" windowHeight="12460" activeTab="1"/>
  </bookViews>
  <sheets>
    <sheet name="IHK" sheetId="5" r:id="rId1"/>
    <sheet name="Data Set IHK" sheetId="3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AI33" i="5" l="1"/>
  <c r="AJ33" i="5"/>
  <c r="AZ37" i="3" l="1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A2" i="5"/>
  <c r="AB2" i="5"/>
  <c r="AC2" i="5"/>
  <c r="AD2" i="5"/>
  <c r="AE2" i="5"/>
  <c r="AF2" i="5"/>
  <c r="AG2" i="5"/>
  <c r="AH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</calcChain>
</file>

<file path=xl/sharedStrings.xml><?xml version="1.0" encoding="utf-8"?>
<sst xmlns="http://schemas.openxmlformats.org/spreadsheetml/2006/main" count="102" uniqueCount="52">
  <si>
    <t>Bulan</t>
  </si>
  <si>
    <t>MAKANAN, MINUMAN DAN TEMBAKAU</t>
  </si>
  <si>
    <t>MAKANAN</t>
  </si>
  <si>
    <t>MINUMAN YANG TIDAK BERALKOHOL</t>
  </si>
  <si>
    <t>ROKOK DAN TEMBAKAU</t>
  </si>
  <si>
    <t>PAKAIAN DAN ALAS KAKI</t>
  </si>
  <si>
    <t>PAKAIAN</t>
  </si>
  <si>
    <t>ALAS KAKI</t>
  </si>
  <si>
    <t>PERUMAHAN, AIR, LISTRIK, DAN BAHAN BAKAR RUMAH TANGGA</t>
  </si>
  <si>
    <t>SEWA DAN KONTRAK RUMAH</t>
  </si>
  <si>
    <t>PEMELIHARAAN, PERBAIKAN, DAN KEAMANAN TEMPAT TINGGAL/PERUMAHAN</t>
  </si>
  <si>
    <t>PENYEDIAAN AIR DAN LAYANAN PERUMAHAN LAINNYA</t>
  </si>
  <si>
    <t>PERLENGKAPAN, PERALATAN DAN PEMELIHARAAN RUTIN RUMAH TANGGA</t>
  </si>
  <si>
    <t>FURNITUR, PERLENGKAPAN DAN KARPET</t>
  </si>
  <si>
    <t>TEKSTIL RUMAH TANGGA</t>
  </si>
  <si>
    <t>PERALATAN RUMAH TANGGA</t>
  </si>
  <si>
    <t>BARANG PECAH BELAH DAN PERALATAN MAKAN MINUM</t>
  </si>
  <si>
    <t>PERALATAN DAN PERLENGKAPAN PERUMAHAN DAN KEBUN</t>
  </si>
  <si>
    <t>BARANG DAN LAYANAN UNTUK PEMELIHARAAN RUMAH TANGGA RUTIN</t>
  </si>
  <si>
    <t>KESEHATAN</t>
  </si>
  <si>
    <t>OBAT-OBATAN DAN PRODUK KESEHATAN</t>
  </si>
  <si>
    <t>JASA RAWAT JALAN</t>
  </si>
  <si>
    <t>JASA RAWAT INAP</t>
  </si>
  <si>
    <t>TRANSPORTASI</t>
  </si>
  <si>
    <t>PEMBELIAN KENDARAAN</t>
  </si>
  <si>
    <t>PENGOPERASIAN PERALATAN TRANSPORTASI PRIBADI</t>
  </si>
  <si>
    <t>JASA ANGKUTAN PENUMPANG</t>
  </si>
  <si>
    <t>JASA PENGIRIMAN BARANG</t>
  </si>
  <si>
    <t>INFORMASI, KOMUNIKASI, DAN JASA KEUANGAN</t>
  </si>
  <si>
    <t>PERALATAN INFORMASI DAN KOMUNIKASI</t>
  </si>
  <si>
    <t>LAYANAN INFORMASI DAN KOMUNIKASI</t>
  </si>
  <si>
    <t>ASURANSI</t>
  </si>
  <si>
    <t>JASA KEUANGAN</t>
  </si>
  <si>
    <t>REKREASI, OLAHRAGA, DAN BUDAYA</t>
  </si>
  <si>
    <t>BARANG REKREASI LAINNYA DAN OLAHRAGA</t>
  </si>
  <si>
    <t>LAYANAN REKREASI DAN OLAHRAGA</t>
  </si>
  <si>
    <t>LAYANAN KEBUDAYAAN</t>
  </si>
  <si>
    <t>KORAN, BUKU, DAN PERLENGKAPAN SEKOLAH</t>
  </si>
  <si>
    <t>PENDIDIKAN</t>
  </si>
  <si>
    <t>PENDIDIKAN DASAR DAN ANAK USIA DINI</t>
  </si>
  <si>
    <t>PENDIDIKAN MENENGAH</t>
  </si>
  <si>
    <t>PENDIDIKAN TINGGI</t>
  </si>
  <si>
    <t>PENDIDIKAN LAINNYA</t>
  </si>
  <si>
    <t>JASA PELAYANAN MAKANAN DAN MINUMAN</t>
  </si>
  <si>
    <t>PERAWATAN PRIBADI DAN JASA LAINNYA</t>
  </si>
  <si>
    <t>PERAWATAN PRIBADI</t>
  </si>
  <si>
    <t>PERAWATAN PRIBADI LAINNYA</t>
  </si>
  <si>
    <t>PERLINDUNGAN SOSIAL</t>
  </si>
  <si>
    <t>JASA LAINNYA</t>
  </si>
  <si>
    <t>UMUM</t>
  </si>
  <si>
    <t>LISTRIK DAN BAHAN BAKAR RUMAH TANGGA</t>
  </si>
  <si>
    <t xml:space="preserve">PENYEDIAAN MAKANAN DAN MINUMAN/RESTORAN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</si>
</sst>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2" applyFont="1"/>
    <xf numFmtId="0" fontId="0" fillId="0" borderId="0" xfId="0" applyFont="1"/>
    <xf numFmtId="17" fontId="0" fillId="0" borderId="0" xfId="0" applyNumberFormat="1" applyFont="1"/>
    <xf numFmtId="2" fontId="0" fillId="0" borderId="0" xfId="2" applyNumberFormat="1" applyFont="1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dya_susilo\Downloads\IHK%20RE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"/>
      <sheetName val="IHK"/>
      <sheetName val="IHK NUMBER"/>
    </sheetNames>
    <sheetDataSet>
      <sheetData sheetId="0" refreshError="1"/>
      <sheetData sheetId="1" refreshError="1"/>
      <sheetData sheetId="2" refreshError="1">
        <row r="3">
          <cell r="C3" t="str">
            <v>UMUM</v>
          </cell>
          <cell r="D3">
            <v>19841890290302.422</v>
          </cell>
          <cell r="E3">
            <v>98.764045742565116</v>
          </cell>
          <cell r="F3">
            <v>98.182594820751731</v>
          </cell>
          <cell r="G3">
            <v>99.095885616450531</v>
          </cell>
          <cell r="H3">
            <v>100.14677314881872</v>
          </cell>
          <cell r="I3">
            <v>100.69123229944736</v>
          </cell>
          <cell r="J3">
            <v>101.77978771524165</v>
          </cell>
          <cell r="K3">
            <v>102.70552759672158</v>
          </cell>
          <cell r="L3">
            <v>101.86689271161218</v>
          </cell>
          <cell r="M3">
            <v>102.26157961898303</v>
          </cell>
          <cell r="N3">
            <v>102.14802425494223</v>
          </cell>
          <cell r="O3">
            <v>101.7543694162181</v>
          </cell>
          <cell r="P3">
            <v>102.31735603426615</v>
          </cell>
          <cell r="Q3">
            <v>102.96790520552999</v>
          </cell>
          <cell r="R3">
            <v>102.81184862660375</v>
          </cell>
          <cell r="S3">
            <v>102.69093170904043</v>
          </cell>
          <cell r="T3">
            <v>102.77791611543603</v>
          </cell>
          <cell r="U3">
            <v>103.38683029279517</v>
          </cell>
          <cell r="V3">
            <v>103.43484148155098</v>
          </cell>
          <cell r="W3">
            <v>103.81558765008701</v>
          </cell>
          <cell r="X3">
            <v>103.48494443022962</v>
          </cell>
          <cell r="Y3">
            <v>103.78706321294555</v>
          </cell>
          <cell r="Z3">
            <v>104.28194900327964</v>
          </cell>
          <cell r="AA3">
            <v>104.86065797370323</v>
          </cell>
          <cell r="AB3">
            <v>105.04560482730989</v>
          </cell>
          <cell r="AC3">
            <v>105.92313831416529</v>
          </cell>
          <cell r="AD3">
            <v>106.06111673700897</v>
          </cell>
          <cell r="AE3">
            <v>106.62511650415134</v>
          </cell>
          <cell r="AF3">
            <v>106.81721121107535</v>
          </cell>
          <cell r="AG3">
            <v>107.02200647519737</v>
          </cell>
          <cell r="AH3">
            <v>106.87958958329133</v>
          </cell>
          <cell r="AI3">
            <v>105.99812923019938</v>
          </cell>
          <cell r="AJ3">
            <v>105.99459636231057</v>
          </cell>
        </row>
        <row r="4">
          <cell r="C4" t="str">
            <v>MAKANAN, MINUMAN DAN TEMBAKAU</v>
          </cell>
          <cell r="D4">
            <v>6038454488750.5195</v>
          </cell>
          <cell r="E4">
            <v>98.596156595376954</v>
          </cell>
          <cell r="F4">
            <v>96.941335186095742</v>
          </cell>
          <cell r="G4">
            <v>98.999388612301132</v>
          </cell>
          <cell r="H4">
            <v>100.10676719680578</v>
          </cell>
          <cell r="I4">
            <v>100.65613677127779</v>
          </cell>
          <cell r="J4">
            <v>103.82759644209155</v>
          </cell>
          <cell r="K4">
            <v>106.01497513924836</v>
          </cell>
          <cell r="L4">
            <v>102.92920071916018</v>
          </cell>
          <cell r="M4">
            <v>101.70480630679006</v>
          </cell>
          <cell r="N4">
            <v>100.99795568613558</v>
          </cell>
          <cell r="O4">
            <v>99.682492551462275</v>
          </cell>
          <cell r="P4">
            <v>101.09574766925175</v>
          </cell>
          <cell r="Q4">
            <v>103.0409793210595</v>
          </cell>
          <cell r="R4">
            <v>102.6119637065688</v>
          </cell>
          <cell r="S4">
            <v>102.38340891299724</v>
          </cell>
          <cell r="T4">
            <v>102.11328672290489</v>
          </cell>
          <cell r="U4">
            <v>102.74347085500195</v>
          </cell>
          <cell r="V4">
            <v>103.69418354195537</v>
          </cell>
          <cell r="W4">
            <v>104.25330696501025</v>
          </cell>
          <cell r="X4">
            <v>103.30197618487887</v>
          </cell>
          <cell r="Y4">
            <v>103.92626411482257</v>
          </cell>
          <cell r="Z4">
            <v>105.4709237291278</v>
          </cell>
          <cell r="AA4">
            <v>106.93146060881222</v>
          </cell>
          <cell r="AB4">
            <v>107.29102970738231</v>
          </cell>
          <cell r="AC4">
            <v>109.96358876367718</v>
          </cell>
          <cell r="AD4">
            <v>110.3844162169995</v>
          </cell>
          <cell r="AE4">
            <v>112.07130597775831</v>
          </cell>
          <cell r="AF4">
            <v>111.11708969736753</v>
          </cell>
          <cell r="AG4">
            <v>112.01549986833056</v>
          </cell>
          <cell r="AH4">
            <v>111.38594863987279</v>
          </cell>
          <cell r="AI4">
            <v>108.20509716569721</v>
          </cell>
          <cell r="AJ4">
            <v>107.76027899190473</v>
          </cell>
        </row>
        <row r="5">
          <cell r="C5" t="str">
            <v>MAKANAN</v>
          </cell>
          <cell r="D5">
            <v>4984538606815.5898</v>
          </cell>
          <cell r="E5">
            <v>98.587730291077207</v>
          </cell>
          <cell r="F5">
            <v>96.363922382206468</v>
          </cell>
          <cell r="G5">
            <v>98.90714194111564</v>
          </cell>
          <cell r="H5">
            <v>100.18992888441269</v>
          </cell>
          <cell r="I5">
            <v>100.81339178676862</v>
          </cell>
          <cell r="J5">
            <v>104.73004720458272</v>
          </cell>
          <cell r="K5">
            <v>107.48069108333296</v>
          </cell>
          <cell r="L5">
            <v>103.50190362248428</v>
          </cell>
          <cell r="M5">
            <v>101.68253164695489</v>
          </cell>
          <cell r="N5">
            <v>100.69293480529645</v>
          </cell>
          <cell r="O5">
            <v>98.940987680790045</v>
          </cell>
          <cell r="P5">
            <v>100.41423523459008</v>
          </cell>
          <cell r="Q5">
            <v>102.54302380330516</v>
          </cell>
          <cell r="R5">
            <v>101.88799928898482</v>
          </cell>
          <cell r="S5">
            <v>101.57969103460718</v>
          </cell>
          <cell r="T5">
            <v>100.86042684142002</v>
          </cell>
          <cell r="U5">
            <v>101.30248582233219</v>
          </cell>
          <cell r="V5">
            <v>102.31749466330014</v>
          </cell>
          <cell r="W5">
            <v>102.85681335404114</v>
          </cell>
          <cell r="X5">
            <v>101.61335040551171</v>
          </cell>
          <cell r="Y5">
            <v>102.32248267250641</v>
          </cell>
          <cell r="Z5">
            <v>103.99985625614376</v>
          </cell>
          <cell r="AA5">
            <v>105.82636105713985</v>
          </cell>
          <cell r="AB5">
            <v>106.23184728518848</v>
          </cell>
          <cell r="AC5">
            <v>109.4861853642027</v>
          </cell>
          <cell r="AD5">
            <v>109.97664793394162</v>
          </cell>
          <cell r="AE5">
            <v>111.93531901979902</v>
          </cell>
          <cell r="AF5">
            <v>110.55696442612172</v>
          </cell>
          <cell r="AG5">
            <v>111.43497985174324</v>
          </cell>
          <cell r="AH5">
            <v>110.56185839377221</v>
          </cell>
          <cell r="AI5">
            <v>106.52756938304991</v>
          </cell>
          <cell r="AJ5">
            <v>105.87506881266467</v>
          </cell>
        </row>
        <row r="6">
          <cell r="C6" t="str">
            <v>BERAS</v>
          </cell>
          <cell r="D6">
            <v>709465314557.60999</v>
          </cell>
          <cell r="E6">
            <v>102.34250678716177</v>
          </cell>
          <cell r="F6">
            <v>102.34383371586087</v>
          </cell>
          <cell r="G6">
            <v>102.76481801395796</v>
          </cell>
          <cell r="H6">
            <v>102.76483060559916</v>
          </cell>
          <cell r="I6">
            <v>102.76451584681028</v>
          </cell>
          <cell r="J6">
            <v>102.76451584681028</v>
          </cell>
          <cell r="K6">
            <v>102.76390995850548</v>
          </cell>
          <cell r="L6">
            <v>104.9530513344245</v>
          </cell>
          <cell r="M6">
            <v>107.937969843327</v>
          </cell>
          <cell r="N6">
            <v>108.99424517951282</v>
          </cell>
          <cell r="O6">
            <v>109.52321864719585</v>
          </cell>
          <cell r="P6">
            <v>108.86967250886015</v>
          </cell>
          <cell r="Q6">
            <v>110.11244964638284</v>
          </cell>
          <cell r="R6">
            <v>110.24197518168346</v>
          </cell>
          <cell r="S6">
            <v>110.63445677322269</v>
          </cell>
          <cell r="T6">
            <v>112.85438910313439</v>
          </cell>
          <cell r="U6">
            <v>111.43186652598433</v>
          </cell>
          <cell r="V6">
            <v>111.62890455020064</v>
          </cell>
          <cell r="W6">
            <v>115.69504324625446</v>
          </cell>
          <cell r="X6">
            <v>116.52486986096268</v>
          </cell>
          <cell r="Y6">
            <v>121.66620443172951</v>
          </cell>
          <cell r="Z6">
            <v>124.63445038965885</v>
          </cell>
          <cell r="AA6">
            <v>124.7807812680344</v>
          </cell>
          <cell r="AB6">
            <v>125.18545309948985</v>
          </cell>
          <cell r="AC6">
            <v>128.90930949035962</v>
          </cell>
          <cell r="AD6">
            <v>128.15032836988459</v>
          </cell>
          <cell r="AE6">
            <v>127.02903701313195</v>
          </cell>
          <cell r="AF6">
            <v>125.04272269686847</v>
          </cell>
          <cell r="AG6">
            <v>122.53846302361421</v>
          </cell>
          <cell r="AH6">
            <v>120.89078344386866</v>
          </cell>
          <cell r="AI6">
            <v>121.09085987488335</v>
          </cell>
          <cell r="AJ6">
            <v>124.04571300957114</v>
          </cell>
        </row>
        <row r="7">
          <cell r="C7" t="str">
            <v>TEPUNG TERIGU</v>
          </cell>
          <cell r="D7">
            <v>16250683500.75</v>
          </cell>
          <cell r="E7">
            <v>92.314235944655209</v>
          </cell>
          <cell r="F7">
            <v>92.57981083988075</v>
          </cell>
          <cell r="G7">
            <v>98.100293638319258</v>
          </cell>
          <cell r="H7">
            <v>98.92802338407391</v>
          </cell>
          <cell r="I7">
            <v>99.685941956572194</v>
          </cell>
          <cell r="J7">
            <v>102.98928235001897</v>
          </cell>
          <cell r="K7">
            <v>103.34306047325639</v>
          </cell>
          <cell r="L7">
            <v>103.34338646142875</v>
          </cell>
          <cell r="M7">
            <v>105.56144527989339</v>
          </cell>
          <cell r="N7">
            <v>108.43506075805173</v>
          </cell>
          <cell r="O7">
            <v>109.17395133813747</v>
          </cell>
          <cell r="P7">
            <v>109.48346173542613</v>
          </cell>
          <cell r="Q7">
            <v>109.56558278205205</v>
          </cell>
          <cell r="R7">
            <v>109.54662759559267</v>
          </cell>
          <cell r="S7">
            <v>109.56383043649562</v>
          </cell>
          <cell r="T7">
            <v>110.18433431737517</v>
          </cell>
          <cell r="U7">
            <v>111.39819259580335</v>
          </cell>
          <cell r="V7">
            <v>111.45963540163902</v>
          </cell>
          <cell r="W7">
            <v>110.9162604561395</v>
          </cell>
          <cell r="X7">
            <v>110.61941105369893</v>
          </cell>
          <cell r="Y7">
            <v>109.34108486749197</v>
          </cell>
          <cell r="Z7">
            <v>106.97306994888271</v>
          </cell>
          <cell r="AA7">
            <v>105.98776574413759</v>
          </cell>
          <cell r="AB7">
            <v>105.84546363556886</v>
          </cell>
          <cell r="AC7">
            <v>107.16703752182441</v>
          </cell>
          <cell r="AD7">
            <v>106.42817992947261</v>
          </cell>
          <cell r="AE7">
            <v>106.76891384868537</v>
          </cell>
          <cell r="AF7">
            <v>107.26094083527984</v>
          </cell>
          <cell r="AG7">
            <v>107.09949677905716</v>
          </cell>
          <cell r="AH7">
            <v>107.02418074264155</v>
          </cell>
          <cell r="AI7">
            <v>107.02263688320164</v>
          </cell>
          <cell r="AJ7">
            <v>107.59698086460649</v>
          </cell>
        </row>
        <row r="8">
          <cell r="C8" t="str">
            <v>BISKUIT</v>
          </cell>
          <cell r="D8">
            <v>48040867220.139999</v>
          </cell>
          <cell r="E8">
            <v>99.750647510138805</v>
          </cell>
          <cell r="F8">
            <v>100.36048783041649</v>
          </cell>
          <cell r="G8">
            <v>101.43174907156789</v>
          </cell>
          <cell r="H8">
            <v>101.87107027046719</v>
          </cell>
          <cell r="I8">
            <v>101.97760911189953</v>
          </cell>
          <cell r="J8">
            <v>102.32234218516116</v>
          </cell>
          <cell r="K8">
            <v>102.70727710803702</v>
          </cell>
          <cell r="L8">
            <v>102.5789654670784</v>
          </cell>
          <cell r="M8">
            <v>107.47632099107838</v>
          </cell>
          <cell r="N8">
            <v>107.72672474569112</v>
          </cell>
          <cell r="O8">
            <v>109.24736443030328</v>
          </cell>
          <cell r="P8">
            <v>110.45357525182204</v>
          </cell>
          <cell r="Q8">
            <v>112.19414282694338</v>
          </cell>
          <cell r="R8">
            <v>112.19414282694338</v>
          </cell>
          <cell r="S8">
            <v>112.71128365917271</v>
          </cell>
          <cell r="T8">
            <v>113.9836836002919</v>
          </cell>
          <cell r="U8">
            <v>116.70259665538332</v>
          </cell>
          <cell r="V8">
            <v>117.67267685108203</v>
          </cell>
          <cell r="W8">
            <v>118.18245032847656</v>
          </cell>
          <cell r="X8">
            <v>118.41333138717415</v>
          </cell>
          <cell r="Y8">
            <v>118.5678480796891</v>
          </cell>
          <cell r="Z8">
            <v>119.40916120903221</v>
          </cell>
          <cell r="AA8">
            <v>118.79837386478087</v>
          </cell>
          <cell r="AB8">
            <v>120.39523618786043</v>
          </cell>
          <cell r="AC8">
            <v>120.39523618786043</v>
          </cell>
          <cell r="AD8">
            <v>120.49398450662206</v>
          </cell>
          <cell r="AE8">
            <v>121.63641095135056</v>
          </cell>
          <cell r="AF8">
            <v>122.42616071125948</v>
          </cell>
          <cell r="AG8">
            <v>122.54258281194677</v>
          </cell>
          <cell r="AH8">
            <v>123.54239159997384</v>
          </cell>
          <cell r="AI8">
            <v>124.5099378763483</v>
          </cell>
          <cell r="AJ8">
            <v>124.5099378763483</v>
          </cell>
        </row>
        <row r="9">
          <cell r="C9" t="str">
            <v>MAKANAN RINGAN/SNACK</v>
          </cell>
          <cell r="D9">
            <v>83439847070.709991</v>
          </cell>
          <cell r="E9">
            <v>97.696405530175369</v>
          </cell>
          <cell r="F9">
            <v>98.167768551416358</v>
          </cell>
          <cell r="G9">
            <v>98.303693815713828</v>
          </cell>
          <cell r="H9">
            <v>98.220195064071831</v>
          </cell>
          <cell r="I9">
            <v>98.326731686280297</v>
          </cell>
          <cell r="J9">
            <v>97.669571582589285</v>
          </cell>
          <cell r="K9">
            <v>98.734338623943387</v>
          </cell>
          <cell r="L9">
            <v>98.734265180565544</v>
          </cell>
          <cell r="M9">
            <v>103.87146817504916</v>
          </cell>
          <cell r="N9">
            <v>103.87164269468133</v>
          </cell>
          <cell r="O9">
            <v>103.87099184128998</v>
          </cell>
          <cell r="P9">
            <v>104.17898882939608</v>
          </cell>
          <cell r="Q9">
            <v>104.56351526443468</v>
          </cell>
          <cell r="R9">
            <v>104.71550486496</v>
          </cell>
          <cell r="S9">
            <v>104.71413493520639</v>
          </cell>
          <cell r="T9">
            <v>110.90925098043192</v>
          </cell>
          <cell r="U9">
            <v>111.00531482331888</v>
          </cell>
          <cell r="V9">
            <v>113.12506728727094</v>
          </cell>
          <cell r="W9">
            <v>113.12312073037978</v>
          </cell>
          <cell r="X9">
            <v>113.1238495487803</v>
          </cell>
          <cell r="Y9">
            <v>113.12506721723975</v>
          </cell>
          <cell r="Z9">
            <v>112.39882627678193</v>
          </cell>
          <cell r="AA9">
            <v>110.22718369016866</v>
          </cell>
          <cell r="AB9">
            <v>110.22917058524828</v>
          </cell>
          <cell r="AC9">
            <v>110.56883437622007</v>
          </cell>
          <cell r="AD9">
            <v>110.56883437622007</v>
          </cell>
          <cell r="AE9">
            <v>110.9818973647257</v>
          </cell>
          <cell r="AF9">
            <v>110.9818973647257</v>
          </cell>
          <cell r="AG9">
            <v>110.99563230836178</v>
          </cell>
          <cell r="AH9">
            <v>110.99563230836178</v>
          </cell>
          <cell r="AI9">
            <v>110.99563230836178</v>
          </cell>
          <cell r="AJ9">
            <v>110.99563230836178</v>
          </cell>
        </row>
        <row r="10">
          <cell r="C10" t="str">
            <v>ROTI TAWAR</v>
          </cell>
          <cell r="D10">
            <v>35644903454.959999</v>
          </cell>
          <cell r="E10">
            <v>99.479014371369729</v>
          </cell>
          <cell r="F10">
            <v>100.87010880802769</v>
          </cell>
          <cell r="G10">
            <v>100.87010880802769</v>
          </cell>
          <cell r="H10">
            <v>100.87010880802769</v>
          </cell>
          <cell r="I10">
            <v>100.87010880802769</v>
          </cell>
          <cell r="J10">
            <v>100.87010880802769</v>
          </cell>
          <cell r="K10">
            <v>100.87010880802769</v>
          </cell>
          <cell r="L10">
            <v>100.87010880802769</v>
          </cell>
          <cell r="M10">
            <v>100.87010880802769</v>
          </cell>
          <cell r="N10">
            <v>100.87010880802769</v>
          </cell>
          <cell r="O10">
            <v>100.87010880802769</v>
          </cell>
          <cell r="P10">
            <v>100.87010880802769</v>
          </cell>
          <cell r="Q10">
            <v>102.58953609308944</v>
          </cell>
          <cell r="R10">
            <v>112.21487275418876</v>
          </cell>
          <cell r="S10">
            <v>112.21651856691246</v>
          </cell>
          <cell r="T10">
            <v>112.21651856691246</v>
          </cell>
          <cell r="U10">
            <v>112.22004357211124</v>
          </cell>
          <cell r="V10">
            <v>115.23855290911713</v>
          </cell>
          <cell r="W10">
            <v>116.13083648749229</v>
          </cell>
          <cell r="X10">
            <v>116.13083648749229</v>
          </cell>
          <cell r="Y10">
            <v>116.13374379278171</v>
          </cell>
          <cell r="Z10">
            <v>119.18082060587878</v>
          </cell>
          <cell r="AA10">
            <v>119.18082060587878</v>
          </cell>
          <cell r="AB10">
            <v>119.1778399142289</v>
          </cell>
          <cell r="AC10">
            <v>119.1778399142289</v>
          </cell>
          <cell r="AD10">
            <v>119.1778399142289</v>
          </cell>
          <cell r="AE10">
            <v>119.1778399142289</v>
          </cell>
          <cell r="AF10">
            <v>119.1778399142289</v>
          </cell>
          <cell r="AG10">
            <v>119.1778399142289</v>
          </cell>
          <cell r="AH10">
            <v>119.1778399142289</v>
          </cell>
          <cell r="AI10">
            <v>119.1778399142289</v>
          </cell>
          <cell r="AJ10">
            <v>119.1778399142289</v>
          </cell>
        </row>
        <row r="11">
          <cell r="C11" t="str">
            <v>KERUPUK (MENTAH)</v>
          </cell>
          <cell r="D11">
            <v>13844914403.200001</v>
          </cell>
          <cell r="E11">
            <v>100.22402500952141</v>
          </cell>
          <cell r="F11">
            <v>100.22402500952141</v>
          </cell>
          <cell r="G11">
            <v>100.22402500952141</v>
          </cell>
          <cell r="H11">
            <v>100.22402500952141</v>
          </cell>
          <cell r="I11">
            <v>100.22402500952141</v>
          </cell>
          <cell r="J11">
            <v>100.22402500952141</v>
          </cell>
          <cell r="K11">
            <v>100.22402500952141</v>
          </cell>
          <cell r="L11">
            <v>100.22402500952141</v>
          </cell>
          <cell r="M11">
            <v>100.22402500952141</v>
          </cell>
          <cell r="N11">
            <v>100.22402500952141</v>
          </cell>
          <cell r="O11">
            <v>100.22402500952141</v>
          </cell>
          <cell r="P11">
            <v>100.22402500952141</v>
          </cell>
          <cell r="Q11">
            <v>100.22402500952141</v>
          </cell>
          <cell r="R11">
            <v>100.22402500952141</v>
          </cell>
          <cell r="S11">
            <v>100.22402500952134</v>
          </cell>
          <cell r="T11">
            <v>100.60875323700209</v>
          </cell>
          <cell r="U11">
            <v>100.42650475535507</v>
          </cell>
          <cell r="V11">
            <v>100.42455432485275</v>
          </cell>
          <cell r="W11">
            <v>100.42650475535507</v>
          </cell>
          <cell r="X11">
            <v>100.42650475535507</v>
          </cell>
          <cell r="Y11">
            <v>100.42455432485275</v>
          </cell>
          <cell r="Z11">
            <v>100.42650475535507</v>
          </cell>
          <cell r="AA11">
            <v>100.42650475535507</v>
          </cell>
          <cell r="AB11">
            <v>100.42455365836398</v>
          </cell>
          <cell r="AC11">
            <v>103.09275847958945</v>
          </cell>
          <cell r="AD11">
            <v>104.73247060438848</v>
          </cell>
          <cell r="AE11">
            <v>111.13189280735673</v>
          </cell>
          <cell r="AF11">
            <v>111.89345519061771</v>
          </cell>
          <cell r="AG11">
            <v>111.94064579321446</v>
          </cell>
          <cell r="AH11">
            <v>111.94064579321446</v>
          </cell>
          <cell r="AI11">
            <v>114.73226201391083</v>
          </cell>
          <cell r="AJ11">
            <v>114.73226201391083</v>
          </cell>
        </row>
        <row r="12">
          <cell r="C12" t="str">
            <v>DONAT</v>
          </cell>
          <cell r="D12">
            <v>27730739562.879997</v>
          </cell>
          <cell r="E12">
            <v>105.59817530492555</v>
          </cell>
          <cell r="F12">
            <v>105.59817530492555</v>
          </cell>
          <cell r="G12">
            <v>105.59817530492555</v>
          </cell>
          <cell r="H12">
            <v>105.59817530492555</v>
          </cell>
          <cell r="I12">
            <v>105.59817530492555</v>
          </cell>
          <cell r="J12">
            <v>105.59817530492555</v>
          </cell>
          <cell r="K12">
            <v>105.59817530492555</v>
          </cell>
          <cell r="L12">
            <v>105.59817530492555</v>
          </cell>
          <cell r="M12">
            <v>105.59817530492555</v>
          </cell>
          <cell r="N12">
            <v>105.59817530492555</v>
          </cell>
          <cell r="O12">
            <v>105.59817530492555</v>
          </cell>
          <cell r="P12">
            <v>105.59817530492555</v>
          </cell>
          <cell r="Q12">
            <v>105.59817530492555</v>
          </cell>
          <cell r="R12">
            <v>105.59817530492555</v>
          </cell>
          <cell r="S12">
            <v>105.59842776055544</v>
          </cell>
          <cell r="T12">
            <v>89.720258635839485</v>
          </cell>
          <cell r="U12">
            <v>89.720640693888015</v>
          </cell>
          <cell r="V12">
            <v>89.720258635839485</v>
          </cell>
          <cell r="W12">
            <v>94.737171884490749</v>
          </cell>
          <cell r="X12">
            <v>94.737171884490749</v>
          </cell>
          <cell r="Y12">
            <v>94.738785156062804</v>
          </cell>
          <cell r="Z12">
            <v>94.737171884490749</v>
          </cell>
          <cell r="AA12">
            <v>94.737171884490749</v>
          </cell>
          <cell r="AB12">
            <v>94.738785156062804</v>
          </cell>
          <cell r="AC12">
            <v>94.738785156062804</v>
          </cell>
          <cell r="AD12">
            <v>94.738785156062804</v>
          </cell>
          <cell r="AE12">
            <v>94.738785156062804</v>
          </cell>
          <cell r="AF12">
            <v>94.738785156062804</v>
          </cell>
          <cell r="AG12">
            <v>94.738785156062804</v>
          </cell>
          <cell r="AH12">
            <v>94.738785156062804</v>
          </cell>
          <cell r="AI12">
            <v>94.738785156062804</v>
          </cell>
          <cell r="AJ12">
            <v>94.738785156062804</v>
          </cell>
        </row>
        <row r="13">
          <cell r="C13" t="str">
            <v>BIHUN</v>
          </cell>
          <cell r="D13">
            <v>2435234401.0700002</v>
          </cell>
          <cell r="E13">
            <v>96.985220338983055</v>
          </cell>
          <cell r="F13">
            <v>96.985220338983055</v>
          </cell>
          <cell r="G13">
            <v>96.985220338983055</v>
          </cell>
          <cell r="H13">
            <v>96.985220338983055</v>
          </cell>
          <cell r="I13">
            <v>98.110576271186432</v>
          </cell>
          <cell r="J13">
            <v>98.110576271186432</v>
          </cell>
          <cell r="K13">
            <v>98.110576271186432</v>
          </cell>
          <cell r="L13">
            <v>98.110576271186432</v>
          </cell>
          <cell r="M13">
            <v>100.12877657935285</v>
          </cell>
          <cell r="N13">
            <v>106.10897380585516</v>
          </cell>
          <cell r="O13">
            <v>106.58329738058549</v>
          </cell>
          <cell r="P13">
            <v>106.80650847457626</v>
          </cell>
          <cell r="Q13">
            <v>118.01356548536208</v>
          </cell>
          <cell r="R13">
            <v>120.75720184899843</v>
          </cell>
          <cell r="S13">
            <v>120.72048095668082</v>
          </cell>
          <cell r="T13">
            <v>120.72048095668082</v>
          </cell>
          <cell r="U13">
            <v>120.71999999999998</v>
          </cell>
          <cell r="V13">
            <v>120.72048095668082</v>
          </cell>
          <cell r="W13">
            <v>120.75728173231977</v>
          </cell>
          <cell r="X13">
            <v>121.46411733087616</v>
          </cell>
          <cell r="Y13">
            <v>121.12070199141509</v>
          </cell>
          <cell r="Z13">
            <v>123.09110846777189</v>
          </cell>
          <cell r="AA13">
            <v>123.09110846777189</v>
          </cell>
          <cell r="AB13">
            <v>125.10024924771702</v>
          </cell>
          <cell r="AC13">
            <v>125.10024924771702</v>
          </cell>
          <cell r="AD13">
            <v>125.10024924771702</v>
          </cell>
          <cell r="AE13">
            <v>125.10024924771702</v>
          </cell>
          <cell r="AF13">
            <v>125.10024924771702</v>
          </cell>
          <cell r="AG13">
            <v>125.10024924771702</v>
          </cell>
          <cell r="AH13">
            <v>125.2460410781903</v>
          </cell>
          <cell r="AI13">
            <v>123.78499340567598</v>
          </cell>
          <cell r="AJ13">
            <v>123.78499340567598</v>
          </cell>
        </row>
        <row r="14">
          <cell r="C14" t="str">
            <v>MIE KERING INSTANT</v>
          </cell>
          <cell r="D14">
            <v>93065407885.559998</v>
          </cell>
          <cell r="E14">
            <v>96.465117980855666</v>
          </cell>
          <cell r="F14">
            <v>96.464199143195657</v>
          </cell>
          <cell r="G14">
            <v>96.423372237655443</v>
          </cell>
          <cell r="H14">
            <v>98.028371700269815</v>
          </cell>
          <cell r="I14">
            <v>98.988308159153831</v>
          </cell>
          <cell r="J14">
            <v>98.087229085816347</v>
          </cell>
          <cell r="K14">
            <v>99.835270294359319</v>
          </cell>
          <cell r="L14">
            <v>102.13500322241077</v>
          </cell>
          <cell r="M14">
            <v>104.14043320670426</v>
          </cell>
          <cell r="N14">
            <v>104.72988990219967</v>
          </cell>
          <cell r="O14">
            <v>106.57817720155516</v>
          </cell>
          <cell r="P14">
            <v>106.69095405371922</v>
          </cell>
          <cell r="Q14">
            <v>106.28996969046922</v>
          </cell>
          <cell r="R14">
            <v>106.28996969046922</v>
          </cell>
          <cell r="S14">
            <v>106.28818194694189</v>
          </cell>
          <cell r="T14">
            <v>106.66656380631116</v>
          </cell>
          <cell r="U14">
            <v>102.21165847514501</v>
          </cell>
          <cell r="V14">
            <v>102.21175078606042</v>
          </cell>
          <cell r="W14">
            <v>102.4770784000679</v>
          </cell>
          <cell r="X14">
            <v>103.57359075419077</v>
          </cell>
          <cell r="Y14">
            <v>104.67325483491558</v>
          </cell>
          <cell r="Z14">
            <v>104.67636889319434</v>
          </cell>
          <cell r="AA14">
            <v>104.68263467807503</v>
          </cell>
          <cell r="AB14">
            <v>104.67325393939122</v>
          </cell>
          <cell r="AC14">
            <v>104.46213901398784</v>
          </cell>
          <cell r="AD14">
            <v>104.46213901398784</v>
          </cell>
          <cell r="AE14">
            <v>104.46213901398784</v>
          </cell>
          <cell r="AF14">
            <v>104.46213901398784</v>
          </cell>
          <cell r="AG14">
            <v>104.46213901398784</v>
          </cell>
          <cell r="AH14">
            <v>104.46164860685934</v>
          </cell>
          <cell r="AI14">
            <v>104.43954924060965</v>
          </cell>
          <cell r="AJ14">
            <v>101.46027483108409</v>
          </cell>
        </row>
        <row r="15">
          <cell r="C15" t="str">
            <v>AYAM HIDUP</v>
          </cell>
          <cell r="D15">
            <v>36736071550.580002</v>
          </cell>
          <cell r="E15">
            <v>102.00677650028751</v>
          </cell>
          <cell r="F15">
            <v>101.27489635937907</v>
          </cell>
          <cell r="G15">
            <v>101.84695503322163</v>
          </cell>
          <cell r="H15">
            <v>104.20969480894146</v>
          </cell>
          <cell r="I15">
            <v>103.50976616341114</v>
          </cell>
          <cell r="J15">
            <v>101.85841410269198</v>
          </cell>
          <cell r="K15">
            <v>103.24479673705423</v>
          </cell>
          <cell r="L15">
            <v>102.80137948229005</v>
          </cell>
          <cell r="M15">
            <v>100.96371201788254</v>
          </cell>
          <cell r="N15">
            <v>100.49464066081173</v>
          </cell>
          <cell r="O15">
            <v>101.2667791552329</v>
          </cell>
          <cell r="P15">
            <v>100.65819231297017</v>
          </cell>
          <cell r="Q15">
            <v>102.00056219263516</v>
          </cell>
          <cell r="R15">
            <v>101.63180862564494</v>
          </cell>
          <cell r="S15">
            <v>101.85339599719249</v>
          </cell>
          <cell r="T15">
            <v>100.62376539228153</v>
          </cell>
          <cell r="U15">
            <v>105.68072527247135</v>
          </cell>
          <cell r="V15">
            <v>104.93168858226912</v>
          </cell>
          <cell r="W15">
            <v>100.80181406183515</v>
          </cell>
          <cell r="X15">
            <v>97.68058954644566</v>
          </cell>
          <cell r="Y15">
            <v>97.671064440240826</v>
          </cell>
          <cell r="Z15">
            <v>101.04613960244031</v>
          </cell>
          <cell r="AA15">
            <v>101.0442052221846</v>
          </cell>
          <cell r="AB15">
            <v>101.04161334648005</v>
          </cell>
          <cell r="AC15">
            <v>101.88579265714573</v>
          </cell>
          <cell r="AD15">
            <v>101.88579265714573</v>
          </cell>
          <cell r="AE15">
            <v>113.17013884281863</v>
          </cell>
          <cell r="AF15">
            <v>113.17013884281863</v>
          </cell>
          <cell r="AG15">
            <v>105.75173066945374</v>
          </cell>
          <cell r="AH15">
            <v>106.98355822788031</v>
          </cell>
          <cell r="AI15">
            <v>102.57888218411746</v>
          </cell>
          <cell r="AJ15">
            <v>102.86555129087674</v>
          </cell>
        </row>
        <row r="16">
          <cell r="C16" t="str">
            <v>DAGING AYAM RAS</v>
          </cell>
          <cell r="D16">
            <v>410486782734.46997</v>
          </cell>
          <cell r="E16">
            <v>120.39761264477966</v>
          </cell>
          <cell r="F16">
            <v>98.318707054642175</v>
          </cell>
          <cell r="G16">
            <v>110.96659621709514</v>
          </cell>
          <cell r="H16">
            <v>108.48223974375276</v>
          </cell>
          <cell r="I16">
            <v>112.10857411726029</v>
          </cell>
          <cell r="J16">
            <v>99.332716558741694</v>
          </cell>
          <cell r="K16">
            <v>100.58900596137002</v>
          </cell>
          <cell r="L16">
            <v>91.174643478720014</v>
          </cell>
          <cell r="M16">
            <v>93.157761532515664</v>
          </cell>
          <cell r="N16">
            <v>92.238681859918444</v>
          </cell>
          <cell r="O16">
            <v>93.295723612029036</v>
          </cell>
          <cell r="P16">
            <v>103.33085193014784</v>
          </cell>
          <cell r="Q16">
            <v>103.46714059482036</v>
          </cell>
          <cell r="R16">
            <v>93.728586998923134</v>
          </cell>
          <cell r="S16">
            <v>96.631697859818217</v>
          </cell>
          <cell r="T16">
            <v>90.583470837084306</v>
          </cell>
          <cell r="U16">
            <v>105.58626694651925</v>
          </cell>
          <cell r="V16">
            <v>110.58450122792507</v>
          </cell>
          <cell r="W16">
            <v>104.93837389365841</v>
          </cell>
          <cell r="X16">
            <v>91.577368622841476</v>
          </cell>
          <cell r="Y16">
            <v>91.560691367489781</v>
          </cell>
          <cell r="Z16">
            <v>96.699382468240529</v>
          </cell>
          <cell r="AA16">
            <v>89.808332463986133</v>
          </cell>
          <cell r="AB16">
            <v>93.739401295021565</v>
          </cell>
          <cell r="AC16">
            <v>109.2443107808664</v>
          </cell>
          <cell r="AD16">
            <v>112.16870000757866</v>
          </cell>
          <cell r="AE16">
            <v>114.47791946351549</v>
          </cell>
          <cell r="AF16">
            <v>115.67391024636673</v>
          </cell>
          <cell r="AG16">
            <v>115.53301360202366</v>
          </cell>
          <cell r="AH16">
            <v>106.50808778304723</v>
          </cell>
          <cell r="AI16">
            <v>98.725163561129719</v>
          </cell>
          <cell r="AJ16">
            <v>96.105390392651131</v>
          </cell>
        </row>
        <row r="17">
          <cell r="C17" t="str">
            <v>DAGING SAPI</v>
          </cell>
          <cell r="D17">
            <v>94168686754.970001</v>
          </cell>
          <cell r="E17">
            <v>98.877222456471159</v>
          </cell>
          <cell r="F17">
            <v>98.862940797288601</v>
          </cell>
          <cell r="G17">
            <v>98.945774420547465</v>
          </cell>
          <cell r="H17">
            <v>101.1078280777415</v>
          </cell>
          <cell r="I17">
            <v>101.81935095606025</v>
          </cell>
          <cell r="J17">
            <v>100.95043174042759</v>
          </cell>
          <cell r="K17">
            <v>101.57493328031325</v>
          </cell>
          <cell r="L17">
            <v>101.21583862690213</v>
          </cell>
          <cell r="M17">
            <v>100.39998069532568</v>
          </cell>
          <cell r="N17">
            <v>97.449549820405394</v>
          </cell>
          <cell r="O17">
            <v>97.449549820405394</v>
          </cell>
          <cell r="P17">
            <v>97.809447631805995</v>
          </cell>
          <cell r="Q17">
            <v>99.289027523119572</v>
          </cell>
          <cell r="R17">
            <v>99.289027523119572</v>
          </cell>
          <cell r="S17">
            <v>99.373027933934139</v>
          </cell>
          <cell r="T17">
            <v>103.60381364020444</v>
          </cell>
          <cell r="U17">
            <v>103.15437737858764</v>
          </cell>
          <cell r="V17">
            <v>103.0419572772509</v>
          </cell>
          <cell r="W17">
            <v>101.59561960227492</v>
          </cell>
          <cell r="X17">
            <v>101.59561960227492</v>
          </cell>
          <cell r="Y17">
            <v>101.59324729085046</v>
          </cell>
          <cell r="Z17">
            <v>102.29386652089075</v>
          </cell>
          <cell r="AA17">
            <v>102.29386652089075</v>
          </cell>
          <cell r="AB17">
            <v>102.29063599216113</v>
          </cell>
          <cell r="AC17">
            <v>99.600487806202437</v>
          </cell>
          <cell r="AD17">
            <v>97.996841256050686</v>
          </cell>
          <cell r="AE17">
            <v>99.840843991916898</v>
          </cell>
          <cell r="AF17">
            <v>102.0409396967259</v>
          </cell>
          <cell r="AG17">
            <v>98.065436749826517</v>
          </cell>
          <cell r="AH17">
            <v>98.135456478960123</v>
          </cell>
          <cell r="AI17">
            <v>97.911523286608045</v>
          </cell>
          <cell r="AJ17">
            <v>98.214925945829805</v>
          </cell>
        </row>
        <row r="18">
          <cell r="C18" t="str">
            <v>RAMPELA HATI AYAM</v>
          </cell>
          <cell r="D18">
            <v>9826174896.8999996</v>
          </cell>
          <cell r="E18">
            <v>108.48065511331176</v>
          </cell>
          <cell r="F18">
            <v>99.230432298609799</v>
          </cell>
          <cell r="G18">
            <v>99.230432298609799</v>
          </cell>
          <cell r="H18">
            <v>99.230432298609799</v>
          </cell>
          <cell r="I18">
            <v>99.230432298609799</v>
          </cell>
          <cell r="J18">
            <v>99.230432298609799</v>
          </cell>
          <cell r="K18">
            <v>99.230432298609799</v>
          </cell>
          <cell r="L18">
            <v>99.230432298609799</v>
          </cell>
          <cell r="M18">
            <v>99.230432298609799</v>
          </cell>
          <cell r="N18">
            <v>99.230432298609799</v>
          </cell>
          <cell r="O18">
            <v>99.230432298609799</v>
          </cell>
          <cell r="P18">
            <v>99.230432298609799</v>
          </cell>
          <cell r="Q18">
            <v>88.88</v>
          </cell>
          <cell r="R18">
            <v>88.88</v>
          </cell>
          <cell r="S18">
            <v>88.878896005476108</v>
          </cell>
          <cell r="T18">
            <v>88.878896005476108</v>
          </cell>
          <cell r="U18">
            <v>88.88</v>
          </cell>
          <cell r="V18">
            <v>88.878896005476108</v>
          </cell>
          <cell r="W18">
            <v>88.88</v>
          </cell>
          <cell r="X18">
            <v>88.88</v>
          </cell>
          <cell r="Y18">
            <v>88.878896005476108</v>
          </cell>
          <cell r="Z18">
            <v>88.88</v>
          </cell>
          <cell r="AA18">
            <v>88.88</v>
          </cell>
          <cell r="AB18">
            <v>88.878896005476108</v>
          </cell>
          <cell r="AC18">
            <v>88.878896005476108</v>
          </cell>
          <cell r="AD18">
            <v>88.878896005476108</v>
          </cell>
          <cell r="AE18">
            <v>88.878896005476108</v>
          </cell>
          <cell r="AF18">
            <v>85.402293999913582</v>
          </cell>
          <cell r="AG18">
            <v>85.402293999913582</v>
          </cell>
          <cell r="AH18">
            <v>85.402293999913582</v>
          </cell>
          <cell r="AI18">
            <v>85.402293999913582</v>
          </cell>
          <cell r="AJ18">
            <v>83.834424029195006</v>
          </cell>
        </row>
        <row r="19">
          <cell r="C19" t="str">
            <v>TULANG SAPI</v>
          </cell>
          <cell r="D19">
            <v>4570367785.9300003</v>
          </cell>
          <cell r="E19">
            <v>95.68</v>
          </cell>
          <cell r="F19">
            <v>95.68</v>
          </cell>
          <cell r="G19">
            <v>95.68</v>
          </cell>
          <cell r="H19">
            <v>95.68</v>
          </cell>
          <cell r="I19">
            <v>95.68</v>
          </cell>
          <cell r="J19">
            <v>95.68</v>
          </cell>
          <cell r="K19">
            <v>95.68</v>
          </cell>
          <cell r="L19">
            <v>95.68</v>
          </cell>
          <cell r="M19">
            <v>95.68</v>
          </cell>
          <cell r="N19">
            <v>95.68</v>
          </cell>
          <cell r="O19">
            <v>95.68</v>
          </cell>
          <cell r="P19">
            <v>95.68</v>
          </cell>
          <cell r="Q19">
            <v>95.68</v>
          </cell>
          <cell r="R19">
            <v>95.68</v>
          </cell>
          <cell r="S19">
            <v>95.68161199999993</v>
          </cell>
          <cell r="T19">
            <v>95.68161199999993</v>
          </cell>
          <cell r="U19">
            <v>95.68</v>
          </cell>
          <cell r="V19">
            <v>95.68161199999993</v>
          </cell>
          <cell r="W19">
            <v>100.90999999999998</v>
          </cell>
          <cell r="X19">
            <v>100.90999999999998</v>
          </cell>
          <cell r="Y19">
            <v>100.91319071524329</v>
          </cell>
          <cell r="Z19">
            <v>92.81</v>
          </cell>
          <cell r="AA19">
            <v>92.81</v>
          </cell>
          <cell r="AB19">
            <v>92.81254478255039</v>
          </cell>
          <cell r="AC19">
            <v>95.437802371126224</v>
          </cell>
          <cell r="AD19">
            <v>95.437802371126224</v>
          </cell>
          <cell r="AE19">
            <v>95.437802371126224</v>
          </cell>
          <cell r="AF19">
            <v>101.91250616650247</v>
          </cell>
          <cell r="AG19">
            <v>99.009064726446567</v>
          </cell>
          <cell r="AH19">
            <v>99.009064726446567</v>
          </cell>
          <cell r="AI19">
            <v>99.009064726446567</v>
          </cell>
          <cell r="AJ19">
            <v>97.735986370380942</v>
          </cell>
        </row>
        <row r="20">
          <cell r="C20" t="str">
            <v>BAKSO (MENTAH)</v>
          </cell>
          <cell r="D20">
            <v>3675942293.5999999</v>
          </cell>
          <cell r="E20">
            <v>100</v>
          </cell>
          <cell r="F20">
            <v>100</v>
          </cell>
          <cell r="G20">
            <v>100</v>
          </cell>
          <cell r="H20">
            <v>100</v>
          </cell>
          <cell r="I20">
            <v>100</v>
          </cell>
          <cell r="J20">
            <v>100</v>
          </cell>
          <cell r="K20">
            <v>100</v>
          </cell>
          <cell r="L20">
            <v>100</v>
          </cell>
          <cell r="M20">
            <v>100</v>
          </cell>
          <cell r="N20">
            <v>100</v>
          </cell>
          <cell r="O20">
            <v>100</v>
          </cell>
          <cell r="P20">
            <v>100</v>
          </cell>
          <cell r="Q20">
            <v>100</v>
          </cell>
          <cell r="R20">
            <v>100</v>
          </cell>
          <cell r="S20">
            <v>100</v>
          </cell>
          <cell r="T20">
            <v>100</v>
          </cell>
          <cell r="U20">
            <v>100</v>
          </cell>
          <cell r="V20">
            <v>100</v>
          </cell>
          <cell r="W20">
            <v>100</v>
          </cell>
          <cell r="X20">
            <v>100</v>
          </cell>
          <cell r="Y20">
            <v>100</v>
          </cell>
          <cell r="Z20">
            <v>100</v>
          </cell>
          <cell r="AA20">
            <v>100</v>
          </cell>
          <cell r="AB20">
            <v>100</v>
          </cell>
          <cell r="AC20">
            <v>100</v>
          </cell>
          <cell r="AD20">
            <v>100</v>
          </cell>
          <cell r="AE20">
            <v>100</v>
          </cell>
          <cell r="AF20">
            <v>100</v>
          </cell>
          <cell r="AG20">
            <v>100</v>
          </cell>
          <cell r="AH20">
            <v>100</v>
          </cell>
          <cell r="AI20">
            <v>100</v>
          </cell>
          <cell r="AJ20">
            <v>105.40925499999997</v>
          </cell>
        </row>
        <row r="21">
          <cell r="C21" t="str">
            <v>SOSIS</v>
          </cell>
          <cell r="D21">
            <v>8440076670.3000002</v>
          </cell>
          <cell r="E21">
            <v>97.215097791997565</v>
          </cell>
          <cell r="F21">
            <v>94.178750697033763</v>
          </cell>
          <cell r="G21">
            <v>94.178750697033763</v>
          </cell>
          <cell r="H21">
            <v>94.178750697033763</v>
          </cell>
          <cell r="I21">
            <v>94.178750697033763</v>
          </cell>
          <cell r="J21">
            <v>95.216564645507717</v>
          </cell>
          <cell r="K21">
            <v>100.25144488696138</v>
          </cell>
          <cell r="L21">
            <v>103.09802028848995</v>
          </cell>
          <cell r="M21">
            <v>104.41456141169694</v>
          </cell>
          <cell r="N21">
            <v>105.79040618910238</v>
          </cell>
          <cell r="O21">
            <v>105.79040618910238</v>
          </cell>
          <cell r="P21">
            <v>108.16848272246273</v>
          </cell>
          <cell r="Q21">
            <v>108.20406491498184</v>
          </cell>
          <cell r="R21">
            <v>102.65917324742098</v>
          </cell>
          <cell r="S21">
            <v>102.66086116528416</v>
          </cell>
          <cell r="T21">
            <v>102.66086116528416</v>
          </cell>
          <cell r="U21">
            <v>102.24844053130535</v>
          </cell>
          <cell r="V21">
            <v>102.24861504032683</v>
          </cell>
          <cell r="W21">
            <v>102.6579750992632</v>
          </cell>
          <cell r="X21">
            <v>103.4526341762807</v>
          </cell>
          <cell r="Y21">
            <v>103.45711686795487</v>
          </cell>
          <cell r="Z21">
            <v>103.50669521357985</v>
          </cell>
          <cell r="AA21">
            <v>103.01444633929182</v>
          </cell>
          <cell r="AB21">
            <v>103.013972248941</v>
          </cell>
          <cell r="AC21">
            <v>103.013972248941</v>
          </cell>
          <cell r="AD21">
            <v>103.50344551708967</v>
          </cell>
          <cell r="AE21">
            <v>104.46955503970992</v>
          </cell>
          <cell r="AF21">
            <v>104.46955503970992</v>
          </cell>
          <cell r="AG21">
            <v>104.6432718928624</v>
          </cell>
          <cell r="AH21">
            <v>104.12491935057872</v>
          </cell>
          <cell r="AI21">
            <v>104.53021562268567</v>
          </cell>
          <cell r="AJ21">
            <v>104.43578814907271</v>
          </cell>
        </row>
        <row r="22">
          <cell r="C22" t="str">
            <v>NUGGET</v>
          </cell>
          <cell r="D22">
            <v>15709799226.33</v>
          </cell>
          <cell r="E22">
            <v>96.821098117222448</v>
          </cell>
          <cell r="F22">
            <v>97.020196055360231</v>
          </cell>
          <cell r="G22">
            <v>97.020196055360231</v>
          </cell>
          <cell r="H22">
            <v>97.020196055360231</v>
          </cell>
          <cell r="I22">
            <v>97.020196055360231</v>
          </cell>
          <cell r="J22">
            <v>97.763495024408016</v>
          </cell>
          <cell r="K22">
            <v>100.69687131297155</v>
          </cell>
          <cell r="L22">
            <v>103.05286358093551</v>
          </cell>
          <cell r="M22">
            <v>104.78501564273436</v>
          </cell>
          <cell r="N22">
            <v>106.55035069422283</v>
          </cell>
          <cell r="O22">
            <v>106.55035069422283</v>
          </cell>
          <cell r="P22">
            <v>109.47709038484845</v>
          </cell>
          <cell r="Q22">
            <v>107.03482234369146</v>
          </cell>
          <cell r="R22">
            <v>104.93102079736872</v>
          </cell>
          <cell r="S22">
            <v>104.9294676192049</v>
          </cell>
          <cell r="T22">
            <v>104.86308816189319</v>
          </cell>
          <cell r="U22">
            <v>104.93102079736872</v>
          </cell>
          <cell r="V22">
            <v>104.92946626981019</v>
          </cell>
          <cell r="W22">
            <v>104.90281938627312</v>
          </cell>
          <cell r="X22">
            <v>106.10397230512829</v>
          </cell>
          <cell r="Y22">
            <v>106.10795854515854</v>
          </cell>
          <cell r="Z22">
            <v>106.10397230512829</v>
          </cell>
          <cell r="AA22">
            <v>106.10397230512829</v>
          </cell>
          <cell r="AB22">
            <v>106.10795854515854</v>
          </cell>
          <cell r="AC22">
            <v>106.10795854515854</v>
          </cell>
          <cell r="AD22">
            <v>106.10795854515854</v>
          </cell>
          <cell r="AE22">
            <v>106.13043434707721</v>
          </cell>
          <cell r="AF22">
            <v>106.13043434707721</v>
          </cell>
          <cell r="AG22">
            <v>106.13043434707721</v>
          </cell>
          <cell r="AH22">
            <v>106.13043434707721</v>
          </cell>
          <cell r="AI22">
            <v>106.0917964870616</v>
          </cell>
          <cell r="AJ22">
            <v>106.0917964870616</v>
          </cell>
        </row>
        <row r="23">
          <cell r="C23" t="str">
            <v>IKAN BAUNG</v>
          </cell>
          <cell r="D23">
            <v>4795869333.1599998</v>
          </cell>
          <cell r="E23">
            <v>106.20056294370563</v>
          </cell>
          <cell r="F23">
            <v>101.76754524547546</v>
          </cell>
          <cell r="G23">
            <v>95.951102889711009</v>
          </cell>
          <cell r="H23">
            <v>98.818932106789319</v>
          </cell>
          <cell r="I23">
            <v>103.28224377562243</v>
          </cell>
          <cell r="J23">
            <v>105.95821117888211</v>
          </cell>
          <cell r="K23">
            <v>102.48450254974502</v>
          </cell>
          <cell r="L23">
            <v>95.951102889711009</v>
          </cell>
          <cell r="M23">
            <v>95.951102889711009</v>
          </cell>
          <cell r="N23">
            <v>95.951102889711009</v>
          </cell>
          <cell r="O23">
            <v>98.818932106789319</v>
          </cell>
          <cell r="P23">
            <v>98.818932106789319</v>
          </cell>
          <cell r="Q23">
            <v>100.99000000000002</v>
          </cell>
          <cell r="R23">
            <v>103.0297940205979</v>
          </cell>
          <cell r="S23">
            <v>100.99244996090665</v>
          </cell>
          <cell r="T23">
            <v>102.007984591111</v>
          </cell>
          <cell r="U23">
            <v>102.01049226725966</v>
          </cell>
          <cell r="V23">
            <v>99.899964087539502</v>
          </cell>
          <cell r="W23">
            <v>98.713654967659835</v>
          </cell>
          <cell r="X23">
            <v>94.412098398897243</v>
          </cell>
          <cell r="Y23">
            <v>95.230024690349708</v>
          </cell>
          <cell r="Z23">
            <v>93.842962771458133</v>
          </cell>
          <cell r="AA23">
            <v>98.72041365046536</v>
          </cell>
          <cell r="AB23">
            <v>97.648969535034368</v>
          </cell>
          <cell r="AC23">
            <v>94.962887576080306</v>
          </cell>
          <cell r="AD23">
            <v>100.99244501614506</v>
          </cell>
          <cell r="AE23">
            <v>100.99244501614506</v>
          </cell>
          <cell r="AF23">
            <v>100.99244501614506</v>
          </cell>
          <cell r="AG23">
            <v>100.99244501614506</v>
          </cell>
          <cell r="AH23">
            <v>98.716836788516545</v>
          </cell>
          <cell r="AI23">
            <v>96.492503612252762</v>
          </cell>
          <cell r="AJ23">
            <v>92.610479927051941</v>
          </cell>
        </row>
        <row r="24">
          <cell r="C24" t="str">
            <v>IKAN BAWAL</v>
          </cell>
          <cell r="D24">
            <v>7304217228.8900003</v>
          </cell>
          <cell r="E24">
            <v>97.687337218140357</v>
          </cell>
          <cell r="F24">
            <v>96.469972130732202</v>
          </cell>
          <cell r="G24">
            <v>94.391341947470664</v>
          </cell>
          <cell r="H24">
            <v>97.819839540579352</v>
          </cell>
          <cell r="I24">
            <v>102.61476733384005</v>
          </cell>
          <cell r="J24">
            <v>101.25661852884048</v>
          </cell>
          <cell r="K24">
            <v>101.25661852884048</v>
          </cell>
          <cell r="L24">
            <v>102.51539059201082</v>
          </cell>
          <cell r="M24">
            <v>101.15724178701126</v>
          </cell>
          <cell r="N24">
            <v>101.15724178701126</v>
          </cell>
          <cell r="O24">
            <v>102.51539059201082</v>
          </cell>
          <cell r="P24">
            <v>101.15724178701126</v>
          </cell>
          <cell r="Q24">
            <v>101.32286969005999</v>
          </cell>
          <cell r="R24">
            <v>101.7617836331391</v>
          </cell>
          <cell r="S24">
            <v>98.064837295603809</v>
          </cell>
          <cell r="T24">
            <v>101.9819489630231</v>
          </cell>
          <cell r="U24">
            <v>102.61021424386978</v>
          </cell>
          <cell r="V24">
            <v>98.953164582699983</v>
          </cell>
          <cell r="W24">
            <v>99.002501052631587</v>
          </cell>
          <cell r="X24">
            <v>98.339999999999989</v>
          </cell>
          <cell r="Y24">
            <v>98.343945705339635</v>
          </cell>
          <cell r="Z24">
            <v>98.346456692913392</v>
          </cell>
          <cell r="AA24">
            <v>99.009001243265644</v>
          </cell>
          <cell r="AB24">
            <v>99.918615713869769</v>
          </cell>
          <cell r="AC24">
            <v>99.196730693363278</v>
          </cell>
          <cell r="AD24">
            <v>99.918614069670781</v>
          </cell>
          <cell r="AE24">
            <v>99.918614069670781</v>
          </cell>
          <cell r="AF24">
            <v>99.918614069670781</v>
          </cell>
          <cell r="AG24">
            <v>99.918614069670781</v>
          </cell>
          <cell r="AH24">
            <v>99.918614069670781</v>
          </cell>
          <cell r="AI24">
            <v>99.918614069670781</v>
          </cell>
          <cell r="AJ24">
            <v>99.918614069670781</v>
          </cell>
        </row>
        <row r="25">
          <cell r="C25" t="str">
            <v>BELUT</v>
          </cell>
          <cell r="D25">
            <v>3549383850.3899999</v>
          </cell>
          <cell r="E25">
            <v>86.18</v>
          </cell>
          <cell r="F25">
            <v>86.18</v>
          </cell>
          <cell r="G25">
            <v>86.18</v>
          </cell>
          <cell r="H25">
            <v>86.18</v>
          </cell>
          <cell r="I25">
            <v>86.18</v>
          </cell>
          <cell r="J25">
            <v>86.18</v>
          </cell>
          <cell r="K25">
            <v>86.18</v>
          </cell>
          <cell r="L25">
            <v>86.18</v>
          </cell>
          <cell r="M25">
            <v>86.18</v>
          </cell>
          <cell r="N25">
            <v>86.18</v>
          </cell>
          <cell r="O25">
            <v>86.18</v>
          </cell>
          <cell r="P25">
            <v>86.18</v>
          </cell>
          <cell r="Q25">
            <v>86.18</v>
          </cell>
          <cell r="R25">
            <v>86.18</v>
          </cell>
          <cell r="S25">
            <v>86.177999999999884</v>
          </cell>
          <cell r="T25">
            <v>92.521999502459963</v>
          </cell>
          <cell r="U25">
            <v>95.24</v>
          </cell>
          <cell r="V25">
            <v>95.243998578262207</v>
          </cell>
          <cell r="W25">
            <v>92.48</v>
          </cell>
          <cell r="X25">
            <v>92.48</v>
          </cell>
          <cell r="Y25">
            <v>92.480354903276009</v>
          </cell>
          <cell r="Z25">
            <v>90.49</v>
          </cell>
          <cell r="AA25">
            <v>90.49</v>
          </cell>
          <cell r="AB25">
            <v>90.49036588216704</v>
          </cell>
          <cell r="AC25">
            <v>93.049939270459987</v>
          </cell>
          <cell r="AD25">
            <v>85.326081548476978</v>
          </cell>
          <cell r="AE25">
            <v>78.847604094958328</v>
          </cell>
          <cell r="AF25">
            <v>82.696064187612478</v>
          </cell>
          <cell r="AG25">
            <v>82.696064187612478</v>
          </cell>
          <cell r="AH25">
            <v>82.696064187612478</v>
          </cell>
          <cell r="AI25">
            <v>82.696064187612478</v>
          </cell>
          <cell r="AJ25">
            <v>82.696064187612478</v>
          </cell>
        </row>
        <row r="26">
          <cell r="C26" t="str">
            <v>IKAN DENCIS</v>
          </cell>
          <cell r="D26">
            <v>47241461558.779999</v>
          </cell>
          <cell r="E26">
            <v>89.5932261532447</v>
          </cell>
          <cell r="F26">
            <v>92.169181978107886</v>
          </cell>
          <cell r="G26">
            <v>101.50007232212666</v>
          </cell>
          <cell r="H26">
            <v>104.11309225957778</v>
          </cell>
          <cell r="I26">
            <v>104.95630082095386</v>
          </cell>
          <cell r="J26">
            <v>103.86290949960907</v>
          </cell>
          <cell r="K26">
            <v>102.08383209538702</v>
          </cell>
          <cell r="L26">
            <v>100.34181880375294</v>
          </cell>
          <cell r="M26">
            <v>100.34181880375294</v>
          </cell>
          <cell r="N26">
            <v>100.34181880375294</v>
          </cell>
          <cell r="O26">
            <v>100.34181880375294</v>
          </cell>
          <cell r="P26">
            <v>100.34181880375294</v>
          </cell>
          <cell r="Q26">
            <v>99.396683932759956</v>
          </cell>
          <cell r="R26">
            <v>94.81</v>
          </cell>
          <cell r="S26">
            <v>94.812764356511622</v>
          </cell>
          <cell r="T26">
            <v>91.363865669683236</v>
          </cell>
          <cell r="U26">
            <v>94.559552830188679</v>
          </cell>
          <cell r="V26">
            <v>98.214874465196417</v>
          </cell>
          <cell r="W26">
            <v>96.052814133591454</v>
          </cell>
          <cell r="X26">
            <v>97.266561471442387</v>
          </cell>
          <cell r="Y26">
            <v>95.71242052994134</v>
          </cell>
          <cell r="Z26">
            <v>94.808659376265695</v>
          </cell>
          <cell r="AA26">
            <v>92.751630214661802</v>
          </cell>
          <cell r="AB26">
            <v>91.51010838441897</v>
          </cell>
          <cell r="AC26">
            <v>84.656861461444805</v>
          </cell>
          <cell r="AD26">
            <v>85.253806621510947</v>
          </cell>
          <cell r="AE26">
            <v>82.013733995784293</v>
          </cell>
          <cell r="AF26">
            <v>90.412849889262631</v>
          </cell>
          <cell r="AG26">
            <v>88.006675536718191</v>
          </cell>
          <cell r="AH26">
            <v>81.664898656340682</v>
          </cell>
          <cell r="AI26">
            <v>80.160347029243567</v>
          </cell>
          <cell r="AJ26">
            <v>80.160347029243567</v>
          </cell>
        </row>
        <row r="27">
          <cell r="C27" t="str">
            <v>IKAN GABUS</v>
          </cell>
          <cell r="D27">
            <v>20281642653.650002</v>
          </cell>
          <cell r="E27">
            <v>88.681563560920395</v>
          </cell>
          <cell r="F27">
            <v>85.499190871369265</v>
          </cell>
          <cell r="G27">
            <v>93.480115050924155</v>
          </cell>
          <cell r="H27">
            <v>97.337284043757066</v>
          </cell>
          <cell r="I27">
            <v>100.69460392304789</v>
          </cell>
          <cell r="J27">
            <v>104.58509619011693</v>
          </cell>
          <cell r="K27">
            <v>105.63477932855525</v>
          </cell>
          <cell r="L27">
            <v>103.18551867219917</v>
          </cell>
          <cell r="M27">
            <v>103.74368351565448</v>
          </cell>
          <cell r="N27">
            <v>105.6431101471143</v>
          </cell>
          <cell r="O27">
            <v>103.77700678989061</v>
          </cell>
          <cell r="P27">
            <v>107.54253677857413</v>
          </cell>
          <cell r="Q27">
            <v>102.83562429271973</v>
          </cell>
          <cell r="R27">
            <v>94.096595624292732</v>
          </cell>
          <cell r="S27">
            <v>88.342994942838999</v>
          </cell>
          <cell r="T27">
            <v>92.953804902914925</v>
          </cell>
          <cell r="U27">
            <v>96.744835495393872</v>
          </cell>
          <cell r="V27">
            <v>88.629389666369676</v>
          </cell>
          <cell r="W27">
            <v>91.347715736040598</v>
          </cell>
          <cell r="X27">
            <v>85.657748581666183</v>
          </cell>
          <cell r="Y27">
            <v>83.703976955576138</v>
          </cell>
          <cell r="Z27">
            <v>85.088428532877586</v>
          </cell>
          <cell r="AA27">
            <v>91.611902491679416</v>
          </cell>
          <cell r="AB27">
            <v>92.617783431596649</v>
          </cell>
          <cell r="AC27">
            <v>96.328979866056414</v>
          </cell>
          <cell r="AD27">
            <v>103.85330584025958</v>
          </cell>
          <cell r="AE27">
            <v>102.55891977758891</v>
          </cell>
          <cell r="AF27">
            <v>85.654763768005566</v>
          </cell>
          <cell r="AG27">
            <v>72.244874941777127</v>
          </cell>
          <cell r="AH27">
            <v>69.060229103352412</v>
          </cell>
          <cell r="AI27">
            <v>62.514556943660125</v>
          </cell>
          <cell r="AJ27">
            <v>56.940938463341816</v>
          </cell>
        </row>
        <row r="28">
          <cell r="C28" t="str">
            <v>IKAN GURAME</v>
          </cell>
          <cell r="D28">
            <v>9985179580.25</v>
          </cell>
          <cell r="E28">
            <v>97.796880930769873</v>
          </cell>
          <cell r="F28">
            <v>97.796880930769873</v>
          </cell>
          <cell r="G28">
            <v>97.796880930769873</v>
          </cell>
          <cell r="H28">
            <v>97.796880930769873</v>
          </cell>
          <cell r="I28">
            <v>105.83584784223122</v>
          </cell>
          <cell r="J28">
            <v>103.08234342767557</v>
          </cell>
          <cell r="K28">
            <v>103.08234342767557</v>
          </cell>
          <cell r="L28">
            <v>97.796880930769873</v>
          </cell>
          <cell r="M28">
            <v>100.40005033418599</v>
          </cell>
          <cell r="N28">
            <v>103.08234342767555</v>
          </cell>
          <cell r="O28">
            <v>97.796880930769873</v>
          </cell>
          <cell r="P28">
            <v>97.796880930769873</v>
          </cell>
          <cell r="Q28">
            <v>96.839484280881265</v>
          </cell>
          <cell r="R28">
            <v>94.030593283274214</v>
          </cell>
          <cell r="S28">
            <v>95.886893545409151</v>
          </cell>
          <cell r="T28">
            <v>97.227189036959629</v>
          </cell>
          <cell r="U28">
            <v>97.796880930769873</v>
          </cell>
          <cell r="V28">
            <v>95.886891330744533</v>
          </cell>
          <cell r="W28">
            <v>94.029476244527331</v>
          </cell>
          <cell r="X28">
            <v>95.793913572239333</v>
          </cell>
          <cell r="Y28">
            <v>97.58554221903934</v>
          </cell>
          <cell r="Z28">
            <v>97.59</v>
          </cell>
          <cell r="AA28">
            <v>99.148718177395821</v>
          </cell>
          <cell r="AB28">
            <v>97.5855409019332</v>
          </cell>
          <cell r="AC28">
            <v>98.949579882395511</v>
          </cell>
          <cell r="AD28">
            <v>96.732484921180784</v>
          </cell>
          <cell r="AE28">
            <v>96.732484921180784</v>
          </cell>
          <cell r="AF28">
            <v>98.613540953658671</v>
          </cell>
          <cell r="AG28">
            <v>95.787674282496866</v>
          </cell>
          <cell r="AH28">
            <v>94.405993595699655</v>
          </cell>
          <cell r="AI28">
            <v>94.022931836085732</v>
          </cell>
          <cell r="AJ28">
            <v>94.022931836085732</v>
          </cell>
        </row>
        <row r="29">
          <cell r="C29" t="str">
            <v>IKAN KEMBUNG/IKAN GEMBUNG/ IKAN BANYAR/IKAN GEMBOLO/ IKAN ASO-ASO</v>
          </cell>
          <cell r="D29">
            <v>11264734115.990002</v>
          </cell>
          <cell r="E29">
            <v>114.95050152752471</v>
          </cell>
          <cell r="F29">
            <v>114.94841077618364</v>
          </cell>
          <cell r="G29">
            <v>114.94695154595691</v>
          </cell>
          <cell r="H29">
            <v>114.94521687525896</v>
          </cell>
          <cell r="I29">
            <v>114.95493126277434</v>
          </cell>
          <cell r="J29">
            <v>114.95860149735675</v>
          </cell>
          <cell r="K29">
            <v>114.93813486675192</v>
          </cell>
          <cell r="L29">
            <v>114.93088794587267</v>
          </cell>
          <cell r="M29">
            <v>114.94084580616348</v>
          </cell>
          <cell r="N29">
            <v>114.95167478904906</v>
          </cell>
          <cell r="O29">
            <v>114.95533483688443</v>
          </cell>
          <cell r="P29">
            <v>114.95154691337646</v>
          </cell>
          <cell r="Q29">
            <v>114.94760120202103</v>
          </cell>
          <cell r="R29">
            <v>114.9552730731273</v>
          </cell>
          <cell r="S29">
            <v>114.95644743894961</v>
          </cell>
          <cell r="T29">
            <v>109.78431875052198</v>
          </cell>
          <cell r="U29">
            <v>120.22826066883781</v>
          </cell>
          <cell r="V29">
            <v>120.22208792049469</v>
          </cell>
          <cell r="W29">
            <v>123.53066616156458</v>
          </cell>
          <cell r="X29">
            <v>123.52427389760612</v>
          </cell>
          <cell r="Y29">
            <v>123.51960210472484</v>
          </cell>
          <cell r="Z29">
            <v>113.27496574920957</v>
          </cell>
          <cell r="AA29">
            <v>113.27454104672945</v>
          </cell>
          <cell r="AB29">
            <v>113.27175304500329</v>
          </cell>
          <cell r="AC29">
            <v>116.15341197291262</v>
          </cell>
          <cell r="AD29">
            <v>106.64862948548215</v>
          </cell>
          <cell r="AE29">
            <v>102.58836600716647</v>
          </cell>
          <cell r="AF29">
            <v>101.50847156391607</v>
          </cell>
          <cell r="AG29">
            <v>106.56757880543071</v>
          </cell>
          <cell r="AH29">
            <v>110.89508308771326</v>
          </cell>
          <cell r="AI29">
            <v>108.80691019215645</v>
          </cell>
          <cell r="AJ29">
            <v>105.71761008950948</v>
          </cell>
        </row>
        <row r="30">
          <cell r="C30" t="str">
            <v>IKAN LELE</v>
          </cell>
          <cell r="D30">
            <v>62028848041.549995</v>
          </cell>
          <cell r="E30">
            <v>98.233164187013372</v>
          </cell>
          <cell r="F30">
            <v>98.232114432716529</v>
          </cell>
          <cell r="G30">
            <v>96.80260281593911</v>
          </cell>
          <cell r="H30">
            <v>98.232507711195112</v>
          </cell>
          <cell r="I30">
            <v>98.236330385727726</v>
          </cell>
          <cell r="J30">
            <v>102.61493557417378</v>
          </cell>
          <cell r="K30">
            <v>102.61493557417378</v>
          </cell>
          <cell r="L30">
            <v>101.18647330306399</v>
          </cell>
          <cell r="M30">
            <v>101.89499058953446</v>
          </cell>
          <cell r="N30">
            <v>101.18647330306401</v>
          </cell>
          <cell r="O30">
            <v>101.18647330306401</v>
          </cell>
          <cell r="P30">
            <v>101.18647330306401</v>
          </cell>
          <cell r="Q30">
            <v>101.18820004400789</v>
          </cell>
          <cell r="R30">
            <v>101.18820004400789</v>
          </cell>
          <cell r="S30">
            <v>105.37905874319473</v>
          </cell>
          <cell r="T30">
            <v>103.08243817657971</v>
          </cell>
          <cell r="U30">
            <v>105.2102426328765</v>
          </cell>
          <cell r="V30">
            <v>104.55549837927887</v>
          </cell>
          <cell r="W30">
            <v>101.62415067897635</v>
          </cell>
          <cell r="X30">
            <v>105.29804863574364</v>
          </cell>
          <cell r="Y30">
            <v>103.90642992287644</v>
          </cell>
          <cell r="Z30">
            <v>103.90801385281618</v>
          </cell>
          <cell r="AA30">
            <v>106.01649313236258</v>
          </cell>
          <cell r="AB30">
            <v>105.30439617977123</v>
          </cell>
          <cell r="AC30">
            <v>103.90642899642177</v>
          </cell>
          <cell r="AD30">
            <v>106.73181019705846</v>
          </cell>
          <cell r="AE30">
            <v>104.07621020500997</v>
          </cell>
          <cell r="AF30">
            <v>106.74940722360321</v>
          </cell>
          <cell r="AG30">
            <v>109.80912470432023</v>
          </cell>
          <cell r="AH30">
            <v>108.81359101393183</v>
          </cell>
          <cell r="AI30">
            <v>108.41115704562345</v>
          </cell>
          <cell r="AJ30">
            <v>108.41115704562345</v>
          </cell>
        </row>
        <row r="31">
          <cell r="C31" t="str">
            <v>IKAN MAS</v>
          </cell>
          <cell r="D31">
            <v>7372788748.75</v>
          </cell>
          <cell r="E31">
            <v>93.174875915620163</v>
          </cell>
          <cell r="F31">
            <v>92.579985129042754</v>
          </cell>
          <cell r="G31">
            <v>95.52682376636885</v>
          </cell>
          <cell r="H31">
            <v>101.64807133516042</v>
          </cell>
          <cell r="I31">
            <v>108.1626732643435</v>
          </cell>
          <cell r="J31">
            <v>103.99304374500093</v>
          </cell>
          <cell r="K31">
            <v>101.64443550773352</v>
          </cell>
          <cell r="L31">
            <v>101.64443550773352</v>
          </cell>
          <cell r="M31">
            <v>97.966426381446823</v>
          </cell>
          <cell r="N31">
            <v>97.966426381446823</v>
          </cell>
          <cell r="O31">
            <v>97.966426381446823</v>
          </cell>
          <cell r="P31">
            <v>97.962524217855488</v>
          </cell>
          <cell r="Q31">
            <v>101.58493583540759</v>
          </cell>
          <cell r="R31">
            <v>99.509593336438613</v>
          </cell>
          <cell r="S31">
            <v>105.30926827380378</v>
          </cell>
          <cell r="T31">
            <v>107.99962122651058</v>
          </cell>
          <cell r="U31">
            <v>104.85436075757461</v>
          </cell>
          <cell r="V31">
            <v>109.48835272139128</v>
          </cell>
          <cell r="W31">
            <v>98.629815551582851</v>
          </cell>
          <cell r="X31">
            <v>99.786433309105263</v>
          </cell>
          <cell r="Y31">
            <v>100.22339646011642</v>
          </cell>
          <cell r="Z31">
            <v>101.27349591365376</v>
          </cell>
          <cell r="AA31">
            <v>103.01644104674675</v>
          </cell>
          <cell r="AB31">
            <v>105.39750968694807</v>
          </cell>
          <cell r="AC31">
            <v>100.95540121509075</v>
          </cell>
          <cell r="AD31">
            <v>104.36037635593236</v>
          </cell>
          <cell r="AE31">
            <v>106.41239617539276</v>
          </cell>
          <cell r="AF31">
            <v>108.45118315972411</v>
          </cell>
          <cell r="AG31">
            <v>109.88407559665121</v>
          </cell>
          <cell r="AH31">
            <v>116.93848164616676</v>
          </cell>
          <cell r="AI31">
            <v>119.49037732855965</v>
          </cell>
          <cell r="AJ31">
            <v>119.62495286173727</v>
          </cell>
        </row>
        <row r="32">
          <cell r="C32" t="str">
            <v>IKAN NILA</v>
          </cell>
          <cell r="D32">
            <v>216861236179.26996</v>
          </cell>
          <cell r="E32">
            <v>93.756362550469461</v>
          </cell>
          <cell r="F32">
            <v>92.824311917083961</v>
          </cell>
          <cell r="G32">
            <v>97.032387918896376</v>
          </cell>
          <cell r="H32">
            <v>101.52912767083309</v>
          </cell>
          <cell r="I32">
            <v>106.8851472439885</v>
          </cell>
          <cell r="J32">
            <v>105.88325977155588</v>
          </cell>
          <cell r="K32">
            <v>103.77280702064691</v>
          </cell>
          <cell r="L32">
            <v>102.74003227020212</v>
          </cell>
          <cell r="M32">
            <v>99.032306768605224</v>
          </cell>
          <cell r="N32">
            <v>98.525541518386945</v>
          </cell>
          <cell r="O32">
            <v>98.525541518386945</v>
          </cell>
          <cell r="P32">
            <v>99.545486768826251</v>
          </cell>
          <cell r="Q32">
            <v>99.547667374411191</v>
          </cell>
          <cell r="R32">
            <v>99.036669111518719</v>
          </cell>
          <cell r="S32">
            <v>108.41023404518783</v>
          </cell>
          <cell r="T32">
            <v>105.65592572079044</v>
          </cell>
          <cell r="U32">
            <v>102.62645232423412</v>
          </cell>
          <cell r="V32">
            <v>100.68785521797842</v>
          </cell>
          <cell r="W32">
            <v>98.794431500395348</v>
          </cell>
          <cell r="X32">
            <v>99.141005127738708</v>
          </cell>
          <cell r="Y32">
            <v>100.1632962320078</v>
          </cell>
          <cell r="Z32">
            <v>95.891407643820742</v>
          </cell>
          <cell r="AA32">
            <v>102.11982772913895</v>
          </cell>
          <cell r="AB32">
            <v>103.96004884611587</v>
          </cell>
          <cell r="AC32">
            <v>105.27714801504595</v>
          </cell>
          <cell r="AD32">
            <v>101.27963876353657</v>
          </cell>
          <cell r="AE32">
            <v>101.39717655304237</v>
          </cell>
          <cell r="AF32">
            <v>101.94144830498166</v>
          </cell>
          <cell r="AG32">
            <v>98.00250610500953</v>
          </cell>
          <cell r="AH32">
            <v>100.39090380261651</v>
          </cell>
          <cell r="AI32">
            <v>98.60128945591876</v>
          </cell>
          <cell r="AJ32">
            <v>98.293397071981246</v>
          </cell>
        </row>
        <row r="33">
          <cell r="C33" t="str">
            <v>IKAN PATIN</v>
          </cell>
          <cell r="D33">
            <v>42733455591.300003</v>
          </cell>
          <cell r="E33">
            <v>101.16118560365967</v>
          </cell>
          <cell r="F33">
            <v>99.56880169940176</v>
          </cell>
          <cell r="G33">
            <v>99.56880169940176</v>
          </cell>
          <cell r="H33">
            <v>99.569296930129909</v>
          </cell>
          <cell r="I33">
            <v>101.96809810442944</v>
          </cell>
          <cell r="J33">
            <v>101.95801671899085</v>
          </cell>
          <cell r="K33">
            <v>99.568067306498008</v>
          </cell>
          <cell r="L33">
            <v>99.568067306498008</v>
          </cell>
          <cell r="M33">
            <v>99.568067306498008</v>
          </cell>
          <cell r="N33">
            <v>99.568067306498008</v>
          </cell>
          <cell r="O33">
            <v>99.568067306498008</v>
          </cell>
          <cell r="P33">
            <v>99.568067306498008</v>
          </cell>
          <cell r="Q33">
            <v>102.7702260896427</v>
          </cell>
          <cell r="R33">
            <v>109.53863751174153</v>
          </cell>
          <cell r="S33">
            <v>124.35208176521353</v>
          </cell>
          <cell r="T33">
            <v>128.95154080653464</v>
          </cell>
          <cell r="U33">
            <v>129.10210733940613</v>
          </cell>
          <cell r="V33">
            <v>133.33069648188143</v>
          </cell>
          <cell r="W33">
            <v>127.87059166163341</v>
          </cell>
          <cell r="X33">
            <v>127.45979871427282</v>
          </cell>
          <cell r="Y33">
            <v>125.82317764949373</v>
          </cell>
          <cell r="Z33">
            <v>127.52264809876219</v>
          </cell>
          <cell r="AA33">
            <v>129.16584091680519</v>
          </cell>
          <cell r="AB33">
            <v>129.16417843612007</v>
          </cell>
          <cell r="AC33">
            <v>125.82317541686943</v>
          </cell>
          <cell r="AD33">
            <v>129.39466729143589</v>
          </cell>
          <cell r="AE33">
            <v>126.50588991713425</v>
          </cell>
          <cell r="AF33">
            <v>124.96705202585198</v>
          </cell>
          <cell r="AG33">
            <v>124.96218559438435</v>
          </cell>
          <cell r="AH33">
            <v>124.96218559438435</v>
          </cell>
          <cell r="AI33">
            <v>125.7621627345475</v>
          </cell>
          <cell r="AJ33">
            <v>126.56771784331681</v>
          </cell>
        </row>
        <row r="34">
          <cell r="C34" t="str">
            <v>IKAN SERAI</v>
          </cell>
          <cell r="D34">
            <v>76500990439.110001</v>
          </cell>
          <cell r="E34">
            <v>104.12102764399856</v>
          </cell>
          <cell r="F34">
            <v>104.12087808194875</v>
          </cell>
          <cell r="G34">
            <v>104.12721433662666</v>
          </cell>
          <cell r="H34">
            <v>104.11760727748791</v>
          </cell>
          <cell r="I34">
            <v>104.11335772438206</v>
          </cell>
          <cell r="J34">
            <v>104.11908233408309</v>
          </cell>
          <cell r="K34">
            <v>104.11364140023673</v>
          </cell>
          <cell r="L34">
            <v>104.11608777237866</v>
          </cell>
          <cell r="M34">
            <v>104.11608777237866</v>
          </cell>
          <cell r="N34">
            <v>104.10674641607824</v>
          </cell>
          <cell r="O34">
            <v>104.11139384821755</v>
          </cell>
          <cell r="P34">
            <v>104.11139384821755</v>
          </cell>
          <cell r="Q34">
            <v>104.107712334344</v>
          </cell>
          <cell r="R34">
            <v>104.10647329895681</v>
          </cell>
          <cell r="S34">
            <v>104.10578046000487</v>
          </cell>
          <cell r="T34">
            <v>110.6596439797015</v>
          </cell>
          <cell r="U34">
            <v>118.75600153103012</v>
          </cell>
          <cell r="V34">
            <v>118.7568971326388</v>
          </cell>
          <cell r="W34">
            <v>119.95779710956138</v>
          </cell>
          <cell r="X34">
            <v>119.95907676269186</v>
          </cell>
          <cell r="Y34">
            <v>119.95611003924267</v>
          </cell>
          <cell r="Z34">
            <v>87.596697196292723</v>
          </cell>
          <cell r="AA34">
            <v>87.591902320435651</v>
          </cell>
          <cell r="AB34">
            <v>87.595313629741781</v>
          </cell>
          <cell r="AC34">
            <v>114.54895651402475</v>
          </cell>
          <cell r="AD34">
            <v>101.06505336234414</v>
          </cell>
          <cell r="AE34">
            <v>123.97019804247319</v>
          </cell>
          <cell r="AF34">
            <v>111.82471976495998</v>
          </cell>
          <cell r="AG34">
            <v>111.48283172995197</v>
          </cell>
          <cell r="AH34">
            <v>100.81188121402005</v>
          </cell>
          <cell r="AI34">
            <v>112.19661544517324</v>
          </cell>
          <cell r="AJ34">
            <v>104.35483302688435</v>
          </cell>
        </row>
        <row r="35">
          <cell r="C35" t="str">
            <v>IKAN TONGKOL/ IKAN AMBU-AMBU</v>
          </cell>
          <cell r="D35">
            <v>49108949196.850006</v>
          </cell>
          <cell r="E35">
            <v>101.52042927411308</v>
          </cell>
          <cell r="F35">
            <v>101.63578714015181</v>
          </cell>
          <cell r="G35">
            <v>103.99576646095743</v>
          </cell>
          <cell r="H35">
            <v>103.33577443470499</v>
          </cell>
          <cell r="I35">
            <v>103.01579769446256</v>
          </cell>
          <cell r="J35">
            <v>101.51000102742562</v>
          </cell>
          <cell r="K35">
            <v>101.50149409642468</v>
          </cell>
          <cell r="L35">
            <v>101.50383759674509</v>
          </cell>
          <cell r="M35">
            <v>100.97335337530254</v>
          </cell>
          <cell r="N35">
            <v>101.5178060231234</v>
          </cell>
          <cell r="O35">
            <v>101.51612334140103</v>
          </cell>
          <cell r="P35">
            <v>101.51815597002056</v>
          </cell>
          <cell r="Q35">
            <v>100.46521807314168</v>
          </cell>
          <cell r="R35">
            <v>100.54121524140025</v>
          </cell>
          <cell r="S35">
            <v>102.72477784304688</v>
          </cell>
          <cell r="T35">
            <v>109.67415134829461</v>
          </cell>
          <cell r="U35">
            <v>101.09578812069817</v>
          </cell>
          <cell r="V35">
            <v>100.68376924431428</v>
          </cell>
          <cell r="W35">
            <v>100.89094731890955</v>
          </cell>
          <cell r="X35">
            <v>98.280705401627571</v>
          </cell>
          <cell r="Y35">
            <v>98.594997637425848</v>
          </cell>
          <cell r="Z35">
            <v>78.198259188026725</v>
          </cell>
          <cell r="AA35">
            <v>78.415724208089017</v>
          </cell>
          <cell r="AB35">
            <v>76.591635450252156</v>
          </cell>
          <cell r="AC35">
            <v>72.960133981840457</v>
          </cell>
          <cell r="AD35">
            <v>65.105597785623019</v>
          </cell>
          <cell r="AE35">
            <v>78.886489776772578</v>
          </cell>
          <cell r="AF35">
            <v>75.550209786165723</v>
          </cell>
          <cell r="AG35">
            <v>70.299387472528068</v>
          </cell>
          <cell r="AH35">
            <v>66.857118247083562</v>
          </cell>
          <cell r="AI35">
            <v>77.199853852392707</v>
          </cell>
          <cell r="AJ35">
            <v>77.931749556385384</v>
          </cell>
        </row>
        <row r="36">
          <cell r="C36" t="str">
            <v>IKAN ASIN BULU AYAM</v>
          </cell>
          <cell r="D36">
            <v>3168433123.7800002</v>
          </cell>
          <cell r="E36">
            <v>96.21546308613236</v>
          </cell>
          <cell r="F36">
            <v>98.084219321582992</v>
          </cell>
          <cell r="G36">
            <v>98.933653974060505</v>
          </cell>
          <cell r="H36">
            <v>98.576891420019948</v>
          </cell>
          <cell r="I36">
            <v>98.576891420019948</v>
          </cell>
          <cell r="J36">
            <v>100.36919853674758</v>
          </cell>
          <cell r="K36">
            <v>100.75144413036247</v>
          </cell>
          <cell r="L36">
            <v>100.39468157632191</v>
          </cell>
          <cell r="M36">
            <v>100.86187063518457</v>
          </cell>
          <cell r="N36">
            <v>102.43332474226806</v>
          </cell>
          <cell r="O36">
            <v>102.43332474226806</v>
          </cell>
          <cell r="P36">
            <v>102.43332474226806</v>
          </cell>
          <cell r="Q36">
            <v>102.43332474226806</v>
          </cell>
          <cell r="R36">
            <v>102.48429082141671</v>
          </cell>
          <cell r="S36">
            <v>102.16984347931415</v>
          </cell>
          <cell r="T36">
            <v>101.80550275237185</v>
          </cell>
          <cell r="U36">
            <v>101.81</v>
          </cell>
          <cell r="V36">
            <v>101.80550275237185</v>
          </cell>
          <cell r="W36">
            <v>101.81</v>
          </cell>
          <cell r="X36">
            <v>101.81</v>
          </cell>
          <cell r="Y36">
            <v>101.80550275237185</v>
          </cell>
          <cell r="Z36">
            <v>101.49578695542687</v>
          </cell>
          <cell r="AA36">
            <v>101.19</v>
          </cell>
          <cell r="AB36">
            <v>101.19379350179697</v>
          </cell>
          <cell r="AC36">
            <v>101.19379350179697</v>
          </cell>
          <cell r="AD36">
            <v>102.61617143938236</v>
          </cell>
          <cell r="AE36">
            <v>105.13269759058691</v>
          </cell>
          <cell r="AF36">
            <v>103.44400468686507</v>
          </cell>
          <cell r="AG36">
            <v>103.40987126863854</v>
          </cell>
          <cell r="AH36">
            <v>99.027826268694312</v>
          </cell>
          <cell r="AI36">
            <v>98.792261846401104</v>
          </cell>
          <cell r="AJ36">
            <v>100.66352263117066</v>
          </cell>
        </row>
        <row r="37">
          <cell r="C37" t="str">
            <v>IKAN DALAM KALENG</v>
          </cell>
          <cell r="D37">
            <v>21580356709.059998</v>
          </cell>
          <cell r="E37">
            <v>104.75935974635445</v>
          </cell>
          <cell r="F37">
            <v>104.97090634486628</v>
          </cell>
          <cell r="G37">
            <v>106.01618418533509</v>
          </cell>
          <cell r="H37">
            <v>105.97833940579464</v>
          </cell>
          <cell r="I37">
            <v>108.03443047707137</v>
          </cell>
          <cell r="J37">
            <v>108.24636945274608</v>
          </cell>
          <cell r="K37">
            <v>108.48259992111657</v>
          </cell>
          <cell r="L37">
            <v>108.52982272442016</v>
          </cell>
          <cell r="M37">
            <v>108.8130597271776</v>
          </cell>
          <cell r="N37">
            <v>108.88477254793291</v>
          </cell>
          <cell r="O37">
            <v>109.07164423433815</v>
          </cell>
          <cell r="P37">
            <v>109.58229096890328</v>
          </cell>
          <cell r="Q37">
            <v>112.89420556360714</v>
          </cell>
          <cell r="R37">
            <v>113.38354010523173</v>
          </cell>
          <cell r="S37">
            <v>113.3237557133147</v>
          </cell>
          <cell r="T37">
            <v>111.01270862973615</v>
          </cell>
          <cell r="U37">
            <v>112.02980872081496</v>
          </cell>
          <cell r="V37">
            <v>112.27543614085029</v>
          </cell>
          <cell r="W37">
            <v>112.66808399668054</v>
          </cell>
          <cell r="X37">
            <v>112.9728960196102</v>
          </cell>
          <cell r="Y37">
            <v>112.65194669373568</v>
          </cell>
          <cell r="Z37">
            <v>113.01184252595317</v>
          </cell>
          <cell r="AA37">
            <v>112.68338445314647</v>
          </cell>
          <cell r="AB37">
            <v>112.68602767721212</v>
          </cell>
          <cell r="AC37">
            <v>112.68602767721212</v>
          </cell>
          <cell r="AD37">
            <v>112.68602767721212</v>
          </cell>
          <cell r="AE37">
            <v>112.68602767721212</v>
          </cell>
          <cell r="AF37">
            <v>112.68602767721212</v>
          </cell>
          <cell r="AG37">
            <v>113.73963049932479</v>
          </cell>
          <cell r="AH37">
            <v>113.73963049932479</v>
          </cell>
          <cell r="AI37">
            <v>113.5075564794254</v>
          </cell>
          <cell r="AJ37">
            <v>114.85489588992462</v>
          </cell>
        </row>
        <row r="38">
          <cell r="C38" t="str">
            <v>IKAN ASIN KEPALA BATU</v>
          </cell>
          <cell r="D38">
            <v>2390541352.7800002</v>
          </cell>
          <cell r="E38">
            <v>99.007256442754525</v>
          </cell>
          <cell r="F38">
            <v>99.007256442754525</v>
          </cell>
          <cell r="G38">
            <v>95.207901985635786</v>
          </cell>
          <cell r="H38">
            <v>95.51595775242923</v>
          </cell>
          <cell r="I38">
            <v>95.51595775242923</v>
          </cell>
          <cell r="J38">
            <v>101.92911871567382</v>
          </cell>
          <cell r="K38">
            <v>104.92566117448246</v>
          </cell>
          <cell r="L38">
            <v>101.35034727503167</v>
          </cell>
          <cell r="M38">
            <v>97.896388677651032</v>
          </cell>
          <cell r="N38">
            <v>103.18934685255599</v>
          </cell>
          <cell r="O38">
            <v>103.18934685255599</v>
          </cell>
          <cell r="P38">
            <v>103.18934685255599</v>
          </cell>
          <cell r="Q38">
            <v>107.13806168145332</v>
          </cell>
          <cell r="R38">
            <v>107.13806168145332</v>
          </cell>
          <cell r="S38">
            <v>110.48231417054015</v>
          </cell>
          <cell r="T38">
            <v>110.48231417054015</v>
          </cell>
          <cell r="U38">
            <v>110.48</v>
          </cell>
          <cell r="V38">
            <v>110.48231417054015</v>
          </cell>
          <cell r="W38">
            <v>110.48</v>
          </cell>
          <cell r="X38">
            <v>110.48</v>
          </cell>
          <cell r="Y38">
            <v>110.48231417054015</v>
          </cell>
          <cell r="Z38">
            <v>110.48</v>
          </cell>
          <cell r="AA38">
            <v>110.48</v>
          </cell>
          <cell r="AB38">
            <v>110.48231417054015</v>
          </cell>
          <cell r="AC38">
            <v>110.48231417054015</v>
          </cell>
          <cell r="AD38">
            <v>104.87717736173927</v>
          </cell>
          <cell r="AE38">
            <v>107.17642908665033</v>
          </cell>
          <cell r="AF38">
            <v>107.4650252007805</v>
          </cell>
          <cell r="AG38">
            <v>103.83622252996841</v>
          </cell>
          <cell r="AH38">
            <v>101.78193708705774</v>
          </cell>
          <cell r="AI38">
            <v>101.25251223438319</v>
          </cell>
          <cell r="AJ38">
            <v>99.387088600283263</v>
          </cell>
        </row>
        <row r="39">
          <cell r="C39" t="str">
            <v>IKAN ASIN PEDA</v>
          </cell>
          <cell r="D39">
            <v>3490877925.6300001</v>
          </cell>
          <cell r="E39">
            <v>96.69497463674665</v>
          </cell>
          <cell r="F39">
            <v>97.589368927865223</v>
          </cell>
          <cell r="G39">
            <v>97.589368927865223</v>
          </cell>
          <cell r="H39">
            <v>93.838388788582265</v>
          </cell>
          <cell r="I39">
            <v>92.898362135671945</v>
          </cell>
          <cell r="J39">
            <v>101.49549909724014</v>
          </cell>
          <cell r="K39">
            <v>102.42639927779211</v>
          </cell>
          <cell r="L39">
            <v>102.42639927779211</v>
          </cell>
          <cell r="M39">
            <v>102.42639927779211</v>
          </cell>
          <cell r="N39">
            <v>100.39119594187946</v>
          </cell>
          <cell r="O39">
            <v>106.15</v>
          </cell>
          <cell r="P39">
            <v>106.15</v>
          </cell>
          <cell r="Q39">
            <v>106.15</v>
          </cell>
          <cell r="R39">
            <v>106.15</v>
          </cell>
          <cell r="S39">
            <v>106.14600000002234</v>
          </cell>
          <cell r="T39">
            <v>106.14600000002234</v>
          </cell>
          <cell r="U39">
            <v>106.15</v>
          </cell>
          <cell r="V39">
            <v>106.14600000002234</v>
          </cell>
          <cell r="W39">
            <v>106.15</v>
          </cell>
          <cell r="X39">
            <v>106.15</v>
          </cell>
          <cell r="Y39">
            <v>106.14600000002234</v>
          </cell>
          <cell r="Z39">
            <v>106.15</v>
          </cell>
          <cell r="AA39">
            <v>106.15</v>
          </cell>
          <cell r="AB39">
            <v>106.14600000002234</v>
          </cell>
          <cell r="AC39">
            <v>106.94723352788252</v>
          </cell>
          <cell r="AD39">
            <v>103.35137450125522</v>
          </cell>
          <cell r="AE39">
            <v>104.84777838238398</v>
          </cell>
          <cell r="AF39">
            <v>106.79254530275402</v>
          </cell>
          <cell r="AG39">
            <v>99.111832150072942</v>
          </cell>
          <cell r="AH39">
            <v>100.22086877387422</v>
          </cell>
          <cell r="AI39">
            <v>101.34231524023667</v>
          </cell>
          <cell r="AJ39">
            <v>102.15043304988643</v>
          </cell>
        </row>
        <row r="40">
          <cell r="C40" t="str">
            <v>IKAN ASIN TERI</v>
          </cell>
          <cell r="D40">
            <v>26977032479.010002</v>
          </cell>
          <cell r="E40">
            <v>91.625933107570333</v>
          </cell>
          <cell r="F40">
            <v>92.487978213543116</v>
          </cell>
          <cell r="G40">
            <v>93.602300358836473</v>
          </cell>
          <cell r="H40">
            <v>94.211043141830913</v>
          </cell>
          <cell r="I40">
            <v>94.807130708130856</v>
          </cell>
          <cell r="J40">
            <v>106.9368181460578</v>
          </cell>
          <cell r="K40">
            <v>104.68417753306893</v>
          </cell>
          <cell r="L40">
            <v>104.70254052742159</v>
          </cell>
          <cell r="M40">
            <v>104.68963599379597</v>
          </cell>
          <cell r="N40">
            <v>102.66919296821023</v>
          </cell>
          <cell r="O40">
            <v>102.66556906069025</v>
          </cell>
          <cell r="P40">
            <v>102.65434194805043</v>
          </cell>
          <cell r="Q40">
            <v>102.65631757164917</v>
          </cell>
          <cell r="R40">
            <v>102.65682285217625</v>
          </cell>
          <cell r="S40">
            <v>102.65887708107375</v>
          </cell>
          <cell r="T40">
            <v>103.63905039734485</v>
          </cell>
          <cell r="U40">
            <v>103.44649573769644</v>
          </cell>
          <cell r="V40">
            <v>103.44158458229967</v>
          </cell>
          <cell r="W40">
            <v>103.34738099228427</v>
          </cell>
          <cell r="X40">
            <v>103.34482503062661</v>
          </cell>
          <cell r="Y40">
            <v>103.34364511335569</v>
          </cell>
          <cell r="Z40">
            <v>102.30485025180624</v>
          </cell>
          <cell r="AA40">
            <v>102.30177796783124</v>
          </cell>
          <cell r="AB40">
            <v>102.29224840060613</v>
          </cell>
          <cell r="AC40">
            <v>102.53210599974851</v>
          </cell>
          <cell r="AD40">
            <v>101.5915024583857</v>
          </cell>
          <cell r="AE40">
            <v>102.03394402084827</v>
          </cell>
          <cell r="AF40">
            <v>103.59813403888126</v>
          </cell>
          <cell r="AG40">
            <v>101.95212586994491</v>
          </cell>
          <cell r="AH40">
            <v>99.714728154890182</v>
          </cell>
          <cell r="AI40">
            <v>99.076433075812801</v>
          </cell>
          <cell r="AJ40">
            <v>100.46251825753292</v>
          </cell>
        </row>
        <row r="41">
          <cell r="C41" t="str">
            <v>BAKSO IKAN (MENTAH)</v>
          </cell>
          <cell r="D41">
            <v>2512364954.5999999</v>
          </cell>
          <cell r="E41">
            <v>100</v>
          </cell>
          <cell r="F41">
            <v>100</v>
          </cell>
          <cell r="G41">
            <v>100</v>
          </cell>
          <cell r="H41">
            <v>100</v>
          </cell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  <cell r="O41">
            <v>100</v>
          </cell>
          <cell r="P41">
            <v>100</v>
          </cell>
          <cell r="Q41">
            <v>100</v>
          </cell>
          <cell r="R41">
            <v>100</v>
          </cell>
          <cell r="S41">
            <v>100</v>
          </cell>
          <cell r="T41">
            <v>100</v>
          </cell>
          <cell r="U41">
            <v>100</v>
          </cell>
          <cell r="V41">
            <v>100</v>
          </cell>
          <cell r="W41">
            <v>100</v>
          </cell>
          <cell r="X41">
            <v>100</v>
          </cell>
          <cell r="Y41">
            <v>100</v>
          </cell>
          <cell r="Z41">
            <v>100</v>
          </cell>
          <cell r="AA41">
            <v>100</v>
          </cell>
          <cell r="AB41">
            <v>100</v>
          </cell>
          <cell r="AC41">
            <v>100</v>
          </cell>
          <cell r="AD41">
            <v>100.52415099999999</v>
          </cell>
          <cell r="AE41">
            <v>90.223475425241318</v>
          </cell>
          <cell r="AF41">
            <v>81.361685068410168</v>
          </cell>
          <cell r="AG41">
            <v>87.641259656441392</v>
          </cell>
          <cell r="AH41">
            <v>93.815931705800722</v>
          </cell>
          <cell r="AI41">
            <v>94.409982628795646</v>
          </cell>
          <cell r="AJ41">
            <v>94.409982628795646</v>
          </cell>
        </row>
        <row r="42">
          <cell r="C42" t="str">
            <v>CUMI-CUMI</v>
          </cell>
          <cell r="D42">
            <v>11678142260.360001</v>
          </cell>
          <cell r="E42">
            <v>100.87693875778415</v>
          </cell>
          <cell r="F42">
            <v>96.82700985730618</v>
          </cell>
          <cell r="G42">
            <v>96.932736816404386</v>
          </cell>
          <cell r="H42">
            <v>99.718283595851503</v>
          </cell>
          <cell r="I42">
            <v>105.3458664351374</v>
          </cell>
          <cell r="J42">
            <v>101.73725340708562</v>
          </cell>
          <cell r="K42">
            <v>100.77767114389414</v>
          </cell>
          <cell r="L42">
            <v>99.230205213528862</v>
          </cell>
          <cell r="M42">
            <v>98.116925973339335</v>
          </cell>
          <cell r="N42">
            <v>99.198329036287404</v>
          </cell>
          <cell r="O42">
            <v>99.213966258350865</v>
          </cell>
          <cell r="P42">
            <v>99.208972290050255</v>
          </cell>
          <cell r="Q42">
            <v>99.006840860544173</v>
          </cell>
          <cell r="R42">
            <v>96.334604744259195</v>
          </cell>
          <cell r="S42">
            <v>92.630071276951554</v>
          </cell>
          <cell r="T42">
            <v>95.422492088138739</v>
          </cell>
          <cell r="U42">
            <v>95.443302185964797</v>
          </cell>
          <cell r="V42">
            <v>87.145065410802388</v>
          </cell>
          <cell r="W42">
            <v>91.218805739229865</v>
          </cell>
          <cell r="X42">
            <v>88.240130903073194</v>
          </cell>
          <cell r="Y42">
            <v>93.858861606041216</v>
          </cell>
          <cell r="Z42">
            <v>85.085532735751755</v>
          </cell>
          <cell r="AA42">
            <v>90.69964954335255</v>
          </cell>
          <cell r="AB42">
            <v>88.944793633256353</v>
          </cell>
          <cell r="AC42">
            <v>91.616323530396713</v>
          </cell>
          <cell r="AD42">
            <v>89.596433299376642</v>
          </cell>
          <cell r="AE42">
            <v>90.166363592074475</v>
          </cell>
          <cell r="AF42">
            <v>92.872275375879525</v>
          </cell>
          <cell r="AG42">
            <v>94.091199318304277</v>
          </cell>
          <cell r="AH42">
            <v>90.077285219920427</v>
          </cell>
          <cell r="AI42">
            <v>90.077285219920427</v>
          </cell>
          <cell r="AJ42">
            <v>85.842686559095071</v>
          </cell>
        </row>
        <row r="43">
          <cell r="C43" t="str">
            <v>KEPITING/RAJUNGAN</v>
          </cell>
          <cell r="D43">
            <v>4802640261.7600002</v>
          </cell>
          <cell r="E43">
            <v>102.5893917442796</v>
          </cell>
          <cell r="F43">
            <v>102.5893917442796</v>
          </cell>
          <cell r="G43">
            <v>98.711335709631626</v>
          </cell>
          <cell r="H43">
            <v>98.711335709631626</v>
          </cell>
          <cell r="I43">
            <v>102.5893917442796</v>
          </cell>
          <cell r="J43">
            <v>98.711335709631626</v>
          </cell>
          <cell r="K43">
            <v>100.74679851289712</v>
          </cell>
          <cell r="L43">
            <v>99.723900962017481</v>
          </cell>
          <cell r="M43">
            <v>98.711335709631626</v>
          </cell>
          <cell r="N43">
            <v>98.711335709631626</v>
          </cell>
          <cell r="O43">
            <v>98.711335709631626</v>
          </cell>
          <cell r="P43">
            <v>99.386379211222206</v>
          </cell>
          <cell r="Q43">
            <v>101.39428921850441</v>
          </cell>
          <cell r="R43">
            <v>94.960711356406392</v>
          </cell>
          <cell r="S43">
            <v>89.859522206347009</v>
          </cell>
          <cell r="T43">
            <v>96.788804727936395</v>
          </cell>
          <cell r="U43">
            <v>98.62009113504557</v>
          </cell>
          <cell r="V43">
            <v>95.612480317554343</v>
          </cell>
          <cell r="W43">
            <v>95.610290680138746</v>
          </cell>
          <cell r="X43">
            <v>95.610290680138746</v>
          </cell>
          <cell r="Y43">
            <v>91.352254953424179</v>
          </cell>
          <cell r="Z43">
            <v>95.612265342960285</v>
          </cell>
          <cell r="AA43">
            <v>87.77</v>
          </cell>
          <cell r="AB43">
            <v>87.768406582960537</v>
          </cell>
          <cell r="AC43">
            <v>89.791632481618095</v>
          </cell>
          <cell r="AD43">
            <v>91.861497520672103</v>
          </cell>
          <cell r="AE43">
            <v>89.791632002247439</v>
          </cell>
          <cell r="AF43">
            <v>87.768405645822085</v>
          </cell>
          <cell r="AG43">
            <v>91.861496653007706</v>
          </cell>
          <cell r="AH43">
            <v>91.861496653007706</v>
          </cell>
          <cell r="AI43">
            <v>89.791631154133668</v>
          </cell>
          <cell r="AJ43">
            <v>91.861496162586704</v>
          </cell>
        </row>
        <row r="44">
          <cell r="C44" t="str">
            <v>KERANG</v>
          </cell>
          <cell r="D44">
            <v>6866187178.1000004</v>
          </cell>
          <cell r="E44">
            <v>99.61529994107245</v>
          </cell>
          <cell r="F44">
            <v>101.3478467884502</v>
          </cell>
          <cell r="G44">
            <v>101.3478467884502</v>
          </cell>
          <cell r="H44">
            <v>96.832166175604002</v>
          </cell>
          <cell r="I44">
            <v>104.42588214496169</v>
          </cell>
          <cell r="J44">
            <v>103.52888980553918</v>
          </cell>
          <cell r="K44">
            <v>96.832166175604002</v>
          </cell>
          <cell r="L44">
            <v>96.832166175604002</v>
          </cell>
          <cell r="M44">
            <v>95.173344725987036</v>
          </cell>
          <cell r="N44">
            <v>101.34784678845021</v>
          </cell>
          <cell r="O44">
            <v>101.34784678845021</v>
          </cell>
          <cell r="P44">
            <v>101.34784678845021</v>
          </cell>
          <cell r="Q44">
            <v>101.34784678845021</v>
          </cell>
          <cell r="R44">
            <v>101.34784678845021</v>
          </cell>
          <cell r="S44">
            <v>104.26335239884537</v>
          </cell>
          <cell r="T44">
            <v>98.163004785440705</v>
          </cell>
          <cell r="U44">
            <v>101.34784678845021</v>
          </cell>
          <cell r="V44">
            <v>104.26335065281198</v>
          </cell>
          <cell r="W44">
            <v>101.35000000000001</v>
          </cell>
          <cell r="X44">
            <v>102.34531401551892</v>
          </cell>
          <cell r="Y44">
            <v>101.35079649791767</v>
          </cell>
          <cell r="Z44">
            <v>99.264023315710986</v>
          </cell>
          <cell r="AA44">
            <v>101.35301613121865</v>
          </cell>
          <cell r="AB44">
            <v>90.650907531169238</v>
          </cell>
          <cell r="AC44">
            <v>90.650907531169238</v>
          </cell>
          <cell r="AD44">
            <v>95.851664316375889</v>
          </cell>
          <cell r="AE44">
            <v>95.851664316375889</v>
          </cell>
          <cell r="AF44">
            <v>94.212570184033268</v>
          </cell>
          <cell r="AG44">
            <v>114.5765823706611</v>
          </cell>
          <cell r="AH44">
            <v>109.47136952888926</v>
          </cell>
          <cell r="AI44">
            <v>101.3507931896595</v>
          </cell>
          <cell r="AJ44">
            <v>99.259962812442353</v>
          </cell>
        </row>
        <row r="45">
          <cell r="C45" t="str">
            <v>UDANG BASAH</v>
          </cell>
          <cell r="D45">
            <v>66591313346.489998</v>
          </cell>
          <cell r="E45">
            <v>104.83221013048095</v>
          </cell>
          <cell r="F45">
            <v>99.354249669691114</v>
          </cell>
          <cell r="G45">
            <v>94.918830615619811</v>
          </cell>
          <cell r="H45">
            <v>97.282060444050899</v>
          </cell>
          <cell r="I45">
            <v>104.61949134551128</v>
          </cell>
          <cell r="J45">
            <v>95.738879949945996</v>
          </cell>
          <cell r="K45">
            <v>96.258312149203789</v>
          </cell>
          <cell r="L45">
            <v>93.434690419137866</v>
          </cell>
          <cell r="M45">
            <v>95.336587752135486</v>
          </cell>
          <cell r="N45">
            <v>98.208420386346987</v>
          </cell>
          <cell r="O45">
            <v>104.76553070359367</v>
          </cell>
          <cell r="P45">
            <v>104.76315547767325</v>
          </cell>
          <cell r="Q45">
            <v>102.06126556118956</v>
          </cell>
          <cell r="R45">
            <v>98.806055474990117</v>
          </cell>
          <cell r="S45">
            <v>106.79904177507031</v>
          </cell>
          <cell r="T45">
            <v>111.48744829918505</v>
          </cell>
          <cell r="U45">
            <v>103.76677654030739</v>
          </cell>
          <cell r="V45">
            <v>95.2176975543791</v>
          </cell>
          <cell r="W45">
            <v>89.751273029739735</v>
          </cell>
          <cell r="X45">
            <v>87.491142011308369</v>
          </cell>
          <cell r="Y45">
            <v>90.847879766706313</v>
          </cell>
          <cell r="Z45">
            <v>88.81244755515813</v>
          </cell>
          <cell r="AA45">
            <v>87.351575405542917</v>
          </cell>
          <cell r="AB45">
            <v>90.969959166596524</v>
          </cell>
          <cell r="AC45">
            <v>95.372887842081468</v>
          </cell>
          <cell r="AD45">
            <v>96.970040921386342</v>
          </cell>
          <cell r="AE45">
            <v>97.107655362834365</v>
          </cell>
          <cell r="AF45">
            <v>86.488680070841795</v>
          </cell>
          <cell r="AG45">
            <v>90.47331313313785</v>
          </cell>
          <cell r="AH45">
            <v>86.747628246326897</v>
          </cell>
          <cell r="AI45">
            <v>84.422635710272246</v>
          </cell>
          <cell r="AJ45">
            <v>89.23782084513104</v>
          </cell>
        </row>
        <row r="46">
          <cell r="C46" t="str">
            <v>SUSU CAIR KEMASAN</v>
          </cell>
          <cell r="D46">
            <v>52362776724.520004</v>
          </cell>
          <cell r="E46">
            <v>99.397842696072871</v>
          </cell>
          <cell r="F46">
            <v>98.061690462259648</v>
          </cell>
          <cell r="G46">
            <v>96.17133872237612</v>
          </cell>
          <cell r="H46">
            <v>95.761382923365261</v>
          </cell>
          <cell r="I46">
            <v>96.110604529930072</v>
          </cell>
          <cell r="J46">
            <v>97.811161918419671</v>
          </cell>
          <cell r="K46">
            <v>100.50624170821341</v>
          </cell>
          <cell r="L46">
            <v>100.40754864548857</v>
          </cell>
          <cell r="M46">
            <v>100.14942832759286</v>
          </cell>
          <cell r="N46">
            <v>102.25994151509332</v>
          </cell>
          <cell r="O46">
            <v>102.60157134760237</v>
          </cell>
          <cell r="P46">
            <v>104.07437551441924</v>
          </cell>
          <cell r="Q46">
            <v>103.53535955646048</v>
          </cell>
          <cell r="R46">
            <v>104.37804647664947</v>
          </cell>
          <cell r="S46">
            <v>105.34924549249618</v>
          </cell>
          <cell r="T46">
            <v>104.33845150165315</v>
          </cell>
          <cell r="U46">
            <v>104.57871072784215</v>
          </cell>
          <cell r="V46">
            <v>98.466860281164486</v>
          </cell>
          <cell r="W46">
            <v>97.160312652890553</v>
          </cell>
          <cell r="X46">
            <v>101.60919453570456</v>
          </cell>
          <cell r="Y46">
            <v>101.68277533222249</v>
          </cell>
          <cell r="Z46">
            <v>103.30630696096807</v>
          </cell>
          <cell r="AA46">
            <v>104.29317690670969</v>
          </cell>
          <cell r="AB46">
            <v>105.67001435263302</v>
          </cell>
          <cell r="AC46">
            <v>105.16999006295657</v>
          </cell>
          <cell r="AD46">
            <v>105.34259882074525</v>
          </cell>
          <cell r="AE46">
            <v>101.9520679552528</v>
          </cell>
          <cell r="AF46">
            <v>101.9520679552528</v>
          </cell>
          <cell r="AG46">
            <v>104.32735342533084</v>
          </cell>
          <cell r="AH46">
            <v>102.3153157713399</v>
          </cell>
          <cell r="AI46">
            <v>103.15701891253759</v>
          </cell>
          <cell r="AJ46">
            <v>103.15701891253759</v>
          </cell>
        </row>
        <row r="47">
          <cell r="C47" t="str">
            <v>SUSU BUBUK</v>
          </cell>
          <cell r="D47">
            <v>57444219581.310005</v>
          </cell>
          <cell r="E47">
            <v>96.649257370586142</v>
          </cell>
          <cell r="F47">
            <v>97.693544845918595</v>
          </cell>
          <cell r="G47">
            <v>97.24783727082179</v>
          </cell>
          <cell r="H47">
            <v>98.887534575041286</v>
          </cell>
          <cell r="I47">
            <v>100.50994742768067</v>
          </cell>
          <cell r="J47">
            <v>101.17940050766964</v>
          </cell>
          <cell r="K47">
            <v>102.6483309818081</v>
          </cell>
          <cell r="L47">
            <v>102.52654645848136</v>
          </cell>
          <cell r="M47">
            <v>103.08116155498462</v>
          </cell>
          <cell r="N47">
            <v>102.94206561095802</v>
          </cell>
          <cell r="O47">
            <v>101.72771356174842</v>
          </cell>
          <cell r="P47">
            <v>102.45396413815477</v>
          </cell>
          <cell r="Q47">
            <v>106.03321348345489</v>
          </cell>
          <cell r="R47">
            <v>106.12386560029586</v>
          </cell>
          <cell r="S47">
            <v>107.06345509040858</v>
          </cell>
          <cell r="T47">
            <v>107.56029388543611</v>
          </cell>
          <cell r="U47">
            <v>107.70706793578336</v>
          </cell>
          <cell r="V47">
            <v>108.65962417835529</v>
          </cell>
          <cell r="W47">
            <v>109.63023558945871</v>
          </cell>
          <cell r="X47">
            <v>111.08156743342899</v>
          </cell>
          <cell r="Y47">
            <v>109.86661731910736</v>
          </cell>
          <cell r="Z47">
            <v>109.70390331502378</v>
          </cell>
          <cell r="AA47">
            <v>110.43798595570176</v>
          </cell>
          <cell r="AB47">
            <v>111.29550579946851</v>
          </cell>
          <cell r="AC47">
            <v>109.27304246944874</v>
          </cell>
          <cell r="AD47">
            <v>107.11884818900377</v>
          </cell>
          <cell r="AE47">
            <v>107.46715335454846</v>
          </cell>
          <cell r="AF47">
            <v>107.58834867093444</v>
          </cell>
          <cell r="AG47">
            <v>107.52691002508345</v>
          </cell>
          <cell r="AH47">
            <v>107.7779719419532</v>
          </cell>
          <cell r="AI47">
            <v>107.14927564714169</v>
          </cell>
          <cell r="AJ47">
            <v>108.35248476937653</v>
          </cell>
        </row>
        <row r="48">
          <cell r="C48" t="str">
            <v>SUSU KENTAL MANIS</v>
          </cell>
          <cell r="D48">
            <v>17853933543.82</v>
          </cell>
          <cell r="E48">
            <v>94.944067987150603</v>
          </cell>
          <cell r="F48">
            <v>95.471392144395764</v>
          </cell>
          <cell r="G48">
            <v>97.367514496526425</v>
          </cell>
          <cell r="H48">
            <v>98.290840290396702</v>
          </cell>
          <cell r="I48">
            <v>98.659658539182459</v>
          </cell>
          <cell r="J48">
            <v>98.706737048668032</v>
          </cell>
          <cell r="K48">
            <v>98.976142822447059</v>
          </cell>
          <cell r="L48">
            <v>99.073155847087477</v>
          </cell>
          <cell r="M48">
            <v>99.198626389150419</v>
          </cell>
          <cell r="N48">
            <v>103.80862815015213</v>
          </cell>
          <cell r="O48">
            <v>104.98617750184327</v>
          </cell>
          <cell r="P48">
            <v>105.90213362093441</v>
          </cell>
          <cell r="Q48">
            <v>106.24702536400829</v>
          </cell>
          <cell r="R48">
            <v>106.24941658078365</v>
          </cell>
          <cell r="S48">
            <v>106.2246829702259</v>
          </cell>
          <cell r="T48">
            <v>109.41759325587159</v>
          </cell>
          <cell r="U48">
            <v>109.41572710567588</v>
          </cell>
          <cell r="V48">
            <v>109.41759325587159</v>
          </cell>
          <cell r="W48">
            <v>110.44436652898636</v>
          </cell>
          <cell r="X48">
            <v>110.41512857416662</v>
          </cell>
          <cell r="Y48">
            <v>110.49499429033143</v>
          </cell>
          <cell r="Z48">
            <v>110.52859150081677</v>
          </cell>
          <cell r="AA48">
            <v>110.52916017391554</v>
          </cell>
          <cell r="AB48">
            <v>110.53068059483128</v>
          </cell>
          <cell r="AC48">
            <v>109.86619210743689</v>
          </cell>
          <cell r="AD48">
            <v>111.02617336603751</v>
          </cell>
          <cell r="AE48">
            <v>111.08619484485376</v>
          </cell>
          <cell r="AF48">
            <v>110.94655111093236</v>
          </cell>
          <cell r="AG48">
            <v>110.94655111093236</v>
          </cell>
          <cell r="AH48">
            <v>110.94535103205578</v>
          </cell>
          <cell r="AI48">
            <v>110.94152764449066</v>
          </cell>
          <cell r="AJ48">
            <v>111.06503222725854</v>
          </cell>
        </row>
        <row r="49">
          <cell r="C49" t="str">
            <v>SUSU BUBUK UNTUK WANITA HAMIL</v>
          </cell>
          <cell r="D49">
            <v>3828002067.8500004</v>
          </cell>
          <cell r="E49">
            <v>98.188576642261467</v>
          </cell>
          <cell r="F49">
            <v>97.983373783133075</v>
          </cell>
          <cell r="G49">
            <v>98.283285654166903</v>
          </cell>
          <cell r="H49">
            <v>99.52912345438051</v>
          </cell>
          <cell r="I49">
            <v>100.54708536308968</v>
          </cell>
          <cell r="J49">
            <v>101.82588117237827</v>
          </cell>
          <cell r="K49">
            <v>102.97042565604599</v>
          </cell>
          <cell r="L49">
            <v>101.13938475920786</v>
          </cell>
          <cell r="M49">
            <v>100.9026122294443</v>
          </cell>
          <cell r="N49">
            <v>101.54189805980592</v>
          </cell>
          <cell r="O49">
            <v>101.01655757805652</v>
          </cell>
          <cell r="P49">
            <v>102.10626036119467</v>
          </cell>
          <cell r="Q49">
            <v>103.04553628260264</v>
          </cell>
          <cell r="R49">
            <v>102.90387933893265</v>
          </cell>
          <cell r="S49">
            <v>102.89460776061206</v>
          </cell>
          <cell r="T49">
            <v>102.68190785516337</v>
          </cell>
          <cell r="U49">
            <v>102.79836673026257</v>
          </cell>
          <cell r="V49">
            <v>103.02655696676659</v>
          </cell>
          <cell r="W49">
            <v>103.03475055081918</v>
          </cell>
          <cell r="X49">
            <v>103.20151522337733</v>
          </cell>
          <cell r="Y49">
            <v>100.59651178786997</v>
          </cell>
          <cell r="Z49">
            <v>100.56420406601016</v>
          </cell>
          <cell r="AA49">
            <v>102.24528470850969</v>
          </cell>
          <cell r="AB49">
            <v>103.53410266580711</v>
          </cell>
          <cell r="AC49">
            <v>104.57598944157427</v>
          </cell>
          <cell r="AD49">
            <v>104.59822739939398</v>
          </cell>
          <cell r="AE49">
            <v>104.57520699634601</v>
          </cell>
          <cell r="AF49">
            <v>104.89991504470375</v>
          </cell>
          <cell r="AG49">
            <v>104.98244762976211</v>
          </cell>
          <cell r="AH49">
            <v>104.97144930005157</v>
          </cell>
          <cell r="AI49">
            <v>105.08046437715393</v>
          </cell>
          <cell r="AJ49">
            <v>105.1571512491509</v>
          </cell>
        </row>
        <row r="50">
          <cell r="C50" t="str">
            <v>SUSU BUBUK UNTUK TULANG/MANULA</v>
          </cell>
          <cell r="D50">
            <v>8637944852.8600006</v>
          </cell>
          <cell r="E50">
            <v>95.572878173840223</v>
          </cell>
          <cell r="F50">
            <v>98.91387814386745</v>
          </cell>
          <cell r="G50">
            <v>98.789842188661964</v>
          </cell>
          <cell r="H50">
            <v>100.154390795822</v>
          </cell>
          <cell r="I50">
            <v>99.592127264477753</v>
          </cell>
          <cell r="J50">
            <v>101.27171049027801</v>
          </cell>
          <cell r="K50">
            <v>102.79911691404067</v>
          </cell>
          <cell r="L50">
            <v>100.34653184799791</v>
          </cell>
          <cell r="M50">
            <v>101.56770398879182</v>
          </cell>
          <cell r="N50">
            <v>101.13844953281472</v>
          </cell>
          <cell r="O50">
            <v>100.73804813367933</v>
          </cell>
          <cell r="P50">
            <v>100.89072756264027</v>
          </cell>
          <cell r="Q50">
            <v>100.7575781878584</v>
          </cell>
          <cell r="R50">
            <v>100.11827851117665</v>
          </cell>
          <cell r="S50">
            <v>101.08257289863877</v>
          </cell>
          <cell r="T50">
            <v>100.9324061612034</v>
          </cell>
          <cell r="U50">
            <v>101.39128136888009</v>
          </cell>
          <cell r="V50">
            <v>101.42585841970504</v>
          </cell>
          <cell r="W50">
            <v>101.76780089054793</v>
          </cell>
          <cell r="X50">
            <v>101.96839027328595</v>
          </cell>
          <cell r="Y50">
            <v>107.10603590855976</v>
          </cell>
          <cell r="Z50">
            <v>106.9847332351185</v>
          </cell>
          <cell r="AA50">
            <v>107.87219589971437</v>
          </cell>
          <cell r="AB50">
            <v>109.63432132094863</v>
          </cell>
          <cell r="AC50">
            <v>109.01008794798528</v>
          </cell>
          <cell r="AD50">
            <v>119.16114803884858</v>
          </cell>
          <cell r="AE50">
            <v>119.16926377308657</v>
          </cell>
          <cell r="AF50">
            <v>119.6304640380778</v>
          </cell>
          <cell r="AG50">
            <v>121.21411634608764</v>
          </cell>
          <cell r="AH50">
            <v>121.1988250096049</v>
          </cell>
          <cell r="AI50">
            <v>121.19823766528314</v>
          </cell>
          <cell r="AJ50">
            <v>121.94970103492486</v>
          </cell>
        </row>
        <row r="51">
          <cell r="C51" t="str">
            <v>SUSU KEDELAI</v>
          </cell>
          <cell r="D51">
            <v>5397310741.79</v>
          </cell>
          <cell r="E51">
            <v>100</v>
          </cell>
          <cell r="F51">
            <v>100</v>
          </cell>
          <cell r="G51">
            <v>100</v>
          </cell>
          <cell r="H51">
            <v>100</v>
          </cell>
          <cell r="I51">
            <v>100</v>
          </cell>
          <cell r="J51">
            <v>100</v>
          </cell>
          <cell r="K51">
            <v>100</v>
          </cell>
          <cell r="L51">
            <v>100</v>
          </cell>
          <cell r="M51">
            <v>100</v>
          </cell>
          <cell r="N51">
            <v>100</v>
          </cell>
          <cell r="O51">
            <v>100</v>
          </cell>
          <cell r="P51">
            <v>100</v>
          </cell>
          <cell r="Q51">
            <v>100</v>
          </cell>
          <cell r="R51">
            <v>100</v>
          </cell>
          <cell r="S51">
            <v>100</v>
          </cell>
          <cell r="T51">
            <v>100</v>
          </cell>
          <cell r="U51">
            <v>100</v>
          </cell>
          <cell r="V51">
            <v>100</v>
          </cell>
          <cell r="W51">
            <v>100.32</v>
          </cell>
          <cell r="X51">
            <v>100.32</v>
          </cell>
          <cell r="Y51">
            <v>100.320543</v>
          </cell>
          <cell r="Z51">
            <v>100.49999999999999</v>
          </cell>
          <cell r="AA51">
            <v>100.49999999999999</v>
          </cell>
          <cell r="AB51">
            <v>100.49722152109901</v>
          </cell>
          <cell r="AC51">
            <v>100.49722152109901</v>
          </cell>
          <cell r="AD51">
            <v>100.49722152109901</v>
          </cell>
          <cell r="AE51">
            <v>100.49722152109901</v>
          </cell>
          <cell r="AF51">
            <v>100.49722152109901</v>
          </cell>
          <cell r="AG51">
            <v>100.49722152109901</v>
          </cell>
          <cell r="AH51">
            <v>100.49722152109901</v>
          </cell>
          <cell r="AI51">
            <v>98.360120971203017</v>
          </cell>
          <cell r="AJ51">
            <v>98.360120971203017</v>
          </cell>
        </row>
        <row r="52">
          <cell r="C52" t="str">
            <v>SUSU FERMENTASI</v>
          </cell>
          <cell r="D52">
            <v>6889276029.9099998</v>
          </cell>
          <cell r="E52">
            <v>100.01995172455365</v>
          </cell>
          <cell r="F52">
            <v>100.01995172455365</v>
          </cell>
          <cell r="G52">
            <v>100.54088569701791</v>
          </cell>
          <cell r="H52">
            <v>100.54088569701791</v>
          </cell>
          <cell r="I52">
            <v>100.69315870435358</v>
          </cell>
          <cell r="J52">
            <v>103.81074817033193</v>
          </cell>
          <cell r="K52">
            <v>103.81074817033193</v>
          </cell>
          <cell r="L52">
            <v>103.81074817033193</v>
          </cell>
          <cell r="M52">
            <v>103.88287748959621</v>
          </cell>
          <cell r="N52">
            <v>103.88287748959621</v>
          </cell>
          <cell r="O52">
            <v>103.88287748959621</v>
          </cell>
          <cell r="P52">
            <v>103.88287748959621</v>
          </cell>
          <cell r="Q52">
            <v>106.0387426987175</v>
          </cell>
          <cell r="R52">
            <v>106.0387426987175</v>
          </cell>
          <cell r="S52">
            <v>106.03845105332998</v>
          </cell>
          <cell r="T52">
            <v>106.03845105332998</v>
          </cell>
          <cell r="U52">
            <v>106.04193055560627</v>
          </cell>
          <cell r="V52">
            <v>105.96456354490209</v>
          </cell>
          <cell r="W52">
            <v>105.96178400153029</v>
          </cell>
          <cell r="X52">
            <v>105.96178400153029</v>
          </cell>
          <cell r="Y52">
            <v>105.96456354490209</v>
          </cell>
          <cell r="Z52">
            <v>105.96178381311697</v>
          </cell>
          <cell r="AA52">
            <v>105.96178381311697</v>
          </cell>
          <cell r="AB52">
            <v>105.96456335648877</v>
          </cell>
          <cell r="AC52">
            <v>101.95466842064411</v>
          </cell>
          <cell r="AD52">
            <v>101.95466842064411</v>
          </cell>
          <cell r="AE52">
            <v>102.06635867737397</v>
          </cell>
          <cell r="AF52">
            <v>102.06635867737397</v>
          </cell>
          <cell r="AG52">
            <v>102.06635867737397</v>
          </cell>
          <cell r="AH52">
            <v>102.06635867737397</v>
          </cell>
          <cell r="AI52">
            <v>102.06635867737397</v>
          </cell>
          <cell r="AJ52">
            <v>94.178893057426549</v>
          </cell>
        </row>
        <row r="53">
          <cell r="C53" t="str">
            <v>TELUR AYAM KAMPUNG</v>
          </cell>
          <cell r="D53">
            <v>5111448401.7299995</v>
          </cell>
          <cell r="E53">
            <v>99.917318288412261</v>
          </cell>
          <cell r="F53">
            <v>99.463232994952762</v>
          </cell>
          <cell r="G53">
            <v>99.463232994952762</v>
          </cell>
          <cell r="H53">
            <v>99.463232994952762</v>
          </cell>
          <cell r="I53">
            <v>99.463232994952762</v>
          </cell>
          <cell r="J53">
            <v>99.463232994952762</v>
          </cell>
          <cell r="K53">
            <v>99.463232994952762</v>
          </cell>
          <cell r="L53">
            <v>99.463232994952762</v>
          </cell>
          <cell r="M53">
            <v>98.898932824439981</v>
          </cell>
          <cell r="N53">
            <v>99.463232994952762</v>
          </cell>
          <cell r="O53">
            <v>99.463232994952762</v>
          </cell>
          <cell r="P53">
            <v>99.50731894577406</v>
          </cell>
          <cell r="Q53">
            <v>99.688071344141434</v>
          </cell>
          <cell r="R53">
            <v>99.688071344141434</v>
          </cell>
          <cell r="S53">
            <v>99.685526580006965</v>
          </cell>
          <cell r="T53">
            <v>100.50714791053288</v>
          </cell>
          <cell r="U53">
            <v>100.51039092113976</v>
          </cell>
          <cell r="V53">
            <v>100.89998056478436</v>
          </cell>
          <cell r="W53">
            <v>102.49928605508778</v>
          </cell>
          <cell r="X53">
            <v>102.09810390261383</v>
          </cell>
          <cell r="Y53">
            <v>100.50714677469166</v>
          </cell>
          <cell r="Z53">
            <v>102.49540991812619</v>
          </cell>
          <cell r="AA53">
            <v>102.49540991812619</v>
          </cell>
          <cell r="AB53">
            <v>102.49540302184248</v>
          </cell>
          <cell r="AC53">
            <v>105.06835211936114</v>
          </cell>
          <cell r="AD53">
            <v>105.47371822602285</v>
          </cell>
          <cell r="AE53">
            <v>110.78732514125112</v>
          </cell>
          <cell r="AF53">
            <v>116.71448463005348</v>
          </cell>
          <cell r="AG53">
            <v>116.71448463005348</v>
          </cell>
          <cell r="AH53">
            <v>116.71448463005348</v>
          </cell>
          <cell r="AI53">
            <v>116.71448463005348</v>
          </cell>
          <cell r="AJ53">
            <v>116.71448463005348</v>
          </cell>
        </row>
        <row r="54">
          <cell r="C54" t="str">
            <v>TELUR AYAM RAS</v>
          </cell>
          <cell r="D54">
            <v>162837912449.81</v>
          </cell>
          <cell r="E54">
            <v>98.104834715409154</v>
          </cell>
          <cell r="F54">
            <v>92.303764412949064</v>
          </cell>
          <cell r="G54">
            <v>94.24144730396344</v>
          </cell>
          <cell r="H54">
            <v>97.464244475139566</v>
          </cell>
          <cell r="I54">
            <v>98.440558231297999</v>
          </cell>
          <cell r="J54">
            <v>107.383823099713</v>
          </cell>
          <cell r="K54">
            <v>106.92352433758055</v>
          </cell>
          <cell r="L54">
            <v>104.24472210731051</v>
          </cell>
          <cell r="M54">
            <v>105.85142025499033</v>
          </cell>
          <cell r="N54">
            <v>102.78145094414609</v>
          </cell>
          <cell r="O54">
            <v>103.63764697477673</v>
          </cell>
          <cell r="P54">
            <v>108.07387757799521</v>
          </cell>
          <cell r="Q54">
            <v>110.8006285410323</v>
          </cell>
          <cell r="R54">
            <v>111.36984658646307</v>
          </cell>
          <cell r="S54">
            <v>107.0002729045374</v>
          </cell>
          <cell r="T54">
            <v>107.81980058995455</v>
          </cell>
          <cell r="U54">
            <v>112.87034995987975</v>
          </cell>
          <cell r="V54">
            <v>114.9478265062791</v>
          </cell>
          <cell r="W54">
            <v>115.60014800198677</v>
          </cell>
          <cell r="X54">
            <v>113.74468446171508</v>
          </cell>
          <cell r="Y54">
            <v>112.16443565483738</v>
          </cell>
          <cell r="Z54">
            <v>111.55412784206187</v>
          </cell>
          <cell r="AA54">
            <v>111.55043478097531</v>
          </cell>
          <cell r="AB54">
            <v>111.54966762691087</v>
          </cell>
          <cell r="AC54">
            <v>112.357843365063</v>
          </cell>
          <cell r="AD54">
            <v>111.81569123982973</v>
          </cell>
          <cell r="AE54">
            <v>116.24838513451141</v>
          </cell>
          <cell r="AF54">
            <v>116.43533877851719</v>
          </cell>
          <cell r="AG54">
            <v>115.90931767073104</v>
          </cell>
          <cell r="AH54">
            <v>116.11453022844884</v>
          </cell>
          <cell r="AI54">
            <v>115.28502291307802</v>
          </cell>
          <cell r="AJ54">
            <v>112.93185222934837</v>
          </cell>
        </row>
        <row r="55">
          <cell r="C55" t="str">
            <v>TELUR PUYUH</v>
          </cell>
          <cell r="D55">
            <v>7651215663.1800003</v>
          </cell>
          <cell r="E55">
            <v>100.22369509725722</v>
          </cell>
          <cell r="F55">
            <v>100.21942547104015</v>
          </cell>
          <cell r="G55">
            <v>100.22496736835443</v>
          </cell>
          <cell r="H55">
            <v>100.23036282610478</v>
          </cell>
          <cell r="I55">
            <v>100.23036282610478</v>
          </cell>
          <cell r="J55">
            <v>100.23036282610478</v>
          </cell>
          <cell r="K55">
            <v>100.22949188613049</v>
          </cell>
          <cell r="L55">
            <v>100.23036862332577</v>
          </cell>
          <cell r="M55">
            <v>100.23036862332577</v>
          </cell>
          <cell r="N55">
            <v>100.23036862332577</v>
          </cell>
          <cell r="O55">
            <v>100.22863736382672</v>
          </cell>
          <cell r="P55">
            <v>100.2277763480631</v>
          </cell>
          <cell r="Q55">
            <v>106.72817839710385</v>
          </cell>
          <cell r="R55">
            <v>106.72817839710385</v>
          </cell>
          <cell r="S55">
            <v>106.72513880431711</v>
          </cell>
          <cell r="T55">
            <v>106.72513880431711</v>
          </cell>
          <cell r="U55">
            <v>106.72817839710385</v>
          </cell>
          <cell r="V55">
            <v>106.72513880431711</v>
          </cell>
          <cell r="W55">
            <v>106.72817839710385</v>
          </cell>
          <cell r="X55">
            <v>106.72817839710385</v>
          </cell>
          <cell r="Y55">
            <v>106.72513880431711</v>
          </cell>
          <cell r="Z55">
            <v>106.72817839710385</v>
          </cell>
          <cell r="AA55">
            <v>106.72817839710385</v>
          </cell>
          <cell r="AB55">
            <v>106.72513880431711</v>
          </cell>
          <cell r="AC55">
            <v>106.72513880431711</v>
          </cell>
          <cell r="AD55">
            <v>106.72513880431711</v>
          </cell>
          <cell r="AE55">
            <v>124.34331823234881</v>
          </cell>
          <cell r="AF55">
            <v>125.262353741723</v>
          </cell>
          <cell r="AG55">
            <v>132.45467385281586</v>
          </cell>
          <cell r="AH55">
            <v>132.45467385281586</v>
          </cell>
          <cell r="AI55">
            <v>132.45467385281586</v>
          </cell>
          <cell r="AJ55">
            <v>132.45467385281586</v>
          </cell>
        </row>
        <row r="56">
          <cell r="C56" t="str">
            <v>MARGARINE</v>
          </cell>
          <cell r="D56">
            <v>3310615408.6100001</v>
          </cell>
          <cell r="E56">
            <v>94.846577312050655</v>
          </cell>
          <cell r="F56">
            <v>96.047352260265612</v>
          </cell>
          <cell r="G56">
            <v>97.416528573169245</v>
          </cell>
          <cell r="H56">
            <v>99.100542220056013</v>
          </cell>
          <cell r="I56">
            <v>99.210369197026907</v>
          </cell>
          <cell r="J56">
            <v>100.07434141586447</v>
          </cell>
          <cell r="K56">
            <v>99.818078469599087</v>
          </cell>
          <cell r="L56">
            <v>99.942549043499412</v>
          </cell>
          <cell r="M56">
            <v>101.82425124893382</v>
          </cell>
          <cell r="N56">
            <v>103.14217497258437</v>
          </cell>
          <cell r="O56">
            <v>103.14217497258437</v>
          </cell>
          <cell r="P56">
            <v>105.15566955038381</v>
          </cell>
          <cell r="Q56">
            <v>118.36419398074813</v>
          </cell>
          <cell r="R56">
            <v>120.17999999999999</v>
          </cell>
          <cell r="S56">
            <v>120.17900533502102</v>
          </cell>
          <cell r="T56">
            <v>123.23481973768568</v>
          </cell>
          <cell r="U56">
            <v>116.40000000000003</v>
          </cell>
          <cell r="V56">
            <v>116.40109653164652</v>
          </cell>
          <cell r="W56">
            <v>118.21296668130765</v>
          </cell>
          <cell r="X56">
            <v>119.83111878019703</v>
          </cell>
          <cell r="Y56">
            <v>116.68878842190908</v>
          </cell>
          <cell r="Z56">
            <v>115.75197398048536</v>
          </cell>
          <cell r="AA56">
            <v>116.14005941956465</v>
          </cell>
          <cell r="AB56">
            <v>117.06660835956232</v>
          </cell>
          <cell r="AC56">
            <v>115.9519036267608</v>
          </cell>
          <cell r="AD56">
            <v>115.9519036267608</v>
          </cell>
          <cell r="AE56">
            <v>116.38279133630918</v>
          </cell>
          <cell r="AF56">
            <v>116.38279133630918</v>
          </cell>
          <cell r="AG56">
            <v>116.86293901641834</v>
          </cell>
          <cell r="AH56">
            <v>116.86293901641834</v>
          </cell>
          <cell r="AI56">
            <v>117.2570931685035</v>
          </cell>
          <cell r="AJ56">
            <v>117.2570931685035</v>
          </cell>
        </row>
        <row r="57">
          <cell r="C57" t="str">
            <v>MINYAK GORENG</v>
          </cell>
          <cell r="D57">
            <v>356464707798.01001</v>
          </cell>
          <cell r="E57">
            <v>93.299144737110254</v>
          </cell>
          <cell r="F57">
            <v>86.216032772146562</v>
          </cell>
          <cell r="G57">
            <v>90.20088483196848</v>
          </cell>
          <cell r="H57">
            <v>104.17862231405341</v>
          </cell>
          <cell r="I57">
            <v>104.21684056523388</v>
          </cell>
          <cell r="J57">
            <v>102.68419709169198</v>
          </cell>
          <cell r="K57">
            <v>98.968106622046832</v>
          </cell>
          <cell r="L57">
            <v>98.121917297407052</v>
          </cell>
          <cell r="M57">
            <v>91.435970960950286</v>
          </cell>
          <cell r="N57">
            <v>91.124967461804459</v>
          </cell>
          <cell r="O57">
            <v>91.608249311746221</v>
          </cell>
          <cell r="P57">
            <v>91.708247366611545</v>
          </cell>
          <cell r="Q57">
            <v>90.798355039271257</v>
          </cell>
          <cell r="R57">
            <v>90.646930140506981</v>
          </cell>
          <cell r="S57">
            <v>90.736911175753974</v>
          </cell>
          <cell r="T57">
            <v>90.193937460857114</v>
          </cell>
          <cell r="U57">
            <v>90.456970769981169</v>
          </cell>
          <cell r="V57">
            <v>90.393771547525503</v>
          </cell>
          <cell r="W57">
            <v>89.279612861901725</v>
          </cell>
          <cell r="X57">
            <v>87.743809183342009</v>
          </cell>
          <cell r="Y57">
            <v>87.741724373098663</v>
          </cell>
          <cell r="Z57">
            <v>87.046545010889176</v>
          </cell>
          <cell r="AA57">
            <v>87.013779749988501</v>
          </cell>
          <cell r="AB57">
            <v>85.387907378205114</v>
          </cell>
          <cell r="AC57">
            <v>84.449183161658908</v>
          </cell>
          <cell r="AD57">
            <v>85.688999516579045</v>
          </cell>
          <cell r="AE57">
            <v>87.264821434943869</v>
          </cell>
          <cell r="AF57">
            <v>88.068310895247862</v>
          </cell>
          <cell r="AG57">
            <v>87.619826289683417</v>
          </cell>
          <cell r="AH57">
            <v>87.899279856598397</v>
          </cell>
          <cell r="AI57">
            <v>89.114622139533566</v>
          </cell>
          <cell r="AJ57">
            <v>90.745713904676421</v>
          </cell>
        </row>
        <row r="58">
          <cell r="C58" t="str">
            <v>ALPUKAT</v>
          </cell>
          <cell r="D58">
            <v>4017979869.6100001</v>
          </cell>
          <cell r="E58">
            <v>110.42</v>
          </cell>
          <cell r="F58">
            <v>110.42</v>
          </cell>
          <cell r="G58">
            <v>110.42</v>
          </cell>
          <cell r="H58">
            <v>110.42</v>
          </cell>
          <cell r="I58">
            <v>110.42</v>
          </cell>
          <cell r="J58">
            <v>110.42</v>
          </cell>
          <cell r="K58">
            <v>110.42</v>
          </cell>
          <cell r="L58">
            <v>110.42</v>
          </cell>
          <cell r="M58">
            <v>110.42</v>
          </cell>
          <cell r="N58">
            <v>110.42</v>
          </cell>
          <cell r="O58">
            <v>110.42</v>
          </cell>
          <cell r="P58">
            <v>110.42</v>
          </cell>
          <cell r="Q58">
            <v>110.42</v>
          </cell>
          <cell r="R58">
            <v>110.42</v>
          </cell>
          <cell r="S58">
            <v>110.41669295639987</v>
          </cell>
          <cell r="T58">
            <v>110.41669295639987</v>
          </cell>
          <cell r="U58">
            <v>110.42</v>
          </cell>
          <cell r="V58">
            <v>110.41669295639987</v>
          </cell>
          <cell r="W58">
            <v>110.42</v>
          </cell>
          <cell r="X58">
            <v>110.42</v>
          </cell>
          <cell r="Y58">
            <v>110.41669295639987</v>
          </cell>
          <cell r="Z58">
            <v>110.42</v>
          </cell>
          <cell r="AA58">
            <v>110.42</v>
          </cell>
          <cell r="AB58">
            <v>110.41669295639987</v>
          </cell>
          <cell r="AC58">
            <v>118.30359943840456</v>
          </cell>
          <cell r="AD58">
            <v>118.30359943840456</v>
          </cell>
          <cell r="AE58">
            <v>118.30359943840456</v>
          </cell>
          <cell r="AF58">
            <v>118.30359943840456</v>
          </cell>
          <cell r="AG58">
            <v>118.30359943840456</v>
          </cell>
          <cell r="AH58">
            <v>118.30359943840456</v>
          </cell>
          <cell r="AI58">
            <v>118.30359943840456</v>
          </cell>
          <cell r="AJ58">
            <v>118.30359943840456</v>
          </cell>
        </row>
        <row r="59">
          <cell r="C59" t="str">
            <v>NANAS</v>
          </cell>
          <cell r="D59">
            <v>6980126993.5500002</v>
          </cell>
          <cell r="E59">
            <v>102.3371504149672</v>
          </cell>
          <cell r="F59">
            <v>97.898897203313524</v>
          </cell>
          <cell r="G59">
            <v>97.898897203313524</v>
          </cell>
          <cell r="H59">
            <v>100.54477892564553</v>
          </cell>
          <cell r="I59">
            <v>99.221838064479542</v>
          </cell>
          <cell r="J59">
            <v>99.221838064479542</v>
          </cell>
          <cell r="K59">
            <v>99.221838064479542</v>
          </cell>
          <cell r="L59">
            <v>102.45450807200611</v>
          </cell>
          <cell r="M59">
            <v>97.802877302099873</v>
          </cell>
          <cell r="N59">
            <v>102.12377285671465</v>
          </cell>
          <cell r="O59">
            <v>102.12377285671465</v>
          </cell>
          <cell r="P59">
            <v>102.12377285671465</v>
          </cell>
          <cell r="Q59">
            <v>102.12377285671465</v>
          </cell>
          <cell r="R59">
            <v>102.12377285671465</v>
          </cell>
          <cell r="S59">
            <v>102.12301200475835</v>
          </cell>
          <cell r="T59">
            <v>109.04301349710126</v>
          </cell>
          <cell r="U59">
            <v>102.84615880453067</v>
          </cell>
          <cell r="V59">
            <v>104.33850979975506</v>
          </cell>
          <cell r="W59">
            <v>104.33975435643133</v>
          </cell>
          <cell r="X59">
            <v>104.33975435643133</v>
          </cell>
          <cell r="Y59">
            <v>104.33850979975506</v>
          </cell>
          <cell r="Z59">
            <v>106.81780575545325</v>
          </cell>
          <cell r="AA59">
            <v>103.14775345547753</v>
          </cell>
          <cell r="AB59">
            <v>116.68788728121562</v>
          </cell>
          <cell r="AC59">
            <v>116.68788728121562</v>
          </cell>
          <cell r="AD59">
            <v>120.96179488191898</v>
          </cell>
          <cell r="AE59">
            <v>124.98035411588164</v>
          </cell>
          <cell r="AF59">
            <v>124.98035411588164</v>
          </cell>
          <cell r="AG59">
            <v>128.63686973377045</v>
          </cell>
          <cell r="AH59">
            <v>129.01946575842788</v>
          </cell>
          <cell r="AI59">
            <v>129.01946575842788</v>
          </cell>
          <cell r="AJ59">
            <v>126.64460400328537</v>
          </cell>
        </row>
        <row r="60">
          <cell r="C60" t="str">
            <v>PEPAYA</v>
          </cell>
          <cell r="D60">
            <v>37424473144.639999</v>
          </cell>
          <cell r="E60">
            <v>98.301003769351297</v>
          </cell>
          <cell r="F60">
            <v>98.301003769351297</v>
          </cell>
          <cell r="G60">
            <v>98.310859022202308</v>
          </cell>
          <cell r="H60">
            <v>102.79507560368401</v>
          </cell>
          <cell r="I60">
            <v>102.78615190431857</v>
          </cell>
          <cell r="J60">
            <v>102.78466631796417</v>
          </cell>
          <cell r="K60">
            <v>102.78466631796417</v>
          </cell>
          <cell r="L60">
            <v>102.78466631796417</v>
          </cell>
          <cell r="M60">
            <v>102.78601456902751</v>
          </cell>
          <cell r="N60">
            <v>102.78472438996921</v>
          </cell>
          <cell r="O60">
            <v>102.78472438996921</v>
          </cell>
          <cell r="P60">
            <v>102.78324069597591</v>
          </cell>
          <cell r="Q60">
            <v>102.7864465081914</v>
          </cell>
          <cell r="R60">
            <v>102.78496077425714</v>
          </cell>
          <cell r="S60">
            <v>102.78745093282902</v>
          </cell>
          <cell r="T60">
            <v>105.76404086712327</v>
          </cell>
          <cell r="U60">
            <v>109.27537453433462</v>
          </cell>
          <cell r="V60">
            <v>109.27754650830792</v>
          </cell>
          <cell r="W60">
            <v>113.09682410146476</v>
          </cell>
          <cell r="X60">
            <v>113.09553381951758</v>
          </cell>
          <cell r="Y60">
            <v>113.09844827332304</v>
          </cell>
          <cell r="Z60">
            <v>112.4628766846524</v>
          </cell>
          <cell r="AA60">
            <v>112.46585875814299</v>
          </cell>
          <cell r="AB60">
            <v>112.46504839828728</v>
          </cell>
          <cell r="AC60">
            <v>112.53175805807061</v>
          </cell>
          <cell r="AD60">
            <v>114.57372933147087</v>
          </cell>
          <cell r="AE60">
            <v>118.89139433025962</v>
          </cell>
          <cell r="AF60">
            <v>119.86177436734258</v>
          </cell>
          <cell r="AG60">
            <v>118.28029482171721</v>
          </cell>
          <cell r="AH60">
            <v>120.86771968788067</v>
          </cell>
          <cell r="AI60">
            <v>117.0581150891358</v>
          </cell>
          <cell r="AJ60">
            <v>110.46963770225049</v>
          </cell>
        </row>
        <row r="61">
          <cell r="C61" t="str">
            <v>PISANG</v>
          </cell>
          <cell r="D61">
            <v>53229560883.520004</v>
          </cell>
          <cell r="E61">
            <v>97.03772982399154</v>
          </cell>
          <cell r="F61">
            <v>97.039160493324744</v>
          </cell>
          <cell r="G61">
            <v>97.039160493324744</v>
          </cell>
          <cell r="H61">
            <v>101.93156681046864</v>
          </cell>
          <cell r="I61">
            <v>101.93156681046864</v>
          </cell>
          <cell r="J61">
            <v>103.0292827346247</v>
          </cell>
          <cell r="K61">
            <v>103.0292827346247</v>
          </cell>
          <cell r="L61">
            <v>103.02814443433815</v>
          </cell>
          <cell r="M61">
            <v>103.02814443433815</v>
          </cell>
          <cell r="N61">
            <v>104.67656789438644</v>
          </cell>
          <cell r="O61">
            <v>104.6741850390974</v>
          </cell>
          <cell r="P61">
            <v>104.6741850390974</v>
          </cell>
          <cell r="Q61">
            <v>104.67454971375132</v>
          </cell>
          <cell r="R61">
            <v>104.67598041806878</v>
          </cell>
          <cell r="S61">
            <v>105.10443632159362</v>
          </cell>
          <cell r="T61">
            <v>101.95690752894187</v>
          </cell>
          <cell r="U61">
            <v>101.68546079065123</v>
          </cell>
          <cell r="V61">
            <v>101.68142446908163</v>
          </cell>
          <cell r="W61">
            <v>103.48430614970118</v>
          </cell>
          <cell r="X61">
            <v>103.48366169305632</v>
          </cell>
          <cell r="Y61">
            <v>103.4812642617258</v>
          </cell>
          <cell r="Z61">
            <v>103.63385838558665</v>
          </cell>
          <cell r="AA61">
            <v>103.63385838558665</v>
          </cell>
          <cell r="AB61">
            <v>103.63116234459211</v>
          </cell>
          <cell r="AC61">
            <v>114.79927378636422</v>
          </cell>
          <cell r="AD61">
            <v>110.45937311032155</v>
          </cell>
          <cell r="AE61">
            <v>105.88474892943987</v>
          </cell>
          <cell r="AF61">
            <v>105.88474892943987</v>
          </cell>
          <cell r="AG61">
            <v>99.15975773714726</v>
          </cell>
          <cell r="AH61">
            <v>96.747844220871116</v>
          </cell>
          <cell r="AI61">
            <v>101.39646452340494</v>
          </cell>
          <cell r="AJ61">
            <v>98.150575373617841</v>
          </cell>
        </row>
        <row r="62">
          <cell r="C62" t="str">
            <v>SALAK</v>
          </cell>
          <cell r="D62">
            <v>10929553536.73</v>
          </cell>
          <cell r="E62">
            <v>100.21592259756966</v>
          </cell>
          <cell r="F62">
            <v>100.20941655908273</v>
          </cell>
          <cell r="G62">
            <v>100.20941655908273</v>
          </cell>
          <cell r="H62">
            <v>100.21347803700344</v>
          </cell>
          <cell r="I62">
            <v>100.21347803700344</v>
          </cell>
          <cell r="J62">
            <v>100.22239447431605</v>
          </cell>
          <cell r="K62">
            <v>100.22239447431605</v>
          </cell>
          <cell r="L62">
            <v>100.245573584054</v>
          </cell>
          <cell r="M62">
            <v>100.23553918064513</v>
          </cell>
          <cell r="N62">
            <v>102.77873967581979</v>
          </cell>
          <cell r="O62">
            <v>102.78286675115234</v>
          </cell>
          <cell r="P62">
            <v>102.78286675115234</v>
          </cell>
          <cell r="Q62">
            <v>102.7788475315464</v>
          </cell>
          <cell r="R62">
            <v>102.77683890270337</v>
          </cell>
          <cell r="S62">
            <v>102.77266304476913</v>
          </cell>
          <cell r="T62">
            <v>102.31912105973639</v>
          </cell>
          <cell r="U62">
            <v>102.86061182470849</v>
          </cell>
          <cell r="V62">
            <v>102.85489011356015</v>
          </cell>
          <cell r="W62">
            <v>95.146077780695109</v>
          </cell>
          <cell r="X62">
            <v>102.77469005672828</v>
          </cell>
          <cell r="Y62">
            <v>95.146249503071715</v>
          </cell>
          <cell r="Z62">
            <v>94.070767184247885</v>
          </cell>
          <cell r="AA62">
            <v>106.42551710373196</v>
          </cell>
          <cell r="AB62">
            <v>109.78794986249119</v>
          </cell>
          <cell r="AC62">
            <v>86.287959933436639</v>
          </cell>
          <cell r="AD62">
            <v>86.477751991566691</v>
          </cell>
          <cell r="AE62">
            <v>87.11790595196527</v>
          </cell>
          <cell r="AF62">
            <v>87.713456141900409</v>
          </cell>
          <cell r="AG62">
            <v>101.62329656707929</v>
          </cell>
          <cell r="AH62">
            <v>101.31578404496426</v>
          </cell>
          <cell r="AI62">
            <v>101.31578404496426</v>
          </cell>
          <cell r="AJ62">
            <v>111.17495642747166</v>
          </cell>
        </row>
        <row r="63">
          <cell r="C63" t="str">
            <v>JERUK</v>
          </cell>
          <cell r="D63">
            <v>111260125597.76001</v>
          </cell>
          <cell r="E63">
            <v>95.940512351454302</v>
          </cell>
          <cell r="F63">
            <v>95.939540348191315</v>
          </cell>
          <cell r="G63">
            <v>90.875534858996915</v>
          </cell>
          <cell r="H63">
            <v>92.821794246907729</v>
          </cell>
          <cell r="I63">
            <v>93.55590892475503</v>
          </cell>
          <cell r="J63">
            <v>100.50940750002614</v>
          </cell>
          <cell r="K63">
            <v>100.50984931560774</v>
          </cell>
          <cell r="L63">
            <v>96.885345185976803</v>
          </cell>
          <cell r="M63">
            <v>96.069232003257127</v>
          </cell>
          <cell r="N63">
            <v>96.067576339668776</v>
          </cell>
          <cell r="O63">
            <v>96.839967247084715</v>
          </cell>
          <cell r="P63">
            <v>96.839967247084715</v>
          </cell>
          <cell r="Q63">
            <v>96.838220137324598</v>
          </cell>
          <cell r="R63">
            <v>96.839279426516043</v>
          </cell>
          <cell r="S63">
            <v>96.836278586636055</v>
          </cell>
          <cell r="T63">
            <v>89.987855037301799</v>
          </cell>
          <cell r="U63">
            <v>100.10948371420598</v>
          </cell>
          <cell r="V63">
            <v>100.88221644347297</v>
          </cell>
          <cell r="W63">
            <v>97.68240279257347</v>
          </cell>
          <cell r="X63">
            <v>97.040619694852438</v>
          </cell>
          <cell r="Y63">
            <v>96.109970214275492</v>
          </cell>
          <cell r="Z63">
            <v>97.584436378959268</v>
          </cell>
          <cell r="AA63">
            <v>97.584436378959268</v>
          </cell>
          <cell r="AB63">
            <v>96.779583596113966</v>
          </cell>
          <cell r="AC63">
            <v>96.804889874267161</v>
          </cell>
          <cell r="AD63">
            <v>98.077363084533147</v>
          </cell>
          <cell r="AE63">
            <v>102.7557521062482</v>
          </cell>
          <cell r="AF63">
            <v>105.36919112427978</v>
          </cell>
          <cell r="AG63">
            <v>105.01373637811089</v>
          </cell>
          <cell r="AH63">
            <v>105.93102522826771</v>
          </cell>
          <cell r="AI63">
            <v>98.272366389494053</v>
          </cell>
          <cell r="AJ63">
            <v>91.889299102180502</v>
          </cell>
        </row>
        <row r="64">
          <cell r="C64" t="str">
            <v>JERUK NIPIS/LIMAU</v>
          </cell>
          <cell r="D64">
            <v>4537831512.0299997</v>
          </cell>
          <cell r="E64">
            <v>108.33739480301763</v>
          </cell>
          <cell r="F64">
            <v>104.65353897736802</v>
          </cell>
          <cell r="G64">
            <v>95.54000000000002</v>
          </cell>
          <cell r="H64">
            <v>95.54000000000002</v>
          </cell>
          <cell r="I64">
            <v>95.54000000000002</v>
          </cell>
          <cell r="J64">
            <v>104.65353897736802</v>
          </cell>
          <cell r="K64">
            <v>96.901424979044435</v>
          </cell>
          <cell r="L64">
            <v>96.901424979044435</v>
          </cell>
          <cell r="M64">
            <v>96.901424979044435</v>
          </cell>
          <cell r="N64">
            <v>104.653538977368</v>
          </cell>
          <cell r="O64">
            <v>95.54</v>
          </cell>
          <cell r="P64">
            <v>104.653538977368</v>
          </cell>
          <cell r="Q64">
            <v>104.653538977368</v>
          </cell>
          <cell r="R64">
            <v>104.653538977368</v>
          </cell>
          <cell r="S64">
            <v>95.540340190493993</v>
          </cell>
          <cell r="T64">
            <v>125.0916686775109</v>
          </cell>
          <cell r="U64">
            <v>125.09000000000003</v>
          </cell>
          <cell r="V64">
            <v>125.0916686775109</v>
          </cell>
          <cell r="W64">
            <v>135.11000000000001</v>
          </cell>
          <cell r="X64">
            <v>135.11000000000001</v>
          </cell>
          <cell r="Y64">
            <v>135.1144434872933</v>
          </cell>
          <cell r="Z64">
            <v>135.11000000000001</v>
          </cell>
          <cell r="AA64">
            <v>135.11000000000001</v>
          </cell>
          <cell r="AB64">
            <v>135.1144434872933</v>
          </cell>
          <cell r="AC64">
            <v>135.1144434872933</v>
          </cell>
          <cell r="AD64">
            <v>135.1144434872933</v>
          </cell>
          <cell r="AE64">
            <v>135.1144434872933</v>
          </cell>
          <cell r="AF64">
            <v>135.1144434872933</v>
          </cell>
          <cell r="AG64">
            <v>135.1144434872933</v>
          </cell>
          <cell r="AH64">
            <v>135.1144434872933</v>
          </cell>
          <cell r="AI64">
            <v>144.44341483329569</v>
          </cell>
          <cell r="AJ64">
            <v>167.8280814777321</v>
          </cell>
        </row>
        <row r="65">
          <cell r="C65" t="str">
            <v>APEL</v>
          </cell>
          <cell r="D65">
            <v>18519346070.759998</v>
          </cell>
          <cell r="E65">
            <v>98.752681685733208</v>
          </cell>
          <cell r="F65">
            <v>98.752608682450202</v>
          </cell>
          <cell r="G65">
            <v>98.149778467758765</v>
          </cell>
          <cell r="H65">
            <v>98.752282158069775</v>
          </cell>
          <cell r="I65">
            <v>98.948020778221846</v>
          </cell>
          <cell r="J65">
            <v>101.3808271210119</v>
          </cell>
          <cell r="K65">
            <v>101.38236006097789</v>
          </cell>
          <cell r="L65">
            <v>100.97053364716916</v>
          </cell>
          <cell r="M65">
            <v>100.96962867802502</v>
          </cell>
          <cell r="N65">
            <v>100.97057133952605</v>
          </cell>
          <cell r="O65">
            <v>100.96931864864438</v>
          </cell>
          <cell r="P65">
            <v>100.96898673276309</v>
          </cell>
          <cell r="Q65">
            <v>100.96815944252293</v>
          </cell>
          <cell r="R65">
            <v>100.96815944252293</v>
          </cell>
          <cell r="S65">
            <v>100.96529092992874</v>
          </cell>
          <cell r="T65">
            <v>101.4529750471808</v>
          </cell>
          <cell r="U65">
            <v>107.55568707093346</v>
          </cell>
          <cell r="V65">
            <v>106.76670767499374</v>
          </cell>
          <cell r="W65">
            <v>107.75770520380081</v>
          </cell>
          <cell r="X65">
            <v>109.25148922056793</v>
          </cell>
          <cell r="Y65">
            <v>111.35302385690021</v>
          </cell>
          <cell r="Z65">
            <v>111.60418230483083</v>
          </cell>
          <cell r="AA65">
            <v>102.60123601658175</v>
          </cell>
          <cell r="AB65">
            <v>106.19591428303407</v>
          </cell>
          <cell r="AC65">
            <v>104.79315404512806</v>
          </cell>
          <cell r="AD65">
            <v>105.01965427091926</v>
          </cell>
          <cell r="AE65">
            <v>105.11374016203928</v>
          </cell>
          <cell r="AF65">
            <v>104.85646570666103</v>
          </cell>
          <cell r="AG65">
            <v>105.75808696735005</v>
          </cell>
          <cell r="AH65">
            <v>105.93647943829558</v>
          </cell>
          <cell r="AI65">
            <v>103.51977018810055</v>
          </cell>
          <cell r="AJ65">
            <v>103.41765897296764</v>
          </cell>
        </row>
        <row r="66">
          <cell r="C66" t="str">
            <v>PIR</v>
          </cell>
          <cell r="D66">
            <v>16508545747.33</v>
          </cell>
          <cell r="E66">
            <v>99.691315038237079</v>
          </cell>
          <cell r="F66">
            <v>99.691315038237079</v>
          </cell>
          <cell r="G66">
            <v>99.691315038237079</v>
          </cell>
          <cell r="H66">
            <v>99.691315038237079</v>
          </cell>
          <cell r="I66">
            <v>99.691315038237079</v>
          </cell>
          <cell r="J66">
            <v>99.691315038237079</v>
          </cell>
          <cell r="K66">
            <v>99.691315038237079</v>
          </cell>
          <cell r="L66">
            <v>99.691315038237079</v>
          </cell>
          <cell r="M66">
            <v>99.691315038237079</v>
          </cell>
          <cell r="N66">
            <v>99.691315038237079</v>
          </cell>
          <cell r="O66">
            <v>99.691315038237079</v>
          </cell>
          <cell r="P66">
            <v>99.691315038237079</v>
          </cell>
          <cell r="Q66">
            <v>99.691315038237079</v>
          </cell>
          <cell r="R66">
            <v>99.691315038237079</v>
          </cell>
          <cell r="S66">
            <v>99.691315038237022</v>
          </cell>
          <cell r="T66">
            <v>101.85676342554586</v>
          </cell>
          <cell r="U66">
            <v>101.85676423305503</v>
          </cell>
          <cell r="V66">
            <v>101.85676342554586</v>
          </cell>
          <cell r="W66">
            <v>101.85676423305503</v>
          </cell>
          <cell r="X66">
            <v>101.85676423305503</v>
          </cell>
          <cell r="Y66">
            <v>101.85676342554586</v>
          </cell>
          <cell r="Z66">
            <v>90.251283655785812</v>
          </cell>
          <cell r="AA66">
            <v>90.251283655785812</v>
          </cell>
          <cell r="AB66">
            <v>90.249106026643261</v>
          </cell>
          <cell r="AC66">
            <v>90.33797905167296</v>
          </cell>
          <cell r="AD66">
            <v>90.33797905167296</v>
          </cell>
          <cell r="AE66">
            <v>90.33797905167296</v>
          </cell>
          <cell r="AF66">
            <v>103.55290684763968</v>
          </cell>
          <cell r="AG66">
            <v>103.36275306236153</v>
          </cell>
          <cell r="AH66">
            <v>90.231546497994145</v>
          </cell>
          <cell r="AI66">
            <v>90.295693681302552</v>
          </cell>
          <cell r="AJ66">
            <v>90.231546439649279</v>
          </cell>
        </row>
        <row r="67">
          <cell r="C67" t="str">
            <v>ANGGUR</v>
          </cell>
          <cell r="D67">
            <v>6306199628.5699997</v>
          </cell>
          <cell r="E67">
            <v>113.04</v>
          </cell>
          <cell r="F67">
            <v>113.04</v>
          </cell>
          <cell r="G67">
            <v>113.04</v>
          </cell>
          <cell r="H67">
            <v>113.04</v>
          </cell>
          <cell r="I67">
            <v>113.04</v>
          </cell>
          <cell r="J67">
            <v>113.04</v>
          </cell>
          <cell r="K67">
            <v>113.04</v>
          </cell>
          <cell r="L67">
            <v>113.04</v>
          </cell>
          <cell r="M67">
            <v>113.04</v>
          </cell>
          <cell r="N67">
            <v>113.04</v>
          </cell>
          <cell r="O67">
            <v>113.04</v>
          </cell>
          <cell r="P67">
            <v>113.04</v>
          </cell>
          <cell r="Q67">
            <v>113.04</v>
          </cell>
          <cell r="R67">
            <v>113.04</v>
          </cell>
          <cell r="S67">
            <v>113.03999999999988</v>
          </cell>
          <cell r="T67">
            <v>113.03999999999988</v>
          </cell>
          <cell r="U67">
            <v>113.04</v>
          </cell>
          <cell r="V67">
            <v>113.03999999999988</v>
          </cell>
          <cell r="W67">
            <v>105.74</v>
          </cell>
          <cell r="X67">
            <v>105.74</v>
          </cell>
          <cell r="Y67">
            <v>105.73923699359989</v>
          </cell>
          <cell r="Z67">
            <v>95.96</v>
          </cell>
          <cell r="AA67">
            <v>95.96</v>
          </cell>
          <cell r="AB67">
            <v>95.956023646712083</v>
          </cell>
          <cell r="AC67">
            <v>95.956023646712083</v>
          </cell>
          <cell r="AD67">
            <v>95.956023646712083</v>
          </cell>
          <cell r="AE67">
            <v>95.956023646712083</v>
          </cell>
          <cell r="AF67">
            <v>110.800471361551</v>
          </cell>
          <cell r="AG67">
            <v>110.800471361551</v>
          </cell>
          <cell r="AH67">
            <v>110.800471361551</v>
          </cell>
          <cell r="AI67">
            <v>103.64434979035411</v>
          </cell>
          <cell r="AJ67">
            <v>110.80046977585512</v>
          </cell>
        </row>
        <row r="68">
          <cell r="C68" t="str">
            <v>SEMANGKA</v>
          </cell>
          <cell r="D68">
            <v>21355050276.659996</v>
          </cell>
          <cell r="E68">
            <v>106.38659282604854</v>
          </cell>
          <cell r="F68">
            <v>108.34914453858082</v>
          </cell>
          <cell r="G68">
            <v>109.24285207759736</v>
          </cell>
          <cell r="H68">
            <v>109.24285207759736</v>
          </cell>
          <cell r="I68">
            <v>109.2393483049342</v>
          </cell>
          <cell r="J68">
            <v>110.08044189601947</v>
          </cell>
          <cell r="K68">
            <v>111.63802262025145</v>
          </cell>
          <cell r="L68">
            <v>111.6265190071466</v>
          </cell>
          <cell r="M68">
            <v>110.07277411030722</v>
          </cell>
          <cell r="N68">
            <v>107.53410599081185</v>
          </cell>
          <cell r="O68">
            <v>107.54323376257989</v>
          </cell>
          <cell r="P68">
            <v>106.76290884748984</v>
          </cell>
          <cell r="Q68">
            <v>105.91748189890338</v>
          </cell>
          <cell r="R68">
            <v>105.91655745478157</v>
          </cell>
          <cell r="S68">
            <v>105.9170975738167</v>
          </cell>
          <cell r="T68">
            <v>114.98661846759614</v>
          </cell>
          <cell r="U68">
            <v>115.57558794073486</v>
          </cell>
          <cell r="V68">
            <v>115.57348653727398</v>
          </cell>
          <cell r="W68">
            <v>104.69233740925307</v>
          </cell>
          <cell r="X68">
            <v>99.250016906620715</v>
          </cell>
          <cell r="Y68">
            <v>98.37157616621478</v>
          </cell>
          <cell r="Z68">
            <v>113.20306507074697</v>
          </cell>
          <cell r="AA68">
            <v>117.0225473540321</v>
          </cell>
          <cell r="AB68">
            <v>116.87996757179577</v>
          </cell>
          <cell r="AC68">
            <v>126.82676164091578</v>
          </cell>
          <cell r="AD68">
            <v>121.90521577820547</v>
          </cell>
          <cell r="AE68">
            <v>137.31431361643234</v>
          </cell>
          <cell r="AF68">
            <v>135.94293901522201</v>
          </cell>
          <cell r="AG68">
            <v>135.85618668560718</v>
          </cell>
          <cell r="AH68">
            <v>136.16344713147379</v>
          </cell>
          <cell r="AI68">
            <v>135.68095249950457</v>
          </cell>
          <cell r="AJ68">
            <v>133.9775688934547</v>
          </cell>
        </row>
        <row r="69">
          <cell r="C69" t="str">
            <v>BUAH NAGA</v>
          </cell>
          <cell r="D69">
            <v>4180145503.6199999</v>
          </cell>
          <cell r="E69">
            <v>118.40000000000003</v>
          </cell>
          <cell r="F69">
            <v>118.40000000000003</v>
          </cell>
          <cell r="G69">
            <v>118.40000000000003</v>
          </cell>
          <cell r="H69">
            <v>118.40000000000003</v>
          </cell>
          <cell r="I69">
            <v>118.40000000000003</v>
          </cell>
          <cell r="J69">
            <v>118.40000000000003</v>
          </cell>
          <cell r="K69">
            <v>118.40000000000003</v>
          </cell>
          <cell r="L69">
            <v>118.40000000000003</v>
          </cell>
          <cell r="M69">
            <v>118.40000000000003</v>
          </cell>
          <cell r="N69">
            <v>118.40000000000003</v>
          </cell>
          <cell r="O69">
            <v>118.40000000000003</v>
          </cell>
          <cell r="P69">
            <v>118.40000000000003</v>
          </cell>
          <cell r="Q69">
            <v>118.40000000000003</v>
          </cell>
          <cell r="R69">
            <v>118.40000000000003</v>
          </cell>
          <cell r="S69">
            <v>118.4035709999999</v>
          </cell>
          <cell r="T69">
            <v>118.4035709999999</v>
          </cell>
          <cell r="U69">
            <v>118.40000000000003</v>
          </cell>
          <cell r="V69">
            <v>118.4035709999999</v>
          </cell>
          <cell r="W69">
            <v>118.40000000000003</v>
          </cell>
          <cell r="X69">
            <v>118.40000000000003</v>
          </cell>
          <cell r="Y69">
            <v>118.4035709999999</v>
          </cell>
          <cell r="Z69">
            <v>113.92999999999998</v>
          </cell>
          <cell r="AA69">
            <v>113.92999999999998</v>
          </cell>
          <cell r="AB69">
            <v>113.92737727995184</v>
          </cell>
          <cell r="AC69">
            <v>96.286207099504722</v>
          </cell>
          <cell r="AD69">
            <v>96.286207099504722</v>
          </cell>
          <cell r="AE69">
            <v>96.286207099504722</v>
          </cell>
          <cell r="AF69">
            <v>121.79348828561407</v>
          </cell>
          <cell r="AG69">
            <v>121.79348828561407</v>
          </cell>
          <cell r="AH69">
            <v>121.79348828561407</v>
          </cell>
          <cell r="AI69">
            <v>113.92737546098539</v>
          </cell>
          <cell r="AJ69">
            <v>113.92737546098539</v>
          </cell>
        </row>
        <row r="70">
          <cell r="C70" t="str">
            <v>KACANG TANAH</v>
          </cell>
          <cell r="D70">
            <v>2831782006.77</v>
          </cell>
          <cell r="E70">
            <v>100.81024648056751</v>
          </cell>
          <cell r="F70">
            <v>101.12903149503893</v>
          </cell>
          <cell r="G70">
            <v>99.986032893070785</v>
          </cell>
          <cell r="H70">
            <v>100.14495748578543</v>
          </cell>
          <cell r="I70">
            <v>99.907192954916439</v>
          </cell>
          <cell r="J70">
            <v>99.098160367001057</v>
          </cell>
          <cell r="K70">
            <v>99.271530817856913</v>
          </cell>
          <cell r="L70">
            <v>99.0211118521988</v>
          </cell>
          <cell r="M70">
            <v>99.42837020882196</v>
          </cell>
          <cell r="N70">
            <v>99.258393254190509</v>
          </cell>
          <cell r="O70">
            <v>99.825240443038879</v>
          </cell>
          <cell r="P70">
            <v>101.80182478406184</v>
          </cell>
          <cell r="Q70">
            <v>102.60522958222995</v>
          </cell>
          <cell r="R70">
            <v>102.83196620173874</v>
          </cell>
          <cell r="S70">
            <v>103.68177791220057</v>
          </cell>
          <cell r="T70">
            <v>107.44406185182645</v>
          </cell>
          <cell r="U70">
            <v>107.75325778415277</v>
          </cell>
          <cell r="V70">
            <v>106.25412481801773</v>
          </cell>
          <cell r="W70">
            <v>106.44451694166052</v>
          </cell>
          <cell r="X70">
            <v>107.54273265904632</v>
          </cell>
          <cell r="Y70">
            <v>107.24930115661404</v>
          </cell>
          <cell r="Z70">
            <v>108.49955150848942</v>
          </cell>
          <cell r="AA70">
            <v>107.59267634646237</v>
          </cell>
          <cell r="AB70">
            <v>106.14324525991701</v>
          </cell>
          <cell r="AC70">
            <v>105.64677029933503</v>
          </cell>
          <cell r="AD70">
            <v>105.21136382866045</v>
          </cell>
          <cell r="AE70">
            <v>103.4393704601152</v>
          </cell>
          <cell r="AF70">
            <v>104.03756530792727</v>
          </cell>
          <cell r="AG70">
            <v>104.00018549470916</v>
          </cell>
          <cell r="AH70">
            <v>104.28823476970786</v>
          </cell>
          <cell r="AI70">
            <v>102.28272332910294</v>
          </cell>
          <cell r="AJ70">
            <v>102.51106560517907</v>
          </cell>
        </row>
        <row r="71">
          <cell r="C71" t="str">
            <v>BAYAM</v>
          </cell>
          <cell r="D71">
            <v>39758882155.159996</v>
          </cell>
          <cell r="E71">
            <v>107.90545930270461</v>
          </cell>
          <cell r="F71">
            <v>97.13875715666012</v>
          </cell>
          <cell r="G71">
            <v>93.718361493154774</v>
          </cell>
          <cell r="H71">
            <v>97.218778191583482</v>
          </cell>
          <cell r="I71">
            <v>95.646505302129171</v>
          </cell>
          <cell r="J71">
            <v>114.87592211570509</v>
          </cell>
          <cell r="K71">
            <v>111.27424087636382</v>
          </cell>
          <cell r="L71">
            <v>99.14677633503905</v>
          </cell>
          <cell r="M71">
            <v>96.11778999672444</v>
          </cell>
          <cell r="N71">
            <v>95.063589674323296</v>
          </cell>
          <cell r="O71">
            <v>95.465640371250686</v>
          </cell>
          <cell r="P71">
            <v>94.388064042441727</v>
          </cell>
          <cell r="Q71">
            <v>92.260992153237325</v>
          </cell>
          <cell r="R71">
            <v>94.414326755301502</v>
          </cell>
          <cell r="S71">
            <v>94.417926015806572</v>
          </cell>
          <cell r="T71">
            <v>104.39534611603199</v>
          </cell>
          <cell r="U71">
            <v>111.08850043171286</v>
          </cell>
          <cell r="V71">
            <v>109.85179781187774</v>
          </cell>
          <cell r="W71">
            <v>104.87278399160861</v>
          </cell>
          <cell r="X71">
            <v>98.007018139551832</v>
          </cell>
          <cell r="Y71">
            <v>99.056905012541009</v>
          </cell>
          <cell r="Z71">
            <v>103.22333294772503</v>
          </cell>
          <cell r="AA71">
            <v>100.61021319519763</v>
          </cell>
          <cell r="AB71">
            <v>114.25107571561195</v>
          </cell>
          <cell r="AC71">
            <v>116.5092978210391</v>
          </cell>
          <cell r="AD71">
            <v>115.22310097502555</v>
          </cell>
          <cell r="AE71">
            <v>130.67480654198215</v>
          </cell>
          <cell r="AF71">
            <v>120.24242498887216</v>
          </cell>
          <cell r="AG71">
            <v>129.20817218061705</v>
          </cell>
          <cell r="AH71">
            <v>121.3659358078077</v>
          </cell>
          <cell r="AI71">
            <v>118.03774582636208</v>
          </cell>
          <cell r="AJ71">
            <v>109.67610968383551</v>
          </cell>
        </row>
        <row r="72">
          <cell r="C72" t="str">
            <v>DAUN SINGKONG</v>
          </cell>
          <cell r="D72">
            <v>14465880834.719999</v>
          </cell>
          <cell r="E72">
            <v>99.071757800518071</v>
          </cell>
          <cell r="F72">
            <v>95.957066529278066</v>
          </cell>
          <cell r="G72">
            <v>93.097502414872935</v>
          </cell>
          <cell r="H72">
            <v>98.824274170381116</v>
          </cell>
          <cell r="I72">
            <v>99.354657165882344</v>
          </cell>
          <cell r="J72">
            <v>108.4777854574662</v>
          </cell>
          <cell r="K72">
            <v>106.98033265250513</v>
          </cell>
          <cell r="L72">
            <v>103.48023930323163</v>
          </cell>
          <cell r="M72">
            <v>99.727685130329462</v>
          </cell>
          <cell r="N72">
            <v>99.725239485187842</v>
          </cell>
          <cell r="O72">
            <v>98.294628613298002</v>
          </cell>
          <cell r="P72">
            <v>97.266823423431973</v>
          </cell>
          <cell r="Q72">
            <v>95.992979925567113</v>
          </cell>
          <cell r="R72">
            <v>96.266796752210965</v>
          </cell>
          <cell r="S72">
            <v>96.268256946326289</v>
          </cell>
          <cell r="T72">
            <v>92.775629334532567</v>
          </cell>
          <cell r="U72">
            <v>92.252161582360884</v>
          </cell>
          <cell r="V72">
            <v>92.256081128674722</v>
          </cell>
          <cell r="W72">
            <v>92.024991846978182</v>
          </cell>
          <cell r="X72">
            <v>90.405901045953712</v>
          </cell>
          <cell r="Y72">
            <v>92.026391994660187</v>
          </cell>
          <cell r="Z72">
            <v>94.580858732037157</v>
          </cell>
          <cell r="AA72">
            <v>94.580858732037157</v>
          </cell>
          <cell r="AB72">
            <v>93.731653800824361</v>
          </cell>
          <cell r="AC72">
            <v>97.903358003347094</v>
          </cell>
          <cell r="AD72">
            <v>101.68991004451338</v>
          </cell>
          <cell r="AE72">
            <v>104.89848204900558</v>
          </cell>
          <cell r="AF72">
            <v>104.89848204900558</v>
          </cell>
          <cell r="AG72">
            <v>100.81807968699196</v>
          </cell>
          <cell r="AH72">
            <v>95.872909792893537</v>
          </cell>
          <cell r="AI72">
            <v>95.875944040346738</v>
          </cell>
          <cell r="AJ72">
            <v>93.888377388456291</v>
          </cell>
        </row>
        <row r="73">
          <cell r="C73" t="str">
            <v>KANGKUNG</v>
          </cell>
          <cell r="D73">
            <v>39960794446.440002</v>
          </cell>
          <cell r="E73">
            <v>100.46602906018703</v>
          </cell>
          <cell r="F73">
            <v>95.761670090608305</v>
          </cell>
          <cell r="G73">
            <v>90.875969402760319</v>
          </cell>
          <cell r="H73">
            <v>101.23902328811127</v>
          </cell>
          <cell r="I73">
            <v>102.63803713042165</v>
          </cell>
          <cell r="J73">
            <v>116.49380492828453</v>
          </cell>
          <cell r="K73">
            <v>113.96283117612388</v>
          </cell>
          <cell r="L73">
            <v>105.06871393005098</v>
          </cell>
          <cell r="M73">
            <v>98.441017463274832</v>
          </cell>
          <cell r="N73">
            <v>97.405641723900047</v>
          </cell>
          <cell r="O73">
            <v>98.789647519649378</v>
          </cell>
          <cell r="P73">
            <v>95.887468211119369</v>
          </cell>
          <cell r="Q73">
            <v>96.875674869082857</v>
          </cell>
          <cell r="R73">
            <v>101.40060301819706</v>
          </cell>
          <cell r="S73">
            <v>101.39785688628551</v>
          </cell>
          <cell r="T73">
            <v>112.82987489017171</v>
          </cell>
          <cell r="U73">
            <v>109.87585071140833</v>
          </cell>
          <cell r="V73">
            <v>111.34936028363067</v>
          </cell>
          <cell r="W73">
            <v>96.2624059846477</v>
          </cell>
          <cell r="X73">
            <v>84.38318349382925</v>
          </cell>
          <cell r="Y73">
            <v>88.256326633464738</v>
          </cell>
          <cell r="Z73">
            <v>99.52301747424147</v>
          </cell>
          <cell r="AA73">
            <v>98.463134888746012</v>
          </cell>
          <cell r="AB73">
            <v>110.45762308857555</v>
          </cell>
          <cell r="AC73">
            <v>121.17200063830207</v>
          </cell>
          <cell r="AD73">
            <v>119.0191088275981</v>
          </cell>
          <cell r="AE73">
            <v>124.96732858894693</v>
          </cell>
          <cell r="AF73">
            <v>104.59639044550775</v>
          </cell>
          <cell r="AG73">
            <v>116.46506484067589</v>
          </cell>
          <cell r="AH73">
            <v>103.40008761146431</v>
          </cell>
          <cell r="AI73">
            <v>100.57703117495083</v>
          </cell>
          <cell r="AJ73">
            <v>96.565700156531861</v>
          </cell>
        </row>
        <row r="74">
          <cell r="C74" t="str">
            <v>KEMBANG KOL</v>
          </cell>
          <cell r="D74">
            <v>6746136154.8100004</v>
          </cell>
          <cell r="E74">
            <v>90.507425966271256</v>
          </cell>
          <cell r="F74">
            <v>90.855257806826415</v>
          </cell>
          <cell r="G74">
            <v>87.89868716210762</v>
          </cell>
          <cell r="H74">
            <v>93.890881142580469</v>
          </cell>
          <cell r="I74">
            <v>102.98194061163559</v>
          </cell>
          <cell r="J74">
            <v>105.44047930283223</v>
          </cell>
          <cell r="K74">
            <v>117.70155168240134</v>
          </cell>
          <cell r="L74">
            <v>110.78444121681592</v>
          </cell>
          <cell r="M74">
            <v>106.12033244573549</v>
          </cell>
          <cell r="N74">
            <v>94.760460743968352</v>
          </cell>
          <cell r="O74">
            <v>96.902788671023941</v>
          </cell>
          <cell r="P74">
            <v>102.12817154845474</v>
          </cell>
          <cell r="Q74">
            <v>100.7842758008553</v>
          </cell>
          <cell r="R74">
            <v>107.93063907044298</v>
          </cell>
          <cell r="S74">
            <v>97.971686276299977</v>
          </cell>
          <cell r="T74">
            <v>94.540250497960429</v>
          </cell>
          <cell r="U74">
            <v>104.21899466869766</v>
          </cell>
          <cell r="V74">
            <v>114.1800078481332</v>
          </cell>
          <cell r="W74">
            <v>125.42233970563355</v>
          </cell>
          <cell r="X74">
            <v>113.90388090001693</v>
          </cell>
          <cell r="Y74">
            <v>93.457586811250053</v>
          </cell>
          <cell r="Z74">
            <v>89.836019035116507</v>
          </cell>
          <cell r="AA74">
            <v>92.247140630127987</v>
          </cell>
          <cell r="AB74">
            <v>96.353741189226284</v>
          </cell>
          <cell r="AC74">
            <v>114.92291760318712</v>
          </cell>
          <cell r="AD74">
            <v>115.20958822423155</v>
          </cell>
          <cell r="AE74">
            <v>129.35336129623639</v>
          </cell>
          <cell r="AF74">
            <v>129.35336129623639</v>
          </cell>
          <cell r="AG74">
            <v>131.67680766537296</v>
          </cell>
          <cell r="AH74">
            <v>129.04525193125281</v>
          </cell>
          <cell r="AI74">
            <v>122.03797990111154</v>
          </cell>
          <cell r="AJ74">
            <v>109.2129231667178</v>
          </cell>
        </row>
        <row r="75">
          <cell r="C75" t="str">
            <v>KOL PUTIH/KUBIS</v>
          </cell>
          <cell r="D75">
            <v>10360085564.719999</v>
          </cell>
          <cell r="E75">
            <v>97.003434896073344</v>
          </cell>
          <cell r="F75">
            <v>88.989256499640376</v>
          </cell>
          <cell r="G75">
            <v>86.327868917304357</v>
          </cell>
          <cell r="H75">
            <v>87.953716594483311</v>
          </cell>
          <cell r="I75">
            <v>93.381546532142337</v>
          </cell>
          <cell r="J75">
            <v>127.18917300099</v>
          </cell>
          <cell r="K75">
            <v>107.99416519380318</v>
          </cell>
          <cell r="L75">
            <v>115.19792105576541</v>
          </cell>
          <cell r="M75">
            <v>107.56394088538046</v>
          </cell>
          <cell r="N75">
            <v>95.892855867354172</v>
          </cell>
          <cell r="O75">
            <v>92.220941421048437</v>
          </cell>
          <cell r="P75">
            <v>95.047415075221082</v>
          </cell>
          <cell r="Q75">
            <v>95.892855867354172</v>
          </cell>
          <cell r="R75">
            <v>97.208541833809747</v>
          </cell>
          <cell r="S75">
            <v>101.10099652984064</v>
          </cell>
          <cell r="T75">
            <v>90.590138077346381</v>
          </cell>
          <cell r="U75">
            <v>91.390416644142164</v>
          </cell>
          <cell r="V75">
            <v>94.045062648722052</v>
          </cell>
          <cell r="W75">
            <v>98.249561599245197</v>
          </cell>
          <cell r="X75">
            <v>95.163235386509939</v>
          </cell>
          <cell r="Y75">
            <v>108.63375130703064</v>
          </cell>
          <cell r="Z75">
            <v>94.144464574447781</v>
          </cell>
          <cell r="AA75">
            <v>90.03251391777485</v>
          </cell>
          <cell r="AB75">
            <v>96.879906803110643</v>
          </cell>
          <cell r="AC75">
            <v>151.74698292572356</v>
          </cell>
          <cell r="AD75">
            <v>122.86214824386961</v>
          </cell>
          <cell r="AE75">
            <v>122.48584163588284</v>
          </cell>
          <cell r="AF75">
            <v>123.53044913793656</v>
          </cell>
          <cell r="AG75">
            <v>129.76175952320946</v>
          </cell>
          <cell r="AH75">
            <v>156.0664837464175</v>
          </cell>
          <cell r="AI75">
            <v>121.5935701021444</v>
          </cell>
          <cell r="AJ75">
            <v>112.2413603417201</v>
          </cell>
        </row>
        <row r="76">
          <cell r="C76" t="str">
            <v>SAWI PUTIH/PECAY/PITSAI</v>
          </cell>
          <cell r="D76">
            <v>11637226049.799999</v>
          </cell>
          <cell r="E76">
            <v>88.464040181328514</v>
          </cell>
          <cell r="F76">
            <v>91.12900501366552</v>
          </cell>
          <cell r="G76">
            <v>90.993880036251255</v>
          </cell>
          <cell r="H76">
            <v>89.912880216937083</v>
          </cell>
          <cell r="I76">
            <v>100.34753125059468</v>
          </cell>
          <cell r="J76">
            <v>122.24528453489624</v>
          </cell>
          <cell r="K76">
            <v>118.99477813376404</v>
          </cell>
          <cell r="L76">
            <v>115.62416064159694</v>
          </cell>
          <cell r="M76">
            <v>101.0081422512867</v>
          </cell>
          <cell r="N76">
            <v>92.780532515395535</v>
          </cell>
          <cell r="O76">
            <v>94.379511414797733</v>
          </cell>
          <cell r="P76">
            <v>94.867462722127044</v>
          </cell>
          <cell r="Q76">
            <v>101.15828111508031</v>
          </cell>
          <cell r="R76">
            <v>97.006941531186328</v>
          </cell>
          <cell r="S76">
            <v>90.352856647224073</v>
          </cell>
          <cell r="T76">
            <v>99.381201639967927</v>
          </cell>
          <cell r="U76">
            <v>103.57177541614672</v>
          </cell>
          <cell r="V76">
            <v>126.06978357509546</v>
          </cell>
          <cell r="W76">
            <v>129.67275792736061</v>
          </cell>
          <cell r="X76">
            <v>113.94580081082577</v>
          </cell>
          <cell r="Y76">
            <v>110.42232561457222</v>
          </cell>
          <cell r="Z76">
            <v>101.8267995801573</v>
          </cell>
          <cell r="AA76">
            <v>124.64745190043666</v>
          </cell>
          <cell r="AB76">
            <v>131.58844685095764</v>
          </cell>
          <cell r="AC76">
            <v>146.86699622133366</v>
          </cell>
          <cell r="AD76">
            <v>127.56504263663059</v>
          </cell>
          <cell r="AE76">
            <v>120.63755125479656</v>
          </cell>
          <cell r="AF76">
            <v>118.26464974514693</v>
          </cell>
          <cell r="AG76">
            <v>109.81446974593274</v>
          </cell>
          <cell r="AH76">
            <v>138.16892907755602</v>
          </cell>
          <cell r="AI76">
            <v>113.73192812229024</v>
          </cell>
          <cell r="AJ76">
            <v>99.136049361483387</v>
          </cell>
        </row>
        <row r="77">
          <cell r="C77" t="str">
            <v>GENJER</v>
          </cell>
          <cell r="D77">
            <v>2285186387.52</v>
          </cell>
          <cell r="E77">
            <v>100</v>
          </cell>
          <cell r="F77">
            <v>100</v>
          </cell>
          <cell r="G77">
            <v>100</v>
          </cell>
          <cell r="H77">
            <v>100</v>
          </cell>
          <cell r="I77">
            <v>100</v>
          </cell>
          <cell r="J77">
            <v>100</v>
          </cell>
          <cell r="K77">
            <v>100</v>
          </cell>
          <cell r="L77">
            <v>100</v>
          </cell>
          <cell r="M77">
            <v>100</v>
          </cell>
          <cell r="N77">
            <v>100</v>
          </cell>
          <cell r="O77">
            <v>100</v>
          </cell>
          <cell r="P77">
            <v>100</v>
          </cell>
          <cell r="Q77">
            <v>100</v>
          </cell>
          <cell r="R77">
            <v>100</v>
          </cell>
          <cell r="S77">
            <v>100</v>
          </cell>
          <cell r="T77">
            <v>94.094884999999636</v>
          </cell>
          <cell r="U77">
            <v>92.939999999999984</v>
          </cell>
          <cell r="V77">
            <v>92.943832734935341</v>
          </cell>
          <cell r="W77">
            <v>84.449999999999989</v>
          </cell>
          <cell r="X77">
            <v>84.449999999999989</v>
          </cell>
          <cell r="Y77">
            <v>84.450030183696299</v>
          </cell>
          <cell r="Z77">
            <v>102.45000000000002</v>
          </cell>
          <cell r="AA77">
            <v>102.45000000000002</v>
          </cell>
          <cell r="AB77">
            <v>102.44999256745169</v>
          </cell>
          <cell r="AC77">
            <v>97.812517840891459</v>
          </cell>
          <cell r="AD77">
            <v>110.35336984082851</v>
          </cell>
          <cell r="AE77">
            <v>112.14832147444081</v>
          </cell>
          <cell r="AF77">
            <v>108.46629133493944</v>
          </cell>
          <cell r="AG77">
            <v>108.46629133493944</v>
          </cell>
          <cell r="AH77">
            <v>108.46629133493944</v>
          </cell>
          <cell r="AI77">
            <v>100.42027160567983</v>
          </cell>
          <cell r="AJ77">
            <v>102.11049540721081</v>
          </cell>
        </row>
        <row r="78">
          <cell r="C78" t="str">
            <v>PAKCOY/POKCOY/BOKCOY</v>
          </cell>
          <cell r="D78">
            <v>3124422480.29</v>
          </cell>
          <cell r="E78">
            <v>100</v>
          </cell>
          <cell r="F78">
            <v>100</v>
          </cell>
          <cell r="G78">
            <v>100</v>
          </cell>
          <cell r="H78">
            <v>100</v>
          </cell>
          <cell r="I78">
            <v>100</v>
          </cell>
          <cell r="J78">
            <v>100</v>
          </cell>
          <cell r="K78">
            <v>100</v>
          </cell>
          <cell r="L78">
            <v>100</v>
          </cell>
          <cell r="M78">
            <v>100</v>
          </cell>
          <cell r="N78">
            <v>100</v>
          </cell>
          <cell r="O78">
            <v>100</v>
          </cell>
          <cell r="P78">
            <v>100</v>
          </cell>
          <cell r="Q78">
            <v>100</v>
          </cell>
          <cell r="R78">
            <v>100</v>
          </cell>
          <cell r="S78">
            <v>100</v>
          </cell>
          <cell r="T78">
            <v>100</v>
          </cell>
          <cell r="U78">
            <v>91.96</v>
          </cell>
          <cell r="V78">
            <v>91.96238085764378</v>
          </cell>
          <cell r="W78">
            <v>86.58</v>
          </cell>
          <cell r="X78">
            <v>86.58</v>
          </cell>
          <cell r="Y78">
            <v>86.581751157172476</v>
          </cell>
          <cell r="Z78">
            <v>96.7</v>
          </cell>
          <cell r="AA78">
            <v>96.7</v>
          </cell>
          <cell r="AB78">
            <v>96.700973538526753</v>
          </cell>
          <cell r="AC78">
            <v>102.14034914752368</v>
          </cell>
          <cell r="AD78">
            <v>105.02944918596737</v>
          </cell>
          <cell r="AE78">
            <v>95.533596995896616</v>
          </cell>
          <cell r="AF78">
            <v>93.098654827048605</v>
          </cell>
          <cell r="AG78">
            <v>90.404153526622594</v>
          </cell>
          <cell r="AH78">
            <v>89.94401808216891</v>
          </cell>
          <cell r="AI78">
            <v>79.160785357448958</v>
          </cell>
          <cell r="AJ78">
            <v>76.983267679405358</v>
          </cell>
        </row>
        <row r="79">
          <cell r="C79" t="str">
            <v>JENGKOL</v>
          </cell>
          <cell r="D79">
            <v>42706619749.519997</v>
          </cell>
          <cell r="E79">
            <v>107.8944612784929</v>
          </cell>
          <cell r="F79">
            <v>107.88151006424636</v>
          </cell>
          <cell r="G79">
            <v>111.06971451167833</v>
          </cell>
          <cell r="H79">
            <v>114.47125216653762</v>
          </cell>
          <cell r="I79">
            <v>115.24717503404173</v>
          </cell>
          <cell r="J79">
            <v>113.01466188328814</v>
          </cell>
          <cell r="K79">
            <v>109.03927996207641</v>
          </cell>
          <cell r="L79">
            <v>109.04442178160998</v>
          </cell>
          <cell r="M79">
            <v>108.43113548337851</v>
          </cell>
          <cell r="N79">
            <v>108.95479335415128</v>
          </cell>
          <cell r="O79">
            <v>109.04432433801357</v>
          </cell>
          <cell r="P79">
            <v>109.09175453478241</v>
          </cell>
          <cell r="Q79">
            <v>109.11466357674284</v>
          </cell>
          <cell r="R79">
            <v>109.11084849502397</v>
          </cell>
          <cell r="S79">
            <v>109.0930494629492</v>
          </cell>
          <cell r="T79">
            <v>111.32859173335396</v>
          </cell>
          <cell r="U79">
            <v>107.86581208338997</v>
          </cell>
          <cell r="V79">
            <v>104.08426489919096</v>
          </cell>
          <cell r="W79">
            <v>99.997070268480471</v>
          </cell>
          <cell r="X79">
            <v>101.17586611149476</v>
          </cell>
          <cell r="Y79">
            <v>101.17731079006091</v>
          </cell>
          <cell r="Z79">
            <v>103.68813890349773</v>
          </cell>
          <cell r="AA79">
            <v>100.31757995487047</v>
          </cell>
          <cell r="AB79">
            <v>93.422622552833005</v>
          </cell>
          <cell r="AC79">
            <v>119.08784193393143</v>
          </cell>
          <cell r="AD79">
            <v>123.95191212005965</v>
          </cell>
          <cell r="AE79">
            <v>116.13327107017237</v>
          </cell>
          <cell r="AF79">
            <v>113.56710511436954</v>
          </cell>
          <cell r="AG79">
            <v>119.25717652344399</v>
          </cell>
          <cell r="AH79">
            <v>116.77188850053646</v>
          </cell>
          <cell r="AI79">
            <v>123.61091702536129</v>
          </cell>
          <cell r="AJ79">
            <v>128.74201087618206</v>
          </cell>
        </row>
        <row r="80">
          <cell r="C80" t="str">
            <v>KETIMUN</v>
          </cell>
          <cell r="D80">
            <v>16528489376.040001</v>
          </cell>
          <cell r="E80">
            <v>102.76916882741823</v>
          </cell>
          <cell r="F80">
            <v>95.559747128307066</v>
          </cell>
          <cell r="G80">
            <v>94.524309759056962</v>
          </cell>
          <cell r="H80">
            <v>93.999597993172941</v>
          </cell>
          <cell r="I80">
            <v>110.87391588298084</v>
          </cell>
          <cell r="J80">
            <v>114.38388881247252</v>
          </cell>
          <cell r="K80">
            <v>111.34630451599949</v>
          </cell>
          <cell r="L80">
            <v>105.97190504747067</v>
          </cell>
          <cell r="M80">
            <v>103.22699541878156</v>
          </cell>
          <cell r="N80">
            <v>101.97429695392262</v>
          </cell>
          <cell r="O80">
            <v>99.012522066355629</v>
          </cell>
          <cell r="P80">
            <v>96.109734273823747</v>
          </cell>
          <cell r="Q80">
            <v>94.448935809509535</v>
          </cell>
          <cell r="R80">
            <v>90.715687892399615</v>
          </cell>
          <cell r="S80">
            <v>92.566583630148443</v>
          </cell>
          <cell r="T80">
            <v>92.483661216919273</v>
          </cell>
          <cell r="U80">
            <v>103.96551677576389</v>
          </cell>
          <cell r="V80">
            <v>111.99147123100943</v>
          </cell>
          <cell r="W80">
            <v>99.969284903712435</v>
          </cell>
          <cell r="X80">
            <v>81.489296470694114</v>
          </cell>
          <cell r="Y80">
            <v>106.59717541651273</v>
          </cell>
          <cell r="Z80">
            <v>109.66420748773076</v>
          </cell>
          <cell r="AA80">
            <v>125.11592614564266</v>
          </cell>
          <cell r="AB80">
            <v>123.19513207358055</v>
          </cell>
          <cell r="AC80">
            <v>109.30852516088119</v>
          </cell>
          <cell r="AD80">
            <v>118.54512358631214</v>
          </cell>
          <cell r="AE80">
            <v>108.44554313057753</v>
          </cell>
          <cell r="AF80">
            <v>120.78050441725567</v>
          </cell>
          <cell r="AG80">
            <v>104.00194548978705</v>
          </cell>
          <cell r="AH80">
            <v>148.53914747179337</v>
          </cell>
          <cell r="AI80">
            <v>104.54304575237646</v>
          </cell>
          <cell r="AJ80">
            <v>118.39916534354278</v>
          </cell>
        </row>
        <row r="81">
          <cell r="C81" t="str">
            <v>LABU SIAM/JIPANG</v>
          </cell>
          <cell r="D81">
            <v>5357732925.1400003</v>
          </cell>
          <cell r="E81">
            <v>98.054146171693731</v>
          </cell>
          <cell r="F81">
            <v>94.822331786542918</v>
          </cell>
          <cell r="G81">
            <v>93.595439288476399</v>
          </cell>
          <cell r="H81">
            <v>102.65499303944313</v>
          </cell>
          <cell r="I81">
            <v>109.1784702242846</v>
          </cell>
          <cell r="J81">
            <v>109.75451121423046</v>
          </cell>
          <cell r="K81">
            <v>117.93130085073469</v>
          </cell>
          <cell r="L81">
            <v>99.909447022428438</v>
          </cell>
          <cell r="M81">
            <v>96.737481051817454</v>
          </cell>
          <cell r="N81">
            <v>92.974511987625647</v>
          </cell>
          <cell r="O81">
            <v>86.989670533642681</v>
          </cell>
          <cell r="P81">
            <v>97.410775715390557</v>
          </cell>
          <cell r="Q81">
            <v>99.153860788863085</v>
          </cell>
          <cell r="R81">
            <v>101.56275947409125</v>
          </cell>
          <cell r="S81">
            <v>96.72788355402524</v>
          </cell>
          <cell r="T81">
            <v>100.56943241665211</v>
          </cell>
          <cell r="U81">
            <v>100.57086930191588</v>
          </cell>
          <cell r="V81">
            <v>135.88943216679533</v>
          </cell>
          <cell r="W81">
            <v>113.2232992230434</v>
          </cell>
          <cell r="X81">
            <v>118.43</v>
          </cell>
          <cell r="Y81">
            <v>118.42974110269391</v>
          </cell>
          <cell r="Z81">
            <v>106.61386140870756</v>
          </cell>
          <cell r="AA81">
            <v>117.98441075906088</v>
          </cell>
          <cell r="AB81">
            <v>131.27482392527133</v>
          </cell>
          <cell r="AC81">
            <v>157.56595623706525</v>
          </cell>
          <cell r="AD81">
            <v>152.33093763725813</v>
          </cell>
          <cell r="AE81">
            <v>144.06570469056069</v>
          </cell>
          <cell r="AF81">
            <v>140.10281299681395</v>
          </cell>
          <cell r="AG81">
            <v>162.91626261029631</v>
          </cell>
          <cell r="AH81">
            <v>212.12813857008248</v>
          </cell>
          <cell r="AI81">
            <v>178.72039834016945</v>
          </cell>
          <cell r="AJ81">
            <v>150.22119860705416</v>
          </cell>
        </row>
        <row r="82">
          <cell r="C82" t="str">
            <v>CABAI HIJAU</v>
          </cell>
          <cell r="D82">
            <v>28300786641.470001</v>
          </cell>
          <cell r="E82">
            <v>86.828865355850169</v>
          </cell>
          <cell r="F82">
            <v>81.622475925565567</v>
          </cell>
          <cell r="G82">
            <v>86.650640642789512</v>
          </cell>
          <cell r="H82">
            <v>86.338747394933364</v>
          </cell>
          <cell r="I82">
            <v>86.955850463905904</v>
          </cell>
          <cell r="J82">
            <v>105.13922681392003</v>
          </cell>
          <cell r="K82">
            <v>111.02955358057491</v>
          </cell>
          <cell r="L82">
            <v>108.12226294877286</v>
          </cell>
          <cell r="M82">
            <v>96.504239466130912</v>
          </cell>
          <cell r="N82">
            <v>84.117621908414847</v>
          </cell>
          <cell r="O82">
            <v>86.721930528013786</v>
          </cell>
          <cell r="P82">
            <v>87.252149049369265</v>
          </cell>
          <cell r="Q82">
            <v>95.711139493010961</v>
          </cell>
          <cell r="R82">
            <v>90.709708482746109</v>
          </cell>
          <cell r="S82">
            <v>88.28275744520468</v>
          </cell>
          <cell r="T82">
            <v>79.06818749035736</v>
          </cell>
          <cell r="U82">
            <v>71.998619397696402</v>
          </cell>
          <cell r="V82">
            <v>73.299287122026627</v>
          </cell>
          <cell r="W82">
            <v>89.170519019823558</v>
          </cell>
          <cell r="X82">
            <v>90.580830190885052</v>
          </cell>
          <cell r="Y82">
            <v>97.973215874520591</v>
          </cell>
          <cell r="Z82">
            <v>101.11581319044853</v>
          </cell>
          <cell r="AA82">
            <v>113.81043087361711</v>
          </cell>
          <cell r="AB82">
            <v>106.80369764881654</v>
          </cell>
          <cell r="AC82">
            <v>111.98135267390043</v>
          </cell>
          <cell r="AD82">
            <v>104.17879263847949</v>
          </cell>
          <cell r="AE82">
            <v>113.39703773748266</v>
          </cell>
          <cell r="AF82">
            <v>89.279172609550102</v>
          </cell>
          <cell r="AG82">
            <v>109.63316473621327</v>
          </cell>
          <cell r="AH82">
            <v>113.89198873746508</v>
          </cell>
          <cell r="AI82">
            <v>79.387001794619181</v>
          </cell>
          <cell r="AJ82">
            <v>84.195377920035128</v>
          </cell>
        </row>
        <row r="83">
          <cell r="C83" t="str">
            <v>PARE</v>
          </cell>
          <cell r="D83">
            <v>3153220357.8699999</v>
          </cell>
          <cell r="E83">
            <v>111.09883180858553</v>
          </cell>
          <cell r="F83">
            <v>107.8177339901478</v>
          </cell>
          <cell r="G83">
            <v>93.06712174524985</v>
          </cell>
          <cell r="H83">
            <v>98.411442646023943</v>
          </cell>
          <cell r="I83">
            <v>95.108852920478569</v>
          </cell>
          <cell r="J83">
            <v>97.472962702322334</v>
          </cell>
          <cell r="K83">
            <v>98.210851513019009</v>
          </cell>
          <cell r="L83">
            <v>99.987515833919787</v>
          </cell>
          <cell r="M83">
            <v>94.356636171710093</v>
          </cell>
          <cell r="N83">
            <v>99.851400422237859</v>
          </cell>
          <cell r="O83">
            <v>98.719493314567202</v>
          </cell>
          <cell r="P83">
            <v>105.99092188599577</v>
          </cell>
          <cell r="Q83">
            <v>110.13885995777623</v>
          </cell>
          <cell r="R83">
            <v>100.25974665728359</v>
          </cell>
          <cell r="S83">
            <v>101.79578374410885</v>
          </cell>
          <cell r="T83">
            <v>105.44101441314757</v>
          </cell>
          <cell r="U83">
            <v>104.39730575588516</v>
          </cell>
          <cell r="V83">
            <v>105.29547888024844</v>
          </cell>
          <cell r="W83">
            <v>95.849871465295649</v>
          </cell>
          <cell r="X83">
            <v>93.39273350471295</v>
          </cell>
          <cell r="Y83">
            <v>83.602395711925055</v>
          </cell>
          <cell r="Z83">
            <v>78.172221304706852</v>
          </cell>
          <cell r="AA83">
            <v>79.332769311613234</v>
          </cell>
          <cell r="AB83">
            <v>95.428579804811164</v>
          </cell>
          <cell r="AC83">
            <v>95.499398308170115</v>
          </cell>
          <cell r="AD83">
            <v>102.65893758465251</v>
          </cell>
          <cell r="AE83">
            <v>126.87935414863274</v>
          </cell>
          <cell r="AF83">
            <v>120.18155925508034</v>
          </cell>
          <cell r="AG83">
            <v>128.03453000159897</v>
          </cell>
          <cell r="AH83">
            <v>102.65893502421592</v>
          </cell>
          <cell r="AI83">
            <v>98.084739297965555</v>
          </cell>
          <cell r="AJ83">
            <v>92.762818279240818</v>
          </cell>
        </row>
        <row r="84">
          <cell r="C84" t="str">
            <v>PETAI</v>
          </cell>
          <cell r="D84">
            <v>21607078934.23</v>
          </cell>
          <cell r="E84">
            <v>182.72997379501788</v>
          </cell>
          <cell r="F84">
            <v>182.7500277058393</v>
          </cell>
          <cell r="G84">
            <v>182.73763543309465</v>
          </cell>
          <cell r="H84">
            <v>182.76278696735295</v>
          </cell>
          <cell r="I84">
            <v>182.80022274260304</v>
          </cell>
          <cell r="J84">
            <v>182.76990830624459</v>
          </cell>
          <cell r="K84">
            <v>182.73363384115046</v>
          </cell>
          <cell r="L84">
            <v>182.71146811436014</v>
          </cell>
          <cell r="M84">
            <v>182.66816849212833</v>
          </cell>
          <cell r="N84">
            <v>182.60696610889656</v>
          </cell>
          <cell r="O84">
            <v>182.73432096410193</v>
          </cell>
          <cell r="P84">
            <v>182.77448789051834</v>
          </cell>
          <cell r="Q84">
            <v>182.82251184568025</v>
          </cell>
          <cell r="R84">
            <v>182.80419239552344</v>
          </cell>
          <cell r="S84">
            <v>182.80593888904858</v>
          </cell>
          <cell r="T84">
            <v>183.6725604074478</v>
          </cell>
          <cell r="U84">
            <v>163.8908569307626</v>
          </cell>
          <cell r="V84">
            <v>163.88971158899042</v>
          </cell>
          <cell r="W84">
            <v>161.75331536211218</v>
          </cell>
          <cell r="X84">
            <v>161.7455455279572</v>
          </cell>
          <cell r="Y84">
            <v>161.73473439506358</v>
          </cell>
          <cell r="Z84">
            <v>165.59313244219683</v>
          </cell>
          <cell r="AA84">
            <v>165.6589763425134</v>
          </cell>
          <cell r="AB84">
            <v>165.71192760472209</v>
          </cell>
          <cell r="AC84">
            <v>185.03934564141633</v>
          </cell>
          <cell r="AD84">
            <v>199.60965412139672</v>
          </cell>
          <cell r="AE84">
            <v>225.85733049851876</v>
          </cell>
          <cell r="AF84">
            <v>235.56708192045446</v>
          </cell>
          <cell r="AG84">
            <v>260.73541297194163</v>
          </cell>
          <cell r="AH84">
            <v>264.10160743293784</v>
          </cell>
          <cell r="AI84">
            <v>266.71764647417206</v>
          </cell>
          <cell r="AJ84">
            <v>270.30647725942941</v>
          </cell>
        </row>
        <row r="85">
          <cell r="C85" t="str">
            <v>JAGUNG MANIS</v>
          </cell>
          <cell r="D85">
            <v>6045119309.9399996</v>
          </cell>
          <cell r="E85">
            <v>92.333943938842381</v>
          </cell>
          <cell r="F85">
            <v>96.302270112850408</v>
          </cell>
          <cell r="G85">
            <v>100.43946123043321</v>
          </cell>
          <cell r="H85">
            <v>100.43946123043321</v>
          </cell>
          <cell r="I85">
            <v>100.43946123043321</v>
          </cell>
          <cell r="J85">
            <v>100.43946123043321</v>
          </cell>
          <cell r="K85">
            <v>100.43946123043321</v>
          </cell>
          <cell r="L85">
            <v>100.43946123043321</v>
          </cell>
          <cell r="M85">
            <v>100.43946123043321</v>
          </cell>
          <cell r="N85">
            <v>100.43946123043321</v>
          </cell>
          <cell r="O85">
            <v>100.43946123043321</v>
          </cell>
          <cell r="P85">
            <v>107.36995995631599</v>
          </cell>
          <cell r="Q85">
            <v>96.64</v>
          </cell>
          <cell r="R85">
            <v>92.988295595194742</v>
          </cell>
          <cell r="S85">
            <v>96.637080424585903</v>
          </cell>
          <cell r="T85">
            <v>100.43393875164742</v>
          </cell>
          <cell r="U85">
            <v>100.43000000000002</v>
          </cell>
          <cell r="V85">
            <v>100.43393875164742</v>
          </cell>
          <cell r="W85">
            <v>100.43873039994473</v>
          </cell>
          <cell r="X85">
            <v>101.14936519997235</v>
          </cell>
          <cell r="Y85">
            <v>101.85860326670128</v>
          </cell>
          <cell r="Z85">
            <v>110.01999999999998</v>
          </cell>
          <cell r="AA85">
            <v>110.01999999999998</v>
          </cell>
          <cell r="AB85">
            <v>110.01986495402463</v>
          </cell>
          <cell r="AC85">
            <v>110.01986495402463</v>
          </cell>
          <cell r="AD85">
            <v>110.01986495402463</v>
          </cell>
          <cell r="AE85">
            <v>100.4339353388562</v>
          </cell>
          <cell r="AF85">
            <v>100.4339353388562</v>
          </cell>
          <cell r="AG85">
            <v>120.04151192755161</v>
          </cell>
          <cell r="AH85">
            <v>131.4988872380431</v>
          </cell>
          <cell r="AI85">
            <v>151.84183478817857</v>
          </cell>
          <cell r="AJ85">
            <v>118.22403434505566</v>
          </cell>
        </row>
        <row r="86">
          <cell r="C86" t="str">
            <v>OYONG/GAMBAS/BESTRU/EMES</v>
          </cell>
          <cell r="D86">
            <v>2513785350.7399998</v>
          </cell>
          <cell r="E86">
            <v>108.12599384385784</v>
          </cell>
          <cell r="F86">
            <v>105.88244100363771</v>
          </cell>
          <cell r="G86">
            <v>102.85317134595651</v>
          </cell>
          <cell r="H86">
            <v>93.632831825389417</v>
          </cell>
          <cell r="I86">
            <v>101.97278985169295</v>
          </cell>
          <cell r="J86">
            <v>105.41858408730529</v>
          </cell>
          <cell r="K86">
            <v>99.719770543792563</v>
          </cell>
          <cell r="L86">
            <v>92.941779684730903</v>
          </cell>
          <cell r="M86">
            <v>87.403896091782471</v>
          </cell>
          <cell r="N86">
            <v>99.75763641451357</v>
          </cell>
          <cell r="O86">
            <v>100.18362746012501</v>
          </cell>
          <cell r="P86">
            <v>102.00118925473372</v>
          </cell>
          <cell r="Q86">
            <v>109.9814215091876</v>
          </cell>
          <cell r="R86">
            <v>94.674143270217343</v>
          </cell>
          <cell r="S86">
            <v>101.4917608688491</v>
          </cell>
          <cell r="T86">
            <v>96.128479511614998</v>
          </cell>
          <cell r="U86">
            <v>93.849783549783552</v>
          </cell>
          <cell r="V86">
            <v>100.59725172659472</v>
          </cell>
          <cell r="W86">
            <v>97.410305949008517</v>
          </cell>
          <cell r="X86">
            <v>92.638725212464593</v>
          </cell>
          <cell r="Y86">
            <v>100.25777552872887</v>
          </cell>
          <cell r="Z86">
            <v>90.364744872436219</v>
          </cell>
          <cell r="AA86">
            <v>101.3751375687844</v>
          </cell>
          <cell r="AB86">
            <v>113.54795383764937</v>
          </cell>
          <cell r="AC86">
            <v>127.907524440118</v>
          </cell>
          <cell r="AD86">
            <v>135.83583141213086</v>
          </cell>
          <cell r="AE86">
            <v>125.43101591314201</v>
          </cell>
          <cell r="AF86">
            <v>113.61119095181822</v>
          </cell>
          <cell r="AG86">
            <v>125.42581979070577</v>
          </cell>
          <cell r="AH86">
            <v>128.09962107758187</v>
          </cell>
          <cell r="AI86">
            <v>114.5952219569886</v>
          </cell>
          <cell r="AJ86">
            <v>112.2338292671585</v>
          </cell>
        </row>
        <row r="87">
          <cell r="C87" t="str">
            <v>TERONG</v>
          </cell>
          <cell r="D87">
            <v>21425953260.459999</v>
          </cell>
          <cell r="E87">
            <v>105.93753056541601</v>
          </cell>
          <cell r="F87">
            <v>104.79974320301562</v>
          </cell>
          <cell r="G87">
            <v>105.91006606293149</v>
          </cell>
          <cell r="H87">
            <v>104.46487598090543</v>
          </cell>
          <cell r="I87">
            <v>107.19047339589591</v>
          </cell>
          <cell r="J87">
            <v>110.6351326072125</v>
          </cell>
          <cell r="K87">
            <v>105.97564465581802</v>
          </cell>
          <cell r="L87">
            <v>102.60583950275857</v>
          </cell>
          <cell r="M87">
            <v>106.41291590384718</v>
          </cell>
          <cell r="N87">
            <v>104.02970088298136</v>
          </cell>
          <cell r="O87">
            <v>103.74607501762692</v>
          </cell>
          <cell r="P87">
            <v>103.42021410373022</v>
          </cell>
          <cell r="Q87">
            <v>109.81381571027921</v>
          </cell>
          <cell r="R87">
            <v>106.9151808575759</v>
          </cell>
          <cell r="S87">
            <v>107.11911774715854</v>
          </cell>
          <cell r="T87">
            <v>106.94512272575334</v>
          </cell>
          <cell r="U87">
            <v>108.41716706314826</v>
          </cell>
          <cell r="V87">
            <v>110.14614744600016</v>
          </cell>
          <cell r="W87">
            <v>113.44057958941785</v>
          </cell>
          <cell r="X87">
            <v>108.07965174695772</v>
          </cell>
          <cell r="Y87">
            <v>110.7810353049683</v>
          </cell>
          <cell r="Z87">
            <v>101.05356569825877</v>
          </cell>
          <cell r="AA87">
            <v>99.106255774128115</v>
          </cell>
          <cell r="AB87">
            <v>100.37716392271494</v>
          </cell>
          <cell r="AC87">
            <v>107.30458640209764</v>
          </cell>
          <cell r="AD87">
            <v>123.14292553615095</v>
          </cell>
          <cell r="AE87">
            <v>133.45121259152188</v>
          </cell>
          <cell r="AF87">
            <v>136.60214517613298</v>
          </cell>
          <cell r="AG87">
            <v>156.62106541915048</v>
          </cell>
          <cell r="AH87">
            <v>180.72612080882348</v>
          </cell>
          <cell r="AI87">
            <v>174.44375835557128</v>
          </cell>
          <cell r="AJ87">
            <v>161.82116078976964</v>
          </cell>
        </row>
        <row r="88">
          <cell r="C88" t="str">
            <v>TOMAT</v>
          </cell>
          <cell r="D88">
            <v>56257093370.470001</v>
          </cell>
          <cell r="E88">
            <v>83.709069829971853</v>
          </cell>
          <cell r="F88">
            <v>103.86027743273434</v>
          </cell>
          <cell r="G88">
            <v>98.186046949790864</v>
          </cell>
          <cell r="H88">
            <v>81.858783509841416</v>
          </cell>
          <cell r="I88">
            <v>93.279437806883976</v>
          </cell>
          <cell r="J88">
            <v>101.20793603345146</v>
          </cell>
          <cell r="K88">
            <v>100.82465173646355</v>
          </cell>
          <cell r="L88">
            <v>98.290280235043483</v>
          </cell>
          <cell r="M88">
            <v>80.976955349741758</v>
          </cell>
          <cell r="N88">
            <v>77.848856460627928</v>
          </cell>
          <cell r="O88">
            <v>84.758568287640642</v>
          </cell>
          <cell r="P88">
            <v>90.461475357817847</v>
          </cell>
          <cell r="Q88">
            <v>87.422382995015653</v>
          </cell>
          <cell r="R88">
            <v>76.78718865127351</v>
          </cell>
          <cell r="S88">
            <v>78.415741939842931</v>
          </cell>
          <cell r="T88">
            <v>84.259866771254295</v>
          </cell>
          <cell r="U88">
            <v>83.050875799655188</v>
          </cell>
          <cell r="V88">
            <v>84.141573192907444</v>
          </cell>
          <cell r="W88">
            <v>91.490604883570668</v>
          </cell>
          <cell r="X88">
            <v>89.08900474248513</v>
          </cell>
          <cell r="Y88">
            <v>95.351573364026819</v>
          </cell>
          <cell r="Z88">
            <v>83.081823448462927</v>
          </cell>
          <cell r="AA88">
            <v>79.595215039892892</v>
          </cell>
          <cell r="AB88">
            <v>98.315692335966787</v>
          </cell>
          <cell r="AC88">
            <v>128.86804527497353</v>
          </cell>
          <cell r="AD88">
            <v>115.05843979476494</v>
          </cell>
          <cell r="AE88">
            <v>105.81441883092782</v>
          </cell>
          <cell r="AF88">
            <v>102.71753143261704</v>
          </cell>
          <cell r="AG88">
            <v>90.883494833477158</v>
          </cell>
          <cell r="AH88">
            <v>83.866245070112242</v>
          </cell>
          <cell r="AI88">
            <v>67.561302380190284</v>
          </cell>
          <cell r="AJ88">
            <v>64.090545661979561</v>
          </cell>
        </row>
        <row r="89">
          <cell r="C89" t="str">
            <v>CABAI MERAH</v>
          </cell>
          <cell r="D89">
            <v>294451659169.51001</v>
          </cell>
          <cell r="E89">
            <v>71.634099607369535</v>
          </cell>
          <cell r="F89">
            <v>74.494171172619431</v>
          </cell>
          <cell r="G89">
            <v>86.809453000564091</v>
          </cell>
          <cell r="H89">
            <v>80.553807768135883</v>
          </cell>
          <cell r="I89">
            <v>73.560478514655784</v>
          </cell>
          <cell r="J89">
            <v>114.85880886342434</v>
          </cell>
          <cell r="K89">
            <v>151.4569063152158</v>
          </cell>
          <cell r="L89">
            <v>123.40874244369235</v>
          </cell>
          <cell r="M89">
            <v>105.64358492011515</v>
          </cell>
          <cell r="N89">
            <v>96.169306771816281</v>
          </cell>
          <cell r="O89">
            <v>68.550662132112564</v>
          </cell>
          <cell r="P89">
            <v>74.038357036537377</v>
          </cell>
          <cell r="Q89">
            <v>92.004183645829698</v>
          </cell>
          <cell r="R89">
            <v>89.693034646025708</v>
          </cell>
          <cell r="S89">
            <v>76.01776848727107</v>
          </cell>
          <cell r="T89">
            <v>64.342594285802846</v>
          </cell>
          <cell r="U89">
            <v>43.359231076319773</v>
          </cell>
          <cell r="V89">
            <v>48.331221565698989</v>
          </cell>
          <cell r="W89">
            <v>67.492292546410255</v>
          </cell>
          <cell r="X89">
            <v>73.127191785854535</v>
          </cell>
          <cell r="Y89">
            <v>69.158617333128205</v>
          </cell>
          <cell r="Z89">
            <v>90.066343455542793</v>
          </cell>
          <cell r="AA89">
            <v>108.87682559042</v>
          </cell>
          <cell r="AB89">
            <v>104.92726625391715</v>
          </cell>
          <cell r="AC89">
            <v>100.04548590044547</v>
          </cell>
          <cell r="AD89">
            <v>114.22506503700023</v>
          </cell>
          <cell r="AE89">
            <v>114.82146201994645</v>
          </cell>
          <cell r="AF89">
            <v>80.451576298143294</v>
          </cell>
          <cell r="AG89">
            <v>97.020773129203718</v>
          </cell>
          <cell r="AH89">
            <v>107.0380181491837</v>
          </cell>
          <cell r="AI89">
            <v>76.323514738012562</v>
          </cell>
          <cell r="AJ89">
            <v>79.367084561703976</v>
          </cell>
        </row>
        <row r="90">
          <cell r="C90" t="str">
            <v>CABAI RAWIT</v>
          </cell>
          <cell r="D90">
            <v>41457628509.819992</v>
          </cell>
          <cell r="E90">
            <v>113.73623817715701</v>
          </cell>
          <cell r="F90">
            <v>90.533326679558144</v>
          </cell>
          <cell r="G90">
            <v>87.205965593062018</v>
          </cell>
          <cell r="H90">
            <v>77.575595029483907</v>
          </cell>
          <cell r="I90">
            <v>78.050733484068573</v>
          </cell>
          <cell r="J90">
            <v>133.85221054361469</v>
          </cell>
          <cell r="K90">
            <v>150.62284605994591</v>
          </cell>
          <cell r="L90">
            <v>106.24354895027595</v>
          </cell>
          <cell r="M90">
            <v>92.206777521487609</v>
          </cell>
          <cell r="N90">
            <v>82.547649049552348</v>
          </cell>
          <cell r="O90">
            <v>66.802027551500061</v>
          </cell>
          <cell r="P90">
            <v>82.300325811215941</v>
          </cell>
          <cell r="Q90">
            <v>97.381679351275949</v>
          </cell>
          <cell r="R90">
            <v>94.58624126061855</v>
          </cell>
          <cell r="S90">
            <v>94.926041067987228</v>
          </cell>
          <cell r="T90">
            <v>71.891812980015516</v>
          </cell>
          <cell r="U90">
            <v>64.68790316614627</v>
          </cell>
          <cell r="V90">
            <v>67.932704807879816</v>
          </cell>
          <cell r="W90">
            <v>66.623275654714149</v>
          </cell>
          <cell r="X90">
            <v>63.648528132054182</v>
          </cell>
          <cell r="Y90">
            <v>67.944847056135131</v>
          </cell>
          <cell r="Z90">
            <v>89.482473200633891</v>
          </cell>
          <cell r="AA90">
            <v>114.503855361314</v>
          </cell>
          <cell r="AB90">
            <v>85.222421309312892</v>
          </cell>
          <cell r="AC90">
            <v>71.199490308966148</v>
          </cell>
          <cell r="AD90">
            <v>90.822279754841503</v>
          </cell>
          <cell r="AE90">
            <v>93.891386583185209</v>
          </cell>
          <cell r="AF90">
            <v>78.575914977909335</v>
          </cell>
          <cell r="AG90">
            <v>81.620989385148391</v>
          </cell>
          <cell r="AH90">
            <v>91.69595795532463</v>
          </cell>
          <cell r="AI90">
            <v>101.1806838002384</v>
          </cell>
          <cell r="AJ90">
            <v>91.694153818875094</v>
          </cell>
        </row>
        <row r="91">
          <cell r="C91" t="str">
            <v>BUNCIS</v>
          </cell>
          <cell r="D91">
            <v>14833098287.33</v>
          </cell>
          <cell r="E91">
            <v>116.13736564542955</v>
          </cell>
          <cell r="F91">
            <v>104.3227977153455</v>
          </cell>
          <cell r="G91">
            <v>96.544720232513242</v>
          </cell>
          <cell r="H91">
            <v>96.475602245402754</v>
          </cell>
          <cell r="I91">
            <v>108.76478035364543</v>
          </cell>
          <cell r="J91">
            <v>117.28472423146347</v>
          </cell>
          <cell r="K91">
            <v>103.38740095645038</v>
          </cell>
          <cell r="L91">
            <v>103.10171327639375</v>
          </cell>
          <cell r="M91">
            <v>107.76026560763985</v>
          </cell>
          <cell r="N91">
            <v>102.20317944395757</v>
          </cell>
          <cell r="O91">
            <v>97.719726013391337</v>
          </cell>
          <cell r="P91">
            <v>102.78377053568555</v>
          </cell>
          <cell r="Q91">
            <v>100.0605218435328</v>
          </cell>
          <cell r="R91">
            <v>97.586097904977748</v>
          </cell>
          <cell r="S91">
            <v>99.625267487764987</v>
          </cell>
          <cell r="T91">
            <v>104.24328263072857</v>
          </cell>
          <cell r="U91">
            <v>115.19319414425891</v>
          </cell>
          <cell r="V91">
            <v>128.903461497992</v>
          </cell>
          <cell r="W91">
            <v>137.80323802172251</v>
          </cell>
          <cell r="X91">
            <v>130.53590250153809</v>
          </cell>
          <cell r="Y91">
            <v>134.22351961916544</v>
          </cell>
          <cell r="Z91">
            <v>121.17567422150177</v>
          </cell>
          <cell r="AA91">
            <v>126.18888068793008</v>
          </cell>
          <cell r="AB91">
            <v>123.09487528911657</v>
          </cell>
          <cell r="AC91">
            <v>99.40319895915286</v>
          </cell>
          <cell r="AD91">
            <v>106.5309489538385</v>
          </cell>
          <cell r="AE91">
            <v>133.82867894914486</v>
          </cell>
          <cell r="AF91">
            <v>106.87502161439402</v>
          </cell>
          <cell r="AG91">
            <v>115.11728757870938</v>
          </cell>
          <cell r="AH91">
            <v>124.99891905087972</v>
          </cell>
          <cell r="AI91">
            <v>115.63616834113284</v>
          </cell>
          <cell r="AJ91">
            <v>105.53860160575623</v>
          </cell>
        </row>
        <row r="92">
          <cell r="C92" t="str">
            <v>KACANG PANJANG</v>
          </cell>
          <cell r="D92">
            <v>12905753411.670002</v>
          </cell>
          <cell r="E92">
            <v>98.03721393919642</v>
          </cell>
          <cell r="F92">
            <v>97.940994975226246</v>
          </cell>
          <cell r="G92">
            <v>91.18311709598855</v>
          </cell>
          <cell r="H92">
            <v>90.425234666286542</v>
          </cell>
          <cell r="I92">
            <v>93.7249345070977</v>
          </cell>
          <cell r="J92">
            <v>107.12020941385801</v>
          </cell>
          <cell r="K92">
            <v>104.69378113306188</v>
          </cell>
          <cell r="L92">
            <v>103.59378482724443</v>
          </cell>
          <cell r="M92">
            <v>104.69293347225633</v>
          </cell>
          <cell r="N92">
            <v>99.034333470057774</v>
          </cell>
          <cell r="O92">
            <v>97.076837571888646</v>
          </cell>
          <cell r="P92">
            <v>99.626695538491177</v>
          </cell>
          <cell r="Q92">
            <v>99.932816888675674</v>
          </cell>
          <cell r="R92">
            <v>96.032111019103112</v>
          </cell>
          <cell r="S92">
            <v>98.51958061354307</v>
          </cell>
          <cell r="T92">
            <v>87.997843882837458</v>
          </cell>
          <cell r="U92">
            <v>91.174117020945928</v>
          </cell>
          <cell r="V92">
            <v>101.78233018681256</v>
          </cell>
          <cell r="W92">
            <v>104.3808668064305</v>
          </cell>
          <cell r="X92">
            <v>98.317939218007268</v>
          </cell>
          <cell r="Y92">
            <v>106.78851072043452</v>
          </cell>
          <cell r="Z92">
            <v>108.32212254177492</v>
          </cell>
          <cell r="AA92">
            <v>108.63824890153555</v>
          </cell>
          <cell r="AB92">
            <v>107.20083781281737</v>
          </cell>
          <cell r="AC92">
            <v>115.9782282920566</v>
          </cell>
          <cell r="AD92">
            <v>127.84433836153974</v>
          </cell>
          <cell r="AE92">
            <v>133.98011583375063</v>
          </cell>
          <cell r="AF92">
            <v>105.20484961331951</v>
          </cell>
          <cell r="AG92">
            <v>113.35431137625014</v>
          </cell>
          <cell r="AH92">
            <v>109.538137610371</v>
          </cell>
          <cell r="AI92">
            <v>101.21670682588697</v>
          </cell>
          <cell r="AJ92">
            <v>127.51603307237164</v>
          </cell>
        </row>
        <row r="93">
          <cell r="C93" t="str">
            <v>DAUN BAWANG</v>
          </cell>
          <cell r="D93">
            <v>5652749495.4399996</v>
          </cell>
          <cell r="E93">
            <v>112.42771397401567</v>
          </cell>
          <cell r="F93">
            <v>104.81126648814836</v>
          </cell>
          <cell r="G93">
            <v>100.93981553109192</v>
          </cell>
          <cell r="H93">
            <v>92.438187047505679</v>
          </cell>
          <cell r="I93">
            <v>108.67299018149359</v>
          </cell>
          <cell r="J93">
            <v>103.21599523951204</v>
          </cell>
          <cell r="K93">
            <v>94.74354854705939</v>
          </cell>
          <cell r="L93">
            <v>96.105365466626992</v>
          </cell>
          <cell r="M93">
            <v>89.014190221164327</v>
          </cell>
          <cell r="N93">
            <v>99.432089655856373</v>
          </cell>
          <cell r="O93">
            <v>98.264818010512727</v>
          </cell>
          <cell r="P93">
            <v>100.00599821481701</v>
          </cell>
          <cell r="Q93">
            <v>94.782457601904184</v>
          </cell>
          <cell r="R93">
            <v>98.245363483090358</v>
          </cell>
          <cell r="S93">
            <v>98.082510212952357</v>
          </cell>
          <cell r="T93">
            <v>102.58948198489585</v>
          </cell>
          <cell r="U93">
            <v>107.6884297270734</v>
          </cell>
          <cell r="V93">
            <v>128.66219066215822</v>
          </cell>
          <cell r="W93">
            <v>133.52395485069303</v>
          </cell>
          <cell r="X93">
            <v>138.10542077439635</v>
          </cell>
          <cell r="Y93">
            <v>136.16326205402177</v>
          </cell>
          <cell r="Z93">
            <v>149.27841351976221</v>
          </cell>
          <cell r="AA93">
            <v>174.83259000330287</v>
          </cell>
          <cell r="AB93">
            <v>176.70671610720109</v>
          </cell>
          <cell r="AC93">
            <v>183.38093230870439</v>
          </cell>
          <cell r="AD93">
            <v>163.90137529563177</v>
          </cell>
          <cell r="AE93">
            <v>159.36800421013734</v>
          </cell>
          <cell r="AF93">
            <v>154.90380520668344</v>
          </cell>
          <cell r="AG93">
            <v>154.80968875271591</v>
          </cell>
          <cell r="AH93">
            <v>180.49366417838434</v>
          </cell>
          <cell r="AI93">
            <v>142.71291630103903</v>
          </cell>
          <cell r="AJ93">
            <v>135.25709263113652</v>
          </cell>
        </row>
        <row r="94">
          <cell r="C94" t="str">
            <v>DAUN SELEDRI</v>
          </cell>
          <cell r="D94">
            <v>2990580347.48</v>
          </cell>
          <cell r="E94">
            <v>97.634491105278514</v>
          </cell>
          <cell r="F94">
            <v>94.679927092446775</v>
          </cell>
          <cell r="G94">
            <v>94.430635753864095</v>
          </cell>
          <cell r="H94">
            <v>105.88418780985711</v>
          </cell>
          <cell r="I94">
            <v>107.6061446485856</v>
          </cell>
          <cell r="J94">
            <v>104.49000291630213</v>
          </cell>
          <cell r="K94">
            <v>104.45768737241178</v>
          </cell>
          <cell r="L94">
            <v>103.65903178769319</v>
          </cell>
          <cell r="M94">
            <v>98.391598133566632</v>
          </cell>
          <cell r="N94">
            <v>96.009480898221085</v>
          </cell>
          <cell r="O94">
            <v>96.009480898221085</v>
          </cell>
          <cell r="P94">
            <v>96.909699620880701</v>
          </cell>
          <cell r="Q94">
            <v>94.98</v>
          </cell>
          <cell r="R94">
            <v>94.98</v>
          </cell>
          <cell r="S94">
            <v>94.976609745087785</v>
          </cell>
          <cell r="T94">
            <v>94.976609745087785</v>
          </cell>
          <cell r="U94">
            <v>96.75927501046462</v>
          </cell>
          <cell r="V94">
            <v>110.28177464208311</v>
          </cell>
          <cell r="W94">
            <v>128.18357025035741</v>
          </cell>
          <cell r="X94">
            <v>128.18357025035741</v>
          </cell>
          <cell r="Y94">
            <v>125.93618846170831</v>
          </cell>
          <cell r="Z94">
            <v>123.25</v>
          </cell>
          <cell r="AA94">
            <v>123.25</v>
          </cell>
          <cell r="AB94">
            <v>123.24677078263313</v>
          </cell>
          <cell r="AC94">
            <v>123.24677078263313</v>
          </cell>
          <cell r="AD94">
            <v>123.24677078263313</v>
          </cell>
          <cell r="AE94">
            <v>123.24677078263313</v>
          </cell>
          <cell r="AF94">
            <v>123.24677078263313</v>
          </cell>
          <cell r="AG94">
            <v>123.24677078263313</v>
          </cell>
          <cell r="AH94">
            <v>130.31759331336397</v>
          </cell>
          <cell r="AI94">
            <v>130.31759331336397</v>
          </cell>
          <cell r="AJ94">
            <v>119.20035711208877</v>
          </cell>
        </row>
        <row r="95">
          <cell r="C95" t="str">
            <v>TAUGE/KECAMBAH</v>
          </cell>
          <cell r="D95">
            <v>17535767596.23</v>
          </cell>
          <cell r="E95">
            <v>99.773100482980965</v>
          </cell>
          <cell r="F95">
            <v>99.770875289116162</v>
          </cell>
          <cell r="G95">
            <v>99.770875289116162</v>
          </cell>
          <cell r="H95">
            <v>99.772039245754286</v>
          </cell>
          <cell r="I95">
            <v>95.891091384700658</v>
          </cell>
          <cell r="J95">
            <v>92.214777957478375</v>
          </cell>
          <cell r="K95">
            <v>99.773613416277144</v>
          </cell>
          <cell r="L95">
            <v>99.773613416277144</v>
          </cell>
          <cell r="M95">
            <v>99.773613416277144</v>
          </cell>
          <cell r="N95">
            <v>99.772484059984706</v>
          </cell>
          <cell r="O95">
            <v>99.771354457732727</v>
          </cell>
          <cell r="P95">
            <v>99.772518562204951</v>
          </cell>
          <cell r="Q95">
            <v>99.773682405467241</v>
          </cell>
          <cell r="R95">
            <v>99.773682405467241</v>
          </cell>
          <cell r="S95">
            <v>99.771954478696358</v>
          </cell>
          <cell r="T95">
            <v>94.520192510562552</v>
          </cell>
          <cell r="U95">
            <v>92.842640979504793</v>
          </cell>
          <cell r="V95">
            <v>92.842329270985715</v>
          </cell>
          <cell r="W95">
            <v>95.153223552181245</v>
          </cell>
          <cell r="X95">
            <v>95.153223552181245</v>
          </cell>
          <cell r="Y95">
            <v>95.152053757353684</v>
          </cell>
          <cell r="Z95">
            <v>95.153223552181245</v>
          </cell>
          <cell r="AA95">
            <v>95.153223552181245</v>
          </cell>
          <cell r="AB95">
            <v>95.152053641328251</v>
          </cell>
          <cell r="AC95">
            <v>95.152053641328251</v>
          </cell>
          <cell r="AD95">
            <v>93.979314708715847</v>
          </cell>
          <cell r="AE95">
            <v>93.979314708715847</v>
          </cell>
          <cell r="AF95">
            <v>97.664561922654016</v>
          </cell>
          <cell r="AG95">
            <v>98.307084763616075</v>
          </cell>
          <cell r="AH95">
            <v>103.23229170940007</v>
          </cell>
          <cell r="AI95">
            <v>95.152051745432487</v>
          </cell>
          <cell r="AJ95">
            <v>95.408033957477471</v>
          </cell>
        </row>
        <row r="96">
          <cell r="C96" t="str">
            <v>WORTEL</v>
          </cell>
          <cell r="D96">
            <v>19186112328.400002</v>
          </cell>
          <cell r="E96">
            <v>96.123336332824067</v>
          </cell>
          <cell r="F96">
            <v>98.077985792018879</v>
          </cell>
          <cell r="G96">
            <v>97.743921178944333</v>
          </cell>
          <cell r="H96">
            <v>98.420555524303637</v>
          </cell>
          <cell r="I96">
            <v>98.418511207188686</v>
          </cell>
          <cell r="J96">
            <v>98.419434249554882</v>
          </cell>
          <cell r="K96">
            <v>100.40954686765107</v>
          </cell>
          <cell r="L96">
            <v>100.40547373902045</v>
          </cell>
          <cell r="M96">
            <v>94.748512642212248</v>
          </cell>
          <cell r="N96">
            <v>94.682871723504746</v>
          </cell>
          <cell r="O96">
            <v>93.445583075127189</v>
          </cell>
          <cell r="P96">
            <v>98.418480191901978</v>
          </cell>
          <cell r="Q96">
            <v>95.262781065009165</v>
          </cell>
          <cell r="R96">
            <v>93.496531553688556</v>
          </cell>
          <cell r="S96">
            <v>84.492005152471521</v>
          </cell>
          <cell r="T96">
            <v>88.716190625019479</v>
          </cell>
          <cell r="U96">
            <v>96.221916693087749</v>
          </cell>
          <cell r="V96">
            <v>104.41457533470009</v>
          </cell>
          <cell r="W96">
            <v>120.0402127526872</v>
          </cell>
          <cell r="X96">
            <v>119.74769693958469</v>
          </cell>
          <cell r="Y96">
            <v>124.32143430816076</v>
          </cell>
          <cell r="Z96">
            <v>121.65475005233309</v>
          </cell>
          <cell r="AA96">
            <v>113.00409364643139</v>
          </cell>
          <cell r="AB96">
            <v>109.4911404540792</v>
          </cell>
          <cell r="AC96">
            <v>164.49066274809988</v>
          </cell>
          <cell r="AD96">
            <v>150.15101469537316</v>
          </cell>
          <cell r="AE96">
            <v>125.9783077503883</v>
          </cell>
          <cell r="AF96">
            <v>129.38011556177062</v>
          </cell>
          <cell r="AG96">
            <v>124.82323897744105</v>
          </cell>
          <cell r="AH96">
            <v>141.23201493143972</v>
          </cell>
          <cell r="AI96">
            <v>135.11975705369966</v>
          </cell>
          <cell r="AJ96">
            <v>127.91525595878778</v>
          </cell>
        </row>
        <row r="97">
          <cell r="C97" t="str">
            <v>BAWANG MERAH</v>
          </cell>
          <cell r="D97">
            <v>141153058939.68002</v>
          </cell>
          <cell r="E97">
            <v>78.606142159884413</v>
          </cell>
          <cell r="F97">
            <v>81.443861243042292</v>
          </cell>
          <cell r="G97">
            <v>87.628811190198746</v>
          </cell>
          <cell r="H97">
            <v>88.616339130353822</v>
          </cell>
          <cell r="I97">
            <v>93.412537425447098</v>
          </cell>
          <cell r="J97">
            <v>107.8219405551135</v>
          </cell>
          <cell r="K97">
            <v>124.39868253879315</v>
          </cell>
          <cell r="L97">
            <v>93.392643049596145</v>
          </cell>
          <cell r="M97">
            <v>84.450059975288923</v>
          </cell>
          <cell r="N97">
            <v>85.022258310459662</v>
          </cell>
          <cell r="O97">
            <v>85.694707925186933</v>
          </cell>
          <cell r="P97">
            <v>82.053657128180703</v>
          </cell>
          <cell r="Q97">
            <v>91.508126590315186</v>
          </cell>
          <cell r="R97">
            <v>99.889695183879113</v>
          </cell>
          <cell r="S97">
            <v>90.243078038362597</v>
          </cell>
          <cell r="T97">
            <v>86.772597574476876</v>
          </cell>
          <cell r="U97">
            <v>86.323155353344077</v>
          </cell>
          <cell r="V97">
            <v>89.616329449260078</v>
          </cell>
          <cell r="W97">
            <v>78.397502357791723</v>
          </cell>
          <cell r="X97">
            <v>63.865433108143108</v>
          </cell>
          <cell r="Y97">
            <v>55.105638747974126</v>
          </cell>
          <cell r="Z97">
            <v>78.743691939454024</v>
          </cell>
          <cell r="AA97">
            <v>85.599404255110286</v>
          </cell>
          <cell r="AB97">
            <v>98.094515879182069</v>
          </cell>
          <cell r="AC97">
            <v>92.63390110370716</v>
          </cell>
          <cell r="AD97">
            <v>82.263755086034109</v>
          </cell>
          <cell r="AE97">
            <v>91.874193579083098</v>
          </cell>
          <cell r="AF97">
            <v>131.64864381903124</v>
          </cell>
          <cell r="AG97">
            <v>148.76513193387109</v>
          </cell>
          <cell r="AH97">
            <v>124.15700885570232</v>
          </cell>
          <cell r="AI97">
            <v>96.831976754469167</v>
          </cell>
          <cell r="AJ97">
            <v>72.962135586493545</v>
          </cell>
        </row>
        <row r="98">
          <cell r="C98" t="str">
            <v>BAWANG PUTIH</v>
          </cell>
          <cell r="D98">
            <v>56005172377.470001</v>
          </cell>
          <cell r="E98">
            <v>109.89638990564599</v>
          </cell>
          <cell r="F98">
            <v>112.09267155926976</v>
          </cell>
          <cell r="G98">
            <v>113.62201432921538</v>
          </cell>
          <cell r="H98">
            <v>111.84278562672816</v>
          </cell>
          <cell r="I98">
            <v>107.92108964614511</v>
          </cell>
          <cell r="J98">
            <v>93.643550008460892</v>
          </cell>
          <cell r="K98">
            <v>91.991512205482593</v>
          </cell>
          <cell r="L98">
            <v>94.804489491908527</v>
          </cell>
          <cell r="M98">
            <v>94.841113947064542</v>
          </cell>
          <cell r="N98">
            <v>94.888127289575394</v>
          </cell>
          <cell r="O98">
            <v>94.434016118941116</v>
          </cell>
          <cell r="P98">
            <v>101.30984029348615</v>
          </cell>
          <cell r="Q98">
            <v>108.67771893418524</v>
          </cell>
          <cell r="R98">
            <v>113.30109578609735</v>
          </cell>
          <cell r="S98">
            <v>123.45475272215189</v>
          </cell>
          <cell r="T98">
            <v>128.01435882875776</v>
          </cell>
          <cell r="U98">
            <v>143.30991718259602</v>
          </cell>
          <cell r="V98">
            <v>150.04431180327776</v>
          </cell>
          <cell r="W98">
            <v>161.41599000813235</v>
          </cell>
          <cell r="X98">
            <v>155.9382656671059</v>
          </cell>
          <cell r="Y98">
            <v>149.70945693224999</v>
          </cell>
          <cell r="Z98">
            <v>144.66347854843374</v>
          </cell>
          <cell r="AA98">
            <v>140.12847972413215</v>
          </cell>
          <cell r="AB98">
            <v>148.25255168748768</v>
          </cell>
          <cell r="AC98">
            <v>155.38743194413851</v>
          </cell>
          <cell r="AD98">
            <v>153.88447549657846</v>
          </cell>
          <cell r="AE98">
            <v>167.79564884638677</v>
          </cell>
          <cell r="AF98">
            <v>169.60524330623747</v>
          </cell>
          <cell r="AG98">
            <v>170.35771886575014</v>
          </cell>
          <cell r="AH98">
            <v>164.46971612322676</v>
          </cell>
          <cell r="AI98">
            <v>157.51004942284877</v>
          </cell>
          <cell r="AJ98">
            <v>157.52440406587419</v>
          </cell>
        </row>
        <row r="99">
          <cell r="C99" t="str">
            <v>KENTANG</v>
          </cell>
          <cell r="D99">
            <v>87737108759.660004</v>
          </cell>
          <cell r="E99">
            <v>98.515756439390572</v>
          </cell>
          <cell r="F99">
            <v>99.27302729798572</v>
          </cell>
          <cell r="G99">
            <v>102.41662272296719</v>
          </cell>
          <cell r="H99">
            <v>103.00439361899763</v>
          </cell>
          <cell r="I99">
            <v>102.42751650578708</v>
          </cell>
          <cell r="J99">
            <v>102.85991473687967</v>
          </cell>
          <cell r="K99">
            <v>98.701965758514092</v>
          </cell>
          <cell r="L99">
            <v>98.613819168805534</v>
          </cell>
          <cell r="M99">
            <v>99.011880787695674</v>
          </cell>
          <cell r="N99">
            <v>98.762442147382174</v>
          </cell>
          <cell r="O99">
            <v>98.513000083266462</v>
          </cell>
          <cell r="P99">
            <v>100.53390263274969</v>
          </cell>
          <cell r="Q99">
            <v>101.94356720478544</v>
          </cell>
          <cell r="R99">
            <v>107.69845138554682</v>
          </cell>
          <cell r="S99">
            <v>111.38988421686197</v>
          </cell>
          <cell r="T99">
            <v>103.93047027124086</v>
          </cell>
          <cell r="U99">
            <v>106.0860917531171</v>
          </cell>
          <cell r="V99">
            <v>105.95232205839284</v>
          </cell>
          <cell r="W99">
            <v>119.47848362932214</v>
          </cell>
          <cell r="X99">
            <v>120.33678404679723</v>
          </cell>
          <cell r="Y99">
            <v>125.63817820286283</v>
          </cell>
          <cell r="Z99">
            <v>112.44509372483034</v>
          </cell>
          <cell r="AA99">
            <v>111.1130671088933</v>
          </cell>
          <cell r="AB99">
            <v>110.18856598126079</v>
          </cell>
          <cell r="AC99">
            <v>124.72241084619378</v>
          </cell>
          <cell r="AD99">
            <v>131.34245722858495</v>
          </cell>
          <cell r="AE99">
            <v>147.85524518762861</v>
          </cell>
          <cell r="AF99">
            <v>160.63872687542477</v>
          </cell>
          <cell r="AG99">
            <v>147.60356346872015</v>
          </cell>
          <cell r="AH99">
            <v>154.39080764918108</v>
          </cell>
          <cell r="AI99">
            <v>156.33189178626185</v>
          </cell>
          <cell r="AJ99">
            <v>168.88728510343824</v>
          </cell>
        </row>
        <row r="100">
          <cell r="C100" t="str">
            <v>TAHU MENTAH</v>
          </cell>
          <cell r="D100">
            <v>91457286208.25</v>
          </cell>
          <cell r="E100">
            <v>99.026500757838136</v>
          </cell>
          <cell r="F100">
            <v>99.029355002330988</v>
          </cell>
          <cell r="G100">
            <v>99.033522381751155</v>
          </cell>
          <cell r="H100">
            <v>99.033036941143962</v>
          </cell>
          <cell r="I100">
            <v>99.041330190838039</v>
          </cell>
          <cell r="J100">
            <v>99.041435847833199</v>
          </cell>
          <cell r="K100">
            <v>99.035687618539953</v>
          </cell>
          <cell r="L100">
            <v>99.036740301084038</v>
          </cell>
          <cell r="M100">
            <v>101.24339147767894</v>
          </cell>
          <cell r="N100">
            <v>103.07468390489643</v>
          </cell>
          <cell r="O100">
            <v>103.70460841172647</v>
          </cell>
          <cell r="P100">
            <v>103.70569510630949</v>
          </cell>
          <cell r="Q100">
            <v>103.70548677328226</v>
          </cell>
          <cell r="R100">
            <v>103.70472526005645</v>
          </cell>
          <cell r="S100">
            <v>103.50978099230288</v>
          </cell>
          <cell r="T100">
            <v>103.27888712115561</v>
          </cell>
          <cell r="U100">
            <v>103.8337997592748</v>
          </cell>
          <cell r="V100">
            <v>103.83649470872113</v>
          </cell>
          <cell r="W100">
            <v>103.71738867619828</v>
          </cell>
          <cell r="X100">
            <v>103.71780048457417</v>
          </cell>
          <cell r="Y100">
            <v>103.72092285821495</v>
          </cell>
          <cell r="Z100">
            <v>103.20734667891006</v>
          </cell>
          <cell r="AA100">
            <v>103.20641140331557</v>
          </cell>
          <cell r="AB100">
            <v>103.20427315690253</v>
          </cell>
          <cell r="AC100">
            <v>106.38223215371968</v>
          </cell>
          <cell r="AD100">
            <v>105.21179979713513</v>
          </cell>
          <cell r="AE100">
            <v>105.20409938785586</v>
          </cell>
          <cell r="AF100">
            <v>105.43350390766074</v>
          </cell>
          <cell r="AG100">
            <v>104.93021254997417</v>
          </cell>
          <cell r="AH100">
            <v>104.73526692925094</v>
          </cell>
          <cell r="AI100">
            <v>104.65819995677306</v>
          </cell>
          <cell r="AJ100">
            <v>104.48553765061364</v>
          </cell>
        </row>
        <row r="101">
          <cell r="C101" t="str">
            <v>TEMPE</v>
          </cell>
          <cell r="D101">
            <v>66136328431.729996</v>
          </cell>
          <cell r="E101">
            <v>95.374308525028397</v>
          </cell>
          <cell r="F101">
            <v>95.374308525028397</v>
          </cell>
          <cell r="G101">
            <v>95.373688525320389</v>
          </cell>
          <cell r="H101">
            <v>95.379322865998645</v>
          </cell>
          <cell r="I101">
            <v>95.381936247994943</v>
          </cell>
          <cell r="J101">
            <v>95.383165986895506</v>
          </cell>
          <cell r="K101">
            <v>95.382668040767157</v>
          </cell>
          <cell r="L101">
            <v>95.38299807635606</v>
          </cell>
          <cell r="M101">
            <v>95.381667010543964</v>
          </cell>
          <cell r="N101">
            <v>95.381806153491624</v>
          </cell>
          <cell r="O101">
            <v>95.386762050130031</v>
          </cell>
          <cell r="P101">
            <v>95.966131196764621</v>
          </cell>
          <cell r="Q101">
            <v>98.336636932377132</v>
          </cell>
          <cell r="R101">
            <v>98.333306144541183</v>
          </cell>
          <cell r="S101">
            <v>98.326499954157825</v>
          </cell>
          <cell r="T101">
            <v>98.481518222974202</v>
          </cell>
          <cell r="U101">
            <v>100.61323204089909</v>
          </cell>
          <cell r="V101">
            <v>100.61672084092059</v>
          </cell>
          <cell r="W101">
            <v>100.85806591155742</v>
          </cell>
          <cell r="X101">
            <v>100.85937945561516</v>
          </cell>
          <cell r="Y101">
            <v>105.04685882164939</v>
          </cell>
          <cell r="Z101">
            <v>111.85367673277594</v>
          </cell>
          <cell r="AA101">
            <v>111.85367673277594</v>
          </cell>
          <cell r="AB101">
            <v>111.85127475143213</v>
          </cell>
          <cell r="AC101">
            <v>110.61685140155207</v>
          </cell>
          <cell r="AD101">
            <v>110.61516256538356</v>
          </cell>
          <cell r="AE101">
            <v>110.11762930953006</v>
          </cell>
          <cell r="AF101">
            <v>110.27059565525461</v>
          </cell>
          <cell r="AG101">
            <v>110.17892038145933</v>
          </cell>
          <cell r="AH101">
            <v>110.38748412966312</v>
          </cell>
          <cell r="AI101">
            <v>109.78729771033848</v>
          </cell>
          <cell r="AJ101">
            <v>109.60134167956537</v>
          </cell>
        </row>
        <row r="102">
          <cell r="C102" t="str">
            <v>GULA PASIR</v>
          </cell>
          <cell r="D102">
            <v>73095327919.979996</v>
          </cell>
          <cell r="E102">
            <v>95.339367325182195</v>
          </cell>
          <cell r="F102">
            <v>95.340775785845025</v>
          </cell>
          <cell r="G102">
            <v>98.611275068148885</v>
          </cell>
          <cell r="H102">
            <v>98.757276403012384</v>
          </cell>
          <cell r="I102">
            <v>98.675760978182609</v>
          </cell>
          <cell r="J102">
            <v>98.730950735421246</v>
          </cell>
          <cell r="K102">
            <v>98.741878762017834</v>
          </cell>
          <cell r="L102">
            <v>98.741143787996492</v>
          </cell>
          <cell r="M102">
            <v>99.620678817622178</v>
          </cell>
          <cell r="N102">
            <v>99.465830697038342</v>
          </cell>
          <cell r="O102">
            <v>99.531476282836891</v>
          </cell>
          <cell r="P102">
            <v>99.586536890112271</v>
          </cell>
          <cell r="Q102">
            <v>100.24173911848189</v>
          </cell>
          <cell r="R102">
            <v>100.30794884400225</v>
          </cell>
          <cell r="S102">
            <v>100.24115488154297</v>
          </cell>
          <cell r="T102">
            <v>100.56951543423054</v>
          </cell>
          <cell r="U102">
            <v>100.78438854758636</v>
          </cell>
          <cell r="V102">
            <v>100.8819579296762</v>
          </cell>
          <cell r="W102">
            <v>101.01913901996984</v>
          </cell>
          <cell r="X102">
            <v>101.14577015816759</v>
          </cell>
          <cell r="Y102">
            <v>102.13103241352997</v>
          </cell>
          <cell r="Z102">
            <v>108.36276639159716</v>
          </cell>
          <cell r="AA102">
            <v>112.62641156532094</v>
          </cell>
          <cell r="AB102">
            <v>113.37412160126561</v>
          </cell>
          <cell r="AC102">
            <v>115.65472363993175</v>
          </cell>
          <cell r="AD102">
            <v>116.90202318142741</v>
          </cell>
          <cell r="AE102">
            <v>117.09076490841332</v>
          </cell>
          <cell r="AF102">
            <v>118.78893621479658</v>
          </cell>
          <cell r="AG102">
            <v>119.8357472787646</v>
          </cell>
          <cell r="AH102">
            <v>119.59269559722621</v>
          </cell>
          <cell r="AI102">
            <v>119.97067869009474</v>
          </cell>
          <cell r="AJ102">
            <v>119.63129052350206</v>
          </cell>
        </row>
        <row r="103">
          <cell r="C103" t="str">
            <v>GULA MERAH</v>
          </cell>
          <cell r="D103">
            <v>3513246081.0100002</v>
          </cell>
          <cell r="E103">
            <v>95.168979280053463</v>
          </cell>
          <cell r="F103">
            <v>95.347569941754969</v>
          </cell>
          <cell r="G103">
            <v>98.601888666093757</v>
          </cell>
          <cell r="H103">
            <v>101.0525494127757</v>
          </cell>
          <cell r="I103">
            <v>101.0525494127757</v>
          </cell>
          <cell r="J103">
            <v>100.85411534421849</v>
          </cell>
          <cell r="K103">
            <v>100.85411534421849</v>
          </cell>
          <cell r="L103">
            <v>101.30059199847226</v>
          </cell>
          <cell r="M103">
            <v>101.47918266017379</v>
          </cell>
          <cell r="N103">
            <v>101.47918266017379</v>
          </cell>
          <cell r="O103">
            <v>101.47918266017379</v>
          </cell>
          <cell r="P103">
            <v>101.47918266017379</v>
          </cell>
          <cell r="Q103">
            <v>103.10634202234318</v>
          </cell>
          <cell r="R103">
            <v>103.91</v>
          </cell>
          <cell r="S103">
            <v>103.90996512487047</v>
          </cell>
          <cell r="T103">
            <v>104.436454057966</v>
          </cell>
          <cell r="U103">
            <v>104.58000000000003</v>
          </cell>
          <cell r="V103">
            <v>104.58400605771718</v>
          </cell>
          <cell r="W103">
            <v>103.47999999999999</v>
          </cell>
          <cell r="X103">
            <v>103.47999999999999</v>
          </cell>
          <cell r="Y103">
            <v>103.47926219324806</v>
          </cell>
          <cell r="Z103">
            <v>104.79689471753484</v>
          </cell>
          <cell r="AA103">
            <v>104.22146918561997</v>
          </cell>
          <cell r="AB103">
            <v>108.18244781288951</v>
          </cell>
          <cell r="AC103">
            <v>108.09176603965929</v>
          </cell>
          <cell r="AD103">
            <v>108.01478200296816</v>
          </cell>
          <cell r="AE103">
            <v>108.54959559309944</v>
          </cell>
          <cell r="AF103">
            <v>111.7633453141155</v>
          </cell>
          <cell r="AG103">
            <v>112.19176662807462</v>
          </cell>
          <cell r="AH103">
            <v>112.19176662807462</v>
          </cell>
          <cell r="AI103">
            <v>112.68551586149877</v>
          </cell>
          <cell r="AJ103">
            <v>114.13011600346424</v>
          </cell>
        </row>
        <row r="104">
          <cell r="C104" t="str">
            <v>SELAI / JAM</v>
          </cell>
          <cell r="D104">
            <v>4235689129.1300001</v>
          </cell>
          <cell r="E104">
            <v>100.00573860284823</v>
          </cell>
          <cell r="F104">
            <v>100.00573860284823</v>
          </cell>
          <cell r="G104">
            <v>100.00573860284823</v>
          </cell>
          <cell r="H104">
            <v>100.00573860284823</v>
          </cell>
          <cell r="I104">
            <v>100.00573860284823</v>
          </cell>
          <cell r="J104">
            <v>100.00573860284823</v>
          </cell>
          <cell r="K104">
            <v>100.00573860284823</v>
          </cell>
          <cell r="L104">
            <v>100.00573860284823</v>
          </cell>
          <cell r="M104">
            <v>100.00573860284823</v>
          </cell>
          <cell r="N104">
            <v>100.00573860284823</v>
          </cell>
          <cell r="O104">
            <v>100.00573860284823</v>
          </cell>
          <cell r="P104">
            <v>100.00573860284823</v>
          </cell>
          <cell r="Q104">
            <v>97.3</v>
          </cell>
          <cell r="R104">
            <v>97.3</v>
          </cell>
          <cell r="S104">
            <v>97.295960999999892</v>
          </cell>
          <cell r="T104">
            <v>97.295960999999892</v>
          </cell>
          <cell r="U104">
            <v>99.76</v>
          </cell>
          <cell r="V104">
            <v>99.755738135465691</v>
          </cell>
          <cell r="W104">
            <v>99.76</v>
          </cell>
          <cell r="X104">
            <v>99.76</v>
          </cell>
          <cell r="Y104">
            <v>99.755738135465691</v>
          </cell>
          <cell r="Z104">
            <v>99.750762570762575</v>
          </cell>
          <cell r="AA104">
            <v>99.750762570762575</v>
          </cell>
          <cell r="AB104">
            <v>98.482613507970854</v>
          </cell>
          <cell r="AC104">
            <v>98.482613507970854</v>
          </cell>
          <cell r="AD104">
            <v>98.482613507970854</v>
          </cell>
          <cell r="AE104">
            <v>98.482613507970854</v>
          </cell>
          <cell r="AF104">
            <v>98.482613507970854</v>
          </cell>
          <cell r="AG104">
            <v>98.482613507970854</v>
          </cell>
          <cell r="AH104">
            <v>98.482613507970854</v>
          </cell>
          <cell r="AI104">
            <v>98.482613507970854</v>
          </cell>
          <cell r="AJ104">
            <v>98.482613507970854</v>
          </cell>
        </row>
        <row r="105">
          <cell r="C105" t="str">
            <v>COKLAT BATANG</v>
          </cell>
          <cell r="D105">
            <v>2566837582.96</v>
          </cell>
          <cell r="E105">
            <v>96.898963881794927</v>
          </cell>
          <cell r="F105">
            <v>96.898963881794927</v>
          </cell>
          <cell r="G105">
            <v>96.889191900766122</v>
          </cell>
          <cell r="H105">
            <v>97.368018971178415</v>
          </cell>
          <cell r="I105">
            <v>97.475510762495446</v>
          </cell>
          <cell r="J105">
            <v>99.87941809558555</v>
          </cell>
          <cell r="K105">
            <v>102.45922108719444</v>
          </cell>
          <cell r="L105">
            <v>102.45922108719444</v>
          </cell>
          <cell r="M105">
            <v>101.04228383801532</v>
          </cell>
          <cell r="N105">
            <v>102.64488872674207</v>
          </cell>
          <cell r="O105">
            <v>102.05856986501274</v>
          </cell>
          <cell r="P105">
            <v>103.99342210871944</v>
          </cell>
          <cell r="Q105">
            <v>104.90221634439985</v>
          </cell>
          <cell r="R105">
            <v>108.25400583728569</v>
          </cell>
          <cell r="S105">
            <v>107.13635738677101</v>
          </cell>
          <cell r="T105">
            <v>107.13635738677101</v>
          </cell>
          <cell r="U105">
            <v>109.05</v>
          </cell>
          <cell r="V105">
            <v>109.04776642527246</v>
          </cell>
          <cell r="W105">
            <v>100.21</v>
          </cell>
          <cell r="X105">
            <v>100.21</v>
          </cell>
          <cell r="Y105">
            <v>100.21379160047405</v>
          </cell>
          <cell r="Z105">
            <v>101.13355017698271</v>
          </cell>
          <cell r="AA105">
            <v>102.14000000000001</v>
          </cell>
          <cell r="AB105">
            <v>102.14356448519514</v>
          </cell>
          <cell r="AC105">
            <v>102.14356448519514</v>
          </cell>
          <cell r="AD105">
            <v>102.14356448519514</v>
          </cell>
          <cell r="AE105">
            <v>102.14356448519514</v>
          </cell>
          <cell r="AF105">
            <v>102.14356448519514</v>
          </cell>
          <cell r="AG105">
            <v>102.14356448519514</v>
          </cell>
          <cell r="AH105">
            <v>102.14356448519514</v>
          </cell>
          <cell r="AI105">
            <v>102.14356448519514</v>
          </cell>
          <cell r="AJ105">
            <v>99.40741111595392</v>
          </cell>
        </row>
        <row r="106">
          <cell r="C106" t="str">
            <v>ICE CREAM</v>
          </cell>
          <cell r="D106">
            <v>31427687914.580002</v>
          </cell>
          <cell r="E106">
            <v>102.15959260517687</v>
          </cell>
          <cell r="F106">
            <v>102.15720871237453</v>
          </cell>
          <cell r="G106">
            <v>102.15720871237453</v>
          </cell>
          <cell r="H106">
            <v>102.15720871237453</v>
          </cell>
          <cell r="I106">
            <v>102.15720871237453</v>
          </cell>
          <cell r="J106">
            <v>102.15720871237453</v>
          </cell>
          <cell r="K106">
            <v>102.15720871237453</v>
          </cell>
          <cell r="L106">
            <v>102.15720871237453</v>
          </cell>
          <cell r="M106">
            <v>102.15720871237453</v>
          </cell>
          <cell r="N106">
            <v>102.15720871237453</v>
          </cell>
          <cell r="O106">
            <v>102.1613157522637</v>
          </cell>
          <cell r="P106">
            <v>102.16522928471467</v>
          </cell>
          <cell r="Q106">
            <v>102.16522928471467</v>
          </cell>
          <cell r="R106">
            <v>102.16522928471467</v>
          </cell>
          <cell r="S106">
            <v>102.16468549961128</v>
          </cell>
          <cell r="T106">
            <v>105.29485862253748</v>
          </cell>
          <cell r="U106">
            <v>105.29472350220405</v>
          </cell>
          <cell r="V106">
            <v>105.29485827952176</v>
          </cell>
          <cell r="W106">
            <v>105.29472350220405</v>
          </cell>
          <cell r="X106">
            <v>105.29472350220405</v>
          </cell>
          <cell r="Y106">
            <v>105.29485827952176</v>
          </cell>
          <cell r="Z106">
            <v>102.64832596489022</v>
          </cell>
          <cell r="AA106">
            <v>102.64832596489022</v>
          </cell>
          <cell r="AB106">
            <v>102.64905302422463</v>
          </cell>
          <cell r="AC106">
            <v>102.64905302422463</v>
          </cell>
          <cell r="AD106">
            <v>102.64905302422463</v>
          </cell>
          <cell r="AE106">
            <v>105.43139360469927</v>
          </cell>
          <cell r="AF106">
            <v>105.43139360469927</v>
          </cell>
          <cell r="AG106">
            <v>106.2085203279449</v>
          </cell>
          <cell r="AH106">
            <v>106.2085203279449</v>
          </cell>
          <cell r="AI106">
            <v>106.2085203279449</v>
          </cell>
          <cell r="AJ106">
            <v>106.2085203279449</v>
          </cell>
        </row>
        <row r="107">
          <cell r="C107" t="str">
            <v>KUE BASAH</v>
          </cell>
          <cell r="D107">
            <v>103128493497.92</v>
          </cell>
          <cell r="E107">
            <v>98.467083374331494</v>
          </cell>
          <cell r="F107">
            <v>98.467083374331494</v>
          </cell>
          <cell r="G107">
            <v>98.467083374331494</v>
          </cell>
          <cell r="H107">
            <v>98.467083374331494</v>
          </cell>
          <cell r="I107">
            <v>98.467083374331494</v>
          </cell>
          <cell r="J107">
            <v>98.467083374331494</v>
          </cell>
          <cell r="K107">
            <v>98.467083374331494</v>
          </cell>
          <cell r="L107">
            <v>98.467083374331494</v>
          </cell>
          <cell r="M107">
            <v>103.08938034189498</v>
          </cell>
          <cell r="N107">
            <v>103.08938034189498</v>
          </cell>
          <cell r="O107">
            <v>103.08938034189498</v>
          </cell>
          <cell r="P107">
            <v>103.08938034189498</v>
          </cell>
          <cell r="Q107">
            <v>103.08938034189498</v>
          </cell>
          <cell r="R107">
            <v>103.08938034189498</v>
          </cell>
          <cell r="S107">
            <v>103.09014315185772</v>
          </cell>
          <cell r="T107">
            <v>103.09014315185772</v>
          </cell>
          <cell r="U107">
            <v>103.08938034189498</v>
          </cell>
          <cell r="V107">
            <v>103.09014315185772</v>
          </cell>
          <cell r="W107">
            <v>103.08938034189498</v>
          </cell>
          <cell r="X107">
            <v>103.08938034189498</v>
          </cell>
          <cell r="Y107">
            <v>103.09014315185772</v>
          </cell>
          <cell r="Z107">
            <v>103.08938034189498</v>
          </cell>
          <cell r="AA107">
            <v>103.08938034189498</v>
          </cell>
          <cell r="AB107">
            <v>103.09014315185772</v>
          </cell>
          <cell r="AC107">
            <v>103.09014315185772</v>
          </cell>
          <cell r="AD107">
            <v>103.09014315185772</v>
          </cell>
          <cell r="AE107">
            <v>103.09014315185772</v>
          </cell>
          <cell r="AF107">
            <v>103.09014315185772</v>
          </cell>
          <cell r="AG107">
            <v>103.09014315185772</v>
          </cell>
          <cell r="AH107">
            <v>103.09014315185772</v>
          </cell>
          <cell r="AI107">
            <v>103.09014315185772</v>
          </cell>
          <cell r="AJ107">
            <v>103.09014315185772</v>
          </cell>
        </row>
        <row r="108">
          <cell r="C108" t="str">
            <v>SUSU BUBUK UNTUK BALITA</v>
          </cell>
          <cell r="D108">
            <v>36379134916.389999</v>
          </cell>
          <cell r="E108">
            <v>99.577175907088247</v>
          </cell>
          <cell r="F108">
            <v>99.774470143935133</v>
          </cell>
          <cell r="G108">
            <v>99.335414442492549</v>
          </cell>
          <cell r="H108">
            <v>99.618562133983673</v>
          </cell>
          <cell r="I108">
            <v>99.797743557456471</v>
          </cell>
          <cell r="J108">
            <v>100.09658308611849</v>
          </cell>
          <cell r="K108">
            <v>100.30074455966242</v>
          </cell>
          <cell r="L108">
            <v>100.575465188162</v>
          </cell>
          <cell r="M108">
            <v>100.78251251745469</v>
          </cell>
          <cell r="N108">
            <v>100.54917283699089</v>
          </cell>
          <cell r="O108">
            <v>100.0866351380361</v>
          </cell>
          <cell r="P108">
            <v>100.00810090496839</v>
          </cell>
          <cell r="Q108">
            <v>100.12452463324723</v>
          </cell>
          <cell r="R108">
            <v>100.11104418973413</v>
          </cell>
          <cell r="S108">
            <v>100.51873371886614</v>
          </cell>
          <cell r="T108">
            <v>106.18536873938133</v>
          </cell>
          <cell r="U108">
            <v>107.37321368494828</v>
          </cell>
          <cell r="V108">
            <v>107.61351280259488</v>
          </cell>
          <cell r="W108">
            <v>109.18060060866361</v>
          </cell>
          <cell r="X108">
            <v>109.32448467426788</v>
          </cell>
          <cell r="Y108">
            <v>109.35445003493331</v>
          </cell>
          <cell r="Z108">
            <v>109.65798964909777</v>
          </cell>
          <cell r="AA108">
            <v>109.82491161999206</v>
          </cell>
          <cell r="AB108">
            <v>109.76579505799452</v>
          </cell>
          <cell r="AC108">
            <v>109.21742697713516</v>
          </cell>
          <cell r="AD108">
            <v>108.2485452700501</v>
          </cell>
          <cell r="AE108">
            <v>106.97107117690912</v>
          </cell>
          <cell r="AF108">
            <v>106.94386182125541</v>
          </cell>
          <cell r="AG108">
            <v>106.98054548143551</v>
          </cell>
          <cell r="AH108">
            <v>107.02829598972656</v>
          </cell>
          <cell r="AI108">
            <v>107.04652019185103</v>
          </cell>
          <cell r="AJ108">
            <v>106.94405898838002</v>
          </cell>
        </row>
        <row r="109">
          <cell r="C109" t="str">
            <v>SUSU BUBUK UNTUK BAYI</v>
          </cell>
          <cell r="D109">
            <v>15802014932.220001</v>
          </cell>
          <cell r="E109">
            <v>98.910964109826764</v>
          </cell>
          <cell r="F109">
            <v>97.823536105472158</v>
          </cell>
          <cell r="G109">
            <v>99.292765363674988</v>
          </cell>
          <cell r="H109">
            <v>99.888003917136487</v>
          </cell>
          <cell r="I109">
            <v>99.515198521967761</v>
          </cell>
          <cell r="J109">
            <v>100.53820461714484</v>
          </cell>
          <cell r="K109">
            <v>102.36779280505533</v>
          </cell>
          <cell r="L109">
            <v>102.36807682423242</v>
          </cell>
          <cell r="M109">
            <v>102.53261115375018</v>
          </cell>
          <cell r="N109">
            <v>102.88020033802452</v>
          </cell>
          <cell r="O109">
            <v>102.85531782662356</v>
          </cell>
          <cell r="P109">
            <v>102.85706664742324</v>
          </cell>
          <cell r="Q109">
            <v>102.85838854782349</v>
          </cell>
          <cell r="R109">
            <v>102.85924530718216</v>
          </cell>
          <cell r="S109">
            <v>105.43302862930486</v>
          </cell>
          <cell r="T109">
            <v>106.31388803048949</v>
          </cell>
          <cell r="U109">
            <v>106.6884400030351</v>
          </cell>
          <cell r="V109">
            <v>106.68760255231504</v>
          </cell>
          <cell r="W109">
            <v>107.18406264544402</v>
          </cell>
          <cell r="X109">
            <v>107.1844641958122</v>
          </cell>
          <cell r="Y109">
            <v>107.16262837256258</v>
          </cell>
          <cell r="Z109">
            <v>108.25551632091364</v>
          </cell>
          <cell r="AA109">
            <v>108.41517217390866</v>
          </cell>
          <cell r="AB109">
            <v>108.41865090077196</v>
          </cell>
          <cell r="AC109">
            <v>110.17092579013155</v>
          </cell>
          <cell r="AD109">
            <v>110.37650431131796</v>
          </cell>
          <cell r="AE109">
            <v>110.48291058787963</v>
          </cell>
          <cell r="AF109">
            <v>110.66791831408148</v>
          </cell>
          <cell r="AG109">
            <v>111.04100380976405</v>
          </cell>
          <cell r="AH109">
            <v>111.1240315588194</v>
          </cell>
          <cell r="AI109">
            <v>111.1240315588194</v>
          </cell>
          <cell r="AJ109">
            <v>110.96374027851597</v>
          </cell>
        </row>
        <row r="110">
          <cell r="C110" t="str">
            <v>MAKANAN BAYI</v>
          </cell>
          <cell r="D110">
            <v>9436694020.1900005</v>
          </cell>
          <cell r="E110">
            <v>98.530617631207136</v>
          </cell>
          <cell r="F110">
            <v>98.628844497288739</v>
          </cell>
          <cell r="G110">
            <v>98.906190942695559</v>
          </cell>
          <cell r="H110">
            <v>98.929303146479484</v>
          </cell>
          <cell r="I110">
            <v>99.044864165399005</v>
          </cell>
          <cell r="J110">
            <v>97.767914906338333</v>
          </cell>
          <cell r="K110">
            <v>100.2871451187838</v>
          </cell>
          <cell r="L110">
            <v>99.975130367701098</v>
          </cell>
          <cell r="M110">
            <v>100.9978453851388</v>
          </cell>
          <cell r="N110">
            <v>102.29212879703742</v>
          </cell>
          <cell r="O110">
            <v>102.29212879703742</v>
          </cell>
          <cell r="P110">
            <v>102.29212879703742</v>
          </cell>
          <cell r="Q110">
            <v>104.27400027150711</v>
          </cell>
          <cell r="R110">
            <v>105.28515918705288</v>
          </cell>
          <cell r="S110">
            <v>105.35039370559558</v>
          </cell>
          <cell r="T110">
            <v>108.4204729398022</v>
          </cell>
          <cell r="U110">
            <v>108.65871596581363</v>
          </cell>
          <cell r="V110">
            <v>108.71648412594254</v>
          </cell>
          <cell r="W110">
            <v>108.21782168547584</v>
          </cell>
          <cell r="X110">
            <v>108.21782168547584</v>
          </cell>
          <cell r="Y110">
            <v>108.99675767811374</v>
          </cell>
          <cell r="Z110">
            <v>108.80841673823529</v>
          </cell>
          <cell r="AA110">
            <v>108.18441068794822</v>
          </cell>
          <cell r="AB110">
            <v>109.41012071880544</v>
          </cell>
          <cell r="AC110">
            <v>107.75139362033201</v>
          </cell>
          <cell r="AD110">
            <v>107.78595212844569</v>
          </cell>
          <cell r="AE110">
            <v>107.76344408551128</v>
          </cell>
          <cell r="AF110">
            <v>108.469343216331</v>
          </cell>
          <cell r="AG110">
            <v>108.73645750249715</v>
          </cell>
          <cell r="AH110">
            <v>108.73645750249715</v>
          </cell>
          <cell r="AI110">
            <v>109.01546825267248</v>
          </cell>
          <cell r="AJ110">
            <v>109.13455847844939</v>
          </cell>
        </row>
        <row r="111">
          <cell r="C111" t="str">
            <v>PENYEDAP MASAKAN/VETSIN</v>
          </cell>
          <cell r="D111">
            <v>28459562032.239998</v>
          </cell>
          <cell r="E111">
            <v>94.0466489016152</v>
          </cell>
          <cell r="F111">
            <v>96.113968746067371</v>
          </cell>
          <cell r="G111">
            <v>96.117621353310483</v>
          </cell>
          <cell r="H111">
            <v>97.508871735117495</v>
          </cell>
          <cell r="I111">
            <v>98.936292112615732</v>
          </cell>
          <cell r="J111">
            <v>100.23841343257975</v>
          </cell>
          <cell r="K111">
            <v>101.77493493859149</v>
          </cell>
          <cell r="L111">
            <v>101.77514651354662</v>
          </cell>
          <cell r="M111">
            <v>104.61378760224049</v>
          </cell>
          <cell r="N111">
            <v>104.89221717594575</v>
          </cell>
          <cell r="O111">
            <v>104.89221717594575</v>
          </cell>
          <cell r="P111">
            <v>104.76929545546479</v>
          </cell>
          <cell r="Q111">
            <v>107.32830218184068</v>
          </cell>
          <cell r="R111">
            <v>108.12143844282349</v>
          </cell>
          <cell r="S111">
            <v>108.13479046469755</v>
          </cell>
          <cell r="T111">
            <v>108.893353037287</v>
          </cell>
          <cell r="U111">
            <v>108.95330072204412</v>
          </cell>
          <cell r="V111">
            <v>108.95345750704799</v>
          </cell>
          <cell r="W111">
            <v>108.72563774422311</v>
          </cell>
          <cell r="X111">
            <v>108.82164190212804</v>
          </cell>
          <cell r="Y111">
            <v>108.82206391361349</v>
          </cell>
          <cell r="Z111">
            <v>109.22171172318014</v>
          </cell>
          <cell r="AA111">
            <v>108.76358115920517</v>
          </cell>
          <cell r="AB111">
            <v>108.76695509014425</v>
          </cell>
          <cell r="AC111">
            <v>108.76695509014425</v>
          </cell>
          <cell r="AD111">
            <v>108.76695509014425</v>
          </cell>
          <cell r="AE111">
            <v>108.76695509014425</v>
          </cell>
          <cell r="AF111">
            <v>108.77040077840456</v>
          </cell>
          <cell r="AG111">
            <v>108.90377397991122</v>
          </cell>
          <cell r="AH111">
            <v>108.90377397991122</v>
          </cell>
          <cell r="AI111">
            <v>109.19469054668751</v>
          </cell>
          <cell r="AJ111">
            <v>109.1946905466875</v>
          </cell>
        </row>
        <row r="112">
          <cell r="C112" t="str">
            <v>BUMBU MASAK JADI</v>
          </cell>
          <cell r="D112">
            <v>28255666431.41</v>
          </cell>
          <cell r="E112">
            <v>101.48684747425303</v>
          </cell>
          <cell r="F112">
            <v>101.48684747425303</v>
          </cell>
          <cell r="G112">
            <v>101.48684747425303</v>
          </cell>
          <cell r="H112">
            <v>101.49144084166271</v>
          </cell>
          <cell r="I112">
            <v>103.54594275306559</v>
          </cell>
          <cell r="J112">
            <v>100.19722071103317</v>
          </cell>
          <cell r="K112">
            <v>100.19722071103317</v>
          </cell>
          <cell r="L112">
            <v>103.12807795752603</v>
          </cell>
          <cell r="M112">
            <v>103.12807795752603</v>
          </cell>
          <cell r="N112">
            <v>104.65444519678864</v>
          </cell>
          <cell r="O112">
            <v>105.10132838090736</v>
          </cell>
          <cell r="P112">
            <v>108.97238141736425</v>
          </cell>
          <cell r="Q112">
            <v>113.72559346662688</v>
          </cell>
          <cell r="R112">
            <v>114.8050775217708</v>
          </cell>
          <cell r="S112">
            <v>114.80403324413786</v>
          </cell>
          <cell r="T112">
            <v>118.87046506730756</v>
          </cell>
          <cell r="U112">
            <v>119.28770756757392</v>
          </cell>
          <cell r="V112">
            <v>119.28859912650165</v>
          </cell>
          <cell r="W112">
            <v>119.2878133223012</v>
          </cell>
          <cell r="X112">
            <v>117.79641547333262</v>
          </cell>
          <cell r="Y112">
            <v>117.79751455002648</v>
          </cell>
          <cell r="Z112">
            <v>117.79641547333262</v>
          </cell>
          <cell r="AA112">
            <v>117.79641547333262</v>
          </cell>
          <cell r="AB112">
            <v>117.79751455002648</v>
          </cell>
          <cell r="AC112">
            <v>117.80522685743541</v>
          </cell>
          <cell r="AD112">
            <v>119.2257929491408</v>
          </cell>
          <cell r="AE112">
            <v>119.7286558377094</v>
          </cell>
          <cell r="AF112">
            <v>119.7286558377094</v>
          </cell>
          <cell r="AG112">
            <v>119.7286558377094</v>
          </cell>
          <cell r="AH112">
            <v>119.7286558377094</v>
          </cell>
          <cell r="AI112">
            <v>120.27179070618095</v>
          </cell>
          <cell r="AJ112">
            <v>120.27179070618095</v>
          </cell>
        </row>
        <row r="113">
          <cell r="C113" t="str">
            <v>GARAM</v>
          </cell>
          <cell r="D113">
            <v>22305733405.279999</v>
          </cell>
          <cell r="E113">
            <v>100.58187820035307</v>
          </cell>
          <cell r="F113">
            <v>100.84045306195348</v>
          </cell>
          <cell r="G113">
            <v>100.84045306195348</v>
          </cell>
          <cell r="H113">
            <v>100.84065234950404</v>
          </cell>
          <cell r="I113">
            <v>101.0887376826815</v>
          </cell>
          <cell r="J113">
            <v>101.08882310006466</v>
          </cell>
          <cell r="K113">
            <v>101.08882310006466</v>
          </cell>
          <cell r="L113">
            <v>101.08882310006466</v>
          </cell>
          <cell r="M113">
            <v>99.440914728150204</v>
          </cell>
          <cell r="N113">
            <v>100.96542901633612</v>
          </cell>
          <cell r="O113">
            <v>98.880669194682596</v>
          </cell>
          <cell r="P113">
            <v>98.880669194682596</v>
          </cell>
          <cell r="Q113">
            <v>104.13835804722476</v>
          </cell>
          <cell r="R113">
            <v>107.56986193971387</v>
          </cell>
          <cell r="S113">
            <v>108.33144362494052</v>
          </cell>
          <cell r="T113">
            <v>113.06778424290063</v>
          </cell>
          <cell r="U113">
            <v>113.21985092890455</v>
          </cell>
          <cell r="V113">
            <v>113.90562758556509</v>
          </cell>
          <cell r="W113">
            <v>116.08423929915458</v>
          </cell>
          <cell r="X113">
            <v>117.74347577796811</v>
          </cell>
          <cell r="Y113">
            <v>118.29335133653747</v>
          </cell>
          <cell r="Z113">
            <v>118.65043269633348</v>
          </cell>
          <cell r="AA113">
            <v>118.09575459018194</v>
          </cell>
          <cell r="AB113">
            <v>117.36178351354663</v>
          </cell>
          <cell r="AC113">
            <v>114.31077689990121</v>
          </cell>
          <cell r="AD113">
            <v>114.22737472812132</v>
          </cell>
          <cell r="AE113">
            <v>114.22737472812132</v>
          </cell>
          <cell r="AF113">
            <v>114.22737472812132</v>
          </cell>
          <cell r="AG113">
            <v>114.50898467806572</v>
          </cell>
          <cell r="AH113">
            <v>114.50898467806572</v>
          </cell>
          <cell r="AI113">
            <v>114.5492601815105</v>
          </cell>
          <cell r="AJ113">
            <v>115.30433527072495</v>
          </cell>
        </row>
        <row r="114">
          <cell r="C114" t="str">
            <v>KECAP</v>
          </cell>
          <cell r="D114">
            <v>12505923765.880001</v>
          </cell>
          <cell r="E114">
            <v>98.36775637019808</v>
          </cell>
          <cell r="F114">
            <v>98.591032634499314</v>
          </cell>
          <cell r="G114">
            <v>99.061507619991133</v>
          </cell>
          <cell r="H114">
            <v>99.508060148593543</v>
          </cell>
          <cell r="I114">
            <v>99.524008453186497</v>
          </cell>
          <cell r="J114">
            <v>99.276809731995854</v>
          </cell>
          <cell r="K114">
            <v>100.02638004786419</v>
          </cell>
          <cell r="L114">
            <v>100.02638004786419</v>
          </cell>
          <cell r="M114">
            <v>101.33414102448552</v>
          </cell>
          <cell r="N114">
            <v>101.33414102448552</v>
          </cell>
          <cell r="O114">
            <v>101.31021856759612</v>
          </cell>
          <cell r="P114">
            <v>102.46647065058451</v>
          </cell>
          <cell r="Q114">
            <v>105.53651928472611</v>
          </cell>
          <cell r="R114">
            <v>105.63220911228377</v>
          </cell>
          <cell r="S114">
            <v>105.90707483672711</v>
          </cell>
          <cell r="T114">
            <v>106.10118678075023</v>
          </cell>
          <cell r="U114">
            <v>106.54692068102074</v>
          </cell>
          <cell r="V114">
            <v>107.48390121042021</v>
          </cell>
          <cell r="W114">
            <v>107.67490062677408</v>
          </cell>
          <cell r="X114">
            <v>107.67490062677408</v>
          </cell>
          <cell r="Y114">
            <v>107.67610957199692</v>
          </cell>
          <cell r="Z114">
            <v>107.65857594168011</v>
          </cell>
          <cell r="AA114">
            <v>107.6824980026885</v>
          </cell>
          <cell r="AB114">
            <v>109.50833708405372</v>
          </cell>
          <cell r="AC114">
            <v>109.82651148632317</v>
          </cell>
          <cell r="AD114">
            <v>109.88127175323395</v>
          </cell>
          <cell r="AE114">
            <v>109.89755486659223</v>
          </cell>
          <cell r="AF114">
            <v>109.85113462480929</v>
          </cell>
          <cell r="AG114">
            <v>110.19363958069322</v>
          </cell>
          <cell r="AH114">
            <v>110.19363958069322</v>
          </cell>
          <cell r="AI114">
            <v>110.20096984181021</v>
          </cell>
          <cell r="AJ114">
            <v>110.28940819337708</v>
          </cell>
        </row>
        <row r="115">
          <cell r="C115" t="str">
            <v>SAMBAL JADI</v>
          </cell>
          <cell r="D115">
            <v>2849520404.0999999</v>
          </cell>
          <cell r="E115">
            <v>119.12</v>
          </cell>
          <cell r="F115">
            <v>119.12</v>
          </cell>
          <cell r="G115">
            <v>119.12</v>
          </cell>
          <cell r="H115">
            <v>119.12</v>
          </cell>
          <cell r="I115">
            <v>119.12</v>
          </cell>
          <cell r="J115">
            <v>119.12</v>
          </cell>
          <cell r="K115">
            <v>119.12</v>
          </cell>
          <cell r="L115">
            <v>119.12</v>
          </cell>
          <cell r="M115">
            <v>119.12</v>
          </cell>
          <cell r="N115">
            <v>119.12</v>
          </cell>
          <cell r="O115">
            <v>119.12</v>
          </cell>
          <cell r="P115">
            <v>119.12</v>
          </cell>
          <cell r="Q115">
            <v>119.12</v>
          </cell>
          <cell r="R115">
            <v>119.12</v>
          </cell>
          <cell r="S115">
            <v>119.12278451442972</v>
          </cell>
          <cell r="T115">
            <v>126.45570914673382</v>
          </cell>
          <cell r="U115">
            <v>125.22</v>
          </cell>
          <cell r="V115">
            <v>125.21571195751137</v>
          </cell>
          <cell r="W115">
            <v>126.46</v>
          </cell>
          <cell r="X115">
            <v>126.46</v>
          </cell>
          <cell r="Y115">
            <v>126.45570522216676</v>
          </cell>
          <cell r="Z115">
            <v>136.16</v>
          </cell>
          <cell r="AA115">
            <v>136.16</v>
          </cell>
          <cell r="AB115">
            <v>136.16161939926516</v>
          </cell>
          <cell r="AC115">
            <v>136.16161939926516</v>
          </cell>
          <cell r="AD115">
            <v>136.16161939926516</v>
          </cell>
          <cell r="AE115">
            <v>136.7012333434092</v>
          </cell>
          <cell r="AF115">
            <v>136.7012333434092</v>
          </cell>
          <cell r="AG115">
            <v>136.7012333434092</v>
          </cell>
          <cell r="AH115">
            <v>136.7012333434092</v>
          </cell>
          <cell r="AI115">
            <v>139.44700748128324</v>
          </cell>
          <cell r="AJ115">
            <v>136.70123175835326</v>
          </cell>
        </row>
        <row r="116">
          <cell r="C116" t="str">
            <v>TERASI UDANG</v>
          </cell>
          <cell r="D116">
            <v>2604099495.3600001</v>
          </cell>
          <cell r="E116">
            <v>100.00737662782726</v>
          </cell>
          <cell r="F116">
            <v>100.00737662782726</v>
          </cell>
          <cell r="G116">
            <v>100.00737662782726</v>
          </cell>
          <cell r="H116">
            <v>100.00737662782726</v>
          </cell>
          <cell r="I116">
            <v>100.00737662782726</v>
          </cell>
          <cell r="J116">
            <v>100.00737662782726</v>
          </cell>
          <cell r="K116">
            <v>100.00737662782726</v>
          </cell>
          <cell r="L116">
            <v>100.00737662782726</v>
          </cell>
          <cell r="M116">
            <v>100.00737662782726</v>
          </cell>
          <cell r="N116">
            <v>100.00737662782726</v>
          </cell>
          <cell r="O116">
            <v>100.00737662782726</v>
          </cell>
          <cell r="P116">
            <v>100.00737662782726</v>
          </cell>
          <cell r="Q116">
            <v>117.17356065798488</v>
          </cell>
          <cell r="R116">
            <v>115.54010023989032</v>
          </cell>
          <cell r="S116">
            <v>115.54646305125229</v>
          </cell>
          <cell r="T116">
            <v>116.4164990314128</v>
          </cell>
          <cell r="U116">
            <v>116.42000000000002</v>
          </cell>
          <cell r="V116">
            <v>116.4164990314128</v>
          </cell>
          <cell r="W116">
            <v>117.088507967963</v>
          </cell>
          <cell r="X116">
            <v>119.89000000000001</v>
          </cell>
          <cell r="Y116">
            <v>119.88906700555069</v>
          </cell>
          <cell r="Z116">
            <v>119.88300946686594</v>
          </cell>
          <cell r="AA116">
            <v>119.19999999999999</v>
          </cell>
          <cell r="AB116">
            <v>119.20175377442388</v>
          </cell>
          <cell r="AC116">
            <v>119.20175377442388</v>
          </cell>
          <cell r="AD116">
            <v>119.20175377442388</v>
          </cell>
          <cell r="AE116">
            <v>119.20175377442388</v>
          </cell>
          <cell r="AF116">
            <v>119.20175377442388</v>
          </cell>
          <cell r="AG116">
            <v>114.61608614707255</v>
          </cell>
          <cell r="AH116">
            <v>114.61608614707255</v>
          </cell>
          <cell r="AI116">
            <v>116.54992886817605</v>
          </cell>
          <cell r="AJ116">
            <v>116.54992886817605</v>
          </cell>
        </row>
        <row r="117">
          <cell r="C117" t="str">
            <v>TEPUNG BUMBU</v>
          </cell>
          <cell r="D117">
            <v>6332545884.4700003</v>
          </cell>
          <cell r="E117">
            <v>99.062157992383575</v>
          </cell>
          <cell r="F117">
            <v>99.062157992383575</v>
          </cell>
          <cell r="G117">
            <v>99.062157992383575</v>
          </cell>
          <cell r="H117">
            <v>99.567526608729636</v>
          </cell>
          <cell r="I117">
            <v>100.41971682452888</v>
          </cell>
          <cell r="J117">
            <v>100.41971682452888</v>
          </cell>
          <cell r="K117">
            <v>100.41971682452888</v>
          </cell>
          <cell r="L117">
            <v>100.41971682452888</v>
          </cell>
          <cell r="M117">
            <v>100.41971682452888</v>
          </cell>
          <cell r="N117">
            <v>100.41971682452888</v>
          </cell>
          <cell r="O117">
            <v>100.41971682452888</v>
          </cell>
          <cell r="P117">
            <v>100.41971682452888</v>
          </cell>
          <cell r="Q117">
            <v>101.48000000000002</v>
          </cell>
          <cell r="R117">
            <v>101.48000000000002</v>
          </cell>
          <cell r="S117">
            <v>101.47888673028204</v>
          </cell>
          <cell r="T117">
            <v>101.47888673028204</v>
          </cell>
          <cell r="U117">
            <v>103.86413462442418</v>
          </cell>
          <cell r="V117">
            <v>105.40196883325387</v>
          </cell>
          <cell r="W117">
            <v>107.60263499721657</v>
          </cell>
          <cell r="X117">
            <v>106.80000000000001</v>
          </cell>
          <cell r="Y117">
            <v>106.80022162072976</v>
          </cell>
          <cell r="Z117">
            <v>106.80256357516826</v>
          </cell>
          <cell r="AA117">
            <v>105.98999999999998</v>
          </cell>
          <cell r="AB117">
            <v>105.99196288351516</v>
          </cell>
          <cell r="AC117">
            <v>105.99196288351516</v>
          </cell>
          <cell r="AD117">
            <v>105.99196288351516</v>
          </cell>
          <cell r="AE117">
            <v>105.99196288351516</v>
          </cell>
          <cell r="AF117">
            <v>105.99196288351516</v>
          </cell>
          <cell r="AG117">
            <v>105.99196288351516</v>
          </cell>
          <cell r="AH117">
            <v>105.99196288351516</v>
          </cell>
          <cell r="AI117">
            <v>104.39374929222089</v>
          </cell>
          <cell r="AJ117">
            <v>104.39374929222089</v>
          </cell>
        </row>
        <row r="118">
          <cell r="C118" t="str">
            <v>SANTAN JADI</v>
          </cell>
          <cell r="D118">
            <v>9479597286.3600006</v>
          </cell>
          <cell r="E118">
            <v>99.99117791481946</v>
          </cell>
          <cell r="F118">
            <v>99.99117791481946</v>
          </cell>
          <cell r="G118">
            <v>99.989894910947882</v>
          </cell>
          <cell r="H118">
            <v>99.989894910947882</v>
          </cell>
          <cell r="I118">
            <v>99.989894910947882</v>
          </cell>
          <cell r="J118">
            <v>99.989894910947882</v>
          </cell>
          <cell r="K118">
            <v>99.989894910947882</v>
          </cell>
          <cell r="L118">
            <v>99.990065709013507</v>
          </cell>
          <cell r="M118">
            <v>99.990065709013507</v>
          </cell>
          <cell r="N118">
            <v>99.990065709013507</v>
          </cell>
          <cell r="O118">
            <v>99.990065709013507</v>
          </cell>
          <cell r="P118">
            <v>99.990065709013507</v>
          </cell>
          <cell r="Q118">
            <v>99.649196002610395</v>
          </cell>
          <cell r="R118">
            <v>99.649196002610395</v>
          </cell>
          <cell r="S118">
            <v>99.648315120149363</v>
          </cell>
          <cell r="T118">
            <v>100.31109677810367</v>
          </cell>
          <cell r="U118">
            <v>99.649196002610395</v>
          </cell>
          <cell r="V118">
            <v>99.648314108239489</v>
          </cell>
          <cell r="W118">
            <v>99.647678716719952</v>
          </cell>
          <cell r="X118">
            <v>99.647678716719952</v>
          </cell>
          <cell r="Y118">
            <v>100.31109575426021</v>
          </cell>
          <cell r="Z118">
            <v>100.31072243654737</v>
          </cell>
          <cell r="AA118">
            <v>100.31072243654737</v>
          </cell>
          <cell r="AB118">
            <v>100.31109575426021</v>
          </cell>
          <cell r="AC118">
            <v>100.74622643914613</v>
          </cell>
          <cell r="AD118">
            <v>100.74622643914613</v>
          </cell>
          <cell r="AE118">
            <v>100.74622643914613</v>
          </cell>
          <cell r="AF118">
            <v>104.51234749147449</v>
          </cell>
          <cell r="AG118">
            <v>104.51234749147449</v>
          </cell>
          <cell r="AH118">
            <v>104.7724946092583</v>
          </cell>
          <cell r="AI118">
            <v>105.66022670872002</v>
          </cell>
          <cell r="AJ118">
            <v>105.63398869953969</v>
          </cell>
        </row>
        <row r="119">
          <cell r="C119" t="str">
            <v>SAUS CABAI</v>
          </cell>
          <cell r="D119">
            <v>3288369222.1999998</v>
          </cell>
          <cell r="E119">
            <v>105.84000000000002</v>
          </cell>
          <cell r="F119">
            <v>105.84000000000002</v>
          </cell>
          <cell r="G119">
            <v>105.84000000000002</v>
          </cell>
          <cell r="H119">
            <v>105.84000000000002</v>
          </cell>
          <cell r="I119">
            <v>105.84000000000002</v>
          </cell>
          <cell r="J119">
            <v>105.84000000000002</v>
          </cell>
          <cell r="K119">
            <v>105.84000000000002</v>
          </cell>
          <cell r="L119">
            <v>105.84000000000002</v>
          </cell>
          <cell r="M119">
            <v>105.84000000000002</v>
          </cell>
          <cell r="N119">
            <v>105.84000000000002</v>
          </cell>
          <cell r="O119">
            <v>105.84000000000002</v>
          </cell>
          <cell r="P119">
            <v>105.84000000000002</v>
          </cell>
          <cell r="Q119">
            <v>105.84000000000002</v>
          </cell>
          <cell r="R119">
            <v>105.84000000000002</v>
          </cell>
          <cell r="S119">
            <v>105.84094235768724</v>
          </cell>
          <cell r="T119">
            <v>106.94331810871947</v>
          </cell>
          <cell r="U119">
            <v>106.66</v>
          </cell>
          <cell r="V119">
            <v>106.65573059246928</v>
          </cell>
          <cell r="W119">
            <v>106.87</v>
          </cell>
          <cell r="X119">
            <v>106.87</v>
          </cell>
          <cell r="Y119">
            <v>106.8744796401446</v>
          </cell>
          <cell r="Z119">
            <v>108.42</v>
          </cell>
          <cell r="AA119">
            <v>108.42</v>
          </cell>
          <cell r="AB119">
            <v>108.42343565057773</v>
          </cell>
          <cell r="AC119">
            <v>108.42609527745421</v>
          </cell>
          <cell r="AD119">
            <v>108.42609527745421</v>
          </cell>
          <cell r="AE119">
            <v>108.69293298219299</v>
          </cell>
          <cell r="AF119">
            <v>108.69293298219299</v>
          </cell>
          <cell r="AG119">
            <v>108.83473486949084</v>
          </cell>
          <cell r="AH119">
            <v>108.83473486949084</v>
          </cell>
          <cell r="AI119">
            <v>109.61753523012374</v>
          </cell>
          <cell r="AJ119">
            <v>112.69378364152824</v>
          </cell>
        </row>
        <row r="120">
          <cell r="C120" t="str">
            <v>SAUS TIRAM</v>
          </cell>
          <cell r="D120">
            <v>2340530449.1100001</v>
          </cell>
          <cell r="E120">
            <v>100</v>
          </cell>
          <cell r="F120">
            <v>100</v>
          </cell>
          <cell r="G120">
            <v>100</v>
          </cell>
          <cell r="H120">
            <v>100</v>
          </cell>
          <cell r="I120">
            <v>100</v>
          </cell>
          <cell r="J120">
            <v>100</v>
          </cell>
          <cell r="K120">
            <v>100</v>
          </cell>
          <cell r="L120">
            <v>100</v>
          </cell>
          <cell r="M120">
            <v>100</v>
          </cell>
          <cell r="N120">
            <v>100</v>
          </cell>
          <cell r="O120">
            <v>100</v>
          </cell>
          <cell r="P120">
            <v>100</v>
          </cell>
          <cell r="Q120">
            <v>100</v>
          </cell>
          <cell r="R120">
            <v>100</v>
          </cell>
          <cell r="S120">
            <v>100</v>
          </cell>
          <cell r="T120">
            <v>100</v>
          </cell>
          <cell r="U120">
            <v>100</v>
          </cell>
          <cell r="V120">
            <v>100</v>
          </cell>
          <cell r="W120">
            <v>100</v>
          </cell>
          <cell r="X120">
            <v>100</v>
          </cell>
          <cell r="Y120">
            <v>100</v>
          </cell>
          <cell r="Z120">
            <v>101.48000000000003</v>
          </cell>
          <cell r="AA120">
            <v>101.48000000000003</v>
          </cell>
          <cell r="AB120">
            <v>101.48279199999999</v>
          </cell>
          <cell r="AC120">
            <v>101.48279199999999</v>
          </cell>
          <cell r="AD120">
            <v>101.48279199999999</v>
          </cell>
          <cell r="AE120">
            <v>101.48279199999999</v>
          </cell>
          <cell r="AF120">
            <v>101.48279199999999</v>
          </cell>
          <cell r="AG120">
            <v>101.88266464531759</v>
          </cell>
          <cell r="AH120">
            <v>101.88266464531759</v>
          </cell>
          <cell r="AI120">
            <v>101.72258048966698</v>
          </cell>
          <cell r="AJ120">
            <v>101.72258048966698</v>
          </cell>
        </row>
        <row r="121">
          <cell r="C121" t="str">
            <v>SANTAN SEGAR</v>
          </cell>
          <cell r="D121">
            <v>30058207928.18</v>
          </cell>
          <cell r="E121">
            <v>120.6520280208826</v>
          </cell>
          <cell r="F121">
            <v>120.6520280208826</v>
          </cell>
          <cell r="G121">
            <v>120.6520280208826</v>
          </cell>
          <cell r="H121">
            <v>120.6520280208826</v>
          </cell>
          <cell r="I121">
            <v>120.6520280208826</v>
          </cell>
          <cell r="J121">
            <v>120.6520280208826</v>
          </cell>
          <cell r="K121">
            <v>120.6520280208826</v>
          </cell>
          <cell r="L121">
            <v>120.6520280208826</v>
          </cell>
          <cell r="M121">
            <v>120.6520280208826</v>
          </cell>
          <cell r="N121">
            <v>120.6520280208826</v>
          </cell>
          <cell r="O121">
            <v>120.6520280208826</v>
          </cell>
          <cell r="P121">
            <v>120.6520280208826</v>
          </cell>
          <cell r="Q121">
            <v>120.6520280208826</v>
          </cell>
          <cell r="R121">
            <v>120.6520280208826</v>
          </cell>
          <cell r="S121">
            <v>120.65179930139888</v>
          </cell>
          <cell r="T121">
            <v>122.54355137030295</v>
          </cell>
          <cell r="U121">
            <v>122.07424716982977</v>
          </cell>
          <cell r="V121">
            <v>122.07352089746743</v>
          </cell>
          <cell r="W121">
            <v>121.62522700638219</v>
          </cell>
          <cell r="X121">
            <v>121.62522700638219</v>
          </cell>
          <cell r="Y121">
            <v>121.62450073401982</v>
          </cell>
          <cell r="Z121">
            <v>121.62522694850585</v>
          </cell>
          <cell r="AA121">
            <v>121.62522694850585</v>
          </cell>
          <cell r="AB121">
            <v>121.62450067614347</v>
          </cell>
          <cell r="AC121">
            <v>121.62450067614347</v>
          </cell>
          <cell r="AD121">
            <v>121.62450067614347</v>
          </cell>
          <cell r="AE121">
            <v>121.62450067614347</v>
          </cell>
          <cell r="AF121">
            <v>132.78891755878419</v>
          </cell>
          <cell r="AG121">
            <v>132.78891755878419</v>
          </cell>
          <cell r="AH121">
            <v>132.78891755878419</v>
          </cell>
          <cell r="AI121">
            <v>130.87517436822941</v>
          </cell>
          <cell r="AJ121">
            <v>130.87517436822941</v>
          </cell>
        </row>
        <row r="122">
          <cell r="C122" t="str">
            <v>LADA/MERICA</v>
          </cell>
          <cell r="D122">
            <v>2451054284.3000002</v>
          </cell>
          <cell r="E122">
            <v>99.307815882834532</v>
          </cell>
          <cell r="F122">
            <v>99.307815882834532</v>
          </cell>
          <cell r="G122">
            <v>99.307815882834532</v>
          </cell>
          <cell r="H122">
            <v>98.65291913035567</v>
          </cell>
          <cell r="I122">
            <v>98.65291913035567</v>
          </cell>
          <cell r="J122">
            <v>103.17352588010552</v>
          </cell>
          <cell r="K122">
            <v>101.62724188119712</v>
          </cell>
          <cell r="L122">
            <v>101.62724188119712</v>
          </cell>
          <cell r="M122">
            <v>99.053133812426097</v>
          </cell>
          <cell r="N122">
            <v>99.489731647412</v>
          </cell>
          <cell r="O122">
            <v>99.489731647412</v>
          </cell>
          <cell r="P122">
            <v>100.38111889384153</v>
          </cell>
          <cell r="Q122">
            <v>100.8904830346584</v>
          </cell>
          <cell r="R122">
            <v>100.8904830346584</v>
          </cell>
          <cell r="S122">
            <v>99.985641890474071</v>
          </cell>
          <cell r="T122">
            <v>99.985641890474071</v>
          </cell>
          <cell r="U122">
            <v>99.99</v>
          </cell>
          <cell r="V122">
            <v>99.985641890474071</v>
          </cell>
          <cell r="W122">
            <v>99.982985712897275</v>
          </cell>
          <cell r="X122">
            <v>93.58</v>
          </cell>
          <cell r="Y122">
            <v>93.579918763292937</v>
          </cell>
          <cell r="Z122">
            <v>93.581507523421976</v>
          </cell>
          <cell r="AA122">
            <v>93.581507523421976</v>
          </cell>
          <cell r="AB122">
            <v>96.110321638250724</v>
          </cell>
          <cell r="AC122">
            <v>96.110321638250724</v>
          </cell>
          <cell r="AD122">
            <v>96.110321638250724</v>
          </cell>
          <cell r="AE122">
            <v>96.110321638250724</v>
          </cell>
          <cell r="AF122">
            <v>96.110321638250724</v>
          </cell>
          <cell r="AG122">
            <v>95.683884946657841</v>
          </cell>
          <cell r="AH122">
            <v>100.38144222036576</v>
          </cell>
          <cell r="AI122">
            <v>100.38144222036576</v>
          </cell>
          <cell r="AJ122">
            <v>103.41460602344436</v>
          </cell>
        </row>
        <row r="123">
          <cell r="C123" t="str">
            <v>JAHE</v>
          </cell>
          <cell r="D123">
            <v>2993702254.4499998</v>
          </cell>
          <cell r="E123">
            <v>104.19682606096833</v>
          </cell>
          <cell r="F123">
            <v>104.19682606096833</v>
          </cell>
          <cell r="G123">
            <v>104.19682606096833</v>
          </cell>
          <cell r="H123">
            <v>107.85430023055251</v>
          </cell>
          <cell r="I123">
            <v>104.19682606096833</v>
          </cell>
          <cell r="J123">
            <v>96.470000000000013</v>
          </cell>
          <cell r="K123">
            <v>96.470000000000013</v>
          </cell>
          <cell r="L123">
            <v>96.470000000000013</v>
          </cell>
          <cell r="M123">
            <v>96.470000000000013</v>
          </cell>
          <cell r="N123">
            <v>96.470000000000013</v>
          </cell>
          <cell r="O123">
            <v>96.470000000000013</v>
          </cell>
          <cell r="P123">
            <v>96.470000000000013</v>
          </cell>
          <cell r="Q123">
            <v>96.470000000000013</v>
          </cell>
          <cell r="R123">
            <v>96.470000000000013</v>
          </cell>
          <cell r="S123">
            <v>96.474099999988397</v>
          </cell>
          <cell r="T123">
            <v>96.474099999988397</v>
          </cell>
          <cell r="U123">
            <v>111.3940976094096</v>
          </cell>
          <cell r="V123">
            <v>107.86132132146381</v>
          </cell>
          <cell r="W123">
            <v>118.15091715976331</v>
          </cell>
          <cell r="X123">
            <v>118.15091715976331</v>
          </cell>
          <cell r="Y123">
            <v>136.43497711035846</v>
          </cell>
          <cell r="Z123">
            <v>136.44098039215686</v>
          </cell>
          <cell r="AA123">
            <v>142.01</v>
          </cell>
          <cell r="AB123">
            <v>142.00602516635593</v>
          </cell>
          <cell r="AC123">
            <v>142.00602516635593</v>
          </cell>
          <cell r="AD123">
            <v>142.00602516635593</v>
          </cell>
          <cell r="AE123">
            <v>136.43497543257254</v>
          </cell>
          <cell r="AF123">
            <v>142.00602342006104</v>
          </cell>
          <cell r="AG123">
            <v>131.46425029334006</v>
          </cell>
          <cell r="AH123">
            <v>131.46425029334006</v>
          </cell>
          <cell r="AI123">
            <v>141.2236146024064</v>
          </cell>
          <cell r="AJ123">
            <v>141.2236146024064</v>
          </cell>
        </row>
        <row r="124">
          <cell r="C124" t="str">
            <v>TEMPOYAK</v>
          </cell>
          <cell r="D124">
            <v>6586142893.71</v>
          </cell>
          <cell r="E124">
            <v>100</v>
          </cell>
          <cell r="F124">
            <v>100</v>
          </cell>
          <cell r="G124">
            <v>100</v>
          </cell>
          <cell r="H124">
            <v>100</v>
          </cell>
          <cell r="I124">
            <v>100</v>
          </cell>
          <cell r="J124">
            <v>100</v>
          </cell>
          <cell r="K124">
            <v>100</v>
          </cell>
          <cell r="L124">
            <v>100</v>
          </cell>
          <cell r="M124">
            <v>100</v>
          </cell>
          <cell r="N124">
            <v>100</v>
          </cell>
          <cell r="O124">
            <v>100</v>
          </cell>
          <cell r="P124">
            <v>100</v>
          </cell>
          <cell r="Q124">
            <v>100</v>
          </cell>
          <cell r="R124">
            <v>100</v>
          </cell>
          <cell r="S124">
            <v>100</v>
          </cell>
          <cell r="T124">
            <v>100</v>
          </cell>
          <cell r="U124">
            <v>100</v>
          </cell>
          <cell r="V124">
            <v>100</v>
          </cell>
          <cell r="W124">
            <v>100</v>
          </cell>
          <cell r="X124">
            <v>100</v>
          </cell>
          <cell r="Y124">
            <v>100</v>
          </cell>
          <cell r="Z124">
            <v>99.996792621243685</v>
          </cell>
          <cell r="AA124">
            <v>99.996792621243685</v>
          </cell>
          <cell r="AB124">
            <v>93.541433999999981</v>
          </cell>
          <cell r="AC124">
            <v>86.602538844609029</v>
          </cell>
          <cell r="AD124">
            <v>86.602538844609029</v>
          </cell>
          <cell r="AE124">
            <v>79.056939309413991</v>
          </cell>
          <cell r="AF124">
            <v>79.056939309413991</v>
          </cell>
          <cell r="AG124">
            <v>86.602537578064315</v>
          </cell>
          <cell r="AH124">
            <v>86.602537578064315</v>
          </cell>
          <cell r="AI124">
            <v>86.602537578064315</v>
          </cell>
          <cell r="AJ124">
            <v>86.602537578064315</v>
          </cell>
        </row>
        <row r="125">
          <cell r="C125" t="str">
            <v>MINUMAN YANG TIDAK BERALKOHOL</v>
          </cell>
          <cell r="D125">
            <v>305143848563.93005</v>
          </cell>
          <cell r="E125">
            <v>98.975214229165147</v>
          </cell>
          <cell r="F125">
            <v>99.447838832899009</v>
          </cell>
          <cell r="G125">
            <v>99.324647863751466</v>
          </cell>
          <cell r="H125">
            <v>99.756360998609722</v>
          </cell>
          <cell r="I125">
            <v>99.626432852014318</v>
          </cell>
          <cell r="J125">
            <v>99.86714020547727</v>
          </cell>
          <cell r="K125">
            <v>99.91505849591897</v>
          </cell>
          <cell r="L125">
            <v>100.09309126161101</v>
          </cell>
          <cell r="M125">
            <v>102.87314137203292</v>
          </cell>
          <cell r="N125">
            <v>103.14703793463605</v>
          </cell>
          <cell r="O125">
            <v>103.1673760216258</v>
          </cell>
          <cell r="P125">
            <v>103.28402085597241</v>
          </cell>
          <cell r="Q125">
            <v>105.72170706539869</v>
          </cell>
          <cell r="R125">
            <v>106.25647872834479</v>
          </cell>
          <cell r="S125">
            <v>106.4928710275308</v>
          </cell>
          <cell r="T125">
            <v>107.93778523118833</v>
          </cell>
          <cell r="U125">
            <v>108.68145807554062</v>
          </cell>
          <cell r="V125">
            <v>109.80298733820399</v>
          </cell>
          <cell r="W125">
            <v>110.34283783154919</v>
          </cell>
          <cell r="X125">
            <v>110.54405530717339</v>
          </cell>
          <cell r="Y125">
            <v>111.47039809946524</v>
          </cell>
          <cell r="Z125">
            <v>111.49755815177917</v>
          </cell>
          <cell r="AA125">
            <v>110.91331548515771</v>
          </cell>
          <cell r="AB125">
            <v>110.90024476316209</v>
          </cell>
          <cell r="AC125">
            <v>110.59239511365277</v>
          </cell>
          <cell r="AD125">
            <v>110.59239511365277</v>
          </cell>
          <cell r="AE125">
            <v>111.81495425179422</v>
          </cell>
          <cell r="AF125">
            <v>112.10999218174294</v>
          </cell>
          <cell r="AG125">
            <v>114.50878188193241</v>
          </cell>
          <cell r="AH125">
            <v>116.26438093785995</v>
          </cell>
          <cell r="AI125">
            <v>116.29881557807596</v>
          </cell>
          <cell r="AJ125">
            <v>116.95028040591539</v>
          </cell>
        </row>
        <row r="126">
          <cell r="C126" t="str">
            <v>JUS BUAH SIAP SAJI</v>
          </cell>
          <cell r="D126">
            <v>16677881519.280001</v>
          </cell>
          <cell r="E126">
            <v>100.91479901708318</v>
          </cell>
          <cell r="F126">
            <v>100.91479901708318</v>
          </cell>
          <cell r="G126">
            <v>100.91479901708318</v>
          </cell>
          <cell r="H126">
            <v>100.91479901708318</v>
          </cell>
          <cell r="I126">
            <v>100.91479901708318</v>
          </cell>
          <cell r="J126">
            <v>100.91479901708318</v>
          </cell>
          <cell r="K126">
            <v>100.91479901708318</v>
          </cell>
          <cell r="L126">
            <v>100.91479901708318</v>
          </cell>
          <cell r="M126">
            <v>100.91479901708318</v>
          </cell>
          <cell r="N126">
            <v>100.91479901708318</v>
          </cell>
          <cell r="O126">
            <v>100.91479901708318</v>
          </cell>
          <cell r="P126">
            <v>100.91479901708318</v>
          </cell>
          <cell r="Q126">
            <v>100.91479901708318</v>
          </cell>
          <cell r="R126">
            <v>100.91479901708318</v>
          </cell>
          <cell r="S126">
            <v>100.9110166750157</v>
          </cell>
          <cell r="T126">
            <v>100.9110166750157</v>
          </cell>
          <cell r="U126">
            <v>100.91479901708318</v>
          </cell>
          <cell r="V126">
            <v>100.9110166750157</v>
          </cell>
          <cell r="W126">
            <v>100.91479901708318</v>
          </cell>
          <cell r="X126">
            <v>100.91479901708318</v>
          </cell>
          <cell r="Y126">
            <v>100.9110166750157</v>
          </cell>
          <cell r="Z126">
            <v>100.91479901708318</v>
          </cell>
          <cell r="AA126">
            <v>100.91479901708318</v>
          </cell>
          <cell r="AB126">
            <v>100.9110166750157</v>
          </cell>
          <cell r="AC126">
            <v>100.9110166750157</v>
          </cell>
          <cell r="AD126">
            <v>100.9110166750157</v>
          </cell>
          <cell r="AE126">
            <v>100.9110166750157</v>
          </cell>
          <cell r="AF126">
            <v>100.9110166750157</v>
          </cell>
          <cell r="AG126">
            <v>100.98466133779407</v>
          </cell>
          <cell r="AH126">
            <v>100.98466133779407</v>
          </cell>
          <cell r="AI126">
            <v>100.98466133779407</v>
          </cell>
          <cell r="AJ126">
            <v>101.58710366956534</v>
          </cell>
        </row>
        <row r="127">
          <cell r="C127" t="str">
            <v>KOPI BUBUK</v>
          </cell>
          <cell r="D127">
            <v>84007122258.190002</v>
          </cell>
          <cell r="E127">
            <v>97.618652157094658</v>
          </cell>
          <cell r="F127">
            <v>97.626016710759174</v>
          </cell>
          <cell r="G127">
            <v>97.689816937195459</v>
          </cell>
          <cell r="H127">
            <v>97.690268212667107</v>
          </cell>
          <cell r="I127">
            <v>97.690268212667107</v>
          </cell>
          <cell r="J127">
            <v>98.458216096605483</v>
          </cell>
          <cell r="K127">
            <v>98.585816549478039</v>
          </cell>
          <cell r="L127">
            <v>98.585816549478039</v>
          </cell>
          <cell r="M127">
            <v>99.548619966607419</v>
          </cell>
          <cell r="N127">
            <v>99.832820975278153</v>
          </cell>
          <cell r="O127">
            <v>99.716820563575808</v>
          </cell>
          <cell r="P127">
            <v>99.716820563575808</v>
          </cell>
          <cell r="Q127">
            <v>107.76144911513288</v>
          </cell>
          <cell r="R127">
            <v>110.23805790497781</v>
          </cell>
          <cell r="S127">
            <v>110.66145151877305</v>
          </cell>
          <cell r="T127">
            <v>112.7301776482752</v>
          </cell>
          <cell r="U127">
            <v>112.79113186639762</v>
          </cell>
          <cell r="V127">
            <v>114.32010732412461</v>
          </cell>
          <cell r="W127">
            <v>115.79410788707027</v>
          </cell>
          <cell r="X127">
            <v>116.21549157873181</v>
          </cell>
          <cell r="Y127">
            <v>119.12524662463208</v>
          </cell>
          <cell r="Z127">
            <v>119.15765666410567</v>
          </cell>
          <cell r="AA127">
            <v>119.15765666410567</v>
          </cell>
          <cell r="AB127">
            <v>119.1378679087554</v>
          </cell>
          <cell r="AC127">
            <v>121.2326995704649</v>
          </cell>
          <cell r="AD127">
            <v>121.2326995704649</v>
          </cell>
          <cell r="AE127">
            <v>124.44691035574198</v>
          </cell>
          <cell r="AF127">
            <v>125.38111893548857</v>
          </cell>
          <cell r="AG127">
            <v>133.34513435195268</v>
          </cell>
          <cell r="AH127">
            <v>139.69987795303905</v>
          </cell>
          <cell r="AI127">
            <v>142.60530684938263</v>
          </cell>
          <cell r="AJ127">
            <v>145.5491501165229</v>
          </cell>
        </row>
        <row r="128">
          <cell r="C128" t="str">
            <v>TEH</v>
          </cell>
          <cell r="D128">
            <v>21917431815.119999</v>
          </cell>
          <cell r="E128">
            <v>98.895273323011949</v>
          </cell>
          <cell r="F128">
            <v>98.500741438171659</v>
          </cell>
          <cell r="G128">
            <v>98.32714740884191</v>
          </cell>
          <cell r="H128">
            <v>98.544925361070639</v>
          </cell>
          <cell r="I128">
            <v>98.002885918952501</v>
          </cell>
          <cell r="J128">
            <v>98.721045034325869</v>
          </cell>
          <cell r="K128">
            <v>98.479065478290494</v>
          </cell>
          <cell r="L128">
            <v>100.22552662185018</v>
          </cell>
          <cell r="M128">
            <v>103.01355194138819</v>
          </cell>
          <cell r="N128">
            <v>103.01355194138819</v>
          </cell>
          <cell r="O128">
            <v>103.11876044401227</v>
          </cell>
          <cell r="P128">
            <v>103.90256378856164</v>
          </cell>
          <cell r="Q128">
            <v>103.31339617386681</v>
          </cell>
          <cell r="R128">
            <v>103.05037491730664</v>
          </cell>
          <cell r="S128">
            <v>103.05102090736852</v>
          </cell>
          <cell r="T128">
            <v>104.07816165235602</v>
          </cell>
          <cell r="U128">
            <v>104.10834763931958</v>
          </cell>
          <cell r="V128">
            <v>104.10875911138857</v>
          </cell>
          <cell r="W128">
            <v>104.52044322999609</v>
          </cell>
          <cell r="X128">
            <v>104.5219831449608</v>
          </cell>
          <cell r="Y128">
            <v>104.57738343438902</v>
          </cell>
          <cell r="Z128">
            <v>104.74421498875321</v>
          </cell>
          <cell r="AA128">
            <v>105.57004923866423</v>
          </cell>
          <cell r="AB128">
            <v>105.56903516395981</v>
          </cell>
          <cell r="AC128">
            <v>105.56903516395981</v>
          </cell>
          <cell r="AD128">
            <v>105.56903516395981</v>
          </cell>
          <cell r="AE128">
            <v>107.08943865604152</v>
          </cell>
          <cell r="AF128">
            <v>107.1382325456172</v>
          </cell>
          <cell r="AG128">
            <v>106.72937219416178</v>
          </cell>
          <cell r="AH128">
            <v>106.81453408086306</v>
          </cell>
          <cell r="AI128">
            <v>106.94031631053078</v>
          </cell>
          <cell r="AJ128">
            <v>106.94031631053078</v>
          </cell>
        </row>
        <row r="129">
          <cell r="C129" t="str">
            <v>AIR TEH KEMASAN</v>
          </cell>
          <cell r="D129">
            <v>4570832753.6500006</v>
          </cell>
          <cell r="E129">
            <v>101.71960157579105</v>
          </cell>
          <cell r="F129">
            <v>101.71960157579105</v>
          </cell>
          <cell r="G129">
            <v>101.71960157579105</v>
          </cell>
          <cell r="H129">
            <v>101.71960157579105</v>
          </cell>
          <cell r="I129">
            <v>101.71960157579105</v>
          </cell>
          <cell r="J129">
            <v>101.71960157579105</v>
          </cell>
          <cell r="K129">
            <v>101.71960157579105</v>
          </cell>
          <cell r="L129">
            <v>101.71960157579105</v>
          </cell>
          <cell r="M129">
            <v>101.71960157579105</v>
          </cell>
          <cell r="N129">
            <v>101.71960157579105</v>
          </cell>
          <cell r="O129">
            <v>101.71960157579105</v>
          </cell>
          <cell r="P129">
            <v>101.71960157579105</v>
          </cell>
          <cell r="Q129">
            <v>101.71960157579105</v>
          </cell>
          <cell r="R129">
            <v>101.71960157579105</v>
          </cell>
          <cell r="S129">
            <v>101.71960157579105</v>
          </cell>
          <cell r="T129">
            <v>101.71960157579105</v>
          </cell>
          <cell r="U129">
            <v>101.7581383814077</v>
          </cell>
          <cell r="V129">
            <v>101.7581026779709</v>
          </cell>
          <cell r="W129">
            <v>101.63912692603949</v>
          </cell>
          <cell r="X129">
            <v>101.63912692603949</v>
          </cell>
          <cell r="Y129">
            <v>101.63777157817879</v>
          </cell>
          <cell r="Z129">
            <v>101.76758973136133</v>
          </cell>
          <cell r="AA129">
            <v>101.76758973136133</v>
          </cell>
          <cell r="AB129">
            <v>101.7662343835006</v>
          </cell>
          <cell r="AC129">
            <v>101.7662343835006</v>
          </cell>
          <cell r="AD129">
            <v>101.7662343835006</v>
          </cell>
          <cell r="AE129">
            <v>101.7662343835006</v>
          </cell>
          <cell r="AF129">
            <v>101.7662343835006</v>
          </cell>
          <cell r="AG129">
            <v>101.7662343835006</v>
          </cell>
          <cell r="AH129">
            <v>101.7662343835006</v>
          </cell>
          <cell r="AI129">
            <v>101.7662343835006</v>
          </cell>
          <cell r="AJ129">
            <v>106.00858073808845</v>
          </cell>
        </row>
        <row r="130">
          <cell r="C130" t="str">
            <v>AIR KEMASAN</v>
          </cell>
          <cell r="D130">
            <v>140738552529.69</v>
          </cell>
          <cell r="E130">
            <v>98.659902403340311</v>
          </cell>
          <cell r="F130">
            <v>100.08062498113692</v>
          </cell>
          <cell r="G130">
            <v>99.812222429012834</v>
          </cell>
          <cell r="H130">
            <v>99.812222429012834</v>
          </cell>
          <cell r="I130">
            <v>99.812603198625084</v>
          </cell>
          <cell r="J130">
            <v>99.812603198625084</v>
          </cell>
          <cell r="K130">
            <v>99.812603198625084</v>
          </cell>
          <cell r="L130">
            <v>99.812603198625084</v>
          </cell>
          <cell r="M130">
            <v>103.56462934267671</v>
          </cell>
          <cell r="N130">
            <v>103.95168046069469</v>
          </cell>
          <cell r="O130">
            <v>103.95168046069469</v>
          </cell>
          <cell r="P130">
            <v>103.95216763890163</v>
          </cell>
          <cell r="Q130">
            <v>105.16861400981523</v>
          </cell>
          <cell r="R130">
            <v>105.17038153705181</v>
          </cell>
          <cell r="S130">
            <v>105.17034792581279</v>
          </cell>
          <cell r="T130">
            <v>107.28200407258686</v>
          </cell>
          <cell r="U130">
            <v>108.50874172896378</v>
          </cell>
          <cell r="V130">
            <v>110.20387017093149</v>
          </cell>
          <cell r="W130">
            <v>110.20869166450771</v>
          </cell>
          <cell r="X130">
            <v>110.41408066425838</v>
          </cell>
          <cell r="Y130">
            <v>110.61686735809741</v>
          </cell>
          <cell r="Z130">
            <v>110.63649038693957</v>
          </cell>
          <cell r="AA130">
            <v>109.04969908614481</v>
          </cell>
          <cell r="AB130">
            <v>109.04722022096149</v>
          </cell>
          <cell r="AC130">
            <v>107.37165623811468</v>
          </cell>
          <cell r="AD130">
            <v>107.37165623811468</v>
          </cell>
          <cell r="AE130">
            <v>108.01032642112773</v>
          </cell>
          <cell r="AF130">
            <v>108.09627343711681</v>
          </cell>
          <cell r="AG130">
            <v>108.65280075939872</v>
          </cell>
          <cell r="AH130">
            <v>108.65280075939872</v>
          </cell>
          <cell r="AI130">
            <v>106.98531152777755</v>
          </cell>
          <cell r="AJ130">
            <v>106.3571779117124</v>
          </cell>
        </row>
        <row r="131">
          <cell r="C131" t="str">
            <v>MINUMAN RINGAN</v>
          </cell>
          <cell r="D131">
            <v>23671759150.620003</v>
          </cell>
          <cell r="E131">
            <v>102.75127303214362</v>
          </cell>
          <cell r="F131">
            <v>101.72660089076602</v>
          </cell>
          <cell r="G131">
            <v>101.62221353345262</v>
          </cell>
          <cell r="H131">
            <v>101.60859779119437</v>
          </cell>
          <cell r="I131">
            <v>101.03219803559446</v>
          </cell>
          <cell r="J131">
            <v>100.66003441386854</v>
          </cell>
          <cell r="K131">
            <v>101.05489093935824</v>
          </cell>
          <cell r="L131">
            <v>100.93688783978661</v>
          </cell>
          <cell r="M131">
            <v>107.34990244342958</v>
          </cell>
          <cell r="N131">
            <v>107.6222172885949</v>
          </cell>
          <cell r="O131">
            <v>107.90783966591204</v>
          </cell>
          <cell r="P131">
            <v>108.09985479690675</v>
          </cell>
          <cell r="Q131">
            <v>107.75946124045012</v>
          </cell>
          <cell r="R131">
            <v>107.18760006560298</v>
          </cell>
          <cell r="S131">
            <v>108.6866917833898</v>
          </cell>
          <cell r="T131">
            <v>106.4868684250947</v>
          </cell>
          <cell r="U131">
            <v>106.77726152975633</v>
          </cell>
          <cell r="V131">
            <v>106.7753018012598</v>
          </cell>
          <cell r="W131">
            <v>106.52315455453535</v>
          </cell>
          <cell r="X131">
            <v>106.52315455453535</v>
          </cell>
          <cell r="Y131">
            <v>107.2533465224091</v>
          </cell>
          <cell r="Z131">
            <v>108.07904343905899</v>
          </cell>
          <cell r="AA131">
            <v>108.07904343905899</v>
          </cell>
          <cell r="AB131">
            <v>108.08061274739494</v>
          </cell>
          <cell r="AC131">
            <v>106.59286415401068</v>
          </cell>
          <cell r="AD131">
            <v>106.59286415401068</v>
          </cell>
          <cell r="AE131">
            <v>105.75294731415079</v>
          </cell>
          <cell r="AF131">
            <v>105.74382942736258</v>
          </cell>
          <cell r="AG131">
            <v>105.74382942736258</v>
          </cell>
          <cell r="AH131">
            <v>105.74382942736258</v>
          </cell>
          <cell r="AI131">
            <v>105.7435275675757</v>
          </cell>
          <cell r="AJ131">
            <v>105.7435275675757</v>
          </cell>
        </row>
        <row r="132">
          <cell r="C132" t="str">
            <v>MINUMAN KESEGARAN</v>
          </cell>
          <cell r="D132">
            <v>7843859124.5200005</v>
          </cell>
          <cell r="E132">
            <v>101.74821682910398</v>
          </cell>
          <cell r="F132">
            <v>102.12926300081963</v>
          </cell>
          <cell r="G132">
            <v>102.15288415361942</v>
          </cell>
          <cell r="H132">
            <v>102.17292500770519</v>
          </cell>
          <cell r="I132">
            <v>101.94557828346242</v>
          </cell>
          <cell r="J132">
            <v>102.29090137657977</v>
          </cell>
          <cell r="K132">
            <v>102.29028807327354</v>
          </cell>
          <cell r="L132">
            <v>102.29028807327354</v>
          </cell>
          <cell r="M132">
            <v>104.31459586051304</v>
          </cell>
          <cell r="N132">
            <v>104.31459586051304</v>
          </cell>
          <cell r="O132">
            <v>105.46170360661542</v>
          </cell>
          <cell r="P132">
            <v>105.46170360661542</v>
          </cell>
          <cell r="Q132">
            <v>106.3233320767589</v>
          </cell>
          <cell r="R132">
            <v>106.3233320767589</v>
          </cell>
          <cell r="S132">
            <v>106.3223756931861</v>
          </cell>
          <cell r="T132">
            <v>106.39333278180605</v>
          </cell>
          <cell r="U132">
            <v>106.68499923459723</v>
          </cell>
          <cell r="V132">
            <v>106.68416316507657</v>
          </cell>
          <cell r="W132">
            <v>106.34333697456621</v>
          </cell>
          <cell r="X132">
            <v>106.39494192613866</v>
          </cell>
          <cell r="Y132">
            <v>106.452591254995</v>
          </cell>
          <cell r="Z132">
            <v>106.62548045650099</v>
          </cell>
          <cell r="AA132">
            <v>106.70089669208463</v>
          </cell>
          <cell r="AB132">
            <v>106.69963643340461</v>
          </cell>
          <cell r="AC132">
            <v>106.69963643340461</v>
          </cell>
          <cell r="AD132">
            <v>106.69963643340461</v>
          </cell>
          <cell r="AE132">
            <v>106.69963643340461</v>
          </cell>
          <cell r="AF132">
            <v>106.52536676023574</v>
          </cell>
          <cell r="AG132">
            <v>106.52536676023574</v>
          </cell>
          <cell r="AH132">
            <v>106.52536676023574</v>
          </cell>
          <cell r="AI132">
            <v>106.41835065910301</v>
          </cell>
          <cell r="AJ132">
            <v>107.82249874601528</v>
          </cell>
        </row>
        <row r="133">
          <cell r="C133" t="str">
            <v>SIROP</v>
          </cell>
          <cell r="D133">
            <v>3015525635.6999998</v>
          </cell>
          <cell r="E133">
            <v>98.734246562952251</v>
          </cell>
          <cell r="F133">
            <v>98.366081765557169</v>
          </cell>
          <cell r="G133">
            <v>98.913608900144723</v>
          </cell>
          <cell r="H133">
            <v>100.66947178002894</v>
          </cell>
          <cell r="I133">
            <v>99.527216895803193</v>
          </cell>
          <cell r="J133">
            <v>98.469923118668618</v>
          </cell>
          <cell r="K133">
            <v>99.291213820549956</v>
          </cell>
          <cell r="L133">
            <v>99.291213820549956</v>
          </cell>
          <cell r="M133">
            <v>100.36738784370478</v>
          </cell>
          <cell r="N133">
            <v>102.340373552822</v>
          </cell>
          <cell r="O133">
            <v>100.962115593343</v>
          </cell>
          <cell r="P133">
            <v>103.0578229015919</v>
          </cell>
          <cell r="Q133">
            <v>103.84135311143272</v>
          </cell>
          <cell r="R133">
            <v>104.21895803183794</v>
          </cell>
          <cell r="S133">
            <v>104.37022548256229</v>
          </cell>
          <cell r="T133">
            <v>103.70220281065873</v>
          </cell>
          <cell r="U133">
            <v>105.67884997386305</v>
          </cell>
          <cell r="V133">
            <v>108.35957248258323</v>
          </cell>
          <cell r="W133">
            <v>110.34627514338796</v>
          </cell>
          <cell r="X133">
            <v>111.51685758138781</v>
          </cell>
          <cell r="Y133">
            <v>116.86275239261472</v>
          </cell>
          <cell r="Z133">
            <v>118.78076269128005</v>
          </cell>
          <cell r="AA133">
            <v>118.20489029228401</v>
          </cell>
          <cell r="AB133">
            <v>116.60155459365515</v>
          </cell>
          <cell r="AC133">
            <v>116.96018249707221</v>
          </cell>
          <cell r="AD133">
            <v>116.96018249707221</v>
          </cell>
          <cell r="AE133">
            <v>116.86509269910026</v>
          </cell>
          <cell r="AF133">
            <v>116.85385845773905</v>
          </cell>
          <cell r="AG133">
            <v>116.03949106422264</v>
          </cell>
          <cell r="AH133">
            <v>116.03949106422264</v>
          </cell>
          <cell r="AI133">
            <v>116.03949106422264</v>
          </cell>
          <cell r="AJ133">
            <v>115.85273826769875</v>
          </cell>
        </row>
        <row r="134">
          <cell r="C134" t="str">
            <v>MINUMAN SEREAL</v>
          </cell>
          <cell r="D134">
            <v>2700883777.1599998</v>
          </cell>
          <cell r="E134">
            <v>99.86</v>
          </cell>
          <cell r="F134">
            <v>99.86</v>
          </cell>
          <cell r="G134">
            <v>99.86</v>
          </cell>
          <cell r="H134">
            <v>99.86</v>
          </cell>
          <cell r="I134">
            <v>99.86</v>
          </cell>
          <cell r="J134">
            <v>99.86</v>
          </cell>
          <cell r="K134">
            <v>99.86</v>
          </cell>
          <cell r="L134">
            <v>99.86</v>
          </cell>
          <cell r="M134">
            <v>99.86</v>
          </cell>
          <cell r="N134">
            <v>99.86</v>
          </cell>
          <cell r="O134">
            <v>99.86</v>
          </cell>
          <cell r="P134">
            <v>99.86</v>
          </cell>
          <cell r="Q134">
            <v>99.86</v>
          </cell>
          <cell r="R134">
            <v>99.86</v>
          </cell>
          <cell r="S134">
            <v>99.863192999999981</v>
          </cell>
          <cell r="T134">
            <v>100.21373977049173</v>
          </cell>
          <cell r="U134">
            <v>100.34999999999998</v>
          </cell>
          <cell r="V134">
            <v>100.35086223061975</v>
          </cell>
          <cell r="W134">
            <v>101.15</v>
          </cell>
          <cell r="X134">
            <v>101.15</v>
          </cell>
          <cell r="Y134">
            <v>101.14588290506421</v>
          </cell>
          <cell r="Z134">
            <v>102.19</v>
          </cell>
          <cell r="AA134">
            <v>102.19</v>
          </cell>
          <cell r="AB134">
            <v>102.18857052546176</v>
          </cell>
          <cell r="AC134">
            <v>102.20094351758098</v>
          </cell>
          <cell r="AD134">
            <v>102.20094351758098</v>
          </cell>
          <cell r="AE134">
            <v>102.20094351758098</v>
          </cell>
          <cell r="AF134">
            <v>102.20094351758098</v>
          </cell>
          <cell r="AG134">
            <v>100.27777010887284</v>
          </cell>
          <cell r="AH134">
            <v>100.27777010887284</v>
          </cell>
          <cell r="AI134">
            <v>99.981778209287057</v>
          </cell>
          <cell r="AJ134">
            <v>99.981778209287057</v>
          </cell>
        </row>
        <row r="135">
          <cell r="C135" t="str">
            <v>ROKOK DAN TEMBAKAU</v>
          </cell>
          <cell r="D135">
            <v>748772033371</v>
          </cell>
          <cell r="E135">
            <v>100.05957460466331</v>
          </cell>
          <cell r="F135">
            <v>100.4274512217322</v>
          </cell>
          <cell r="G135">
            <v>100.81521895374945</v>
          </cell>
          <cell r="H135">
            <v>101.25347867767599</v>
          </cell>
          <cell r="I135">
            <v>101.63759263953185</v>
          </cell>
          <cell r="J135">
            <v>102.12107535589672</v>
          </cell>
          <cell r="K135">
            <v>102.30338599934905</v>
          </cell>
          <cell r="L135">
            <v>102.42325019000451</v>
          </cell>
          <cell r="M135">
            <v>102.80414724126916</v>
          </cell>
          <cell r="N135">
            <v>103.11270245732574</v>
          </cell>
          <cell r="O135">
            <v>103.43183503744508</v>
          </cell>
          <cell r="P135">
            <v>104.832231984118</v>
          </cell>
          <cell r="Q135">
            <v>105.71027754072276</v>
          </cell>
          <cell r="R135">
            <v>106.03329009024016</v>
          </cell>
          <cell r="S135">
            <v>106.05900787504214</v>
          </cell>
          <cell r="T135">
            <v>108.07988050353237</v>
          </cell>
          <cell r="U135">
            <v>109.82072331111769</v>
          </cell>
          <cell r="V135">
            <v>110.36923915563763</v>
          </cell>
          <cell r="W135">
            <v>111.29214050790392</v>
          </cell>
          <cell r="X135">
            <v>111.38443771667825</v>
          </cell>
          <cell r="Y135">
            <v>111.52812981530505</v>
          </cell>
          <cell r="Z135">
            <v>112.31157294685099</v>
          </cell>
          <cell r="AA135">
            <v>112.63119316753989</v>
          </cell>
          <cell r="AB135">
            <v>112.87110710939162</v>
          </cell>
          <cell r="AC135">
            <v>112.88538496942373</v>
          </cell>
          <cell r="AD135">
            <v>113.01415288027634</v>
          </cell>
          <cell r="AE135">
            <v>113.08103438710391</v>
          </cell>
          <cell r="AF135">
            <v>114.44118280303712</v>
          </cell>
          <cell r="AG135">
            <v>114.86391656990125</v>
          </cell>
          <cell r="AH135">
            <v>114.8837903381408</v>
          </cell>
          <cell r="AI135">
            <v>116.07391884769767</v>
          </cell>
          <cell r="AJ135">
            <v>116.56486867579613</v>
          </cell>
        </row>
        <row r="136">
          <cell r="C136" t="str">
            <v>SIGARET KRETEK TANGAN (SKT)</v>
          </cell>
          <cell r="D136">
            <v>221056342659.22998</v>
          </cell>
          <cell r="E136">
            <v>107.01572368644119</v>
          </cell>
          <cell r="F136">
            <v>107.01572368644119</v>
          </cell>
          <cell r="G136">
            <v>107.01572368644119</v>
          </cell>
          <cell r="H136">
            <v>107.01572368644119</v>
          </cell>
          <cell r="I136">
            <v>107.01572368644119</v>
          </cell>
          <cell r="J136">
            <v>107.01572368644119</v>
          </cell>
          <cell r="K136">
            <v>107.01572368644119</v>
          </cell>
          <cell r="L136">
            <v>107.01572368644119</v>
          </cell>
          <cell r="M136">
            <v>107.01572368644119</v>
          </cell>
          <cell r="N136">
            <v>107.01572368644119</v>
          </cell>
          <cell r="O136">
            <v>107.01572368644119</v>
          </cell>
          <cell r="P136">
            <v>107.01572368644119</v>
          </cell>
          <cell r="Q136">
            <v>107.01572368644119</v>
          </cell>
          <cell r="R136">
            <v>107.01572368644119</v>
          </cell>
          <cell r="S136">
            <v>107.01267300515201</v>
          </cell>
          <cell r="T136">
            <v>107.78775075340452</v>
          </cell>
          <cell r="U136">
            <v>108.56328585437033</v>
          </cell>
          <cell r="V136">
            <v>108.5595947591046</v>
          </cell>
          <cell r="W136">
            <v>109.49129020864248</v>
          </cell>
          <cell r="X136">
            <v>109.49129020864248</v>
          </cell>
          <cell r="Y136">
            <v>109.48868026752308</v>
          </cell>
          <cell r="Z136">
            <v>110.38492557735373</v>
          </cell>
          <cell r="AA136">
            <v>110.38492557735373</v>
          </cell>
          <cell r="AB136">
            <v>110.38177625130426</v>
          </cell>
          <cell r="AC136">
            <v>110.38177625130426</v>
          </cell>
          <cell r="AD136">
            <v>110.38177625130426</v>
          </cell>
          <cell r="AE136">
            <v>110.41803486499929</v>
          </cell>
          <cell r="AF136">
            <v>112.93332103030711</v>
          </cell>
          <cell r="AG136">
            <v>113.10756502617838</v>
          </cell>
          <cell r="AH136">
            <v>113.11824230159631</v>
          </cell>
          <cell r="AI136">
            <v>113.42033712414053</v>
          </cell>
          <cell r="AJ136">
            <v>113.67657611357724</v>
          </cell>
        </row>
        <row r="137">
          <cell r="C137" t="str">
            <v>SIGARET KRETEK MESIN (SKM)</v>
          </cell>
          <cell r="D137">
            <v>419176894312.26001</v>
          </cell>
          <cell r="E137">
            <v>106.06314131497527</v>
          </cell>
          <cell r="F137">
            <v>106.06314131497527</v>
          </cell>
          <cell r="G137">
            <v>106.06314131497527</v>
          </cell>
          <cell r="H137">
            <v>106.06314131497527</v>
          </cell>
          <cell r="I137">
            <v>106.06314131497527</v>
          </cell>
          <cell r="J137">
            <v>106.06314131497527</v>
          </cell>
          <cell r="K137">
            <v>106.06314131497527</v>
          </cell>
          <cell r="L137">
            <v>106.06314131497527</v>
          </cell>
          <cell r="M137">
            <v>106.06314131497527</v>
          </cell>
          <cell r="N137">
            <v>106.06314131497527</v>
          </cell>
          <cell r="O137">
            <v>106.06314131497527</v>
          </cell>
          <cell r="P137">
            <v>106.06314131497527</v>
          </cell>
          <cell r="Q137">
            <v>106.06314131497527</v>
          </cell>
          <cell r="R137">
            <v>106.06314131497527</v>
          </cell>
          <cell r="S137">
            <v>106.05970968387599</v>
          </cell>
          <cell r="T137">
            <v>108.19936968553614</v>
          </cell>
          <cell r="U137">
            <v>111.64244065374038</v>
          </cell>
          <cell r="V137">
            <v>111.63997951087291</v>
          </cell>
          <cell r="W137">
            <v>112.71479277575469</v>
          </cell>
          <cell r="X137">
            <v>112.71479277575469</v>
          </cell>
          <cell r="Y137">
            <v>112.71396728316911</v>
          </cell>
          <cell r="Z137">
            <v>114.29857441630166</v>
          </cell>
          <cell r="AA137">
            <v>114.29857441630166</v>
          </cell>
          <cell r="AB137">
            <v>114.29609265877284</v>
          </cell>
          <cell r="AC137">
            <v>114.29609265877284</v>
          </cell>
          <cell r="AD137">
            <v>114.51229911664529</v>
          </cell>
          <cell r="AE137">
            <v>114.61264769477452</v>
          </cell>
          <cell r="AF137">
            <v>115.45729038249819</v>
          </cell>
          <cell r="AG137">
            <v>115.95564926272736</v>
          </cell>
          <cell r="AH137">
            <v>115.9855188537566</v>
          </cell>
          <cell r="AI137">
            <v>117.69019741770921</v>
          </cell>
          <cell r="AJ137">
            <v>118.33997070110695</v>
          </cell>
        </row>
        <row r="138">
          <cell r="C138" t="str">
            <v>SIGARET PUTIH MESIN (SPM)</v>
          </cell>
          <cell r="D138">
            <v>108538796399.50999</v>
          </cell>
          <cell r="E138">
            <v>104.11639795452672</v>
          </cell>
          <cell r="F138">
            <v>104.11639795452672</v>
          </cell>
          <cell r="G138">
            <v>104.11639795452672</v>
          </cell>
          <cell r="H138">
            <v>104.11639795452672</v>
          </cell>
          <cell r="I138">
            <v>104.11639795452672</v>
          </cell>
          <cell r="J138">
            <v>104.11639795452672</v>
          </cell>
          <cell r="K138">
            <v>104.11639795452672</v>
          </cell>
          <cell r="L138">
            <v>104.11639795452672</v>
          </cell>
          <cell r="M138">
            <v>104.11639795452672</v>
          </cell>
          <cell r="N138">
            <v>104.11639795452672</v>
          </cell>
          <cell r="O138">
            <v>104.11639795452672</v>
          </cell>
          <cell r="P138">
            <v>104.11639795452672</v>
          </cell>
          <cell r="Q138">
            <v>104.11639795452672</v>
          </cell>
          <cell r="R138">
            <v>104.11639795452672</v>
          </cell>
          <cell r="S138">
            <v>104.11400834644908</v>
          </cell>
          <cell r="T138">
            <v>108.21338143047858</v>
          </cell>
          <cell r="U138">
            <v>109.14445779562392</v>
          </cell>
          <cell r="V138">
            <v>109.14726481859756</v>
          </cell>
          <cell r="W138">
            <v>111.10068613119324</v>
          </cell>
          <cell r="X138">
            <v>111.10068613119324</v>
          </cell>
          <cell r="Y138">
            <v>111.10208483966821</v>
          </cell>
          <cell r="Z138">
            <v>112.43629880634656</v>
          </cell>
          <cell r="AA138">
            <v>112.43629880634656</v>
          </cell>
          <cell r="AB138">
            <v>112.43772620383257</v>
          </cell>
          <cell r="AC138">
            <v>112.53622427680814</v>
          </cell>
          <cell r="AD138">
            <v>112.58956058689127</v>
          </cell>
          <cell r="AE138">
            <v>112.58956058689127</v>
          </cell>
          <cell r="AF138">
            <v>113.58797257957551</v>
          </cell>
          <cell r="AG138">
            <v>114.2247306454197</v>
          </cell>
          <cell r="AH138">
            <v>114.2247306454197</v>
          </cell>
          <cell r="AI138">
            <v>115.23628692639522</v>
          </cell>
          <cell r="AJ138">
            <v>115.59188604445654</v>
          </cell>
        </row>
        <row r="139">
          <cell r="C139" t="str">
            <v>PAKAIAN DAN ALAS KAKI</v>
          </cell>
          <cell r="D139">
            <v>1332914816830.46</v>
          </cell>
          <cell r="E139">
            <v>100.79018671731951</v>
          </cell>
          <cell r="F139">
            <v>100.78455104461987</v>
          </cell>
          <cell r="G139">
            <v>100.53467950126496</v>
          </cell>
          <cell r="H139">
            <v>100.96580626792134</v>
          </cell>
          <cell r="I139">
            <v>100.96573798460906</v>
          </cell>
          <cell r="J139">
            <v>100.95998079636755</v>
          </cell>
          <cell r="K139">
            <v>101.05336828744692</v>
          </cell>
          <cell r="L139">
            <v>101.05336828744692</v>
          </cell>
          <cell r="M139">
            <v>101.09408713559742</v>
          </cell>
          <cell r="N139">
            <v>101.09409564400973</v>
          </cell>
          <cell r="O139">
            <v>101.09409564400973</v>
          </cell>
          <cell r="P139">
            <v>101.0944359505976</v>
          </cell>
          <cell r="Q139">
            <v>101.11199709781211</v>
          </cell>
          <cell r="R139">
            <v>101.11205637542196</v>
          </cell>
          <cell r="S139">
            <v>101.11404182042281</v>
          </cell>
          <cell r="T139">
            <v>101.34009913672033</v>
          </cell>
          <cell r="U139">
            <v>101.7088865144417</v>
          </cell>
          <cell r="V139">
            <v>101.81896908393762</v>
          </cell>
          <cell r="W139">
            <v>102.6123043692694</v>
          </cell>
          <cell r="X139">
            <v>102.61226206339754</v>
          </cell>
          <cell r="Y139">
            <v>102.61176422486595</v>
          </cell>
          <cell r="Z139">
            <v>102.87151604020724</v>
          </cell>
          <cell r="AA139">
            <v>102.8889565015008</v>
          </cell>
          <cell r="AB139">
            <v>102.88948753980085</v>
          </cell>
          <cell r="AC139">
            <v>103.02128666527766</v>
          </cell>
          <cell r="AD139">
            <v>103.23510329350405</v>
          </cell>
          <cell r="AE139">
            <v>103.56007687307223</v>
          </cell>
          <cell r="AF139">
            <v>105.30233803435338</v>
          </cell>
          <cell r="AG139">
            <v>104.76761696888468</v>
          </cell>
          <cell r="AH139">
            <v>104.75887215805244</v>
          </cell>
          <cell r="AI139">
            <v>105.00283881740637</v>
          </cell>
          <cell r="AJ139">
            <v>104.98917337610396</v>
          </cell>
        </row>
        <row r="140">
          <cell r="C140" t="str">
            <v>PAKAIAN</v>
          </cell>
          <cell r="D140">
            <v>1075701412163.3699</v>
          </cell>
          <cell r="E140">
            <v>100.79138840337158</v>
          </cell>
          <cell r="F140">
            <v>100.78593200422148</v>
          </cell>
          <cell r="G140">
            <v>100.48236372226287</v>
          </cell>
          <cell r="H140">
            <v>101.00623361116116</v>
          </cell>
          <cell r="I140">
            <v>101.00628651717487</v>
          </cell>
          <cell r="J140">
            <v>101.00635702065452</v>
          </cell>
          <cell r="K140">
            <v>101.11361623191198</v>
          </cell>
          <cell r="L140">
            <v>101.11361623191198</v>
          </cell>
          <cell r="M140">
            <v>101.16424802111379</v>
          </cell>
          <cell r="N140">
            <v>101.16426556848037</v>
          </cell>
          <cell r="O140">
            <v>101.16426556848037</v>
          </cell>
          <cell r="P140">
            <v>101.1644059224086</v>
          </cell>
          <cell r="Q140">
            <v>101.18698777657767</v>
          </cell>
          <cell r="R140">
            <v>101.18705779764116</v>
          </cell>
          <cell r="S140">
            <v>101.18547384603251</v>
          </cell>
          <cell r="T140">
            <v>101.39611522070513</v>
          </cell>
          <cell r="U140">
            <v>101.89007521229205</v>
          </cell>
          <cell r="V140">
            <v>102.02343723907194</v>
          </cell>
          <cell r="W140">
            <v>102.97350753903709</v>
          </cell>
          <cell r="X140">
            <v>102.97353378895338</v>
          </cell>
          <cell r="Y140">
            <v>102.97116492966261</v>
          </cell>
          <cell r="Z140">
            <v>103.26467229196751</v>
          </cell>
          <cell r="AA140">
            <v>103.26467229196751</v>
          </cell>
          <cell r="AB140">
            <v>103.26559439321068</v>
          </cell>
          <cell r="AC140">
            <v>103.36204353472324</v>
          </cell>
          <cell r="AD140">
            <v>103.62908834861051</v>
          </cell>
          <cell r="AE140">
            <v>104.03176709792419</v>
          </cell>
          <cell r="AF140">
            <v>105.83758997571363</v>
          </cell>
          <cell r="AG140">
            <v>105.45203876323571</v>
          </cell>
          <cell r="AH140">
            <v>105.44297133621858</v>
          </cell>
          <cell r="AI140">
            <v>105.74226385669631</v>
          </cell>
          <cell r="AJ140">
            <v>105.74476804576192</v>
          </cell>
        </row>
        <row r="141">
          <cell r="C141" t="str">
            <v>BAHAN BATIK</v>
          </cell>
          <cell r="D141">
            <v>4200700937.3899999</v>
          </cell>
          <cell r="E141">
            <v>105.88</v>
          </cell>
          <cell r="F141">
            <v>105.88</v>
          </cell>
          <cell r="G141">
            <v>105.88</v>
          </cell>
          <cell r="H141">
            <v>105.88</v>
          </cell>
          <cell r="I141">
            <v>105.88</v>
          </cell>
          <cell r="J141">
            <v>105.88</v>
          </cell>
          <cell r="K141">
            <v>105.88</v>
          </cell>
          <cell r="L141">
            <v>105.88</v>
          </cell>
          <cell r="M141">
            <v>105.88</v>
          </cell>
          <cell r="N141">
            <v>105.88</v>
          </cell>
          <cell r="O141">
            <v>105.88</v>
          </cell>
          <cell r="P141">
            <v>105.88</v>
          </cell>
          <cell r="Q141">
            <v>105.88</v>
          </cell>
          <cell r="R141">
            <v>105.88</v>
          </cell>
          <cell r="S141">
            <v>105.88169999989366</v>
          </cell>
          <cell r="T141">
            <v>105.88169999989366</v>
          </cell>
          <cell r="U141">
            <v>105.88</v>
          </cell>
          <cell r="V141">
            <v>105.88169999989366</v>
          </cell>
          <cell r="W141">
            <v>105.88</v>
          </cell>
          <cell r="X141">
            <v>105.88</v>
          </cell>
          <cell r="Y141">
            <v>105.88169999989366</v>
          </cell>
          <cell r="Z141">
            <v>105.88</v>
          </cell>
          <cell r="AA141">
            <v>105.88</v>
          </cell>
          <cell r="AB141">
            <v>105.88169999989366</v>
          </cell>
          <cell r="AC141">
            <v>105.88169999989366</v>
          </cell>
          <cell r="AD141">
            <v>105.88169999989366</v>
          </cell>
          <cell r="AE141">
            <v>105.88169999989366</v>
          </cell>
          <cell r="AF141">
            <v>105.88169999989366</v>
          </cell>
          <cell r="AG141">
            <v>105.88169999989366</v>
          </cell>
          <cell r="AH141">
            <v>105.88169999989366</v>
          </cell>
          <cell r="AI141">
            <v>105.88169999989366</v>
          </cell>
          <cell r="AJ141">
            <v>105.88169999989366</v>
          </cell>
        </row>
        <row r="142">
          <cell r="C142" t="str">
            <v>BAHAN KATUN</v>
          </cell>
          <cell r="D142">
            <v>5637172742.7700005</v>
          </cell>
          <cell r="E142">
            <v>120</v>
          </cell>
          <cell r="F142">
            <v>120</v>
          </cell>
          <cell r="G142">
            <v>96</v>
          </cell>
          <cell r="H142">
            <v>96</v>
          </cell>
          <cell r="I142">
            <v>96</v>
          </cell>
          <cell r="J142">
            <v>96</v>
          </cell>
          <cell r="K142">
            <v>96</v>
          </cell>
          <cell r="L142">
            <v>96</v>
          </cell>
          <cell r="M142">
            <v>96</v>
          </cell>
          <cell r="N142">
            <v>96</v>
          </cell>
          <cell r="O142">
            <v>96</v>
          </cell>
          <cell r="P142">
            <v>96</v>
          </cell>
          <cell r="Q142">
            <v>96</v>
          </cell>
          <cell r="R142">
            <v>96</v>
          </cell>
          <cell r="S142">
            <v>95.999200000048646</v>
          </cell>
          <cell r="T142">
            <v>95.999200000048646</v>
          </cell>
          <cell r="U142">
            <v>96</v>
          </cell>
          <cell r="V142">
            <v>95.999200000048646</v>
          </cell>
          <cell r="W142">
            <v>96</v>
          </cell>
          <cell r="X142">
            <v>96</v>
          </cell>
          <cell r="Y142">
            <v>95.999200000048646</v>
          </cell>
          <cell r="Z142">
            <v>96</v>
          </cell>
          <cell r="AA142">
            <v>96</v>
          </cell>
          <cell r="AB142">
            <v>95.999200000048646</v>
          </cell>
          <cell r="AC142">
            <v>95.999200000048646</v>
          </cell>
          <cell r="AD142">
            <v>95.999200000048646</v>
          </cell>
          <cell r="AE142">
            <v>95.999200000048646</v>
          </cell>
          <cell r="AF142">
            <v>95.999200000048646</v>
          </cell>
          <cell r="AG142">
            <v>95.999200000048646</v>
          </cell>
          <cell r="AH142">
            <v>95.999200000048646</v>
          </cell>
          <cell r="AI142">
            <v>95.999200000048646</v>
          </cell>
          <cell r="AJ142">
            <v>95.999200000048646</v>
          </cell>
        </row>
        <row r="143">
          <cell r="C143" t="str">
            <v>BAJU KAOS BERKERAH PRIA</v>
          </cell>
          <cell r="D143">
            <v>26666632279.43</v>
          </cell>
          <cell r="E143">
            <v>99.855906782725597</v>
          </cell>
          <cell r="F143">
            <v>99.855906782725597</v>
          </cell>
          <cell r="G143">
            <v>99.855906782725597</v>
          </cell>
          <cell r="H143">
            <v>99.857148730241178</v>
          </cell>
          <cell r="I143">
            <v>99.857148730241178</v>
          </cell>
          <cell r="J143">
            <v>99.857148730241178</v>
          </cell>
          <cell r="K143">
            <v>99.85959785246574</v>
          </cell>
          <cell r="L143">
            <v>99.85959785246574</v>
          </cell>
          <cell r="M143">
            <v>101.84270459783633</v>
          </cell>
          <cell r="N143">
            <v>101.84270459783633</v>
          </cell>
          <cell r="O143">
            <v>101.84270459783633</v>
          </cell>
          <cell r="P143">
            <v>101.84451700327257</v>
          </cell>
          <cell r="Q143">
            <v>101.84451700327257</v>
          </cell>
          <cell r="R143">
            <v>101.84451700327257</v>
          </cell>
          <cell r="S143">
            <v>101.84329394011694</v>
          </cell>
          <cell r="T143">
            <v>104.18781123545224</v>
          </cell>
          <cell r="U143">
            <v>104.80827358415866</v>
          </cell>
          <cell r="V143">
            <v>104.80763221543195</v>
          </cell>
          <cell r="W143">
            <v>104.50074238247973</v>
          </cell>
          <cell r="X143">
            <v>104.50074238247973</v>
          </cell>
          <cell r="Y143">
            <v>104.50029443059776</v>
          </cell>
          <cell r="Z143">
            <v>105.32987062230035</v>
          </cell>
          <cell r="AA143">
            <v>105.32987062230035</v>
          </cell>
          <cell r="AB143">
            <v>105.32921229009045</v>
          </cell>
          <cell r="AC143">
            <v>105.47504412502214</v>
          </cell>
          <cell r="AD143">
            <v>105.98381936542502</v>
          </cell>
          <cell r="AE143">
            <v>105.98381936542502</v>
          </cell>
          <cell r="AF143">
            <v>109.79177700925793</v>
          </cell>
          <cell r="AG143">
            <v>108.50743950421486</v>
          </cell>
          <cell r="AH143">
            <v>108.52506178796058</v>
          </cell>
          <cell r="AI143">
            <v>108.52506178796058</v>
          </cell>
          <cell r="AJ143">
            <v>108.66064202005241</v>
          </cell>
        </row>
        <row r="144">
          <cell r="C144" t="str">
            <v>CELANA DALAM PRIA</v>
          </cell>
          <cell r="D144">
            <v>19263993755.68</v>
          </cell>
          <cell r="E144">
            <v>101.60740271341248</v>
          </cell>
          <cell r="F144">
            <v>101.6075314940277</v>
          </cell>
          <cell r="G144">
            <v>101.6075314940277</v>
          </cell>
          <cell r="H144">
            <v>101.61455322293462</v>
          </cell>
          <cell r="I144">
            <v>101.61853317913673</v>
          </cell>
          <cell r="J144">
            <v>101.6193957426907</v>
          </cell>
          <cell r="K144">
            <v>101.62351232587031</v>
          </cell>
          <cell r="L144">
            <v>101.62351232587031</v>
          </cell>
          <cell r="M144">
            <v>101.62351232587031</v>
          </cell>
          <cell r="N144">
            <v>101.62351232587031</v>
          </cell>
          <cell r="O144">
            <v>101.62351232587031</v>
          </cell>
          <cell r="P144">
            <v>101.62203510191254</v>
          </cell>
          <cell r="Q144">
            <v>101.6220732073774</v>
          </cell>
          <cell r="R144">
            <v>101.62313029828196</v>
          </cell>
          <cell r="S144">
            <v>101.6236890668939</v>
          </cell>
          <cell r="T144">
            <v>103.8834849040005</v>
          </cell>
          <cell r="U144">
            <v>105.76936494824152</v>
          </cell>
          <cell r="V144">
            <v>106.60181280602391</v>
          </cell>
          <cell r="W144">
            <v>106.87505617284749</v>
          </cell>
          <cell r="X144">
            <v>106.87505617284749</v>
          </cell>
          <cell r="Y144">
            <v>106.87217531181361</v>
          </cell>
          <cell r="Z144">
            <v>106.87505617284749</v>
          </cell>
          <cell r="AA144">
            <v>106.87505617284749</v>
          </cell>
          <cell r="AB144">
            <v>106.87217531181361</v>
          </cell>
          <cell r="AC144">
            <v>107.56085373990278</v>
          </cell>
          <cell r="AD144">
            <v>107.56085373990278</v>
          </cell>
          <cell r="AE144">
            <v>107.56085373990278</v>
          </cell>
          <cell r="AF144">
            <v>109.1799219284319</v>
          </cell>
          <cell r="AG144">
            <v>109.32065263979089</v>
          </cell>
          <cell r="AH144">
            <v>109.32065263979089</v>
          </cell>
          <cell r="AI144">
            <v>109.32065263979089</v>
          </cell>
          <cell r="AJ144">
            <v>109.32065263979089</v>
          </cell>
        </row>
        <row r="145">
          <cell r="C145" t="str">
            <v>CELANA PANJANG JEANS PRIA</v>
          </cell>
          <cell r="D145">
            <v>70180665469.25</v>
          </cell>
          <cell r="E145">
            <v>100.71751536548048</v>
          </cell>
          <cell r="F145">
            <v>100.71751536548048</v>
          </cell>
          <cell r="G145">
            <v>100.71751536548048</v>
          </cell>
          <cell r="H145">
            <v>100.64353629449243</v>
          </cell>
          <cell r="I145">
            <v>100.6368109244026</v>
          </cell>
          <cell r="J145">
            <v>100.6368109244026</v>
          </cell>
          <cell r="K145">
            <v>100.6368109244026</v>
          </cell>
          <cell r="L145">
            <v>100.6368109244026</v>
          </cell>
          <cell r="M145">
            <v>100.6368109244026</v>
          </cell>
          <cell r="N145">
            <v>100.6368109244026</v>
          </cell>
          <cell r="O145">
            <v>100.6368109244026</v>
          </cell>
          <cell r="P145">
            <v>100.6368109244026</v>
          </cell>
          <cell r="Q145">
            <v>100.6368109244026</v>
          </cell>
          <cell r="R145">
            <v>100.6368109244026</v>
          </cell>
          <cell r="S145">
            <v>100.63953997191244</v>
          </cell>
          <cell r="T145">
            <v>100.96027193528307</v>
          </cell>
          <cell r="U145">
            <v>100.61039946536499</v>
          </cell>
          <cell r="V145">
            <v>100.61196281133724</v>
          </cell>
          <cell r="W145">
            <v>100.61039946536499</v>
          </cell>
          <cell r="X145">
            <v>100.61039946536499</v>
          </cell>
          <cell r="Y145">
            <v>100.61196281133724</v>
          </cell>
          <cell r="Z145">
            <v>100.61039946536499</v>
          </cell>
          <cell r="AA145">
            <v>100.61039946536499</v>
          </cell>
          <cell r="AB145">
            <v>100.61196281133724</v>
          </cell>
          <cell r="AC145">
            <v>100.63711339097607</v>
          </cell>
          <cell r="AD145">
            <v>100.63711339097607</v>
          </cell>
          <cell r="AE145">
            <v>101.53258203452398</v>
          </cell>
          <cell r="AF145">
            <v>103.84681093440793</v>
          </cell>
          <cell r="AG145">
            <v>102.54535081854644</v>
          </cell>
          <cell r="AH145">
            <v>102.51757412707194</v>
          </cell>
          <cell r="AI145">
            <v>102.51757412707194</v>
          </cell>
          <cell r="AJ145">
            <v>102.51757412707194</v>
          </cell>
        </row>
        <row r="146">
          <cell r="C146" t="str">
            <v>CELANA PANJANG KATUN PRIA</v>
          </cell>
          <cell r="D146">
            <v>40475650296.139999</v>
          </cell>
          <cell r="E146">
            <v>96.569103367338599</v>
          </cell>
          <cell r="F146">
            <v>96.569103367338599</v>
          </cell>
          <cell r="G146">
            <v>96.569103367338599</v>
          </cell>
          <cell r="H146">
            <v>96.569103367338599</v>
          </cell>
          <cell r="I146">
            <v>96.569103367338599</v>
          </cell>
          <cell r="J146">
            <v>96.569103367338599</v>
          </cell>
          <cell r="K146">
            <v>96.569103367338599</v>
          </cell>
          <cell r="L146">
            <v>96.569103367338599</v>
          </cell>
          <cell r="M146">
            <v>96.569103367338599</v>
          </cell>
          <cell r="N146">
            <v>96.569103367338599</v>
          </cell>
          <cell r="O146">
            <v>96.569103367338599</v>
          </cell>
          <cell r="P146">
            <v>96.569103367338599</v>
          </cell>
          <cell r="Q146">
            <v>96.569103367338599</v>
          </cell>
          <cell r="R146">
            <v>96.569103367338599</v>
          </cell>
          <cell r="S146">
            <v>96.569300967049259</v>
          </cell>
          <cell r="T146">
            <v>96.60645488603258</v>
          </cell>
          <cell r="U146">
            <v>94.639360302209752</v>
          </cell>
          <cell r="V146">
            <v>94.640681400111376</v>
          </cell>
          <cell r="W146">
            <v>94.591899883474028</v>
          </cell>
          <cell r="X146">
            <v>94.591899883474028</v>
          </cell>
          <cell r="Y146">
            <v>94.593420989186711</v>
          </cell>
          <cell r="Z146">
            <v>94.784905586332627</v>
          </cell>
          <cell r="AA146">
            <v>94.784905586332627</v>
          </cell>
          <cell r="AB146">
            <v>94.787624951020433</v>
          </cell>
          <cell r="AC146">
            <v>94.811703822158137</v>
          </cell>
          <cell r="AD146">
            <v>94.811703822158137</v>
          </cell>
          <cell r="AE146">
            <v>94.811703822158137</v>
          </cell>
          <cell r="AF146">
            <v>97.250015580964458</v>
          </cell>
          <cell r="AG146">
            <v>96.413492818422299</v>
          </cell>
          <cell r="AH146">
            <v>96.413492818422299</v>
          </cell>
          <cell r="AI146">
            <v>96.393437694054015</v>
          </cell>
          <cell r="AJ146">
            <v>96.393437694054001</v>
          </cell>
        </row>
        <row r="147">
          <cell r="C147" t="str">
            <v>JAKET PRIA</v>
          </cell>
          <cell r="D147">
            <v>19706366427.760002</v>
          </cell>
          <cell r="E147">
            <v>100</v>
          </cell>
          <cell r="F147">
            <v>100</v>
          </cell>
          <cell r="G147">
            <v>100</v>
          </cell>
          <cell r="H147">
            <v>100</v>
          </cell>
          <cell r="I147">
            <v>100</v>
          </cell>
          <cell r="J147">
            <v>100</v>
          </cell>
          <cell r="K147">
            <v>100</v>
          </cell>
          <cell r="L147">
            <v>100</v>
          </cell>
          <cell r="M147">
            <v>100</v>
          </cell>
          <cell r="N147">
            <v>100</v>
          </cell>
          <cell r="O147">
            <v>100</v>
          </cell>
          <cell r="P147">
            <v>100</v>
          </cell>
          <cell r="Q147">
            <v>100</v>
          </cell>
          <cell r="R147">
            <v>100</v>
          </cell>
          <cell r="S147">
            <v>100</v>
          </cell>
          <cell r="T147">
            <v>100</v>
          </cell>
          <cell r="U147">
            <v>100</v>
          </cell>
          <cell r="V147">
            <v>100</v>
          </cell>
          <cell r="W147">
            <v>101.51420836322529</v>
          </cell>
          <cell r="X147">
            <v>101.51420836322529</v>
          </cell>
          <cell r="Y147">
            <v>101.51458484105807</v>
          </cell>
          <cell r="Z147">
            <v>101.05787159622588</v>
          </cell>
          <cell r="AA147">
            <v>101.05787159622588</v>
          </cell>
          <cell r="AB147">
            <v>101.06014274795191</v>
          </cell>
          <cell r="AC147">
            <v>101.06014274795191</v>
          </cell>
          <cell r="AD147">
            <v>101.06014274795191</v>
          </cell>
          <cell r="AE147">
            <v>101.06014274795191</v>
          </cell>
          <cell r="AF147">
            <v>105.0259773802234</v>
          </cell>
          <cell r="AG147">
            <v>105.0259773802234</v>
          </cell>
          <cell r="AH147">
            <v>105.0259773802234</v>
          </cell>
          <cell r="AI147">
            <v>105.0259773802234</v>
          </cell>
          <cell r="AJ147">
            <v>105.0259773802234</v>
          </cell>
        </row>
        <row r="148">
          <cell r="C148" t="str">
            <v>KAOS KAKI PRIA</v>
          </cell>
          <cell r="D148">
            <v>8008365979.6100006</v>
          </cell>
          <cell r="E148">
            <v>99.934658961832568</v>
          </cell>
          <cell r="F148">
            <v>99.934658961832568</v>
          </cell>
          <cell r="G148">
            <v>99.934658961832568</v>
          </cell>
          <cell r="H148">
            <v>99.934658961832568</v>
          </cell>
          <cell r="I148">
            <v>99.934658961832568</v>
          </cell>
          <cell r="J148">
            <v>99.934658961832568</v>
          </cell>
          <cell r="K148">
            <v>99.934658961832568</v>
          </cell>
          <cell r="L148">
            <v>99.934658961832568</v>
          </cell>
          <cell r="M148">
            <v>99.934658961832568</v>
          </cell>
          <cell r="N148">
            <v>99.934658961832568</v>
          </cell>
          <cell r="O148">
            <v>99.934658961832568</v>
          </cell>
          <cell r="P148">
            <v>99.934658961832568</v>
          </cell>
          <cell r="Q148">
            <v>99.934658961832568</v>
          </cell>
          <cell r="R148">
            <v>99.934658961832568</v>
          </cell>
          <cell r="S148">
            <v>99.934658961832568</v>
          </cell>
          <cell r="T148">
            <v>99.025619374217996</v>
          </cell>
          <cell r="U148">
            <v>99.529475273851205</v>
          </cell>
          <cell r="V148">
            <v>99.527372285040457</v>
          </cell>
          <cell r="W148">
            <v>99.529475273851205</v>
          </cell>
          <cell r="X148">
            <v>99.529475273851205</v>
          </cell>
          <cell r="Y148">
            <v>99.527372285040457</v>
          </cell>
          <cell r="Z148">
            <v>99.529475273851205</v>
          </cell>
          <cell r="AA148">
            <v>99.529475273851205</v>
          </cell>
          <cell r="AB148">
            <v>99.527372285040457</v>
          </cell>
          <cell r="AC148">
            <v>99.527372285040457</v>
          </cell>
          <cell r="AD148">
            <v>99.527372285040457</v>
          </cell>
          <cell r="AE148">
            <v>99.527372285040457</v>
          </cell>
          <cell r="AF148">
            <v>99.527372285040457</v>
          </cell>
          <cell r="AG148">
            <v>99.527372285040457</v>
          </cell>
          <cell r="AH148">
            <v>99.527372285040457</v>
          </cell>
          <cell r="AI148">
            <v>99.527372285040457</v>
          </cell>
          <cell r="AJ148">
            <v>99.527372285040457</v>
          </cell>
        </row>
        <row r="149">
          <cell r="C149" t="str">
            <v>KAOS KUTANG/SINGLET PRIA</v>
          </cell>
          <cell r="D149">
            <v>12772333092.07</v>
          </cell>
          <cell r="E149">
            <v>101.5796693861859</v>
          </cell>
          <cell r="F149">
            <v>101.58116636067145</v>
          </cell>
          <cell r="G149">
            <v>101.58116636067145</v>
          </cell>
          <cell r="H149">
            <v>101.58409369025831</v>
          </cell>
          <cell r="I149">
            <v>101.58383092209746</v>
          </cell>
          <cell r="J149">
            <v>101.58482695978084</v>
          </cell>
          <cell r="K149">
            <v>101.59235477941084</v>
          </cell>
          <cell r="L149">
            <v>101.59235477941084</v>
          </cell>
          <cell r="M149">
            <v>101.59235477941084</v>
          </cell>
          <cell r="N149">
            <v>101.59235477941084</v>
          </cell>
          <cell r="O149">
            <v>101.59235477941084</v>
          </cell>
          <cell r="P149">
            <v>101.59370356215346</v>
          </cell>
          <cell r="Q149">
            <v>101.59292091161419</v>
          </cell>
          <cell r="R149">
            <v>101.59477822672602</v>
          </cell>
          <cell r="S149">
            <v>101.59533971207443</v>
          </cell>
          <cell r="T149">
            <v>100.73585251078742</v>
          </cell>
          <cell r="U149">
            <v>103.26610810234644</v>
          </cell>
          <cell r="V149">
            <v>103.26598513581449</v>
          </cell>
          <cell r="W149">
            <v>105.45707968130198</v>
          </cell>
          <cell r="X149">
            <v>105.45707968130198</v>
          </cell>
          <cell r="Y149">
            <v>105.45743591261704</v>
          </cell>
          <cell r="Z149">
            <v>105.45707968130198</v>
          </cell>
          <cell r="AA149">
            <v>105.45707968130198</v>
          </cell>
          <cell r="AB149">
            <v>105.4574356740449</v>
          </cell>
          <cell r="AC149">
            <v>105.62781913078618</v>
          </cell>
          <cell r="AD149">
            <v>105.4857422541421</v>
          </cell>
          <cell r="AE149">
            <v>105.4857422541421</v>
          </cell>
          <cell r="AF149">
            <v>105.74806944018195</v>
          </cell>
          <cell r="AG149">
            <v>105.79919579263255</v>
          </cell>
          <cell r="AH149">
            <v>105.79919579263255</v>
          </cell>
          <cell r="AI149">
            <v>105.79919579263255</v>
          </cell>
          <cell r="AJ149">
            <v>105.79919579263255</v>
          </cell>
        </row>
        <row r="150">
          <cell r="C150" t="str">
            <v>BAJU KAOS TANPA KERAH/ T-SHIRT PRIA</v>
          </cell>
          <cell r="D150">
            <v>55672329593.440002</v>
          </cell>
          <cell r="E150">
            <v>100.35960403460626</v>
          </cell>
          <cell r="F150">
            <v>100.35960403460626</v>
          </cell>
          <cell r="G150">
            <v>100.35960403460626</v>
          </cell>
          <cell r="H150">
            <v>100.35960403460626</v>
          </cell>
          <cell r="I150">
            <v>100.35960403460626</v>
          </cell>
          <cell r="J150">
            <v>100.35960403460626</v>
          </cell>
          <cell r="K150">
            <v>100.35705099075567</v>
          </cell>
          <cell r="L150">
            <v>100.35705099075567</v>
          </cell>
          <cell r="M150">
            <v>100.35705099075567</v>
          </cell>
          <cell r="N150">
            <v>100.35705099075567</v>
          </cell>
          <cell r="O150">
            <v>100.35705099075567</v>
          </cell>
          <cell r="P150">
            <v>100.35759974381384</v>
          </cell>
          <cell r="Q150">
            <v>100.35759974381384</v>
          </cell>
          <cell r="R150">
            <v>100.35759974381384</v>
          </cell>
          <cell r="S150">
            <v>100.35702068572898</v>
          </cell>
          <cell r="T150">
            <v>100.35702068572898</v>
          </cell>
          <cell r="U150">
            <v>100.35759974381384</v>
          </cell>
          <cell r="V150">
            <v>100.35702068572898</v>
          </cell>
          <cell r="W150">
            <v>100.35759974381384</v>
          </cell>
          <cell r="X150">
            <v>100.35759974381384</v>
          </cell>
          <cell r="Y150">
            <v>100.35702068572898</v>
          </cell>
          <cell r="Z150">
            <v>100.35759974381384</v>
          </cell>
          <cell r="AA150">
            <v>100.35759974381384</v>
          </cell>
          <cell r="AB150">
            <v>100.35702068572898</v>
          </cell>
          <cell r="AC150">
            <v>100.35702068572898</v>
          </cell>
          <cell r="AD150">
            <v>100.35702068572898</v>
          </cell>
          <cell r="AE150">
            <v>100.35702068572898</v>
          </cell>
          <cell r="AF150">
            <v>103.25190671080331</v>
          </cell>
          <cell r="AG150">
            <v>102.91133205374908</v>
          </cell>
          <cell r="AH150">
            <v>102.80956490579607</v>
          </cell>
          <cell r="AI150">
            <v>101.62813076771866</v>
          </cell>
          <cell r="AJ150">
            <v>101.6766559750339</v>
          </cell>
        </row>
        <row r="151">
          <cell r="C151" t="str">
            <v>KEMEJA PANJANG BATIK PRIA</v>
          </cell>
          <cell r="D151">
            <v>12142388573.140001</v>
          </cell>
          <cell r="E151">
            <v>100</v>
          </cell>
          <cell r="F151">
            <v>100</v>
          </cell>
          <cell r="G151">
            <v>100</v>
          </cell>
          <cell r="H151">
            <v>100</v>
          </cell>
          <cell r="I151">
            <v>100</v>
          </cell>
          <cell r="J151">
            <v>100</v>
          </cell>
          <cell r="K151">
            <v>100</v>
          </cell>
          <cell r="L151">
            <v>100</v>
          </cell>
          <cell r="M151">
            <v>100</v>
          </cell>
          <cell r="N151">
            <v>100</v>
          </cell>
          <cell r="O151">
            <v>100</v>
          </cell>
          <cell r="P151">
            <v>100</v>
          </cell>
          <cell r="Q151">
            <v>100</v>
          </cell>
          <cell r="R151">
            <v>100</v>
          </cell>
          <cell r="S151">
            <v>100</v>
          </cell>
          <cell r="T151">
            <v>100</v>
          </cell>
          <cell r="U151">
            <v>100</v>
          </cell>
          <cell r="V151">
            <v>100</v>
          </cell>
          <cell r="W151">
            <v>100</v>
          </cell>
          <cell r="X151">
            <v>100</v>
          </cell>
          <cell r="Y151">
            <v>100</v>
          </cell>
          <cell r="Z151">
            <v>100</v>
          </cell>
          <cell r="AA151">
            <v>100</v>
          </cell>
          <cell r="AB151">
            <v>100</v>
          </cell>
          <cell r="AC151">
            <v>100</v>
          </cell>
          <cell r="AD151">
            <v>100</v>
          </cell>
          <cell r="AE151">
            <v>100</v>
          </cell>
          <cell r="AF151">
            <v>100</v>
          </cell>
          <cell r="AG151">
            <v>100</v>
          </cell>
          <cell r="AH151">
            <v>100</v>
          </cell>
          <cell r="AI151">
            <v>100</v>
          </cell>
          <cell r="AJ151">
            <v>100</v>
          </cell>
        </row>
        <row r="152">
          <cell r="C152" t="str">
            <v>KEMEJA PENDEK BATIK PRIA</v>
          </cell>
          <cell r="D152">
            <v>2411249829.0100002</v>
          </cell>
          <cell r="E152">
            <v>99.949999999999989</v>
          </cell>
          <cell r="F152">
            <v>99.949999999999989</v>
          </cell>
          <cell r="G152">
            <v>99.949999999999989</v>
          </cell>
          <cell r="H152">
            <v>99.949999999999989</v>
          </cell>
          <cell r="I152">
            <v>99.949999999999989</v>
          </cell>
          <cell r="J152">
            <v>99.949999999999989</v>
          </cell>
          <cell r="K152">
            <v>99.949999999999989</v>
          </cell>
          <cell r="L152">
            <v>99.949999999999989</v>
          </cell>
          <cell r="M152">
            <v>99.949999999999989</v>
          </cell>
          <cell r="N152">
            <v>99.949999999999989</v>
          </cell>
          <cell r="O152">
            <v>99.949999999999989</v>
          </cell>
          <cell r="P152">
            <v>99.949999999999989</v>
          </cell>
          <cell r="Q152">
            <v>99.949999999999989</v>
          </cell>
          <cell r="R152">
            <v>99.949999999999989</v>
          </cell>
          <cell r="S152">
            <v>99.946977999999902</v>
          </cell>
          <cell r="T152">
            <v>99.946977999999902</v>
          </cell>
          <cell r="U152">
            <v>99.920000000000016</v>
          </cell>
          <cell r="V152">
            <v>99.915881496734713</v>
          </cell>
          <cell r="W152">
            <v>99.920000000000016</v>
          </cell>
          <cell r="X152">
            <v>99.920000000000016</v>
          </cell>
          <cell r="Y152">
            <v>99.915881496734713</v>
          </cell>
          <cell r="Z152">
            <v>94.969999999999985</v>
          </cell>
          <cell r="AA152">
            <v>94.969999999999985</v>
          </cell>
          <cell r="AB152">
            <v>94.96810699454528</v>
          </cell>
          <cell r="AC152">
            <v>94.96810699454528</v>
          </cell>
          <cell r="AD152">
            <v>94.96810699454528</v>
          </cell>
          <cell r="AE152">
            <v>94.96810699454528</v>
          </cell>
          <cell r="AF152">
            <v>94.96810699454528</v>
          </cell>
          <cell r="AG152">
            <v>94.96810699454528</v>
          </cell>
          <cell r="AH152">
            <v>94.96810699454528</v>
          </cell>
          <cell r="AI152">
            <v>94.96810699454528</v>
          </cell>
          <cell r="AJ152">
            <v>94.96810699454528</v>
          </cell>
        </row>
        <row r="153">
          <cell r="C153" t="str">
            <v>SARUNG</v>
          </cell>
          <cell r="D153">
            <v>25489459643.380001</v>
          </cell>
          <cell r="E153">
            <v>98.360959270063475</v>
          </cell>
          <cell r="F153">
            <v>98.361587544948449</v>
          </cell>
          <cell r="G153">
            <v>98.361587544948449</v>
          </cell>
          <cell r="H153">
            <v>102.8984897374545</v>
          </cell>
          <cell r="I153">
            <v>102.8984897374545</v>
          </cell>
          <cell r="J153">
            <v>102.8984897374545</v>
          </cell>
          <cell r="K153">
            <v>102.90211123413067</v>
          </cell>
          <cell r="L153">
            <v>102.90211123413067</v>
          </cell>
          <cell r="M153">
            <v>102.90211123413067</v>
          </cell>
          <cell r="N153">
            <v>102.90211123413067</v>
          </cell>
          <cell r="O153">
            <v>102.90211123413067</v>
          </cell>
          <cell r="P153">
            <v>102.90211123413067</v>
          </cell>
          <cell r="Q153">
            <v>103.87702779170398</v>
          </cell>
          <cell r="R153">
            <v>103.87848982601066</v>
          </cell>
          <cell r="S153">
            <v>103.88011047202639</v>
          </cell>
          <cell r="T153">
            <v>103.88011047202639</v>
          </cell>
          <cell r="U153">
            <v>105.48950870574242</v>
          </cell>
          <cell r="V153">
            <v>105.48883758216023</v>
          </cell>
          <cell r="W153">
            <v>106.93882680572415</v>
          </cell>
          <cell r="X153">
            <v>106.93882680572415</v>
          </cell>
          <cell r="Y153">
            <v>106.93998331519194</v>
          </cell>
          <cell r="Z153">
            <v>106.93882680572415</v>
          </cell>
          <cell r="AA153">
            <v>106.93882680572415</v>
          </cell>
          <cell r="AB153">
            <v>106.93998331519194</v>
          </cell>
          <cell r="AC153">
            <v>106.93998331519194</v>
          </cell>
          <cell r="AD153">
            <v>106.93998331519194</v>
          </cell>
          <cell r="AE153">
            <v>106.93998331519194</v>
          </cell>
          <cell r="AF153">
            <v>109.1175117403244</v>
          </cell>
          <cell r="AG153">
            <v>109.22515763624298</v>
          </cell>
          <cell r="AH153">
            <v>109.22515763624298</v>
          </cell>
          <cell r="AI153">
            <v>109.22515763624298</v>
          </cell>
          <cell r="AJ153">
            <v>109.22515763624298</v>
          </cell>
        </row>
        <row r="154">
          <cell r="C154" t="str">
            <v>BAJU KAOS BERKERAH ANAK</v>
          </cell>
          <cell r="D154">
            <v>9487656686.4300003</v>
          </cell>
          <cell r="E154">
            <v>100.60085436948947</v>
          </cell>
          <cell r="F154">
            <v>100.60085436948947</v>
          </cell>
          <cell r="G154">
            <v>100.60085436948947</v>
          </cell>
          <cell r="H154">
            <v>100.60085436948947</v>
          </cell>
          <cell r="I154">
            <v>100.60085436948947</v>
          </cell>
          <cell r="J154">
            <v>100.53247509798604</v>
          </cell>
          <cell r="K154">
            <v>100.53247509798604</v>
          </cell>
          <cell r="L154">
            <v>100.53247509798604</v>
          </cell>
          <cell r="M154">
            <v>100.53247509798604</v>
          </cell>
          <cell r="N154">
            <v>100.53247509798604</v>
          </cell>
          <cell r="O154">
            <v>100.53247509798604</v>
          </cell>
          <cell r="P154">
            <v>100.53247509798604</v>
          </cell>
          <cell r="Q154">
            <v>100.53247509798604</v>
          </cell>
          <cell r="R154">
            <v>100.53247509798604</v>
          </cell>
          <cell r="S154">
            <v>100.53373670099623</v>
          </cell>
          <cell r="T154">
            <v>101.35289137712485</v>
          </cell>
          <cell r="U154">
            <v>99.894252419294133</v>
          </cell>
          <cell r="V154">
            <v>99.893084830127464</v>
          </cell>
          <cell r="W154">
            <v>99.894252419294133</v>
          </cell>
          <cell r="X154">
            <v>99.894252419294133</v>
          </cell>
          <cell r="Y154">
            <v>99.893084830127464</v>
          </cell>
          <cell r="Z154">
            <v>101.08906464335692</v>
          </cell>
          <cell r="AA154">
            <v>101.08906464335692</v>
          </cell>
          <cell r="AB154">
            <v>101.08831657547022</v>
          </cell>
          <cell r="AC154">
            <v>101.08831657547022</v>
          </cell>
          <cell r="AD154">
            <v>101.08831657547022</v>
          </cell>
          <cell r="AE154">
            <v>101.08831657547022</v>
          </cell>
          <cell r="AF154">
            <v>106.2823314539751</v>
          </cell>
          <cell r="AG154">
            <v>104.87083396976762</v>
          </cell>
          <cell r="AH154">
            <v>104.70529662209979</v>
          </cell>
          <cell r="AI154">
            <v>104.70529662209979</v>
          </cell>
          <cell r="AJ154">
            <v>104.69788665978331</v>
          </cell>
        </row>
        <row r="155">
          <cell r="C155" t="str">
            <v>CELANA PANJANG JEANS ANAK</v>
          </cell>
          <cell r="D155">
            <v>25897965531.970001</v>
          </cell>
          <cell r="E155">
            <v>99.83238855121725</v>
          </cell>
          <cell r="F155">
            <v>99.83238855121725</v>
          </cell>
          <cell r="G155">
            <v>99.83238855121725</v>
          </cell>
          <cell r="H155">
            <v>99.83238855121725</v>
          </cell>
          <cell r="I155">
            <v>99.83238855121725</v>
          </cell>
          <cell r="J155">
            <v>99.83238855121725</v>
          </cell>
          <cell r="K155">
            <v>99.83238855121725</v>
          </cell>
          <cell r="L155">
            <v>99.83238855121725</v>
          </cell>
          <cell r="M155">
            <v>99.83238855121725</v>
          </cell>
          <cell r="N155">
            <v>99.83238855121725</v>
          </cell>
          <cell r="O155">
            <v>99.83238855121725</v>
          </cell>
          <cell r="P155">
            <v>99.83238855121725</v>
          </cell>
          <cell r="Q155">
            <v>99.83238855121725</v>
          </cell>
          <cell r="R155">
            <v>99.83238855121725</v>
          </cell>
          <cell r="S155">
            <v>99.830785311278973</v>
          </cell>
          <cell r="T155">
            <v>99.830785311278973</v>
          </cell>
          <cell r="U155">
            <v>99.832197283987355</v>
          </cell>
          <cell r="V155">
            <v>99.914246828289322</v>
          </cell>
          <cell r="W155">
            <v>100.60778984666774</v>
          </cell>
          <cell r="X155">
            <v>100.60778984666774</v>
          </cell>
          <cell r="Y155">
            <v>100.60662312446532</v>
          </cell>
          <cell r="Z155">
            <v>100.70252675250147</v>
          </cell>
          <cell r="AA155">
            <v>100.70252675250147</v>
          </cell>
          <cell r="AB155">
            <v>100.70153566859817</v>
          </cell>
          <cell r="AC155">
            <v>100.70153566859817</v>
          </cell>
          <cell r="AD155">
            <v>100.70153566859817</v>
          </cell>
          <cell r="AE155">
            <v>100.72431231809919</v>
          </cell>
          <cell r="AF155">
            <v>102.12589381175164</v>
          </cell>
          <cell r="AG155">
            <v>99.464728907211835</v>
          </cell>
          <cell r="AH155">
            <v>99.464728907211835</v>
          </cell>
          <cell r="AI155">
            <v>99.464728907211835</v>
          </cell>
          <cell r="AJ155">
            <v>99.448959433900328</v>
          </cell>
        </row>
        <row r="156">
          <cell r="C156" t="str">
            <v>CELANA PENDEK ANAK</v>
          </cell>
          <cell r="D156">
            <v>5197628665.1400003</v>
          </cell>
          <cell r="E156">
            <v>100</v>
          </cell>
          <cell r="F156">
            <v>100</v>
          </cell>
          <cell r="G156">
            <v>100</v>
          </cell>
          <cell r="H156">
            <v>100</v>
          </cell>
          <cell r="I156">
            <v>100</v>
          </cell>
          <cell r="J156">
            <v>100</v>
          </cell>
          <cell r="K156">
            <v>100</v>
          </cell>
          <cell r="L156">
            <v>100</v>
          </cell>
          <cell r="M156">
            <v>100</v>
          </cell>
          <cell r="N156">
            <v>100</v>
          </cell>
          <cell r="O156">
            <v>100</v>
          </cell>
          <cell r="P156">
            <v>100</v>
          </cell>
          <cell r="Q156">
            <v>100</v>
          </cell>
          <cell r="R156">
            <v>100</v>
          </cell>
          <cell r="S156">
            <v>100</v>
          </cell>
          <cell r="T156">
            <v>100</v>
          </cell>
          <cell r="U156">
            <v>100</v>
          </cell>
          <cell r="V156">
            <v>100</v>
          </cell>
          <cell r="W156">
            <v>100</v>
          </cell>
          <cell r="X156">
            <v>100</v>
          </cell>
          <cell r="Y156">
            <v>100</v>
          </cell>
          <cell r="Z156">
            <v>100</v>
          </cell>
          <cell r="AA156">
            <v>100</v>
          </cell>
          <cell r="AB156">
            <v>100</v>
          </cell>
          <cell r="AC156">
            <v>100</v>
          </cell>
          <cell r="AD156">
            <v>100</v>
          </cell>
          <cell r="AE156">
            <v>100</v>
          </cell>
          <cell r="AF156">
            <v>100</v>
          </cell>
          <cell r="AG156">
            <v>100</v>
          </cell>
          <cell r="AH156">
            <v>100</v>
          </cell>
          <cell r="AI156">
            <v>100</v>
          </cell>
          <cell r="AJ156">
            <v>100</v>
          </cell>
        </row>
        <row r="157">
          <cell r="C157" t="str">
            <v>BAJU KAOS TANPA KERAH / T-SHIRT ANAK</v>
          </cell>
          <cell r="D157">
            <v>36658087602.230003</v>
          </cell>
          <cell r="E157">
            <v>100.27998163387646</v>
          </cell>
          <cell r="F157">
            <v>100.28019026759884</v>
          </cell>
          <cell r="G157">
            <v>100.28485692970526</v>
          </cell>
          <cell r="H157">
            <v>100.28485692970526</v>
          </cell>
          <cell r="I157">
            <v>100.28485692970526</v>
          </cell>
          <cell r="J157">
            <v>100.28485692970526</v>
          </cell>
          <cell r="K157">
            <v>100.28485692970526</v>
          </cell>
          <cell r="L157">
            <v>100.28485692970526</v>
          </cell>
          <cell r="M157">
            <v>100.28485692970526</v>
          </cell>
          <cell r="N157">
            <v>100.28485692970526</v>
          </cell>
          <cell r="O157">
            <v>100.28485692970526</v>
          </cell>
          <cell r="P157">
            <v>100.20964386566045</v>
          </cell>
          <cell r="Q157">
            <v>100.20964386566045</v>
          </cell>
          <cell r="R157">
            <v>100.20964386566045</v>
          </cell>
          <cell r="S157">
            <v>100.20794394574844</v>
          </cell>
          <cell r="T157">
            <v>100.20794394574844</v>
          </cell>
          <cell r="U157">
            <v>100.52592533627818</v>
          </cell>
          <cell r="V157">
            <v>100.52576021491389</v>
          </cell>
          <cell r="W157">
            <v>100.63253706794708</v>
          </cell>
          <cell r="X157">
            <v>100.63253706794708</v>
          </cell>
          <cell r="Y157">
            <v>100.63092227816637</v>
          </cell>
          <cell r="Z157">
            <v>101.27576118234944</v>
          </cell>
          <cell r="AA157">
            <v>101.27576118234944</v>
          </cell>
          <cell r="AB157">
            <v>101.27475175871734</v>
          </cell>
          <cell r="AC157">
            <v>101.40864018199274</v>
          </cell>
          <cell r="AD157">
            <v>101.40864018199274</v>
          </cell>
          <cell r="AE157">
            <v>101.40864018199274</v>
          </cell>
          <cell r="AF157">
            <v>103.58490107819725</v>
          </cell>
          <cell r="AG157">
            <v>102.5079356217461</v>
          </cell>
          <cell r="AH157">
            <v>102.5079356217461</v>
          </cell>
          <cell r="AI157">
            <v>102.5079356217461</v>
          </cell>
          <cell r="AJ157">
            <v>102.5079356217461</v>
          </cell>
        </row>
        <row r="158">
          <cell r="C158" t="str">
            <v>KEMEJA PENDEK ANAK</v>
          </cell>
          <cell r="D158">
            <v>9846584845.4499989</v>
          </cell>
          <cell r="E158">
            <v>100.37362048608627</v>
          </cell>
          <cell r="F158">
            <v>100.37362048608627</v>
          </cell>
          <cell r="G158">
            <v>100.376298509389</v>
          </cell>
          <cell r="H158">
            <v>100.3774825047993</v>
          </cell>
          <cell r="I158">
            <v>100.3774825047993</v>
          </cell>
          <cell r="J158">
            <v>100.3774825047993</v>
          </cell>
          <cell r="K158">
            <v>100.3774825047993</v>
          </cell>
          <cell r="L158">
            <v>100.3774825047993</v>
          </cell>
          <cell r="M158">
            <v>100.3774825047993</v>
          </cell>
          <cell r="N158">
            <v>100.3774825047993</v>
          </cell>
          <cell r="O158">
            <v>100.3774825047993</v>
          </cell>
          <cell r="P158">
            <v>100.38098593398924</v>
          </cell>
          <cell r="Q158">
            <v>100.38098593398924</v>
          </cell>
          <cell r="R158">
            <v>100.38098593398924</v>
          </cell>
          <cell r="S158">
            <v>100.38130257108729</v>
          </cell>
          <cell r="T158">
            <v>100.38130257108729</v>
          </cell>
          <cell r="U158">
            <v>100.38098593398924</v>
          </cell>
          <cell r="V158">
            <v>100.38130257108729</v>
          </cell>
          <cell r="W158">
            <v>100.38098593398924</v>
          </cell>
          <cell r="X158">
            <v>100.38098593398924</v>
          </cell>
          <cell r="Y158">
            <v>100.38130257108729</v>
          </cell>
          <cell r="Z158">
            <v>100.38098593398924</v>
          </cell>
          <cell r="AA158">
            <v>100.38098593398924</v>
          </cell>
          <cell r="AB158">
            <v>100.38130257108729</v>
          </cell>
          <cell r="AC158">
            <v>100.53941119610197</v>
          </cell>
          <cell r="AD158">
            <v>100.53941119610197</v>
          </cell>
          <cell r="AE158">
            <v>100.56271362495521</v>
          </cell>
          <cell r="AF158">
            <v>100.59387585954238</v>
          </cell>
          <cell r="AG158">
            <v>100.59387585954238</v>
          </cell>
          <cell r="AH158">
            <v>100.64968381616318</v>
          </cell>
          <cell r="AI158">
            <v>100.64968381616318</v>
          </cell>
          <cell r="AJ158">
            <v>100.63422541210547</v>
          </cell>
        </row>
        <row r="159">
          <cell r="C159" t="str">
            <v>BAJU ANAK STELAN</v>
          </cell>
          <cell r="D159">
            <v>40993629506.75</v>
          </cell>
          <cell r="E159">
            <v>100</v>
          </cell>
          <cell r="F159">
            <v>100</v>
          </cell>
          <cell r="G159">
            <v>100</v>
          </cell>
          <cell r="H159">
            <v>100</v>
          </cell>
          <cell r="I159">
            <v>100</v>
          </cell>
          <cell r="J159">
            <v>100</v>
          </cell>
          <cell r="K159">
            <v>100</v>
          </cell>
          <cell r="L159">
            <v>100</v>
          </cell>
          <cell r="M159">
            <v>100</v>
          </cell>
          <cell r="N159">
            <v>100</v>
          </cell>
          <cell r="O159">
            <v>100</v>
          </cell>
          <cell r="P159">
            <v>100</v>
          </cell>
          <cell r="Q159">
            <v>100</v>
          </cell>
          <cell r="R159">
            <v>100</v>
          </cell>
          <cell r="S159">
            <v>100</v>
          </cell>
          <cell r="T159">
            <v>100</v>
          </cell>
          <cell r="U159">
            <v>100</v>
          </cell>
          <cell r="V159">
            <v>100</v>
          </cell>
          <cell r="W159">
            <v>100</v>
          </cell>
          <cell r="X159">
            <v>100</v>
          </cell>
          <cell r="Y159">
            <v>100</v>
          </cell>
          <cell r="Z159">
            <v>100</v>
          </cell>
          <cell r="AA159">
            <v>100</v>
          </cell>
          <cell r="AB159">
            <v>100</v>
          </cell>
          <cell r="AC159">
            <v>100</v>
          </cell>
          <cell r="AD159">
            <v>100</v>
          </cell>
          <cell r="AE159">
            <v>100</v>
          </cell>
          <cell r="AF159">
            <v>100</v>
          </cell>
          <cell r="AG159">
            <v>100</v>
          </cell>
          <cell r="AH159">
            <v>100</v>
          </cell>
          <cell r="AI159">
            <v>100</v>
          </cell>
          <cell r="AJ159">
            <v>100</v>
          </cell>
        </row>
        <row r="160">
          <cell r="C160" t="str">
            <v>BAJU BATIK WANITA</v>
          </cell>
          <cell r="D160">
            <v>6546535531.6700001</v>
          </cell>
          <cell r="E160">
            <v>100</v>
          </cell>
          <cell r="F160">
            <v>100</v>
          </cell>
          <cell r="G160">
            <v>100</v>
          </cell>
          <cell r="H160">
            <v>100</v>
          </cell>
          <cell r="I160">
            <v>100</v>
          </cell>
          <cell r="J160">
            <v>100</v>
          </cell>
          <cell r="K160">
            <v>100</v>
          </cell>
          <cell r="L160">
            <v>100</v>
          </cell>
          <cell r="M160">
            <v>100</v>
          </cell>
          <cell r="N160">
            <v>100</v>
          </cell>
          <cell r="O160">
            <v>100</v>
          </cell>
          <cell r="P160">
            <v>100</v>
          </cell>
          <cell r="Q160">
            <v>100</v>
          </cell>
          <cell r="R160">
            <v>100</v>
          </cell>
          <cell r="S160">
            <v>100</v>
          </cell>
          <cell r="T160">
            <v>100</v>
          </cell>
          <cell r="U160">
            <v>100</v>
          </cell>
          <cell r="V160">
            <v>100</v>
          </cell>
          <cell r="W160">
            <v>100</v>
          </cell>
          <cell r="X160">
            <v>100</v>
          </cell>
          <cell r="Y160">
            <v>100</v>
          </cell>
          <cell r="Z160">
            <v>100</v>
          </cell>
          <cell r="AA160">
            <v>100</v>
          </cell>
          <cell r="AB160">
            <v>100</v>
          </cell>
          <cell r="AC160">
            <v>100</v>
          </cell>
          <cell r="AD160">
            <v>100</v>
          </cell>
          <cell r="AE160">
            <v>100</v>
          </cell>
          <cell r="AF160">
            <v>100</v>
          </cell>
          <cell r="AG160">
            <v>100</v>
          </cell>
          <cell r="AH160">
            <v>100</v>
          </cell>
          <cell r="AI160">
            <v>100</v>
          </cell>
          <cell r="AJ160">
            <v>100</v>
          </cell>
        </row>
        <row r="161">
          <cell r="C161" t="str">
            <v>CELANA DALAM WANITA</v>
          </cell>
          <cell r="D161">
            <v>17346396020.849998</v>
          </cell>
          <cell r="E161">
            <v>101.82686986114928</v>
          </cell>
          <cell r="F161">
            <v>101.82762203444911</v>
          </cell>
          <cell r="G161">
            <v>101.82762203444911</v>
          </cell>
          <cell r="H161">
            <v>101.82768993492589</v>
          </cell>
          <cell r="I161">
            <v>101.82836002548545</v>
          </cell>
          <cell r="J161">
            <v>101.82968340956653</v>
          </cell>
          <cell r="K161">
            <v>101.83648566844261</v>
          </cell>
          <cell r="L161">
            <v>101.83648566844261</v>
          </cell>
          <cell r="M161">
            <v>101.83648566844261</v>
          </cell>
          <cell r="N161">
            <v>101.83648566844261</v>
          </cell>
          <cell r="O161">
            <v>101.83648566844261</v>
          </cell>
          <cell r="P161">
            <v>101.83648566844261</v>
          </cell>
          <cell r="Q161">
            <v>101.83648566844261</v>
          </cell>
          <cell r="R161">
            <v>101.83648566844261</v>
          </cell>
          <cell r="S161">
            <v>101.83540871140923</v>
          </cell>
          <cell r="T161">
            <v>101.96672590657627</v>
          </cell>
          <cell r="U161">
            <v>103.22323642018318</v>
          </cell>
          <cell r="V161">
            <v>103.22370903297727</v>
          </cell>
          <cell r="W161">
            <v>104.61813878923896</v>
          </cell>
          <cell r="X161">
            <v>104.61813878923896</v>
          </cell>
          <cell r="Y161">
            <v>104.61880442879179</v>
          </cell>
          <cell r="Z161">
            <v>104.82453618046792</v>
          </cell>
          <cell r="AA161">
            <v>104.82453618046792</v>
          </cell>
          <cell r="AB161">
            <v>104.82490182325159</v>
          </cell>
          <cell r="AC161">
            <v>104.82490182325159</v>
          </cell>
          <cell r="AD161">
            <v>104.82490182325159</v>
          </cell>
          <cell r="AE161">
            <v>104.82490182325159</v>
          </cell>
          <cell r="AF161">
            <v>104.82490182325159</v>
          </cell>
          <cell r="AG161">
            <v>104.82490182325159</v>
          </cell>
          <cell r="AH161">
            <v>104.82490182325159</v>
          </cell>
          <cell r="AI161">
            <v>105.04319038688692</v>
          </cell>
          <cell r="AJ161">
            <v>105.04319038688692</v>
          </cell>
        </row>
        <row r="162">
          <cell r="C162" t="str">
            <v>CELANA PANJANG JEANS WANITA</v>
          </cell>
          <cell r="D162">
            <v>17659612661.550003</v>
          </cell>
          <cell r="E162">
            <v>100.74064871771388</v>
          </cell>
          <cell r="F162">
            <v>100.74064871771388</v>
          </cell>
          <cell r="G162">
            <v>100.74064871771388</v>
          </cell>
          <cell r="H162">
            <v>100.74064871771388</v>
          </cell>
          <cell r="I162">
            <v>100.74064871771388</v>
          </cell>
          <cell r="J162">
            <v>100.74064871771388</v>
          </cell>
          <cell r="K162">
            <v>100.74064871771388</v>
          </cell>
          <cell r="L162">
            <v>100.74064871771388</v>
          </cell>
          <cell r="M162">
            <v>100.74064871771388</v>
          </cell>
          <cell r="N162">
            <v>100.74064871771388</v>
          </cell>
          <cell r="O162">
            <v>100.74064871771388</v>
          </cell>
          <cell r="P162">
            <v>100.74064871771388</v>
          </cell>
          <cell r="Q162">
            <v>100.74064871771388</v>
          </cell>
          <cell r="R162">
            <v>100.74064871771388</v>
          </cell>
          <cell r="S162">
            <v>100.74282451339151</v>
          </cell>
          <cell r="T162">
            <v>100.74143795083327</v>
          </cell>
          <cell r="U162">
            <v>100.08933560357131</v>
          </cell>
          <cell r="V162">
            <v>100.09081979299488</v>
          </cell>
          <cell r="W162">
            <v>101.70997386880873</v>
          </cell>
          <cell r="X162">
            <v>101.70997386880873</v>
          </cell>
          <cell r="Y162">
            <v>101.71290474372611</v>
          </cell>
          <cell r="Z162">
            <v>103.74035841242693</v>
          </cell>
          <cell r="AA162">
            <v>103.74035841242693</v>
          </cell>
          <cell r="AB162">
            <v>103.74217510582993</v>
          </cell>
          <cell r="AC162">
            <v>103.74217510582993</v>
          </cell>
          <cell r="AD162">
            <v>103.74217510582993</v>
          </cell>
          <cell r="AE162">
            <v>107.0245849571601</v>
          </cell>
          <cell r="AF162">
            <v>109.93551216415254</v>
          </cell>
          <cell r="AG162">
            <v>109.93551216415254</v>
          </cell>
          <cell r="AH162">
            <v>109.93551216415254</v>
          </cell>
          <cell r="AI162">
            <v>109.93551216415254</v>
          </cell>
          <cell r="AJ162">
            <v>109.93551216415254</v>
          </cell>
        </row>
        <row r="163">
          <cell r="C163" t="str">
            <v>CELANA PANJANG KATUN WANITA</v>
          </cell>
          <cell r="D163">
            <v>6655564170.8800001</v>
          </cell>
          <cell r="E163">
            <v>98.364865396640141</v>
          </cell>
          <cell r="F163">
            <v>98.364865396640141</v>
          </cell>
          <cell r="G163">
            <v>98.364865396640141</v>
          </cell>
          <cell r="H163">
            <v>98.364865396640141</v>
          </cell>
          <cell r="I163">
            <v>98.364865396640141</v>
          </cell>
          <cell r="J163">
            <v>98.364865396640141</v>
          </cell>
          <cell r="K163">
            <v>98.364865396640141</v>
          </cell>
          <cell r="L163">
            <v>98.364865396640141</v>
          </cell>
          <cell r="M163">
            <v>98.364865396640141</v>
          </cell>
          <cell r="N163">
            <v>98.364865396640141</v>
          </cell>
          <cell r="O163">
            <v>98.364865396640141</v>
          </cell>
          <cell r="P163">
            <v>98.364865396640141</v>
          </cell>
          <cell r="Q163">
            <v>98.364865396640141</v>
          </cell>
          <cell r="R163">
            <v>98.364865396640141</v>
          </cell>
          <cell r="S163">
            <v>98.364865396640141</v>
          </cell>
          <cell r="T163">
            <v>98.364865396640141</v>
          </cell>
          <cell r="U163">
            <v>98.364865396640141</v>
          </cell>
          <cell r="V163">
            <v>98.364865396640141</v>
          </cell>
          <cell r="W163">
            <v>98.364865396640141</v>
          </cell>
          <cell r="X163">
            <v>98.364865396640141</v>
          </cell>
          <cell r="Y163">
            <v>98.364865396640141</v>
          </cell>
          <cell r="Z163">
            <v>98.364865346723562</v>
          </cell>
          <cell r="AA163">
            <v>98.364865346723562</v>
          </cell>
          <cell r="AB163">
            <v>98.364865346723562</v>
          </cell>
          <cell r="AC163">
            <v>98.433118388649035</v>
          </cell>
          <cell r="AD163">
            <v>98.433118388649035</v>
          </cell>
          <cell r="AE163">
            <v>98.480912875426768</v>
          </cell>
          <cell r="AF163">
            <v>98.480912875426768</v>
          </cell>
          <cell r="AG163">
            <v>98.480912875426768</v>
          </cell>
          <cell r="AH163">
            <v>98.480912875426768</v>
          </cell>
          <cell r="AI163">
            <v>98.480912875426768</v>
          </cell>
          <cell r="AJ163">
            <v>99.533037512477875</v>
          </cell>
        </row>
        <row r="164">
          <cell r="C164" t="str">
            <v>DASTER</v>
          </cell>
          <cell r="D164">
            <v>23728369660.949997</v>
          </cell>
          <cell r="E164">
            <v>105.87996454448366</v>
          </cell>
          <cell r="F164">
            <v>105.87996454448366</v>
          </cell>
          <cell r="G164">
            <v>105.87996454448366</v>
          </cell>
          <cell r="H164">
            <v>105.87996454448366</v>
          </cell>
          <cell r="I164">
            <v>105.87996454448366</v>
          </cell>
          <cell r="J164">
            <v>105.87996454448366</v>
          </cell>
          <cell r="K164">
            <v>105.87996454448366</v>
          </cell>
          <cell r="L164">
            <v>105.87996454448366</v>
          </cell>
          <cell r="M164">
            <v>105.87996454448366</v>
          </cell>
          <cell r="N164">
            <v>105.87996454448366</v>
          </cell>
          <cell r="O164">
            <v>105.87996454448366</v>
          </cell>
          <cell r="P164">
            <v>105.87996454448366</v>
          </cell>
          <cell r="Q164">
            <v>105.87996454448366</v>
          </cell>
          <cell r="R164">
            <v>105.87996454448366</v>
          </cell>
          <cell r="S164">
            <v>105.88082518096824</v>
          </cell>
          <cell r="T164">
            <v>106.94207643823061</v>
          </cell>
          <cell r="U164">
            <v>106.93864794310655</v>
          </cell>
          <cell r="V164">
            <v>106.94207643823061</v>
          </cell>
          <cell r="W164">
            <v>108.45388716101341</v>
          </cell>
          <cell r="X164">
            <v>108.45388716101341</v>
          </cell>
          <cell r="Y164">
            <v>108.45609563835383</v>
          </cell>
          <cell r="Z164">
            <v>109.48126496390833</v>
          </cell>
          <cell r="AA164">
            <v>109.48126496390833</v>
          </cell>
          <cell r="AB164">
            <v>109.48337435497879</v>
          </cell>
          <cell r="AC164">
            <v>109.48337435497879</v>
          </cell>
          <cell r="AD164">
            <v>109.48337435497879</v>
          </cell>
          <cell r="AE164">
            <v>109.48337435497879</v>
          </cell>
          <cell r="AF164">
            <v>109.67071806222157</v>
          </cell>
          <cell r="AG164">
            <v>109.67071806222157</v>
          </cell>
          <cell r="AH164">
            <v>109.67071806222157</v>
          </cell>
          <cell r="AI164">
            <v>109.37739411292364</v>
          </cell>
          <cell r="AJ164">
            <v>109.2472983252365</v>
          </cell>
        </row>
        <row r="165">
          <cell r="C165" t="str">
            <v>MUKENA</v>
          </cell>
          <cell r="D165">
            <v>45330436538.729996</v>
          </cell>
          <cell r="E165">
            <v>100.3863963403999</v>
          </cell>
          <cell r="F165">
            <v>100.38788031996691</v>
          </cell>
          <cell r="G165">
            <v>100.38788031996691</v>
          </cell>
          <cell r="H165">
            <v>100.38788031996691</v>
          </cell>
          <cell r="I165">
            <v>100.38788031996691</v>
          </cell>
          <cell r="J165">
            <v>100.38788031996691</v>
          </cell>
          <cell r="K165">
            <v>100.38788031996691</v>
          </cell>
          <cell r="L165">
            <v>100.38788031996691</v>
          </cell>
          <cell r="M165">
            <v>100.38788031996691</v>
          </cell>
          <cell r="N165">
            <v>100.38788031996691</v>
          </cell>
          <cell r="O165">
            <v>100.38788031996691</v>
          </cell>
          <cell r="P165">
            <v>100.38788031996691</v>
          </cell>
          <cell r="Q165">
            <v>100.38788031996691</v>
          </cell>
          <cell r="R165">
            <v>100.38788031996691</v>
          </cell>
          <cell r="S165">
            <v>100.38681340632598</v>
          </cell>
          <cell r="T165">
            <v>100.38681340632598</v>
          </cell>
          <cell r="U165">
            <v>100.72905008175444</v>
          </cell>
          <cell r="V165">
            <v>100.73036795156767</v>
          </cell>
          <cell r="W165">
            <v>100.72905008175444</v>
          </cell>
          <cell r="X165">
            <v>100.72905008175444</v>
          </cell>
          <cell r="Y165">
            <v>100.73036795156767</v>
          </cell>
          <cell r="Z165">
            <v>100.72905008175444</v>
          </cell>
          <cell r="AA165">
            <v>100.72905008175444</v>
          </cell>
          <cell r="AB165">
            <v>100.73036795156767</v>
          </cell>
          <cell r="AC165">
            <v>100.73036795156767</v>
          </cell>
          <cell r="AD165">
            <v>100.73036795156767</v>
          </cell>
          <cell r="AE165">
            <v>100.73036795156767</v>
          </cell>
          <cell r="AF165">
            <v>103.27290929959396</v>
          </cell>
          <cell r="AG165">
            <v>103.44607700124236</v>
          </cell>
          <cell r="AH165">
            <v>103.44607700124236</v>
          </cell>
          <cell r="AI165">
            <v>103.44607700124236</v>
          </cell>
          <cell r="AJ165">
            <v>103.44607700124236</v>
          </cell>
        </row>
        <row r="166">
          <cell r="C166" t="str">
            <v>BH (BRA)</v>
          </cell>
          <cell r="D166">
            <v>19479094796.670002</v>
          </cell>
          <cell r="E166">
            <v>100.26444721272017</v>
          </cell>
          <cell r="F166">
            <v>100.26492602374122</v>
          </cell>
          <cell r="G166">
            <v>100.26531441068944</v>
          </cell>
          <cell r="H166">
            <v>100.26531441068944</v>
          </cell>
          <cell r="I166">
            <v>100.2630595922604</v>
          </cell>
          <cell r="J166">
            <v>100.2630595922604</v>
          </cell>
          <cell r="K166">
            <v>100.26403214315449</v>
          </cell>
          <cell r="L166">
            <v>100.26403214315449</v>
          </cell>
          <cell r="M166">
            <v>100.26403214315449</v>
          </cell>
          <cell r="N166">
            <v>100.26403214315449</v>
          </cell>
          <cell r="O166">
            <v>100.26403214315449</v>
          </cell>
          <cell r="P166">
            <v>100.26403214315449</v>
          </cell>
          <cell r="Q166">
            <v>100.26403214315449</v>
          </cell>
          <cell r="R166">
            <v>100.26403214315449</v>
          </cell>
          <cell r="S166">
            <v>100.2636450999471</v>
          </cell>
          <cell r="T166">
            <v>100.2636450999471</v>
          </cell>
          <cell r="U166">
            <v>102.68590693181329</v>
          </cell>
          <cell r="V166">
            <v>102.68500996120717</v>
          </cell>
          <cell r="W166">
            <v>105.37046198601125</v>
          </cell>
          <cell r="X166">
            <v>105.37046198601125</v>
          </cell>
          <cell r="Y166">
            <v>105.37091542624444</v>
          </cell>
          <cell r="Z166">
            <v>105.37046198601125</v>
          </cell>
          <cell r="AA166">
            <v>105.37046198601125</v>
          </cell>
          <cell r="AB166">
            <v>105.37091542624444</v>
          </cell>
          <cell r="AC166">
            <v>105.37091542624444</v>
          </cell>
          <cell r="AD166">
            <v>105.37091542624444</v>
          </cell>
          <cell r="AE166">
            <v>105.37091542624444</v>
          </cell>
          <cell r="AF166">
            <v>105.37091542624444</v>
          </cell>
          <cell r="AG166">
            <v>105.55870699433005</v>
          </cell>
          <cell r="AH166">
            <v>105.55870699433005</v>
          </cell>
          <cell r="AI166">
            <v>105.55870699433005</v>
          </cell>
          <cell r="AJ166">
            <v>105.55870699433005</v>
          </cell>
        </row>
        <row r="167">
          <cell r="C167" t="str">
            <v>BAJU MUSLIM ANAK</v>
          </cell>
          <cell r="D167">
            <v>42149607924.790001</v>
          </cell>
          <cell r="E167">
            <v>85.814432574781193</v>
          </cell>
          <cell r="F167">
            <v>85.814432574781193</v>
          </cell>
          <cell r="G167">
            <v>85.814432574781193</v>
          </cell>
          <cell r="H167">
            <v>107.32667499426066</v>
          </cell>
          <cell r="I167">
            <v>107.32667499426066</v>
          </cell>
          <cell r="J167">
            <v>107.32667499426066</v>
          </cell>
          <cell r="K167">
            <v>107.32667499426066</v>
          </cell>
          <cell r="L167">
            <v>107.32667499426066</v>
          </cell>
          <cell r="M167">
            <v>107.32667499426066</v>
          </cell>
          <cell r="N167">
            <v>107.32667499426066</v>
          </cell>
          <cell r="O167">
            <v>107.32667499426066</v>
          </cell>
          <cell r="P167">
            <v>107.32667499426066</v>
          </cell>
          <cell r="Q167">
            <v>107.32667499426066</v>
          </cell>
          <cell r="R167">
            <v>107.32667499426066</v>
          </cell>
          <cell r="S167">
            <v>107.32332212201609</v>
          </cell>
          <cell r="T167">
            <v>107.60339459023443</v>
          </cell>
          <cell r="U167">
            <v>106.34761960763856</v>
          </cell>
          <cell r="V167">
            <v>106.34294125239367</v>
          </cell>
          <cell r="W167">
            <v>106.55560546697281</v>
          </cell>
          <cell r="X167">
            <v>106.55560546697281</v>
          </cell>
          <cell r="Y167">
            <v>106.55289622249944</v>
          </cell>
          <cell r="Z167">
            <v>106.98172283731608</v>
          </cell>
          <cell r="AA167">
            <v>106.98172283731608</v>
          </cell>
          <cell r="AB167">
            <v>106.9778419607204</v>
          </cell>
          <cell r="AC167">
            <v>106.9778419607204</v>
          </cell>
          <cell r="AD167">
            <v>106.9778419607204</v>
          </cell>
          <cell r="AE167">
            <v>106.9778419607204</v>
          </cell>
          <cell r="AF167">
            <v>111.51927265893184</v>
          </cell>
          <cell r="AG167">
            <v>109.54314325819874</v>
          </cell>
          <cell r="AH167">
            <v>109.54314325819874</v>
          </cell>
          <cell r="AI167">
            <v>109.54314325819874</v>
          </cell>
          <cell r="AJ167">
            <v>109.54314325819874</v>
          </cell>
        </row>
        <row r="168">
          <cell r="C168" t="str">
            <v>KERUDUNG/JILBAB</v>
          </cell>
          <cell r="D168">
            <v>91669949628.51001</v>
          </cell>
          <cell r="E168">
            <v>100.46008193228842</v>
          </cell>
          <cell r="F168">
            <v>100.46008193228842</v>
          </cell>
          <cell r="G168">
            <v>100.46008193228842</v>
          </cell>
          <cell r="H168">
            <v>100.46008193228842</v>
          </cell>
          <cell r="I168">
            <v>100.46008193228842</v>
          </cell>
          <cell r="J168">
            <v>100.46008193228842</v>
          </cell>
          <cell r="K168">
            <v>100.46008193228842</v>
          </cell>
          <cell r="L168">
            <v>100.46008193228842</v>
          </cell>
          <cell r="M168">
            <v>100.46008193228842</v>
          </cell>
          <cell r="N168">
            <v>100.46008193228842</v>
          </cell>
          <cell r="O168">
            <v>100.46008193228842</v>
          </cell>
          <cell r="P168">
            <v>100.46008193228842</v>
          </cell>
          <cell r="Q168">
            <v>100.46008193228842</v>
          </cell>
          <cell r="R168">
            <v>100.46008193228842</v>
          </cell>
          <cell r="S168">
            <v>100.45961042281948</v>
          </cell>
          <cell r="T168">
            <v>101.17333373901569</v>
          </cell>
          <cell r="U168">
            <v>102.01783965578464</v>
          </cell>
          <cell r="V168">
            <v>102.01737559162774</v>
          </cell>
          <cell r="W168">
            <v>102.01783965578464</v>
          </cell>
          <cell r="X168">
            <v>102.01783965578464</v>
          </cell>
          <cell r="Y168">
            <v>102.01737559162774</v>
          </cell>
          <cell r="Z168">
            <v>102.01783965578464</v>
          </cell>
          <cell r="AA168">
            <v>102.01783965578464</v>
          </cell>
          <cell r="AB168">
            <v>102.01737559162774</v>
          </cell>
          <cell r="AC168">
            <v>102.01737559162774</v>
          </cell>
          <cell r="AD168">
            <v>104.12442944249236</v>
          </cell>
          <cell r="AE168">
            <v>104.12442944249236</v>
          </cell>
          <cell r="AF168">
            <v>104.12442944249236</v>
          </cell>
          <cell r="AG168">
            <v>104.12442944249236</v>
          </cell>
          <cell r="AH168">
            <v>104.0701246179854</v>
          </cell>
          <cell r="AI168">
            <v>104.14217867071538</v>
          </cell>
          <cell r="AJ168">
            <v>104.14217867071538</v>
          </cell>
        </row>
        <row r="169">
          <cell r="C169" t="str">
            <v>CELANA DALAM ANAK</v>
          </cell>
          <cell r="D169">
            <v>7057022231.0499992</v>
          </cell>
          <cell r="E169">
            <v>100.30925420793966</v>
          </cell>
          <cell r="F169">
            <v>100.31185202716102</v>
          </cell>
          <cell r="G169">
            <v>100.31082158712898</v>
          </cell>
          <cell r="H169">
            <v>100.31132766410722</v>
          </cell>
          <cell r="I169">
            <v>100.31834834932609</v>
          </cell>
          <cell r="J169">
            <v>100.31191003485218</v>
          </cell>
          <cell r="K169">
            <v>100.31191003485218</v>
          </cell>
          <cell r="L169">
            <v>100.31191003485218</v>
          </cell>
          <cell r="M169">
            <v>100.31191003485218</v>
          </cell>
          <cell r="N169">
            <v>100.31402659009198</v>
          </cell>
          <cell r="O169">
            <v>100.31402659009198</v>
          </cell>
          <cell r="P169">
            <v>100.31389945988181</v>
          </cell>
          <cell r="Q169">
            <v>100.31410305367973</v>
          </cell>
          <cell r="R169">
            <v>100.31595814086485</v>
          </cell>
          <cell r="S169">
            <v>100.31558390841744</v>
          </cell>
          <cell r="T169">
            <v>100.31558390841744</v>
          </cell>
          <cell r="U169">
            <v>103.46030426076285</v>
          </cell>
          <cell r="V169">
            <v>103.45919383281246</v>
          </cell>
          <cell r="W169">
            <v>105.27792901802596</v>
          </cell>
          <cell r="X169">
            <v>105.27792901802596</v>
          </cell>
          <cell r="Y169">
            <v>105.27884343258573</v>
          </cell>
          <cell r="Z169">
            <v>107.92558457286398</v>
          </cell>
          <cell r="AA169">
            <v>107.92558457286398</v>
          </cell>
          <cell r="AB169">
            <v>107.92508128499966</v>
          </cell>
          <cell r="AC169">
            <v>107.92508128499966</v>
          </cell>
          <cell r="AD169">
            <v>107.92508128499966</v>
          </cell>
          <cell r="AE169">
            <v>107.92508128499966</v>
          </cell>
          <cell r="AF169">
            <v>107.92508128499966</v>
          </cell>
          <cell r="AG169">
            <v>107.92508128499966</v>
          </cell>
          <cell r="AH169">
            <v>107.92508128499966</v>
          </cell>
          <cell r="AI169">
            <v>107.92508128499966</v>
          </cell>
          <cell r="AJ169">
            <v>107.92508128499966</v>
          </cell>
        </row>
        <row r="170">
          <cell r="C170" t="str">
            <v>PAKAIAN BAYI</v>
          </cell>
          <cell r="D170">
            <v>17241998840.240002</v>
          </cell>
          <cell r="E170">
            <v>108.5680621560405</v>
          </cell>
          <cell r="F170">
            <v>108.5680621560405</v>
          </cell>
          <cell r="G170">
            <v>108.57981627855477</v>
          </cell>
          <cell r="H170">
            <v>108.58149297314053</v>
          </cell>
          <cell r="I170">
            <v>108.58149297314053</v>
          </cell>
          <cell r="J170">
            <v>108.58268914789106</v>
          </cell>
          <cell r="K170">
            <v>108.58268914789106</v>
          </cell>
          <cell r="L170">
            <v>108.58268914789106</v>
          </cell>
          <cell r="M170">
            <v>108.58268914789106</v>
          </cell>
          <cell r="N170">
            <v>108.58268914789106</v>
          </cell>
          <cell r="O170">
            <v>108.58268914789106</v>
          </cell>
          <cell r="P170">
            <v>108.58268914789106</v>
          </cell>
          <cell r="Q170">
            <v>108.58268914789106</v>
          </cell>
          <cell r="R170">
            <v>108.58268914789106</v>
          </cell>
          <cell r="S170">
            <v>108.58230786122121</v>
          </cell>
          <cell r="T170">
            <v>108.58230786122121</v>
          </cell>
          <cell r="U170">
            <v>108.58268914789106</v>
          </cell>
          <cell r="V170">
            <v>108.58230786122121</v>
          </cell>
          <cell r="W170">
            <v>106.9497332949062</v>
          </cell>
          <cell r="X170">
            <v>106.9497332949062</v>
          </cell>
          <cell r="Y170">
            <v>106.95059815769208</v>
          </cell>
          <cell r="Z170">
            <v>107.24481532082018</v>
          </cell>
          <cell r="AA170">
            <v>107.24481532082018</v>
          </cell>
          <cell r="AB170">
            <v>107.24387744232342</v>
          </cell>
          <cell r="AC170">
            <v>107.24387744232342</v>
          </cell>
          <cell r="AD170">
            <v>107.24387744232342</v>
          </cell>
          <cell r="AE170">
            <v>107.24387744232342</v>
          </cell>
          <cell r="AF170">
            <v>110.50977626865406</v>
          </cell>
          <cell r="AG170">
            <v>110.50977626865406</v>
          </cell>
          <cell r="AH170">
            <v>110.50977626865406</v>
          </cell>
          <cell r="AI170">
            <v>110.50977626865406</v>
          </cell>
          <cell r="AJ170">
            <v>110.50977626865406</v>
          </cell>
        </row>
        <row r="171">
          <cell r="C171" t="str">
            <v>BAJU TIDUR ANAK</v>
          </cell>
          <cell r="D171">
            <v>6391543791.8699999</v>
          </cell>
          <cell r="E171">
            <v>100</v>
          </cell>
          <cell r="F171">
            <v>100</v>
          </cell>
          <cell r="G171">
            <v>100</v>
          </cell>
          <cell r="H171">
            <v>100</v>
          </cell>
          <cell r="I171">
            <v>100</v>
          </cell>
          <cell r="J171">
            <v>100</v>
          </cell>
          <cell r="K171">
            <v>100</v>
          </cell>
          <cell r="L171">
            <v>100</v>
          </cell>
          <cell r="M171">
            <v>100</v>
          </cell>
          <cell r="N171">
            <v>100</v>
          </cell>
          <cell r="O171">
            <v>100</v>
          </cell>
          <cell r="P171">
            <v>100</v>
          </cell>
          <cell r="Q171">
            <v>100</v>
          </cell>
          <cell r="R171">
            <v>100</v>
          </cell>
          <cell r="S171">
            <v>100</v>
          </cell>
          <cell r="T171">
            <v>100</v>
          </cell>
          <cell r="U171">
            <v>100</v>
          </cell>
          <cell r="V171">
            <v>100</v>
          </cell>
          <cell r="W171">
            <v>100</v>
          </cell>
          <cell r="X171">
            <v>100</v>
          </cell>
          <cell r="Y171">
            <v>100</v>
          </cell>
          <cell r="Z171">
            <v>100</v>
          </cell>
          <cell r="AA171">
            <v>100</v>
          </cell>
          <cell r="AB171">
            <v>100</v>
          </cell>
          <cell r="AC171">
            <v>100</v>
          </cell>
          <cell r="AD171">
            <v>100</v>
          </cell>
          <cell r="AE171">
            <v>100</v>
          </cell>
          <cell r="AF171">
            <v>100</v>
          </cell>
          <cell r="AG171">
            <v>100</v>
          </cell>
          <cell r="AH171">
            <v>100</v>
          </cell>
          <cell r="AI171">
            <v>100</v>
          </cell>
          <cell r="AJ171">
            <v>100</v>
          </cell>
        </row>
        <row r="172">
          <cell r="C172" t="str">
            <v>SERAGAM SEKOLAH PRIA</v>
          </cell>
          <cell r="D172">
            <v>13400859521.200001</v>
          </cell>
          <cell r="E172">
            <v>101.84301744470201</v>
          </cell>
          <cell r="F172">
            <v>101.84301744470201</v>
          </cell>
          <cell r="G172">
            <v>101.84301744470201</v>
          </cell>
          <cell r="H172">
            <v>101.84301744470201</v>
          </cell>
          <cell r="I172">
            <v>101.84301744470201</v>
          </cell>
          <cell r="J172">
            <v>101.84301744470201</v>
          </cell>
          <cell r="K172">
            <v>103.11222369514148</v>
          </cell>
          <cell r="L172">
            <v>103.11222369514148</v>
          </cell>
          <cell r="M172">
            <v>103.11222369514148</v>
          </cell>
          <cell r="N172">
            <v>103.11222369514148</v>
          </cell>
          <cell r="O172">
            <v>103.11222369514148</v>
          </cell>
          <cell r="P172">
            <v>103.11222369514148</v>
          </cell>
          <cell r="Q172">
            <v>103.48694173098554</v>
          </cell>
          <cell r="R172">
            <v>103.48694173098554</v>
          </cell>
          <cell r="S172">
            <v>103.48823992363671</v>
          </cell>
          <cell r="T172">
            <v>103.99457126791339</v>
          </cell>
          <cell r="U172">
            <v>114.87712469508944</v>
          </cell>
          <cell r="V172">
            <v>115.59864199030501</v>
          </cell>
          <cell r="W172">
            <v>116.6181160347455</v>
          </cell>
          <cell r="X172">
            <v>116.6181160347455</v>
          </cell>
          <cell r="Y172">
            <v>116.62089260453486</v>
          </cell>
          <cell r="Z172">
            <v>116.6181160347455</v>
          </cell>
          <cell r="AA172">
            <v>116.6181160347455</v>
          </cell>
          <cell r="AB172">
            <v>116.62089260453486</v>
          </cell>
          <cell r="AC172">
            <v>117.18645244822659</v>
          </cell>
          <cell r="AD172">
            <v>117.18645244822659</v>
          </cell>
          <cell r="AE172">
            <v>117.18645244822659</v>
          </cell>
          <cell r="AF172">
            <v>117.18645244822659</v>
          </cell>
          <cell r="AG172">
            <v>117.18645244822659</v>
          </cell>
          <cell r="AH172">
            <v>117.18645244822659</v>
          </cell>
          <cell r="AI172">
            <v>121.55987807441437</v>
          </cell>
          <cell r="AJ172">
            <v>121.55987807441437</v>
          </cell>
        </row>
        <row r="173">
          <cell r="C173" t="str">
            <v>SERAGAM SEKOLAH WANITA</v>
          </cell>
          <cell r="D173">
            <v>19603518870.82</v>
          </cell>
          <cell r="E173">
            <v>99.529444091189163</v>
          </cell>
          <cell r="F173">
            <v>99.529444091189163</v>
          </cell>
          <cell r="G173">
            <v>99.529444091189163</v>
          </cell>
          <cell r="H173">
            <v>99.529444091189163</v>
          </cell>
          <cell r="I173">
            <v>99.529444091189163</v>
          </cell>
          <cell r="J173">
            <v>99.529444091189163</v>
          </cell>
          <cell r="K173">
            <v>101.88624285359695</v>
          </cell>
          <cell r="L173">
            <v>101.88624285359695</v>
          </cell>
          <cell r="M173">
            <v>101.88624285359695</v>
          </cell>
          <cell r="N173">
            <v>101.88624285359695</v>
          </cell>
          <cell r="O173">
            <v>101.88624285359695</v>
          </cell>
          <cell r="P173">
            <v>101.88624285359695</v>
          </cell>
          <cell r="Q173">
            <v>102.87790134925486</v>
          </cell>
          <cell r="R173">
            <v>102.87790134925486</v>
          </cell>
          <cell r="S173">
            <v>102.87743202926274</v>
          </cell>
          <cell r="T173">
            <v>102.80460219166628</v>
          </cell>
          <cell r="U173">
            <v>104.57269253850568</v>
          </cell>
          <cell r="V173">
            <v>106.07702375666246</v>
          </cell>
          <cell r="W173">
            <v>107.47951038609267</v>
          </cell>
          <cell r="X173">
            <v>107.47951038609267</v>
          </cell>
          <cell r="Y173">
            <v>107.47770396685074</v>
          </cell>
          <cell r="Z173">
            <v>108.0191424009631</v>
          </cell>
          <cell r="AA173">
            <v>108.0191424009631</v>
          </cell>
          <cell r="AB173">
            <v>108.01662745706399</v>
          </cell>
          <cell r="AC173">
            <v>109.23848281756258</v>
          </cell>
          <cell r="AD173">
            <v>109.23848281756258</v>
          </cell>
          <cell r="AE173">
            <v>109.23848281756258</v>
          </cell>
          <cell r="AF173">
            <v>109.23848281756258</v>
          </cell>
          <cell r="AG173">
            <v>109.89428561779464</v>
          </cell>
          <cell r="AH173">
            <v>109.89428561779464</v>
          </cell>
          <cell r="AI173">
            <v>116.38981972594962</v>
          </cell>
          <cell r="AJ173">
            <v>116.38981972594959</v>
          </cell>
        </row>
        <row r="174">
          <cell r="C174" t="str">
            <v>SERAGAM SEKOLAH ANAK</v>
          </cell>
          <cell r="D174">
            <v>31192108974.079998</v>
          </cell>
          <cell r="E174">
            <v>101.32423139535969</v>
          </cell>
          <cell r="F174">
            <v>101.32423139535969</v>
          </cell>
          <cell r="G174">
            <v>101.32423139535969</v>
          </cell>
          <cell r="H174">
            <v>101.32423139535969</v>
          </cell>
          <cell r="I174">
            <v>101.32423139535969</v>
          </cell>
          <cell r="J174">
            <v>101.32423139535969</v>
          </cell>
          <cell r="K174">
            <v>103.66474848006102</v>
          </cell>
          <cell r="L174">
            <v>103.66474848006102</v>
          </cell>
          <cell r="M174">
            <v>103.66474848006102</v>
          </cell>
          <cell r="N174">
            <v>103.66474848006102</v>
          </cell>
          <cell r="O174">
            <v>103.66474848006102</v>
          </cell>
          <cell r="P174">
            <v>103.66474848006102</v>
          </cell>
          <cell r="Q174">
            <v>103.80242595563172</v>
          </cell>
          <cell r="R174">
            <v>103.80242595563172</v>
          </cell>
          <cell r="S174">
            <v>103.80291721211097</v>
          </cell>
          <cell r="T174">
            <v>103.80291721211097</v>
          </cell>
          <cell r="U174">
            <v>105.86429683427157</v>
          </cell>
          <cell r="V174">
            <v>107.61165591566009</v>
          </cell>
          <cell r="W174">
            <v>109.22547938301344</v>
          </cell>
          <cell r="X174">
            <v>109.22622925447412</v>
          </cell>
          <cell r="Y174">
            <v>109.22716909995509</v>
          </cell>
          <cell r="Z174">
            <v>110.03113763362491</v>
          </cell>
          <cell r="AA174">
            <v>110.03113763362491</v>
          </cell>
          <cell r="AB174">
            <v>110.02961697285923</v>
          </cell>
          <cell r="AC174">
            <v>110.62615699690595</v>
          </cell>
          <cell r="AD174">
            <v>112.6825416026935</v>
          </cell>
          <cell r="AE174">
            <v>112.6825416026935</v>
          </cell>
          <cell r="AF174">
            <v>112.6825416026935</v>
          </cell>
          <cell r="AG174">
            <v>114.2272833980869</v>
          </cell>
          <cell r="AH174">
            <v>114.2272833980869</v>
          </cell>
          <cell r="AI174">
            <v>120.61450263074356</v>
          </cell>
          <cell r="AJ174">
            <v>120.61450263074356</v>
          </cell>
        </row>
        <row r="175">
          <cell r="C175" t="str">
            <v>IKAT PINGGANG</v>
          </cell>
          <cell r="D175">
            <v>7726997638.3400002</v>
          </cell>
          <cell r="E175">
            <v>100</v>
          </cell>
          <cell r="F175">
            <v>100</v>
          </cell>
          <cell r="G175">
            <v>100</v>
          </cell>
          <cell r="H175">
            <v>100</v>
          </cell>
          <cell r="I175">
            <v>100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100</v>
          </cell>
          <cell r="S175">
            <v>100</v>
          </cell>
          <cell r="T175">
            <v>100</v>
          </cell>
          <cell r="U175">
            <v>103.31420569563134</v>
          </cell>
          <cell r="V175">
            <v>110.6165596049661</v>
          </cell>
          <cell r="W175">
            <v>111.1158399854589</v>
          </cell>
          <cell r="X175">
            <v>111.1158399854589</v>
          </cell>
          <cell r="Y175">
            <v>111.1181218368294</v>
          </cell>
          <cell r="Z175">
            <v>114.29115618228683</v>
          </cell>
          <cell r="AA175">
            <v>114.29115618228683</v>
          </cell>
          <cell r="AB175">
            <v>114.29486785660488</v>
          </cell>
          <cell r="AC175">
            <v>114.29486785660488</v>
          </cell>
          <cell r="AD175">
            <v>114.29486785660488</v>
          </cell>
          <cell r="AE175">
            <v>114.29486785660488</v>
          </cell>
          <cell r="AF175">
            <v>114.29486785660488</v>
          </cell>
          <cell r="AG175">
            <v>112.73687690697332</v>
          </cell>
          <cell r="AH175">
            <v>112.73687690697332</v>
          </cell>
          <cell r="AI175">
            <v>112.73687690697332</v>
          </cell>
          <cell r="AJ175">
            <v>112.73687690697332</v>
          </cell>
        </row>
        <row r="176">
          <cell r="C176" t="str">
            <v>TUTUP KEPALA/TOPI</v>
          </cell>
          <cell r="D176">
            <v>4033950443.7199998</v>
          </cell>
          <cell r="E176">
            <v>102.17617053497779</v>
          </cell>
          <cell r="F176">
            <v>102.17617053497779</v>
          </cell>
          <cell r="G176">
            <v>102.17617053497779</v>
          </cell>
          <cell r="H176">
            <v>102.17617053497779</v>
          </cell>
          <cell r="I176">
            <v>102.17617053497779</v>
          </cell>
          <cell r="J176">
            <v>102.17617053497779</v>
          </cell>
          <cell r="K176">
            <v>102.17617053497779</v>
          </cell>
          <cell r="L176">
            <v>102.17617053497779</v>
          </cell>
          <cell r="M176">
            <v>102.17617053497779</v>
          </cell>
          <cell r="N176">
            <v>102.17617053497779</v>
          </cell>
          <cell r="O176">
            <v>102.17617053497779</v>
          </cell>
          <cell r="P176">
            <v>102.17617053497779</v>
          </cell>
          <cell r="Q176">
            <v>102.17617053497779</v>
          </cell>
          <cell r="R176">
            <v>102.17617053497779</v>
          </cell>
          <cell r="S176">
            <v>102.17617053497779</v>
          </cell>
          <cell r="T176">
            <v>102.17617053497779</v>
          </cell>
          <cell r="U176">
            <v>102.17617053497779</v>
          </cell>
          <cell r="V176">
            <v>102.17617053497779</v>
          </cell>
          <cell r="W176">
            <v>102.17617053497779</v>
          </cell>
          <cell r="X176">
            <v>102.17617053497779</v>
          </cell>
          <cell r="Y176">
            <v>102.17617053497779</v>
          </cell>
          <cell r="Z176">
            <v>102.17617053497779</v>
          </cell>
          <cell r="AA176">
            <v>102.17617053497779</v>
          </cell>
          <cell r="AB176">
            <v>102.17617053497779</v>
          </cell>
          <cell r="AC176">
            <v>102.17617053497779</v>
          </cell>
          <cell r="AD176">
            <v>102.17617053497779</v>
          </cell>
          <cell r="AE176">
            <v>102.17617053497779</v>
          </cell>
          <cell r="AF176">
            <v>101.64954982738085</v>
          </cell>
          <cell r="AG176">
            <v>101.64954982738085</v>
          </cell>
          <cell r="AH176">
            <v>101.66348482985788</v>
          </cell>
          <cell r="AI176">
            <v>101.66348482985788</v>
          </cell>
          <cell r="AJ176">
            <v>101.66348482985789</v>
          </cell>
        </row>
        <row r="177">
          <cell r="C177" t="str">
            <v>ONGKOS BINATU/LAUNDRY</v>
          </cell>
          <cell r="D177">
            <v>80194472960.429993</v>
          </cell>
          <cell r="E177">
            <v>100</v>
          </cell>
          <cell r="F177">
            <v>100</v>
          </cell>
          <cell r="G177">
            <v>100</v>
          </cell>
          <cell r="H177">
            <v>100</v>
          </cell>
          <cell r="I177">
            <v>100</v>
          </cell>
          <cell r="J177">
            <v>100</v>
          </cell>
          <cell r="K177">
            <v>100</v>
          </cell>
          <cell r="L177">
            <v>100</v>
          </cell>
          <cell r="M177">
            <v>100</v>
          </cell>
          <cell r="N177">
            <v>100</v>
          </cell>
          <cell r="O177">
            <v>100</v>
          </cell>
          <cell r="P177">
            <v>100</v>
          </cell>
          <cell r="Q177">
            <v>100</v>
          </cell>
          <cell r="R177">
            <v>100</v>
          </cell>
          <cell r="S177">
            <v>100</v>
          </cell>
          <cell r="T177">
            <v>100</v>
          </cell>
          <cell r="U177">
            <v>100</v>
          </cell>
          <cell r="V177">
            <v>100</v>
          </cell>
          <cell r="W177">
            <v>100.21184690949465</v>
          </cell>
          <cell r="X177">
            <v>100.21184690949465</v>
          </cell>
          <cell r="Y177">
            <v>100.21190238968178</v>
          </cell>
          <cell r="Z177">
            <v>100.21184690949465</v>
          </cell>
          <cell r="AA177">
            <v>100.21184690949465</v>
          </cell>
          <cell r="AB177">
            <v>100.21190238968178</v>
          </cell>
          <cell r="AC177">
            <v>100.21190238968178</v>
          </cell>
          <cell r="AD177">
            <v>100.21190238968178</v>
          </cell>
          <cell r="AE177">
            <v>100.21190238968178</v>
          </cell>
          <cell r="AF177">
            <v>100.21190238968178</v>
          </cell>
          <cell r="AG177">
            <v>100.21190238968178</v>
          </cell>
          <cell r="AH177">
            <v>100.21190238968178</v>
          </cell>
          <cell r="AI177">
            <v>100.21190238968178</v>
          </cell>
          <cell r="AJ177">
            <v>100.21190238968178</v>
          </cell>
        </row>
        <row r="178">
          <cell r="C178" t="str">
            <v>ONGKOS JAHIT</v>
          </cell>
          <cell r="D178">
            <v>52572672313.129997</v>
          </cell>
          <cell r="E178">
            <v>100</v>
          </cell>
          <cell r="F178">
            <v>100</v>
          </cell>
          <cell r="G178">
            <v>100</v>
          </cell>
          <cell r="H178">
            <v>100</v>
          </cell>
          <cell r="I178">
            <v>100</v>
          </cell>
          <cell r="J178">
            <v>100</v>
          </cell>
          <cell r="K178">
            <v>100</v>
          </cell>
          <cell r="L178">
            <v>100</v>
          </cell>
          <cell r="M178">
            <v>100</v>
          </cell>
          <cell r="N178">
            <v>100</v>
          </cell>
          <cell r="O178">
            <v>100</v>
          </cell>
          <cell r="P178">
            <v>100</v>
          </cell>
          <cell r="Q178">
            <v>100</v>
          </cell>
          <cell r="R178">
            <v>100</v>
          </cell>
          <cell r="S178">
            <v>100</v>
          </cell>
          <cell r="T178">
            <v>100.00353666903847</v>
          </cell>
          <cell r="U178">
            <v>100.27777494402513</v>
          </cell>
          <cell r="V178">
            <v>100.27446022702095</v>
          </cell>
          <cell r="W178">
            <v>101.01678179969336</v>
          </cell>
          <cell r="X178">
            <v>101.01678179969336</v>
          </cell>
          <cell r="Y178">
            <v>101.01704051160442</v>
          </cell>
          <cell r="Z178">
            <v>101.12080622512465</v>
          </cell>
          <cell r="AA178">
            <v>101.12080622512465</v>
          </cell>
          <cell r="AB178">
            <v>101.12160574952969</v>
          </cell>
          <cell r="AC178">
            <v>101.12160574952969</v>
          </cell>
          <cell r="AD178">
            <v>101.12160574952969</v>
          </cell>
          <cell r="AE178">
            <v>101.12160574952969</v>
          </cell>
          <cell r="AF178">
            <v>101.12160574952969</v>
          </cell>
          <cell r="AG178">
            <v>101.76720652095457</v>
          </cell>
          <cell r="AH178">
            <v>101.76720652095457</v>
          </cell>
          <cell r="AI178">
            <v>101.76720652095457</v>
          </cell>
          <cell r="AJ178">
            <v>101.76720652095457</v>
          </cell>
        </row>
        <row r="179">
          <cell r="C179" t="str">
            <v>ALAS KAKI</v>
          </cell>
          <cell r="D179">
            <v>257213404667.09</v>
          </cell>
          <cell r="E179">
            <v>100.81747394315219</v>
          </cell>
          <cell r="F179">
            <v>100.8176683529461</v>
          </cell>
          <cell r="G179">
            <v>100.81809363845326</v>
          </cell>
          <cell r="H179">
            <v>100.81876197728414</v>
          </cell>
          <cell r="I179">
            <v>100.81150974940446</v>
          </cell>
          <cell r="J179">
            <v>100.81150974940446</v>
          </cell>
          <cell r="K179">
            <v>100.81160619956484</v>
          </cell>
          <cell r="L179">
            <v>100.81160619956484</v>
          </cell>
          <cell r="M179">
            <v>100.81160619956484</v>
          </cell>
          <cell r="N179">
            <v>100.81160619956484</v>
          </cell>
          <cell r="O179">
            <v>100.81160619956484</v>
          </cell>
          <cell r="P179">
            <v>100.8127623599691</v>
          </cell>
          <cell r="Q179">
            <v>100.81297455615864</v>
          </cell>
          <cell r="R179">
            <v>100.81297455615864</v>
          </cell>
          <cell r="S179">
            <v>100.81530338211525</v>
          </cell>
          <cell r="T179">
            <v>101.10583226122716</v>
          </cell>
          <cell r="U179">
            <v>100.9660136486241</v>
          </cell>
          <cell r="V179">
            <v>100.96385547310101</v>
          </cell>
          <cell r="W179">
            <v>101.11028544486618</v>
          </cell>
          <cell r="X179">
            <v>101.10992154177396</v>
          </cell>
          <cell r="Y179">
            <v>101.10870163688514</v>
          </cell>
          <cell r="Z179">
            <v>101.23437302628618</v>
          </cell>
          <cell r="AA179">
            <v>101.31457657836241</v>
          </cell>
          <cell r="AB179">
            <v>101.31655756804867</v>
          </cell>
          <cell r="AC179">
            <v>101.59619513032672</v>
          </cell>
          <cell r="AD179">
            <v>101.58740425271016</v>
          </cell>
          <cell r="AE179">
            <v>101.58740425271016</v>
          </cell>
          <cell r="AF179">
            <v>103.06384167787606</v>
          </cell>
          <cell r="AG179">
            <v>101.90527201586153</v>
          </cell>
          <cell r="AH179">
            <v>101.89787642975601</v>
          </cell>
          <cell r="AI179">
            <v>101.910462819419</v>
          </cell>
          <cell r="AJ179">
            <v>101.82917378655627</v>
          </cell>
        </row>
        <row r="180">
          <cell r="C180" t="str">
            <v>SANDAL KARET PRIA</v>
          </cell>
          <cell r="D180">
            <v>11880752725.07</v>
          </cell>
          <cell r="E180">
            <v>100</v>
          </cell>
          <cell r="F180">
            <v>100</v>
          </cell>
          <cell r="G180">
            <v>100</v>
          </cell>
          <cell r="H180">
            <v>100</v>
          </cell>
          <cell r="I180">
            <v>100</v>
          </cell>
          <cell r="J180">
            <v>100</v>
          </cell>
          <cell r="K180">
            <v>100</v>
          </cell>
          <cell r="L180">
            <v>100</v>
          </cell>
          <cell r="M180">
            <v>100</v>
          </cell>
          <cell r="N180">
            <v>100</v>
          </cell>
          <cell r="O180">
            <v>100</v>
          </cell>
          <cell r="P180">
            <v>100</v>
          </cell>
          <cell r="Q180">
            <v>100</v>
          </cell>
          <cell r="R180">
            <v>100</v>
          </cell>
          <cell r="S180">
            <v>100</v>
          </cell>
          <cell r="T180">
            <v>100</v>
          </cell>
          <cell r="U180">
            <v>100</v>
          </cell>
          <cell r="V180">
            <v>100</v>
          </cell>
          <cell r="W180">
            <v>100</v>
          </cell>
          <cell r="X180">
            <v>100</v>
          </cell>
          <cell r="Y180">
            <v>100</v>
          </cell>
          <cell r="Z180">
            <v>100</v>
          </cell>
          <cell r="AA180">
            <v>100</v>
          </cell>
          <cell r="AB180">
            <v>100</v>
          </cell>
          <cell r="AC180">
            <v>100</v>
          </cell>
          <cell r="AD180">
            <v>100</v>
          </cell>
          <cell r="AE180">
            <v>100</v>
          </cell>
          <cell r="AF180">
            <v>100</v>
          </cell>
          <cell r="AG180">
            <v>100</v>
          </cell>
          <cell r="AH180">
            <v>100</v>
          </cell>
          <cell r="AI180">
            <v>100</v>
          </cell>
          <cell r="AJ180">
            <v>100</v>
          </cell>
        </row>
        <row r="181">
          <cell r="C181" t="str">
            <v>SANDAL KULIT PRIA</v>
          </cell>
          <cell r="D181">
            <v>31011946693.059998</v>
          </cell>
          <cell r="E181">
            <v>100.81147017396917</v>
          </cell>
          <cell r="F181">
            <v>100.81147017396917</v>
          </cell>
          <cell r="G181">
            <v>100.81205415628682</v>
          </cell>
          <cell r="H181">
            <v>100.81205415628682</v>
          </cell>
          <cell r="I181">
            <v>100.76272600475387</v>
          </cell>
          <cell r="J181">
            <v>100.76272600475387</v>
          </cell>
          <cell r="K181">
            <v>100.76272600475387</v>
          </cell>
          <cell r="L181">
            <v>100.76272600475387</v>
          </cell>
          <cell r="M181">
            <v>100.76273280079882</v>
          </cell>
          <cell r="N181">
            <v>100.76273280079882</v>
          </cell>
          <cell r="O181">
            <v>100.76273280079882</v>
          </cell>
          <cell r="P181">
            <v>100.76345308987749</v>
          </cell>
          <cell r="Q181">
            <v>100.76345308987749</v>
          </cell>
          <cell r="R181">
            <v>100.76345308987749</v>
          </cell>
          <cell r="S181">
            <v>100.76346766997277</v>
          </cell>
          <cell r="T181">
            <v>100.5048476524149</v>
          </cell>
          <cell r="U181">
            <v>100.06119789357251</v>
          </cell>
          <cell r="V181">
            <v>100.06466304888517</v>
          </cell>
          <cell r="W181">
            <v>100.23030022960697</v>
          </cell>
          <cell r="X181">
            <v>100.23030022960697</v>
          </cell>
          <cell r="Y181">
            <v>100.23174058446523</v>
          </cell>
          <cell r="Z181">
            <v>100.39205029016169</v>
          </cell>
          <cell r="AA181">
            <v>100.39205029016169</v>
          </cell>
          <cell r="AB181">
            <v>100.39297984328908</v>
          </cell>
          <cell r="AC181">
            <v>100.40663270839514</v>
          </cell>
          <cell r="AD181">
            <v>100.40663270839514</v>
          </cell>
          <cell r="AE181">
            <v>100.40663270839514</v>
          </cell>
          <cell r="AF181">
            <v>104.56879396167236</v>
          </cell>
          <cell r="AG181">
            <v>103.51345088814972</v>
          </cell>
          <cell r="AH181">
            <v>103.51345088814972</v>
          </cell>
          <cell r="AI181">
            <v>103.6178425333993</v>
          </cell>
          <cell r="AJ181">
            <v>102.50667001396261</v>
          </cell>
        </row>
        <row r="182">
          <cell r="C182" t="str">
            <v>SEPATU PRIA</v>
          </cell>
          <cell r="D182">
            <v>43137920170.639999</v>
          </cell>
          <cell r="E182">
            <v>100.40426226837948</v>
          </cell>
          <cell r="F182">
            <v>100.40426226837948</v>
          </cell>
          <cell r="G182">
            <v>100.40460581845548</v>
          </cell>
          <cell r="H182">
            <v>100.40460581845548</v>
          </cell>
          <cell r="I182">
            <v>100.40460581845548</v>
          </cell>
          <cell r="J182">
            <v>100.40460581845548</v>
          </cell>
          <cell r="K182">
            <v>100.40460581845548</v>
          </cell>
          <cell r="L182">
            <v>100.40460581845548</v>
          </cell>
          <cell r="M182">
            <v>100.40460581845548</v>
          </cell>
          <cell r="N182">
            <v>100.40460581845548</v>
          </cell>
          <cell r="O182">
            <v>100.40460581845548</v>
          </cell>
          <cell r="P182">
            <v>100.40522741198959</v>
          </cell>
          <cell r="Q182">
            <v>100.40522741198959</v>
          </cell>
          <cell r="R182">
            <v>100.40522741198959</v>
          </cell>
          <cell r="S182">
            <v>100.4049215694659</v>
          </cell>
          <cell r="T182">
            <v>100.4049215694659</v>
          </cell>
          <cell r="U182">
            <v>100.40522741198959</v>
          </cell>
          <cell r="V182">
            <v>100.4049215694659</v>
          </cell>
          <cell r="W182">
            <v>101.08361131321317</v>
          </cell>
          <cell r="X182">
            <v>101.08361131321317</v>
          </cell>
          <cell r="Y182">
            <v>101.08338590778672</v>
          </cell>
          <cell r="Z182">
            <v>101.3033014733959</v>
          </cell>
          <cell r="AA182">
            <v>101.3033014733959</v>
          </cell>
          <cell r="AB182">
            <v>101.30230537868059</v>
          </cell>
          <cell r="AC182">
            <v>101.79825273384336</v>
          </cell>
          <cell r="AD182">
            <v>101.79825273384336</v>
          </cell>
          <cell r="AE182">
            <v>101.79825273384336</v>
          </cell>
          <cell r="AF182">
            <v>101.82208299314051</v>
          </cell>
          <cell r="AG182">
            <v>100.75769874470831</v>
          </cell>
          <cell r="AH182">
            <v>100.75769874470831</v>
          </cell>
          <cell r="AI182">
            <v>100.75769874470831</v>
          </cell>
          <cell r="AJ182">
            <v>100.75769874470831</v>
          </cell>
        </row>
        <row r="183">
          <cell r="C183" t="str">
            <v>SANDAL KARET WANITA</v>
          </cell>
          <cell r="D183">
            <v>13551506373.77</v>
          </cell>
          <cell r="E183">
            <v>101.93143804236459</v>
          </cell>
          <cell r="F183">
            <v>101.93143804236459</v>
          </cell>
          <cell r="G183">
            <v>101.93143804236459</v>
          </cell>
          <cell r="H183">
            <v>101.93143804236459</v>
          </cell>
          <cell r="I183">
            <v>101.93143804236459</v>
          </cell>
          <cell r="J183">
            <v>101.93143804236459</v>
          </cell>
          <cell r="K183">
            <v>101.93143804236459</v>
          </cell>
          <cell r="L183">
            <v>101.93143804236459</v>
          </cell>
          <cell r="M183">
            <v>101.93143804236459</v>
          </cell>
          <cell r="N183">
            <v>101.93143804236459</v>
          </cell>
          <cell r="O183">
            <v>101.93143804236459</v>
          </cell>
          <cell r="P183">
            <v>101.93143804236459</v>
          </cell>
          <cell r="Q183">
            <v>101.93143804236459</v>
          </cell>
          <cell r="R183">
            <v>101.93143804236459</v>
          </cell>
          <cell r="S183">
            <v>101.93269660641606</v>
          </cell>
          <cell r="T183">
            <v>103.23693761230233</v>
          </cell>
          <cell r="U183">
            <v>104.3109587824643</v>
          </cell>
          <cell r="V183">
            <v>104.30718524391638</v>
          </cell>
          <cell r="W183">
            <v>104.3109587824643</v>
          </cell>
          <cell r="X183">
            <v>104.3109587824643</v>
          </cell>
          <cell r="Y183">
            <v>104.30718524391638</v>
          </cell>
          <cell r="Z183">
            <v>104.3109587824643</v>
          </cell>
          <cell r="AA183">
            <v>104.3109587824643</v>
          </cell>
          <cell r="AB183">
            <v>104.30718524391638</v>
          </cell>
          <cell r="AC183">
            <v>104.30718524391638</v>
          </cell>
          <cell r="AD183">
            <v>104.30718524391638</v>
          </cell>
          <cell r="AE183">
            <v>104.30718524391638</v>
          </cell>
          <cell r="AF183">
            <v>104.30718524391638</v>
          </cell>
          <cell r="AG183">
            <v>104.30718524391638</v>
          </cell>
          <cell r="AH183">
            <v>104.30718524391638</v>
          </cell>
          <cell r="AI183">
            <v>104.30718524391638</v>
          </cell>
          <cell r="AJ183">
            <v>104.30718524391638</v>
          </cell>
        </row>
        <row r="184">
          <cell r="C184" t="str">
            <v>SANDAL KULIT WANITA</v>
          </cell>
          <cell r="D184">
            <v>28693054122.209999</v>
          </cell>
          <cell r="E184">
            <v>101.16910201647231</v>
          </cell>
          <cell r="F184">
            <v>101.16910201647231</v>
          </cell>
          <cell r="G184">
            <v>101.16910201647231</v>
          </cell>
          <cell r="H184">
            <v>101.16910201647231</v>
          </cell>
          <cell r="I184">
            <v>101.16910201647231</v>
          </cell>
          <cell r="J184">
            <v>101.16910201647231</v>
          </cell>
          <cell r="K184">
            <v>101.16910201647231</v>
          </cell>
          <cell r="L184">
            <v>101.16910201647231</v>
          </cell>
          <cell r="M184">
            <v>101.16910201647231</v>
          </cell>
          <cell r="N184">
            <v>101.16910201647231</v>
          </cell>
          <cell r="O184">
            <v>101.16910201647231</v>
          </cell>
          <cell r="P184">
            <v>101.16910201647231</v>
          </cell>
          <cell r="Q184">
            <v>101.16910201647231</v>
          </cell>
          <cell r="R184">
            <v>101.16910201647231</v>
          </cell>
          <cell r="S184">
            <v>101.16879113426414</v>
          </cell>
          <cell r="T184">
            <v>101.16879113426414</v>
          </cell>
          <cell r="U184">
            <v>99.400959475076704</v>
          </cell>
          <cell r="V184">
            <v>99.399548730852828</v>
          </cell>
          <cell r="W184">
            <v>99.400959475076704</v>
          </cell>
          <cell r="X184">
            <v>99.400959475076704</v>
          </cell>
          <cell r="Y184">
            <v>99.399548730852828</v>
          </cell>
          <cell r="Z184">
            <v>99.325809290383262</v>
          </cell>
          <cell r="AA184">
            <v>99.325809290383262</v>
          </cell>
          <cell r="AB184">
            <v>99.324398546159387</v>
          </cell>
          <cell r="AC184">
            <v>99.391132100279719</v>
          </cell>
          <cell r="AD184">
            <v>99.31232795652646</v>
          </cell>
          <cell r="AE184">
            <v>99.31232795652646</v>
          </cell>
          <cell r="AF184">
            <v>103.2500088798392</v>
          </cell>
          <cell r="AG184">
            <v>100.51672087061544</v>
          </cell>
          <cell r="AH184">
            <v>100.45042455117851</v>
          </cell>
          <cell r="AI184">
            <v>100.45042455117851</v>
          </cell>
          <cell r="AJ184">
            <v>100.45042455117851</v>
          </cell>
        </row>
        <row r="185">
          <cell r="C185" t="str">
            <v>SEPATU WANITA</v>
          </cell>
          <cell r="D185">
            <v>33627945948.180004</v>
          </cell>
          <cell r="E185">
            <v>100.61238492843658</v>
          </cell>
          <cell r="F185">
            <v>100.61345339010668</v>
          </cell>
          <cell r="G185">
            <v>100.6144859821992</v>
          </cell>
          <cell r="H185">
            <v>100.6144859821992</v>
          </cell>
          <cell r="I185">
            <v>100.6144859821992</v>
          </cell>
          <cell r="J185">
            <v>100.6144859821992</v>
          </cell>
          <cell r="K185">
            <v>100.6144859821992</v>
          </cell>
          <cell r="L185">
            <v>100.6144859821992</v>
          </cell>
          <cell r="M185">
            <v>100.6144859821992</v>
          </cell>
          <cell r="N185">
            <v>100.6144859821992</v>
          </cell>
          <cell r="O185">
            <v>100.6144859821992</v>
          </cell>
          <cell r="P185">
            <v>100.615279703688</v>
          </cell>
          <cell r="Q185">
            <v>100.615279703688</v>
          </cell>
          <cell r="R185">
            <v>100.615279703688</v>
          </cell>
          <cell r="S185">
            <v>100.61520842541758</v>
          </cell>
          <cell r="T185">
            <v>102.61558243908779</v>
          </cell>
          <cell r="U185">
            <v>102.61425511594098</v>
          </cell>
          <cell r="V185">
            <v>102.61558243908779</v>
          </cell>
          <cell r="W185">
            <v>102.39786205899397</v>
          </cell>
          <cell r="X185">
            <v>102.39575095493846</v>
          </cell>
          <cell r="Y185">
            <v>102.39678177539318</v>
          </cell>
          <cell r="Z185">
            <v>102.39575095493846</v>
          </cell>
          <cell r="AA185">
            <v>102.39575095493846</v>
          </cell>
          <cell r="AB185">
            <v>102.39678177539318</v>
          </cell>
          <cell r="AC185">
            <v>102.6056815901416</v>
          </cell>
          <cell r="AD185">
            <v>102.6056815901416</v>
          </cell>
          <cell r="AE185">
            <v>102.6056815901416</v>
          </cell>
          <cell r="AF185">
            <v>103.72322639545746</v>
          </cell>
          <cell r="AG185">
            <v>103.72322639545746</v>
          </cell>
          <cell r="AH185">
            <v>103.72322639545746</v>
          </cell>
          <cell r="AI185">
            <v>103.72322639545746</v>
          </cell>
          <cell r="AJ185">
            <v>103.72322639545746</v>
          </cell>
        </row>
        <row r="186">
          <cell r="C186" t="str">
            <v>SANDAL ANAK</v>
          </cell>
          <cell r="D186">
            <v>24912109002.630001</v>
          </cell>
          <cell r="E186">
            <v>100.78560833892101</v>
          </cell>
          <cell r="F186">
            <v>100.78560833892101</v>
          </cell>
          <cell r="G186">
            <v>100.78616967513645</v>
          </cell>
          <cell r="H186">
            <v>100.78728459966734</v>
          </cell>
          <cell r="I186">
            <v>100.78723095345885</v>
          </cell>
          <cell r="J186">
            <v>100.78758659575213</v>
          </cell>
          <cell r="K186">
            <v>100.78758659575213</v>
          </cell>
          <cell r="L186">
            <v>100.78758659575213</v>
          </cell>
          <cell r="M186">
            <v>100.78758659575213</v>
          </cell>
          <cell r="N186">
            <v>100.78758659575213</v>
          </cell>
          <cell r="O186">
            <v>100.78758659575213</v>
          </cell>
          <cell r="P186">
            <v>100.78830144379577</v>
          </cell>
          <cell r="Q186">
            <v>100.78830144379577</v>
          </cell>
          <cell r="R186">
            <v>100.78830144379577</v>
          </cell>
          <cell r="S186">
            <v>100.78699592906312</v>
          </cell>
          <cell r="T186">
            <v>100.69889952730658</v>
          </cell>
          <cell r="U186">
            <v>100.80074944431358</v>
          </cell>
          <cell r="V186">
            <v>100.80055481769257</v>
          </cell>
          <cell r="W186">
            <v>100.80074944431358</v>
          </cell>
          <cell r="X186">
            <v>100.80074944431358</v>
          </cell>
          <cell r="Y186">
            <v>100.80055481769257</v>
          </cell>
          <cell r="Z186">
            <v>101.43512458647544</v>
          </cell>
          <cell r="AA186">
            <v>101.43512458647544</v>
          </cell>
          <cell r="AB186">
            <v>101.43448495149681</v>
          </cell>
          <cell r="AC186">
            <v>101.89113977847725</v>
          </cell>
          <cell r="AD186">
            <v>101.89113977847725</v>
          </cell>
          <cell r="AE186">
            <v>101.89113977847725</v>
          </cell>
          <cell r="AF186">
            <v>105.0406117774272</v>
          </cell>
          <cell r="AG186">
            <v>102.66097904528517</v>
          </cell>
          <cell r="AH186">
            <v>102.66097904528517</v>
          </cell>
          <cell r="AI186">
            <v>102.66097904528517</v>
          </cell>
          <cell r="AJ186">
            <v>102.66097904528519</v>
          </cell>
        </row>
        <row r="187">
          <cell r="C187" t="str">
            <v>SEPATU ANAK</v>
          </cell>
          <cell r="D187">
            <v>54462918541.419998</v>
          </cell>
          <cell r="E187">
            <v>101.21277893869485</v>
          </cell>
          <cell r="F187">
            <v>101.21183941548706</v>
          </cell>
          <cell r="G187">
            <v>101.21183941548706</v>
          </cell>
          <cell r="H187">
            <v>101.21365038744716</v>
          </cell>
          <cell r="I187">
            <v>101.21026819267607</v>
          </cell>
          <cell r="J187">
            <v>101.21026819267607</v>
          </cell>
          <cell r="K187">
            <v>101.21082831605443</v>
          </cell>
          <cell r="L187">
            <v>101.21082831605443</v>
          </cell>
          <cell r="M187">
            <v>101.21082831605443</v>
          </cell>
          <cell r="N187">
            <v>101.21082831605443</v>
          </cell>
          <cell r="O187">
            <v>101.21082831605443</v>
          </cell>
          <cell r="P187">
            <v>101.21297853881919</v>
          </cell>
          <cell r="Q187">
            <v>101.21328761799644</v>
          </cell>
          <cell r="R187">
            <v>101.21328761799644</v>
          </cell>
          <cell r="S187">
            <v>101.21268892422887</v>
          </cell>
          <cell r="T187">
            <v>101.21268892422887</v>
          </cell>
          <cell r="U187">
            <v>101.27731332689412</v>
          </cell>
          <cell r="V187">
            <v>101.27833738967664</v>
          </cell>
          <cell r="W187">
            <v>101.34999685871311</v>
          </cell>
          <cell r="X187">
            <v>101.34999685871311</v>
          </cell>
          <cell r="Y187">
            <v>101.35121494358377</v>
          </cell>
          <cell r="Z187">
            <v>101.34999685871311</v>
          </cell>
          <cell r="AA187">
            <v>101.34999685871311</v>
          </cell>
          <cell r="AB187">
            <v>101.35121494358377</v>
          </cell>
          <cell r="AC187">
            <v>101.89824942021681</v>
          </cell>
          <cell r="AD187">
            <v>101.89824942021681</v>
          </cell>
          <cell r="AE187">
            <v>101.89824942021681</v>
          </cell>
          <cell r="AF187">
            <v>102.27703867397999</v>
          </cell>
          <cell r="AG187">
            <v>100.7778896597687</v>
          </cell>
          <cell r="AH187">
            <v>100.7778896597687</v>
          </cell>
          <cell r="AI187">
            <v>100.7778896597687</v>
          </cell>
          <cell r="AJ187">
            <v>100.7778896597687</v>
          </cell>
        </row>
        <row r="188">
          <cell r="C188" t="str">
            <v>SEPATU OLAH RAGA PRIA</v>
          </cell>
          <cell r="D188">
            <v>15422884367.089998</v>
          </cell>
          <cell r="E188">
            <v>100.09994859612223</v>
          </cell>
          <cell r="F188">
            <v>100.10006061346377</v>
          </cell>
          <cell r="G188">
            <v>100.10006061346377</v>
          </cell>
          <cell r="H188">
            <v>100.10038033426332</v>
          </cell>
          <cell r="I188">
            <v>100.10038033426332</v>
          </cell>
          <cell r="J188">
            <v>100.09738769595191</v>
          </cell>
          <cell r="K188">
            <v>100.09738769595191</v>
          </cell>
          <cell r="L188">
            <v>100.09738769595191</v>
          </cell>
          <cell r="M188">
            <v>100.09738769595191</v>
          </cell>
          <cell r="N188">
            <v>100.09738769595191</v>
          </cell>
          <cell r="O188">
            <v>100.09738769595191</v>
          </cell>
          <cell r="P188">
            <v>100.09738769595191</v>
          </cell>
          <cell r="Q188">
            <v>100.09738769595191</v>
          </cell>
          <cell r="R188">
            <v>100.09738769595191</v>
          </cell>
          <cell r="S188">
            <v>100.09663382540592</v>
          </cell>
          <cell r="T188">
            <v>100.09663382540592</v>
          </cell>
          <cell r="U188">
            <v>100.57002101119521</v>
          </cell>
          <cell r="V188">
            <v>100.56906777245138</v>
          </cell>
          <cell r="W188">
            <v>100.97112063548279</v>
          </cell>
          <cell r="X188">
            <v>100.97112063548279</v>
          </cell>
          <cell r="Y188">
            <v>100.97081671321264</v>
          </cell>
          <cell r="Z188">
            <v>101.22490839745697</v>
          </cell>
          <cell r="AA188">
            <v>102.68124642109815</v>
          </cell>
          <cell r="AB188">
            <v>102.68177452614047</v>
          </cell>
          <cell r="AC188">
            <v>102.68177452614047</v>
          </cell>
          <cell r="AD188">
            <v>102.68177452614047</v>
          </cell>
          <cell r="AE188">
            <v>102.68177452614047</v>
          </cell>
          <cell r="AF188">
            <v>102.68177452614047</v>
          </cell>
          <cell r="AG188">
            <v>102.68177452614047</v>
          </cell>
          <cell r="AH188">
            <v>102.68177452614047</v>
          </cell>
          <cell r="AI188">
            <v>102.68177452614047</v>
          </cell>
          <cell r="AJ188">
            <v>103.56040356285681</v>
          </cell>
        </row>
        <row r="189">
          <cell r="C189" t="str">
            <v>PERUMAHAN, AIR, LISTRIK, DAN BAHAN BAKAR RUMAH TANGGA</v>
          </cell>
          <cell r="D189">
            <v>2781516234540.7798</v>
          </cell>
          <cell r="E189">
            <v>98.277677997212692</v>
          </cell>
          <cell r="F189">
            <v>98.347168782264703</v>
          </cell>
          <cell r="G189">
            <v>99.167304259721433</v>
          </cell>
          <cell r="H189">
            <v>99.765617136367283</v>
          </cell>
          <cell r="I189">
            <v>100.00904470687546</v>
          </cell>
          <cell r="J189">
            <v>99.93958774812657</v>
          </cell>
          <cell r="K189">
            <v>100.37707290953099</v>
          </cell>
          <cell r="L189">
            <v>101.15504090407003</v>
          </cell>
          <cell r="M189">
            <v>101.15544288479693</v>
          </cell>
          <cell r="N189">
            <v>101.12106093519728</v>
          </cell>
          <cell r="O189">
            <v>101.17683578489061</v>
          </cell>
          <cell r="P189">
            <v>101.16989226778014</v>
          </cell>
          <cell r="Q189">
            <v>101.3296578105406</v>
          </cell>
          <cell r="R189">
            <v>101.41989122630362</v>
          </cell>
          <cell r="S189">
            <v>101.25838602747103</v>
          </cell>
          <cell r="T189">
            <v>100.84709392605819</v>
          </cell>
          <cell r="U189">
            <v>101.9472546812398</v>
          </cell>
          <cell r="V189">
            <v>101.68056603750921</v>
          </cell>
          <cell r="W189">
            <v>101.64312475085002</v>
          </cell>
          <cell r="X189">
            <v>101.54542880291788</v>
          </cell>
          <cell r="Y189">
            <v>101.53265553454133</v>
          </cell>
          <cell r="Z189">
            <v>101.56370318406826</v>
          </cell>
          <cell r="AA189">
            <v>101.42339569538706</v>
          </cell>
          <cell r="AB189">
            <v>101.38247793067117</v>
          </cell>
          <cell r="AC189">
            <v>101.40886967452015</v>
          </cell>
          <cell r="AD189">
            <v>101.49080570117005</v>
          </cell>
          <cell r="AE189">
            <v>101.70276197347098</v>
          </cell>
          <cell r="AF189">
            <v>101.72026118142313</v>
          </cell>
          <cell r="AG189">
            <v>101.71239174946467</v>
          </cell>
          <cell r="AH189">
            <v>101.67102033258382</v>
          </cell>
          <cell r="AI189">
            <v>101.78538109100495</v>
          </cell>
          <cell r="AJ189">
            <v>101.98265664073037</v>
          </cell>
        </row>
        <row r="190">
          <cell r="C190" t="str">
            <v>SEWA DAN KONTRAK RUMAH</v>
          </cell>
          <cell r="D190">
            <v>922352186245.38</v>
          </cell>
          <cell r="E190">
            <v>99.762700154955169</v>
          </cell>
          <cell r="F190">
            <v>99.849134204451346</v>
          </cell>
          <cell r="G190">
            <v>99.975291089319995</v>
          </cell>
          <cell r="H190">
            <v>100.11672862485923</v>
          </cell>
          <cell r="I190">
            <v>100.11672862485923</v>
          </cell>
          <cell r="J190">
            <v>100.11672862485923</v>
          </cell>
          <cell r="K190">
            <v>100.11672862485923</v>
          </cell>
          <cell r="L190">
            <v>100.218877956082</v>
          </cell>
          <cell r="M190">
            <v>100.218877956082</v>
          </cell>
          <cell r="N190">
            <v>100.218877956082</v>
          </cell>
          <cell r="O190">
            <v>100.21941309272724</v>
          </cell>
          <cell r="P190">
            <v>100.21941309272724</v>
          </cell>
          <cell r="Q190">
            <v>100.40837717189113</v>
          </cell>
          <cell r="R190">
            <v>100.40837717189113</v>
          </cell>
          <cell r="S190">
            <v>100.40835562293751</v>
          </cell>
          <cell r="T190">
            <v>100.53183321023127</v>
          </cell>
          <cell r="U190">
            <v>100.53049790743893</v>
          </cell>
          <cell r="V190">
            <v>100.53183321023127</v>
          </cell>
          <cell r="W190">
            <v>100.53049790743893</v>
          </cell>
          <cell r="X190">
            <v>100.53049790743893</v>
          </cell>
          <cell r="Y190">
            <v>100.53183321023127</v>
          </cell>
          <cell r="Z190">
            <v>100.53049790743893</v>
          </cell>
          <cell r="AA190">
            <v>100.53049790743893</v>
          </cell>
          <cell r="AB190">
            <v>100.53183321023127</v>
          </cell>
          <cell r="AC190">
            <v>100.76301069513025</v>
          </cell>
          <cell r="AD190">
            <v>100.76301069513025</v>
          </cell>
          <cell r="AE190">
            <v>100.79824055645703</v>
          </cell>
          <cell r="AF190">
            <v>100.79824055645703</v>
          </cell>
          <cell r="AG190">
            <v>100.79824055645703</v>
          </cell>
          <cell r="AH190">
            <v>100.84925206087587</v>
          </cell>
          <cell r="AI190">
            <v>101.2463697019288</v>
          </cell>
          <cell r="AJ190">
            <v>101.77948685184295</v>
          </cell>
        </row>
        <row r="191">
          <cell r="C191" t="str">
            <v>KONTRAK RUMAH</v>
          </cell>
          <cell r="D191">
            <v>567623268829.10999</v>
          </cell>
          <cell r="E191">
            <v>99.508419802370739</v>
          </cell>
          <cell r="F191">
            <v>99.659793826950533</v>
          </cell>
          <cell r="G191">
            <v>99.872452621076405</v>
          </cell>
          <cell r="H191">
            <v>100.10708235917505</v>
          </cell>
          <cell r="I191">
            <v>100.10708235917505</v>
          </cell>
          <cell r="J191">
            <v>100.10708235917505</v>
          </cell>
          <cell r="K191">
            <v>100.10708235917505</v>
          </cell>
          <cell r="L191">
            <v>100.2811624874418</v>
          </cell>
          <cell r="M191">
            <v>100.2811624874418</v>
          </cell>
          <cell r="N191">
            <v>100.2811624874418</v>
          </cell>
          <cell r="O191">
            <v>100.2811624874418</v>
          </cell>
          <cell r="P191">
            <v>100.2811624874418</v>
          </cell>
          <cell r="Q191">
            <v>100.59210948124222</v>
          </cell>
          <cell r="R191">
            <v>100.59210948124222</v>
          </cell>
          <cell r="S191">
            <v>100.59518059543946</v>
          </cell>
          <cell r="T191">
            <v>100.7958239249979</v>
          </cell>
          <cell r="U191">
            <v>100.79712439387842</v>
          </cell>
          <cell r="V191">
            <v>100.7958239249979</v>
          </cell>
          <cell r="W191">
            <v>100.79712439387842</v>
          </cell>
          <cell r="X191">
            <v>100.79712439387842</v>
          </cell>
          <cell r="Y191">
            <v>100.7958239249979</v>
          </cell>
          <cell r="Z191">
            <v>100.79712439387842</v>
          </cell>
          <cell r="AA191">
            <v>100.79712439387842</v>
          </cell>
          <cell r="AB191">
            <v>100.7958239249979</v>
          </cell>
          <cell r="AC191">
            <v>101.06698000896735</v>
          </cell>
          <cell r="AD191">
            <v>101.06698000896735</v>
          </cell>
          <cell r="AE191">
            <v>101.12422632250009</v>
          </cell>
          <cell r="AF191">
            <v>101.12422632250009</v>
          </cell>
          <cell r="AG191">
            <v>101.12422632250009</v>
          </cell>
          <cell r="AH191">
            <v>101.20711681555798</v>
          </cell>
          <cell r="AI191">
            <v>101.85240805807057</v>
          </cell>
          <cell r="AJ191">
            <v>102.71868996677831</v>
          </cell>
        </row>
        <row r="192">
          <cell r="C192" t="str">
            <v>SEWA RUMAH</v>
          </cell>
          <cell r="D192">
            <v>354728917416.27002</v>
          </cell>
          <cell r="E192">
            <v>100.10804590077427</v>
          </cell>
          <cell r="F192">
            <v>100.10804590077427</v>
          </cell>
          <cell r="G192">
            <v>100.10804590077427</v>
          </cell>
          <cell r="H192">
            <v>100.10804590077427</v>
          </cell>
          <cell r="I192">
            <v>100.10804590077427</v>
          </cell>
          <cell r="J192">
            <v>100.10804590077427</v>
          </cell>
          <cell r="K192">
            <v>100.10804590077427</v>
          </cell>
          <cell r="L192">
            <v>100.10804590077427</v>
          </cell>
          <cell r="M192">
            <v>100.10804590077427</v>
          </cell>
          <cell r="N192">
            <v>100.10804590077427</v>
          </cell>
          <cell r="O192">
            <v>100.10936658676017</v>
          </cell>
          <cell r="P192">
            <v>100.10936658676017</v>
          </cell>
          <cell r="Q192">
            <v>100.10936658676017</v>
          </cell>
          <cell r="R192">
            <v>100.10936658676017</v>
          </cell>
          <cell r="S192">
            <v>100.10940564625427</v>
          </cell>
          <cell r="T192">
            <v>100.10940564625427</v>
          </cell>
          <cell r="U192">
            <v>100.10936658676017</v>
          </cell>
          <cell r="V192">
            <v>100.10940564625427</v>
          </cell>
          <cell r="W192">
            <v>100.10936658676017</v>
          </cell>
          <cell r="X192">
            <v>100.10936658676017</v>
          </cell>
          <cell r="Y192">
            <v>100.10940564625427</v>
          </cell>
          <cell r="Z192">
            <v>100.10936658676017</v>
          </cell>
          <cell r="AA192">
            <v>100.10936658676017</v>
          </cell>
          <cell r="AB192">
            <v>100.10940564625427</v>
          </cell>
          <cell r="AC192">
            <v>100.27661094852749</v>
          </cell>
          <cell r="AD192">
            <v>100.27661094852749</v>
          </cell>
          <cell r="AE192">
            <v>100.27661094852749</v>
          </cell>
          <cell r="AF192">
            <v>100.27661094852749</v>
          </cell>
          <cell r="AG192">
            <v>100.27661094852749</v>
          </cell>
          <cell r="AH192">
            <v>100.27661094852749</v>
          </cell>
          <cell r="AI192">
            <v>100.27661094852749</v>
          </cell>
          <cell r="AJ192">
            <v>100.27661094852746</v>
          </cell>
        </row>
        <row r="193">
          <cell r="C193" t="str">
            <v>PEMELIHARAAN, PERBAIKAN, DAN KEAMANAN TEMPAT TINGGAL/PERUMAHAN</v>
          </cell>
          <cell r="D193">
            <v>341050011750.58002</v>
          </cell>
          <cell r="E193">
            <v>99.323054340956929</v>
          </cell>
          <cell r="F193">
            <v>99.46286235283354</v>
          </cell>
          <cell r="G193">
            <v>99.632814457564095</v>
          </cell>
          <cell r="H193">
            <v>100.31359211580479</v>
          </cell>
          <cell r="I193">
            <v>101.10229128787248</v>
          </cell>
          <cell r="J193">
            <v>100.86660130109931</v>
          </cell>
          <cell r="K193">
            <v>100.5511444158459</v>
          </cell>
          <cell r="L193">
            <v>100.51481504137804</v>
          </cell>
          <cell r="M193">
            <v>100.51556486468085</v>
          </cell>
          <cell r="N193">
            <v>100.39545995193318</v>
          </cell>
          <cell r="O193">
            <v>100.59560659011677</v>
          </cell>
          <cell r="P193">
            <v>100.55929693845218</v>
          </cell>
          <cell r="Q193">
            <v>100.90452226556106</v>
          </cell>
          <cell r="R193">
            <v>101.23145844409507</v>
          </cell>
          <cell r="S193">
            <v>100.7264656630779</v>
          </cell>
          <cell r="T193">
            <v>100.67734682606738</v>
          </cell>
          <cell r="U193">
            <v>101.29044301914489</v>
          </cell>
          <cell r="V193">
            <v>100.39578452722722</v>
          </cell>
          <cell r="W193">
            <v>100.23965230872918</v>
          </cell>
          <cell r="X193">
            <v>99.924314550739808</v>
          </cell>
          <cell r="Y193">
            <v>99.856092311056955</v>
          </cell>
          <cell r="Z193">
            <v>99.659392513820194</v>
          </cell>
          <cell r="AA193">
            <v>99.204683000350201</v>
          </cell>
          <cell r="AB193">
            <v>99.068428902091497</v>
          </cell>
          <cell r="AC193">
            <v>98.949570118819338</v>
          </cell>
          <cell r="AD193">
            <v>99.704061561430379</v>
          </cell>
          <cell r="AE193">
            <v>101.08249146428217</v>
          </cell>
          <cell r="AF193">
            <v>101.05445337459824</v>
          </cell>
          <cell r="AG193">
            <v>101.03256672001748</v>
          </cell>
          <cell r="AH193">
            <v>100.96404379819384</v>
          </cell>
          <cell r="AI193">
            <v>100.76920909449613</v>
          </cell>
          <cell r="AJ193">
            <v>100.55292966511549</v>
          </cell>
        </row>
        <row r="194">
          <cell r="C194" t="str">
            <v>BATU BATA/BATU TELA</v>
          </cell>
          <cell r="D194">
            <v>10301056724.140001</v>
          </cell>
          <cell r="E194">
            <v>99.435784809884851</v>
          </cell>
          <cell r="F194">
            <v>101.23430512516347</v>
          </cell>
          <cell r="G194">
            <v>101.23430512516347</v>
          </cell>
          <cell r="H194">
            <v>101.23430512516347</v>
          </cell>
          <cell r="I194">
            <v>101.23430512516347</v>
          </cell>
          <cell r="J194">
            <v>101.23430512516347</v>
          </cell>
          <cell r="K194">
            <v>101.23430512516347</v>
          </cell>
          <cell r="L194">
            <v>101.22756813961364</v>
          </cell>
          <cell r="M194">
            <v>101.23465708736089</v>
          </cell>
          <cell r="N194">
            <v>102.21619930188149</v>
          </cell>
          <cell r="O194">
            <v>102.22232080706351</v>
          </cell>
          <cell r="P194">
            <v>102.22232080706351</v>
          </cell>
          <cell r="Q194">
            <v>98.7415638175803</v>
          </cell>
          <cell r="R194">
            <v>98.7415638175803</v>
          </cell>
          <cell r="S194">
            <v>96.48172743581685</v>
          </cell>
          <cell r="T194">
            <v>95.173332601264647</v>
          </cell>
          <cell r="U194">
            <v>94.913471421064074</v>
          </cell>
          <cell r="V194">
            <v>87.817222322008092</v>
          </cell>
          <cell r="W194">
            <v>86.684612168570027</v>
          </cell>
          <cell r="X194">
            <v>86.684612168570027</v>
          </cell>
          <cell r="Y194">
            <v>86.670847711543502</v>
          </cell>
          <cell r="Z194">
            <v>86.137493238532329</v>
          </cell>
          <cell r="AA194">
            <v>86.137493238532329</v>
          </cell>
          <cell r="AB194">
            <v>86.134812870724872</v>
          </cell>
          <cell r="AC194">
            <v>85.650335893736866</v>
          </cell>
          <cell r="AD194">
            <v>85.650335893736866</v>
          </cell>
          <cell r="AE194">
            <v>87.193601451986709</v>
          </cell>
          <cell r="AF194">
            <v>87.193601451986709</v>
          </cell>
          <cell r="AG194">
            <v>88.290069179044508</v>
          </cell>
          <cell r="AH194">
            <v>88.290069179044508</v>
          </cell>
          <cell r="AI194">
            <v>89.814514515341997</v>
          </cell>
          <cell r="AJ194">
            <v>85.870743243752685</v>
          </cell>
        </row>
        <row r="195">
          <cell r="C195" t="str">
            <v>BESI BETON</v>
          </cell>
          <cell r="D195">
            <v>10515146726.91</v>
          </cell>
          <cell r="E195">
            <v>101.507932318725</v>
          </cell>
          <cell r="F195">
            <v>101.21191044229556</v>
          </cell>
          <cell r="G195">
            <v>102.88356339154414</v>
          </cell>
          <cell r="H195">
            <v>103.90690117321131</v>
          </cell>
          <cell r="I195">
            <v>106.58270676211268</v>
          </cell>
          <cell r="J195">
            <v>102.46872352884893</v>
          </cell>
          <cell r="K195">
            <v>96.806243824178296</v>
          </cell>
          <cell r="L195">
            <v>95.848525988671284</v>
          </cell>
          <cell r="M195">
            <v>97.956893033691344</v>
          </cell>
          <cell r="N195">
            <v>96.186148861038518</v>
          </cell>
          <cell r="O195">
            <v>97.155996769756996</v>
          </cell>
          <cell r="P195">
            <v>95.235003478238241</v>
          </cell>
          <cell r="Q195">
            <v>96.48874319017466</v>
          </cell>
          <cell r="R195">
            <v>101.56002218606099</v>
          </cell>
          <cell r="S195">
            <v>95.288001602961941</v>
          </cell>
          <cell r="T195">
            <v>96.695564594556743</v>
          </cell>
          <cell r="U195">
            <v>101.44703071348687</v>
          </cell>
          <cell r="V195">
            <v>99.400233287051961</v>
          </cell>
          <cell r="W195">
            <v>98.090774488436679</v>
          </cell>
          <cell r="X195">
            <v>95.931613027168609</v>
          </cell>
          <cell r="Y195">
            <v>96.853274641830339</v>
          </cell>
          <cell r="Z195">
            <v>94.980710579671026</v>
          </cell>
          <cell r="AA195">
            <v>96.615793613381186</v>
          </cell>
          <cell r="AB195">
            <v>95.708335527384961</v>
          </cell>
          <cell r="AC195">
            <v>97.082652782969063</v>
          </cell>
          <cell r="AD195">
            <v>97.890940309886332</v>
          </cell>
          <cell r="AE195">
            <v>97.9593627460238</v>
          </cell>
          <cell r="AF195">
            <v>97.9593627460238</v>
          </cell>
          <cell r="AG195">
            <v>96.400621598682505</v>
          </cell>
          <cell r="AH195">
            <v>96.32917613583993</v>
          </cell>
          <cell r="AI195">
            <v>96.19859567512114</v>
          </cell>
          <cell r="AJ195">
            <v>95.958742333394468</v>
          </cell>
        </row>
        <row r="196">
          <cell r="C196" t="str">
            <v>CAT KAYU</v>
          </cell>
          <cell r="D196">
            <v>6018191514.4399996</v>
          </cell>
          <cell r="E196">
            <v>95.022815458030195</v>
          </cell>
          <cell r="F196">
            <v>95.022815458030195</v>
          </cell>
          <cell r="G196">
            <v>97.874739888914945</v>
          </cell>
          <cell r="H196">
            <v>98.552588594226705</v>
          </cell>
          <cell r="I196">
            <v>98.660052413361484</v>
          </cell>
          <cell r="J196">
            <v>97.519282641007578</v>
          </cell>
          <cell r="K196">
            <v>101.31358210122816</v>
          </cell>
          <cell r="L196">
            <v>102.99167096925603</v>
          </cell>
          <cell r="M196">
            <v>102.76847688336071</v>
          </cell>
          <cell r="N196">
            <v>102.87594070249551</v>
          </cell>
          <cell r="O196">
            <v>103.48765782680121</v>
          </cell>
          <cell r="P196">
            <v>103.82658217945706</v>
          </cell>
          <cell r="Q196">
            <v>103.82658217945706</v>
          </cell>
          <cell r="R196">
            <v>104.07457560822968</v>
          </cell>
          <cell r="S196">
            <v>105.66981939988813</v>
          </cell>
          <cell r="T196">
            <v>105.78205554186555</v>
          </cell>
          <cell r="U196">
            <v>106.99087260565523</v>
          </cell>
          <cell r="V196">
            <v>108.75883570260459</v>
          </cell>
          <cell r="W196">
            <v>108.0154588486792</v>
          </cell>
          <cell r="X196">
            <v>108.28</v>
          </cell>
          <cell r="Y196">
            <v>108.27711596300485</v>
          </cell>
          <cell r="Z196">
            <v>108.27732989456116</v>
          </cell>
          <cell r="AA196">
            <v>108.27732989456116</v>
          </cell>
          <cell r="AB196">
            <v>108.97798182415059</v>
          </cell>
          <cell r="AC196">
            <v>108.97798182415059</v>
          </cell>
          <cell r="AD196">
            <v>108.97798182415059</v>
          </cell>
          <cell r="AE196">
            <v>113.33633825124384</v>
          </cell>
          <cell r="AF196">
            <v>113.33633825124384</v>
          </cell>
          <cell r="AG196">
            <v>113.33633825124384</v>
          </cell>
          <cell r="AH196">
            <v>113.33633825124384</v>
          </cell>
          <cell r="AI196">
            <v>113.33633825124384</v>
          </cell>
          <cell r="AJ196">
            <v>113.33633825124384</v>
          </cell>
        </row>
        <row r="197">
          <cell r="C197" t="str">
            <v>CAT TEMBOK</v>
          </cell>
          <cell r="D197">
            <v>37499536737.979996</v>
          </cell>
          <cell r="E197">
            <v>98.10585295557371</v>
          </cell>
          <cell r="F197">
            <v>98.106999263575787</v>
          </cell>
          <cell r="G197">
            <v>99.551025716790377</v>
          </cell>
          <cell r="H197">
            <v>101.68815098992229</v>
          </cell>
          <cell r="I197">
            <v>102.81088039608379</v>
          </cell>
          <cell r="J197">
            <v>102.43318504415318</v>
          </cell>
          <cell r="K197">
            <v>103.21121682561596</v>
          </cell>
          <cell r="L197">
            <v>104.22561269258641</v>
          </cell>
          <cell r="M197">
            <v>104.20591568546078</v>
          </cell>
          <cell r="N197">
            <v>104.77712889210433</v>
          </cell>
          <cell r="O197">
            <v>105.40250886834339</v>
          </cell>
          <cell r="P197">
            <v>105.32372083984083</v>
          </cell>
          <cell r="Q197">
            <v>106.29872269256002</v>
          </cell>
          <cell r="R197">
            <v>106.2963319824749</v>
          </cell>
          <cell r="S197">
            <v>107.81204113302046</v>
          </cell>
          <cell r="T197">
            <v>107.20571720995491</v>
          </cell>
          <cell r="U197">
            <v>107.56956672165489</v>
          </cell>
          <cell r="V197">
            <v>107.57285414288454</v>
          </cell>
          <cell r="W197">
            <v>108.29829306434581</v>
          </cell>
          <cell r="X197">
            <v>107.71723852565518</v>
          </cell>
          <cell r="Y197">
            <v>107.42862977681288</v>
          </cell>
          <cell r="Z197">
            <v>107.76979615254201</v>
          </cell>
          <cell r="AA197">
            <v>107.89415453506643</v>
          </cell>
          <cell r="AB197">
            <v>107.28687929063507</v>
          </cell>
          <cell r="AC197">
            <v>107.45125770263616</v>
          </cell>
          <cell r="AD197">
            <v>107.81759735633727</v>
          </cell>
          <cell r="AE197">
            <v>107.96437487289765</v>
          </cell>
          <cell r="AF197">
            <v>107.96437487289765</v>
          </cell>
          <cell r="AG197">
            <v>108.56725220030307</v>
          </cell>
          <cell r="AH197">
            <v>108.85314394651519</v>
          </cell>
          <cell r="AI197">
            <v>108.84580670420516</v>
          </cell>
          <cell r="AJ197">
            <v>108.84902331680428</v>
          </cell>
        </row>
        <row r="198">
          <cell r="C198" t="str">
            <v>DAUN JENDELA</v>
          </cell>
          <cell r="D198">
            <v>2680088137.46</v>
          </cell>
          <cell r="E198">
            <v>100</v>
          </cell>
          <cell r="F198">
            <v>100</v>
          </cell>
          <cell r="G198">
            <v>100</v>
          </cell>
          <cell r="H198">
            <v>100</v>
          </cell>
          <cell r="I198">
            <v>100</v>
          </cell>
          <cell r="J198">
            <v>100</v>
          </cell>
          <cell r="K198">
            <v>100</v>
          </cell>
          <cell r="L198">
            <v>100</v>
          </cell>
          <cell r="M198">
            <v>100</v>
          </cell>
          <cell r="N198">
            <v>100</v>
          </cell>
          <cell r="O198">
            <v>100</v>
          </cell>
          <cell r="P198">
            <v>100</v>
          </cell>
          <cell r="Q198">
            <v>100</v>
          </cell>
          <cell r="R198">
            <v>100</v>
          </cell>
          <cell r="S198">
            <v>100</v>
          </cell>
          <cell r="T198">
            <v>100</v>
          </cell>
          <cell r="U198">
            <v>100</v>
          </cell>
          <cell r="V198">
            <v>100</v>
          </cell>
          <cell r="W198">
            <v>100</v>
          </cell>
          <cell r="X198">
            <v>100</v>
          </cell>
          <cell r="Y198">
            <v>100</v>
          </cell>
          <cell r="Z198">
            <v>100</v>
          </cell>
          <cell r="AA198">
            <v>100</v>
          </cell>
          <cell r="AB198">
            <v>100</v>
          </cell>
          <cell r="AC198">
            <v>100</v>
          </cell>
          <cell r="AD198">
            <v>105.74479299999999</v>
          </cell>
          <cell r="AE198">
            <v>105.74479299999999</v>
          </cell>
          <cell r="AF198">
            <v>105.74479299999999</v>
          </cell>
          <cell r="AG198">
            <v>105.74479299999999</v>
          </cell>
          <cell r="AH198">
            <v>105.74479299999999</v>
          </cell>
          <cell r="AI198">
            <v>105.74479299999999</v>
          </cell>
          <cell r="AJ198">
            <v>108.70060317737389</v>
          </cell>
        </row>
        <row r="199">
          <cell r="C199" t="str">
            <v>DAUN PINTU</v>
          </cell>
          <cell r="D199">
            <v>14433630977.889999</v>
          </cell>
          <cell r="E199">
            <v>76.36</v>
          </cell>
          <cell r="F199">
            <v>76.36</v>
          </cell>
          <cell r="G199">
            <v>76.36</v>
          </cell>
          <cell r="H199">
            <v>76.36</v>
          </cell>
          <cell r="I199">
            <v>76.36</v>
          </cell>
          <cell r="J199">
            <v>76.36</v>
          </cell>
          <cell r="K199">
            <v>76.36</v>
          </cell>
          <cell r="L199">
            <v>76.36</v>
          </cell>
          <cell r="M199">
            <v>76.36</v>
          </cell>
          <cell r="N199">
            <v>76.36</v>
          </cell>
          <cell r="O199">
            <v>76.36</v>
          </cell>
          <cell r="P199">
            <v>76.36</v>
          </cell>
          <cell r="Q199">
            <v>76.36</v>
          </cell>
          <cell r="R199">
            <v>76.36</v>
          </cell>
          <cell r="S199">
            <v>76.360014999999663</v>
          </cell>
          <cell r="T199">
            <v>76.360014999999663</v>
          </cell>
          <cell r="U199">
            <v>76.36</v>
          </cell>
          <cell r="V199">
            <v>76.360014999999663</v>
          </cell>
          <cell r="W199">
            <v>76.36</v>
          </cell>
          <cell r="X199">
            <v>76.36</v>
          </cell>
          <cell r="Y199">
            <v>76.360014999999663</v>
          </cell>
          <cell r="Z199">
            <v>76.36</v>
          </cell>
          <cell r="AA199">
            <v>76.36</v>
          </cell>
          <cell r="AB199">
            <v>76.360014999999663</v>
          </cell>
          <cell r="AC199">
            <v>76.360014999999663</v>
          </cell>
          <cell r="AD199">
            <v>79.546379450722341</v>
          </cell>
          <cell r="AE199">
            <v>79.546379450722341</v>
          </cell>
          <cell r="AF199">
            <v>79.546379450722341</v>
          </cell>
          <cell r="AG199">
            <v>79.546379450722341</v>
          </cell>
          <cell r="AH199">
            <v>79.546379450722341</v>
          </cell>
          <cell r="AI199">
            <v>79.546379450722341</v>
          </cell>
          <cell r="AJ199">
            <v>81.222695305294366</v>
          </cell>
        </row>
        <row r="200">
          <cell r="C200" t="str">
            <v>KAYU BALOKAN</v>
          </cell>
          <cell r="D200">
            <v>2777195887.4699998</v>
          </cell>
          <cell r="E200">
            <v>100</v>
          </cell>
          <cell r="F200">
            <v>100</v>
          </cell>
          <cell r="G200">
            <v>100</v>
          </cell>
          <cell r="H200">
            <v>100</v>
          </cell>
          <cell r="I200">
            <v>100</v>
          </cell>
          <cell r="J200">
            <v>100</v>
          </cell>
          <cell r="K200">
            <v>100</v>
          </cell>
          <cell r="L200">
            <v>100</v>
          </cell>
          <cell r="M200">
            <v>100</v>
          </cell>
          <cell r="N200">
            <v>100</v>
          </cell>
          <cell r="O200">
            <v>100</v>
          </cell>
          <cell r="P200">
            <v>100</v>
          </cell>
          <cell r="Q200">
            <v>100</v>
          </cell>
          <cell r="R200">
            <v>100</v>
          </cell>
          <cell r="S200">
            <v>100</v>
          </cell>
          <cell r="T200">
            <v>100</v>
          </cell>
          <cell r="U200">
            <v>100</v>
          </cell>
          <cell r="V200">
            <v>100</v>
          </cell>
          <cell r="W200">
            <v>100</v>
          </cell>
          <cell r="X200">
            <v>100</v>
          </cell>
          <cell r="Y200">
            <v>100</v>
          </cell>
          <cell r="Z200">
            <v>100</v>
          </cell>
          <cell r="AA200">
            <v>100</v>
          </cell>
          <cell r="AB200">
            <v>100</v>
          </cell>
          <cell r="AC200">
            <v>104.76895499999999</v>
          </cell>
          <cell r="AD200">
            <v>104.76895499999999</v>
          </cell>
          <cell r="AE200">
            <v>104.76895499999999</v>
          </cell>
          <cell r="AF200">
            <v>104.76895499999999</v>
          </cell>
          <cell r="AG200">
            <v>104.76895499999999</v>
          </cell>
          <cell r="AH200">
            <v>104.76895499999999</v>
          </cell>
          <cell r="AI200">
            <v>104.76895499999999</v>
          </cell>
          <cell r="AJ200">
            <v>104.76895499999999</v>
          </cell>
        </row>
        <row r="201">
          <cell r="C201" t="str">
            <v>KAYU LAPIS</v>
          </cell>
          <cell r="D201">
            <v>2934113882.6700001</v>
          </cell>
          <cell r="E201">
            <v>100.00064549533998</v>
          </cell>
          <cell r="F201">
            <v>100.00064549533998</v>
          </cell>
          <cell r="G201">
            <v>100.00064549533998</v>
          </cell>
          <cell r="H201">
            <v>100.00064549533998</v>
          </cell>
          <cell r="I201">
            <v>100.00064549533998</v>
          </cell>
          <cell r="J201">
            <v>100.00064549533998</v>
          </cell>
          <cell r="K201">
            <v>100.00064549533998</v>
          </cell>
          <cell r="L201">
            <v>100.00064549533998</v>
          </cell>
          <cell r="M201">
            <v>100.00064549533998</v>
          </cell>
          <cell r="N201">
            <v>100.00064549533998</v>
          </cell>
          <cell r="O201">
            <v>100.00064549533998</v>
          </cell>
          <cell r="P201">
            <v>100.00064549533998</v>
          </cell>
          <cell r="Q201">
            <v>103.78</v>
          </cell>
          <cell r="R201">
            <v>103.78</v>
          </cell>
          <cell r="S201">
            <v>103.78019799999987</v>
          </cell>
          <cell r="T201">
            <v>103.78019799999987</v>
          </cell>
          <cell r="U201">
            <v>103.78</v>
          </cell>
          <cell r="V201">
            <v>103.78019799999987</v>
          </cell>
          <cell r="W201">
            <v>103.78</v>
          </cell>
          <cell r="X201">
            <v>103.78</v>
          </cell>
          <cell r="Y201">
            <v>103.78019799999987</v>
          </cell>
          <cell r="Z201">
            <v>101.47000000000001</v>
          </cell>
          <cell r="AA201">
            <v>99.01609179170346</v>
          </cell>
          <cell r="AB201">
            <v>101.4673826072779</v>
          </cell>
          <cell r="AC201">
            <v>89.762078968182848</v>
          </cell>
          <cell r="AD201">
            <v>96.411407830049427</v>
          </cell>
          <cell r="AE201">
            <v>96.411407830049427</v>
          </cell>
          <cell r="AF201">
            <v>96.018456142243878</v>
          </cell>
          <cell r="AG201">
            <v>96.018456142243878</v>
          </cell>
          <cell r="AH201">
            <v>94.933327564766344</v>
          </cell>
          <cell r="AI201">
            <v>94.933327564766344</v>
          </cell>
          <cell r="AJ201">
            <v>94.933327564766344</v>
          </cell>
        </row>
        <row r="202">
          <cell r="C202" t="str">
            <v>KERAMIK</v>
          </cell>
          <cell r="D202">
            <v>18689843501.16</v>
          </cell>
          <cell r="E202">
            <v>100.9980752866733</v>
          </cell>
          <cell r="F202">
            <v>100.9980752866733</v>
          </cell>
          <cell r="G202">
            <v>100.9980752866733</v>
          </cell>
          <cell r="H202">
            <v>100.9980752866733</v>
          </cell>
          <cell r="I202">
            <v>100.9980752866733</v>
          </cell>
          <cell r="J202">
            <v>100.9980752866733</v>
          </cell>
          <cell r="K202">
            <v>100.99980856578222</v>
          </cell>
          <cell r="L202">
            <v>100.99980856578222</v>
          </cell>
          <cell r="M202">
            <v>101.24527174051634</v>
          </cell>
          <cell r="N202">
            <v>101.24527174051634</v>
          </cell>
          <cell r="O202">
            <v>101.24527174051634</v>
          </cell>
          <cell r="P202">
            <v>101.24527174051634</v>
          </cell>
          <cell r="Q202">
            <v>101.24527174051634</v>
          </cell>
          <cell r="R202">
            <v>101.24527174051634</v>
          </cell>
          <cell r="S202">
            <v>101.2472255471563</v>
          </cell>
          <cell r="T202">
            <v>101.24869631354278</v>
          </cell>
          <cell r="U202">
            <v>101.24527174051634</v>
          </cell>
          <cell r="V202">
            <v>101.24722491581394</v>
          </cell>
          <cell r="W202">
            <v>100.92758904814248</v>
          </cell>
          <cell r="X202">
            <v>100.92758904814248</v>
          </cell>
          <cell r="Y202">
            <v>100.93053722968295</v>
          </cell>
          <cell r="Z202">
            <v>100.92758904814248</v>
          </cell>
          <cell r="AA202">
            <v>100.92758904814248</v>
          </cell>
          <cell r="AB202">
            <v>100.93053722968295</v>
          </cell>
          <cell r="AC202">
            <v>95.789936811311762</v>
          </cell>
          <cell r="AD202">
            <v>95.789936811311762</v>
          </cell>
          <cell r="AE202">
            <v>94.559005948601509</v>
          </cell>
          <cell r="AF202">
            <v>94.559005948601509</v>
          </cell>
          <cell r="AG202">
            <v>94.559005948601509</v>
          </cell>
          <cell r="AH202">
            <v>93.765824541918533</v>
          </cell>
          <cell r="AI202">
            <v>93.722025874390766</v>
          </cell>
          <cell r="AJ202">
            <v>93.722025874390766</v>
          </cell>
        </row>
        <row r="203">
          <cell r="C203" t="str">
            <v>PAKU</v>
          </cell>
          <cell r="D203">
            <v>7031462589.4800005</v>
          </cell>
          <cell r="E203">
            <v>101.47699273933843</v>
          </cell>
          <cell r="F203">
            <v>101.47699273933843</v>
          </cell>
          <cell r="G203">
            <v>101.47699273933843</v>
          </cell>
          <cell r="H203">
            <v>100.81876587599869</v>
          </cell>
          <cell r="I203">
            <v>100.81876587599869</v>
          </cell>
          <cell r="J203">
            <v>100.81876587599869</v>
          </cell>
          <cell r="K203">
            <v>100.81876587599869</v>
          </cell>
          <cell r="L203">
            <v>100.81876587599869</v>
          </cell>
          <cell r="M203">
            <v>98.921875733465129</v>
          </cell>
          <cell r="N203">
            <v>98.921875733465129</v>
          </cell>
          <cell r="O203">
            <v>100.22037781841715</v>
          </cell>
          <cell r="P203">
            <v>100.5195718472079</v>
          </cell>
          <cell r="Q203">
            <v>103.32002795668969</v>
          </cell>
          <cell r="R203">
            <v>101.99759034943436</v>
          </cell>
          <cell r="S203">
            <v>103.32348453329938</v>
          </cell>
          <cell r="T203">
            <v>102.00184023759158</v>
          </cell>
          <cell r="U203">
            <v>101.03067284266632</v>
          </cell>
          <cell r="V203">
            <v>97.517627132575697</v>
          </cell>
          <cell r="W203">
            <v>99.369443887523218</v>
          </cell>
          <cell r="X203">
            <v>96.849944086620681</v>
          </cell>
          <cell r="Y203">
            <v>96.847818166387498</v>
          </cell>
          <cell r="Z203">
            <v>96.849944086620681</v>
          </cell>
          <cell r="AA203">
            <v>96.849944086620681</v>
          </cell>
          <cell r="AB203">
            <v>96.847818166387498</v>
          </cell>
          <cell r="AC203">
            <v>96.847818166387498</v>
          </cell>
          <cell r="AD203">
            <v>96.847818166387498</v>
          </cell>
          <cell r="AE203">
            <v>96.847818166387498</v>
          </cell>
          <cell r="AF203">
            <v>95.986616067286334</v>
          </cell>
          <cell r="AG203">
            <v>95.986616067286334</v>
          </cell>
          <cell r="AH203">
            <v>95.986616067286334</v>
          </cell>
          <cell r="AI203">
            <v>90.017947571525013</v>
          </cell>
          <cell r="AJ203">
            <v>90.017947571525013</v>
          </cell>
        </row>
        <row r="204">
          <cell r="C204" t="str">
            <v>PAPAN</v>
          </cell>
          <cell r="D204">
            <v>7010178363.04</v>
          </cell>
          <cell r="E204">
            <v>100</v>
          </cell>
          <cell r="F204">
            <v>100</v>
          </cell>
          <cell r="G204">
            <v>100</v>
          </cell>
          <cell r="H204">
            <v>100</v>
          </cell>
          <cell r="I204">
            <v>100</v>
          </cell>
          <cell r="J204">
            <v>100</v>
          </cell>
          <cell r="K204">
            <v>100</v>
          </cell>
          <cell r="L204">
            <v>100</v>
          </cell>
          <cell r="M204">
            <v>100</v>
          </cell>
          <cell r="N204">
            <v>100</v>
          </cell>
          <cell r="O204">
            <v>100</v>
          </cell>
          <cell r="P204">
            <v>100</v>
          </cell>
          <cell r="Q204">
            <v>100</v>
          </cell>
          <cell r="R204">
            <v>100</v>
          </cell>
          <cell r="S204">
            <v>100</v>
          </cell>
          <cell r="T204">
            <v>100</v>
          </cell>
          <cell r="U204">
            <v>100</v>
          </cell>
          <cell r="V204">
            <v>100</v>
          </cell>
          <cell r="W204">
            <v>100</v>
          </cell>
          <cell r="X204">
            <v>100</v>
          </cell>
          <cell r="Y204">
            <v>100</v>
          </cell>
          <cell r="Z204">
            <v>100</v>
          </cell>
          <cell r="AA204">
            <v>100</v>
          </cell>
          <cell r="AB204">
            <v>100</v>
          </cell>
          <cell r="AC204">
            <v>100</v>
          </cell>
          <cell r="AD204">
            <v>100</v>
          </cell>
          <cell r="AE204">
            <v>100</v>
          </cell>
          <cell r="AF204">
            <v>100</v>
          </cell>
          <cell r="AG204">
            <v>100</v>
          </cell>
          <cell r="AH204">
            <v>100</v>
          </cell>
          <cell r="AI204">
            <v>100</v>
          </cell>
          <cell r="AJ204">
            <v>100</v>
          </cell>
        </row>
        <row r="205">
          <cell r="C205" t="str">
            <v>PASIR</v>
          </cell>
          <cell r="D205">
            <v>23900142815.900002</v>
          </cell>
          <cell r="E205">
            <v>99.128070249519482</v>
          </cell>
          <cell r="F205">
            <v>99.128070249519482</v>
          </cell>
          <cell r="G205">
            <v>99.128070249519482</v>
          </cell>
          <cell r="H205">
            <v>99.128070249519482</v>
          </cell>
          <cell r="I205">
            <v>99.128070249519482</v>
          </cell>
          <cell r="J205">
            <v>99.128070249519482</v>
          </cell>
          <cell r="K205">
            <v>99.128070249519482</v>
          </cell>
          <cell r="L205">
            <v>99.128070249519482</v>
          </cell>
          <cell r="M205">
            <v>99.130548373777742</v>
          </cell>
          <cell r="N205">
            <v>99.135375822392035</v>
          </cell>
          <cell r="O205">
            <v>99.135375822392035</v>
          </cell>
          <cell r="P205">
            <v>99.135375822392035</v>
          </cell>
          <cell r="Q205">
            <v>104.31842995478959</v>
          </cell>
          <cell r="R205">
            <v>104.31842995478959</v>
          </cell>
          <cell r="S205">
            <v>104.31755588867905</v>
          </cell>
          <cell r="T205">
            <v>104.31755588867905</v>
          </cell>
          <cell r="U205">
            <v>105.30489312959305</v>
          </cell>
          <cell r="V205">
            <v>105.30826199562533</v>
          </cell>
          <cell r="W205">
            <v>105.60712441415956</v>
          </cell>
          <cell r="X205">
            <v>105.60712441415956</v>
          </cell>
          <cell r="Y205">
            <v>105.61042836718238</v>
          </cell>
          <cell r="Z205">
            <v>105.76035312759248</v>
          </cell>
          <cell r="AA205">
            <v>105.76192580381559</v>
          </cell>
          <cell r="AB205">
            <v>105.76543074366769</v>
          </cell>
          <cell r="AC205">
            <v>105.76543074366769</v>
          </cell>
          <cell r="AD205">
            <v>109.62634873511743</v>
          </cell>
          <cell r="AE205">
            <v>115.96927656085954</v>
          </cell>
          <cell r="AF205">
            <v>115.96927656085954</v>
          </cell>
          <cell r="AG205">
            <v>115.96927656085954</v>
          </cell>
          <cell r="AH205">
            <v>115.96927656085954</v>
          </cell>
          <cell r="AI205">
            <v>114.49055056472747</v>
          </cell>
          <cell r="AJ205">
            <v>111.5321132121218</v>
          </cell>
        </row>
        <row r="206">
          <cell r="C206" t="str">
            <v>SEMEN</v>
          </cell>
          <cell r="D206">
            <v>38335953081.639999</v>
          </cell>
          <cell r="E206">
            <v>99.976361271786132</v>
          </cell>
          <cell r="F206">
            <v>99.979666866175279</v>
          </cell>
          <cell r="G206">
            <v>99.954585843481809</v>
          </cell>
          <cell r="H206">
            <v>102.10972958911488</v>
          </cell>
          <cell r="I206">
            <v>103.89070000593115</v>
          </cell>
          <cell r="J206">
            <v>103.87708008952914</v>
          </cell>
          <cell r="K206">
            <v>103.56576413240228</v>
          </cell>
          <cell r="L206">
            <v>103.47496468972217</v>
          </cell>
          <cell r="M206">
            <v>103.28523841598442</v>
          </cell>
          <cell r="N206">
            <v>103.38057783079854</v>
          </cell>
          <cell r="O206">
            <v>103.2534586110464</v>
          </cell>
          <cell r="P206">
            <v>103.94807434754931</v>
          </cell>
          <cell r="Q206">
            <v>103.94807434754931</v>
          </cell>
          <cell r="R206">
            <v>104.13421320504355</v>
          </cell>
          <cell r="S206">
            <v>103.55525631634146</v>
          </cell>
          <cell r="T206">
            <v>103.7141816545227</v>
          </cell>
          <cell r="U206">
            <v>103.34334938248524</v>
          </cell>
          <cell r="V206">
            <v>101.85698879934655</v>
          </cell>
          <cell r="W206">
            <v>101.76578406190711</v>
          </cell>
          <cell r="X206">
            <v>101.39260331468132</v>
          </cell>
          <cell r="Y206">
            <v>101.3949504374622</v>
          </cell>
          <cell r="Z206">
            <v>101.79230944150012</v>
          </cell>
          <cell r="AA206">
            <v>99.781190006020566</v>
          </cell>
          <cell r="AB206">
            <v>99.193848993679168</v>
          </cell>
          <cell r="AC206">
            <v>99.16273420186441</v>
          </cell>
          <cell r="AD206">
            <v>99.16273420186441</v>
          </cell>
          <cell r="AE206">
            <v>99.577791570591145</v>
          </cell>
          <cell r="AF206">
            <v>99.516389276328837</v>
          </cell>
          <cell r="AG206">
            <v>99.585862389894885</v>
          </cell>
          <cell r="AH206">
            <v>99.579254286219864</v>
          </cell>
          <cell r="AI206">
            <v>100.07421690989788</v>
          </cell>
          <cell r="AJ206">
            <v>99.957982269822139</v>
          </cell>
        </row>
        <row r="207">
          <cell r="C207" t="str">
            <v>BAJA RINGAN</v>
          </cell>
          <cell r="D207">
            <v>3825926028.2199998</v>
          </cell>
          <cell r="E207">
            <v>97.459610006215087</v>
          </cell>
          <cell r="F207">
            <v>97.459610006215087</v>
          </cell>
          <cell r="G207">
            <v>97.459610006215087</v>
          </cell>
          <cell r="H207">
            <v>97.459610006215087</v>
          </cell>
          <cell r="I207">
            <v>105.19533095090121</v>
          </cell>
          <cell r="J207">
            <v>105.19533095090121</v>
          </cell>
          <cell r="K207">
            <v>106.02576134244875</v>
          </cell>
          <cell r="L207">
            <v>99.367355500310765</v>
          </cell>
          <cell r="M207">
            <v>99.629202921068995</v>
          </cell>
          <cell r="N207">
            <v>98.252633623368567</v>
          </cell>
          <cell r="O207">
            <v>98.252633623368567</v>
          </cell>
          <cell r="P207">
            <v>98.252633623368567</v>
          </cell>
          <cell r="Q207">
            <v>98.252633623368567</v>
          </cell>
          <cell r="R207">
            <v>96.300000000000011</v>
          </cell>
          <cell r="S207">
            <v>96.300674489724585</v>
          </cell>
          <cell r="T207">
            <v>96.300674489724585</v>
          </cell>
          <cell r="U207">
            <v>96.297817497648168</v>
          </cell>
          <cell r="V207">
            <v>95.432534502273938</v>
          </cell>
          <cell r="W207">
            <v>95.431170674024429</v>
          </cell>
          <cell r="X207">
            <v>95.431170674024429</v>
          </cell>
          <cell r="Y207">
            <v>94.899380607444726</v>
          </cell>
          <cell r="Z207">
            <v>94.905358847867589</v>
          </cell>
          <cell r="AA207">
            <v>94.030000000000015</v>
          </cell>
          <cell r="AB207">
            <v>94.025857431785951</v>
          </cell>
          <cell r="AC207">
            <v>95.498129351590038</v>
          </cell>
          <cell r="AD207">
            <v>95.498129351590038</v>
          </cell>
          <cell r="AE207">
            <v>94.630540306206356</v>
          </cell>
          <cell r="AF207">
            <v>94.630540306206356</v>
          </cell>
          <cell r="AG207">
            <v>93.318335509690911</v>
          </cell>
          <cell r="AH207">
            <v>93.318335509690911</v>
          </cell>
          <cell r="AI207">
            <v>93.318335509690911</v>
          </cell>
          <cell r="AJ207">
            <v>93.318335509690911</v>
          </cell>
        </row>
        <row r="208">
          <cell r="C208" t="str">
            <v>KERIKIL / BATU SPLIT</v>
          </cell>
          <cell r="D208">
            <v>5997179623.4399996</v>
          </cell>
          <cell r="E208">
            <v>96.68548104491876</v>
          </cell>
          <cell r="F208">
            <v>99.929238611022598</v>
          </cell>
          <cell r="G208">
            <v>99.929238611022598</v>
          </cell>
          <cell r="H208">
            <v>99.929238611022598</v>
          </cell>
          <cell r="I208">
            <v>99.929238611022598</v>
          </cell>
          <cell r="J208">
            <v>99.929238611022598</v>
          </cell>
          <cell r="K208">
            <v>99.929238611022598</v>
          </cell>
          <cell r="L208">
            <v>102.91313714558774</v>
          </cell>
          <cell r="M208">
            <v>99.929238611022598</v>
          </cell>
          <cell r="N208">
            <v>99.929238611022598</v>
          </cell>
          <cell r="O208">
            <v>99.929238611022598</v>
          </cell>
          <cell r="P208">
            <v>101.15684851863651</v>
          </cell>
          <cell r="Q208">
            <v>107.71604890092384</v>
          </cell>
          <cell r="R208">
            <v>112.51</v>
          </cell>
          <cell r="S208">
            <v>112.50723757886014</v>
          </cell>
          <cell r="T208">
            <v>112.50723757886014</v>
          </cell>
          <cell r="U208">
            <v>111.07000000000002</v>
          </cell>
          <cell r="V208">
            <v>111.07373111153862</v>
          </cell>
          <cell r="W208">
            <v>111.07000000000002</v>
          </cell>
          <cell r="X208">
            <v>111.07000000000002</v>
          </cell>
          <cell r="Y208">
            <v>111.07373111153862</v>
          </cell>
          <cell r="Z208">
            <v>108.19492373809723</v>
          </cell>
          <cell r="AA208">
            <v>106.34000000000002</v>
          </cell>
          <cell r="AB208">
            <v>106.33621037403501</v>
          </cell>
          <cell r="AC208">
            <v>111.0737299293958</v>
          </cell>
          <cell r="AD208">
            <v>112.58528455830108</v>
          </cell>
          <cell r="AE208">
            <v>125.78691343350013</v>
          </cell>
          <cell r="AF208">
            <v>125.78691343350013</v>
          </cell>
          <cell r="AG208">
            <v>125.78691343350013</v>
          </cell>
          <cell r="AH208">
            <v>125.78691343350013</v>
          </cell>
          <cell r="AI208">
            <v>125.78691343350013</v>
          </cell>
          <cell r="AJ208">
            <v>125.78691343350013</v>
          </cell>
        </row>
        <row r="209">
          <cell r="C209" t="str">
            <v>KUSEN</v>
          </cell>
          <cell r="D209">
            <v>4003017571.5300002</v>
          </cell>
          <cell r="E209">
            <v>92.583440327424185</v>
          </cell>
          <cell r="F209">
            <v>92.583440327424185</v>
          </cell>
          <cell r="G209">
            <v>92.583440327424185</v>
          </cell>
          <cell r="H209">
            <v>97.967120971198156</v>
          </cell>
          <cell r="I209">
            <v>97.967120971198156</v>
          </cell>
          <cell r="J209">
            <v>97.967120971198156</v>
          </cell>
          <cell r="K209">
            <v>97.967120971198156</v>
          </cell>
          <cell r="L209">
            <v>97.967120971198156</v>
          </cell>
          <cell r="M209">
            <v>97.967120971198156</v>
          </cell>
          <cell r="N209">
            <v>97.967120971198156</v>
          </cell>
          <cell r="O209">
            <v>97.967120971198156</v>
          </cell>
          <cell r="P209">
            <v>97.967120971198156</v>
          </cell>
          <cell r="Q209">
            <v>97.967120971198156</v>
          </cell>
          <cell r="R209">
            <v>97.967120971198156</v>
          </cell>
          <cell r="S209">
            <v>97.968248478792759</v>
          </cell>
          <cell r="T209">
            <v>97.968248478792759</v>
          </cell>
          <cell r="U209">
            <v>97.967120971198156</v>
          </cell>
          <cell r="V209">
            <v>97.968248478792759</v>
          </cell>
          <cell r="W209">
            <v>97.967120971198156</v>
          </cell>
          <cell r="X209">
            <v>97.967120971198156</v>
          </cell>
          <cell r="Y209">
            <v>97.968248478792759</v>
          </cell>
          <cell r="Z209">
            <v>97.967120971198156</v>
          </cell>
          <cell r="AA209">
            <v>97.967120971198156</v>
          </cell>
          <cell r="AB209">
            <v>97.968248478792759</v>
          </cell>
          <cell r="AC209">
            <v>97.968248478792759</v>
          </cell>
          <cell r="AD209">
            <v>97.968248478792759</v>
          </cell>
          <cell r="AE209">
            <v>97.968248478792759</v>
          </cell>
          <cell r="AF209">
            <v>97.968248478792759</v>
          </cell>
          <cell r="AG209">
            <v>98.357154695850625</v>
          </cell>
          <cell r="AH209">
            <v>98.926619169511753</v>
          </cell>
          <cell r="AI209">
            <v>98.926619169511753</v>
          </cell>
          <cell r="AJ209">
            <v>98.926619169511753</v>
          </cell>
        </row>
        <row r="210">
          <cell r="C210" t="str">
            <v>PIPA</v>
          </cell>
          <cell r="D210">
            <v>3990243699.23</v>
          </cell>
          <cell r="E210">
            <v>100.44938879701026</v>
          </cell>
          <cell r="F210">
            <v>100.44938879701026</v>
          </cell>
          <cell r="G210">
            <v>100.44938879701026</v>
          </cell>
          <cell r="H210">
            <v>100.44938879701026</v>
          </cell>
          <cell r="I210">
            <v>103.48867183857968</v>
          </cell>
          <cell r="J210">
            <v>103.48867183857968</v>
          </cell>
          <cell r="K210">
            <v>101.49013584350301</v>
          </cell>
          <cell r="L210">
            <v>103.60179651754629</v>
          </cell>
          <cell r="M210">
            <v>103.60179651754629</v>
          </cell>
          <cell r="N210">
            <v>98.292478251380373</v>
          </cell>
          <cell r="O210">
            <v>103.48867183857968</v>
          </cell>
          <cell r="P210">
            <v>101.49013584350301</v>
          </cell>
          <cell r="Q210">
            <v>98.292478251380373</v>
          </cell>
          <cell r="R210">
            <v>98.292478251380373</v>
          </cell>
          <cell r="S210">
            <v>96.232898266928544</v>
          </cell>
          <cell r="T210">
            <v>96.232898266928544</v>
          </cell>
          <cell r="U210">
            <v>95.590025936607077</v>
          </cell>
          <cell r="V210">
            <v>95.589315109347424</v>
          </cell>
          <cell r="W210">
            <v>96.233454062597417</v>
          </cell>
          <cell r="X210">
            <v>96.233454062597417</v>
          </cell>
          <cell r="Y210">
            <v>96.232743235337779</v>
          </cell>
          <cell r="Z210">
            <v>96.233454062597417</v>
          </cell>
          <cell r="AA210">
            <v>96.233454062597417</v>
          </cell>
          <cell r="AB210">
            <v>96.232743235337779</v>
          </cell>
          <cell r="AC210">
            <v>95.831471538238873</v>
          </cell>
          <cell r="AD210">
            <v>95.977261582565902</v>
          </cell>
          <cell r="AE210">
            <v>95.977261582565902</v>
          </cell>
          <cell r="AF210">
            <v>95.977261582565902</v>
          </cell>
          <cell r="AG210">
            <v>95.903238781201921</v>
          </cell>
          <cell r="AH210">
            <v>96.422185819375315</v>
          </cell>
          <cell r="AI210">
            <v>96.422185819375315</v>
          </cell>
          <cell r="AJ210">
            <v>96.020663534192266</v>
          </cell>
        </row>
        <row r="211">
          <cell r="C211" t="str">
            <v>SENG</v>
          </cell>
          <cell r="D211">
            <v>22312733887.619999</v>
          </cell>
          <cell r="E211">
            <v>103.53773604867426</v>
          </cell>
          <cell r="F211">
            <v>102.8321385655578</v>
          </cell>
          <cell r="G211">
            <v>102.07226435297081</v>
          </cell>
          <cell r="H211">
            <v>101.94997057291162</v>
          </cell>
          <cell r="I211">
            <v>101.94997057291162</v>
          </cell>
          <cell r="J211">
            <v>101.94882432286315</v>
          </cell>
          <cell r="K211">
            <v>101.29750356921716</v>
          </cell>
          <cell r="L211">
            <v>99.604192196399239</v>
          </cell>
          <cell r="M211">
            <v>98.886533217844857</v>
          </cell>
          <cell r="N211">
            <v>100.17164704734707</v>
          </cell>
          <cell r="O211">
            <v>98.706175351643637</v>
          </cell>
          <cell r="P211">
            <v>97.2708573945349</v>
          </cell>
          <cell r="Q211">
            <v>99.285127132662268</v>
          </cell>
          <cell r="R211">
            <v>99.676295280890329</v>
          </cell>
          <cell r="S211">
            <v>99.199833099139283</v>
          </cell>
          <cell r="T211">
            <v>99.520707962429412</v>
          </cell>
          <cell r="U211">
            <v>97.696516161464118</v>
          </cell>
          <cell r="V211">
            <v>96.383629624782074</v>
          </cell>
          <cell r="W211">
            <v>96.556991499936061</v>
          </cell>
          <cell r="X211">
            <v>92.926634950819746</v>
          </cell>
          <cell r="Y211">
            <v>89.666358717736301</v>
          </cell>
          <cell r="Z211">
            <v>86.455232929772492</v>
          </cell>
          <cell r="AA211">
            <v>82.481006634578435</v>
          </cell>
          <cell r="AB211">
            <v>83.806142282922494</v>
          </cell>
          <cell r="AC211">
            <v>85.140151397310632</v>
          </cell>
          <cell r="AD211">
            <v>87.482398843339311</v>
          </cell>
          <cell r="AE211">
            <v>96.508970007406774</v>
          </cell>
          <cell r="AF211">
            <v>96.508970007406774</v>
          </cell>
          <cell r="AG211">
            <v>95.438693378402604</v>
          </cell>
          <cell r="AH211">
            <v>94.173204794215778</v>
          </cell>
          <cell r="AI211">
            <v>93.216369920006613</v>
          </cell>
          <cell r="AJ211">
            <v>93.216369920006613</v>
          </cell>
        </row>
        <row r="212">
          <cell r="C212" t="str">
            <v>TUKANG BUKAN MANDOR</v>
          </cell>
          <cell r="D212">
            <v>118794370000.36002</v>
          </cell>
          <cell r="E212">
            <v>100.25802491658821</v>
          </cell>
          <cell r="F212">
            <v>100.25802491658821</v>
          </cell>
          <cell r="G212">
            <v>100.25802491658821</v>
          </cell>
          <cell r="H212">
            <v>100.25802491658821</v>
          </cell>
          <cell r="I212">
            <v>100.25802491658821</v>
          </cell>
          <cell r="J212">
            <v>100.25802491658821</v>
          </cell>
          <cell r="K212">
            <v>100.25802491658821</v>
          </cell>
          <cell r="L212">
            <v>100.25802491658821</v>
          </cell>
          <cell r="M212">
            <v>100.25802491658821</v>
          </cell>
          <cell r="N212">
            <v>100.25802491658821</v>
          </cell>
          <cell r="O212">
            <v>100.25802491658821</v>
          </cell>
          <cell r="P212">
            <v>100.25802491658821</v>
          </cell>
          <cell r="Q212">
            <v>100.25802491658821</v>
          </cell>
          <cell r="R212">
            <v>100.25802491658821</v>
          </cell>
          <cell r="S212">
            <v>100.25758676107206</v>
          </cell>
          <cell r="T212">
            <v>100.25758676107206</v>
          </cell>
          <cell r="U212">
            <v>100.95745094834625</v>
          </cell>
          <cell r="V212">
            <v>100.95784888874427</v>
          </cell>
          <cell r="W212">
            <v>101.23819503998</v>
          </cell>
          <cell r="X212">
            <v>101.23819503998</v>
          </cell>
          <cell r="Y212">
            <v>101.23823589441344</v>
          </cell>
          <cell r="Z212">
            <v>101.23819503998</v>
          </cell>
          <cell r="AA212">
            <v>101.23819503998</v>
          </cell>
          <cell r="AB212">
            <v>101.23823589441344</v>
          </cell>
          <cell r="AC212">
            <v>101.23823589441344</v>
          </cell>
          <cell r="AD212">
            <v>101.23823589441344</v>
          </cell>
          <cell r="AE212">
            <v>101.23823589441344</v>
          </cell>
          <cell r="AF212">
            <v>101.23823589441344</v>
          </cell>
          <cell r="AG212">
            <v>101.23823589441344</v>
          </cell>
          <cell r="AH212">
            <v>101.31238563652254</v>
          </cell>
          <cell r="AI212">
            <v>101.31238563652254</v>
          </cell>
          <cell r="AJ212">
            <v>101.42949924820887</v>
          </cell>
        </row>
        <row r="213">
          <cell r="C213" t="str">
            <v>PENYEDIAAN AIR DAN LAYANAN PERUMAHAN LAINNYA</v>
          </cell>
          <cell r="D213">
            <v>345444252227.16998</v>
          </cell>
          <cell r="E213">
            <v>100</v>
          </cell>
          <cell r="F213">
            <v>100</v>
          </cell>
          <cell r="G213">
            <v>100</v>
          </cell>
          <cell r="H213">
            <v>100</v>
          </cell>
          <cell r="I213">
            <v>100</v>
          </cell>
          <cell r="J213">
            <v>100</v>
          </cell>
          <cell r="K213">
            <v>100</v>
          </cell>
          <cell r="L213">
            <v>100</v>
          </cell>
          <cell r="M213">
            <v>100</v>
          </cell>
          <cell r="N213">
            <v>100</v>
          </cell>
          <cell r="O213">
            <v>100</v>
          </cell>
          <cell r="P213">
            <v>100</v>
          </cell>
          <cell r="Q213">
            <v>100</v>
          </cell>
          <cell r="R213">
            <v>100</v>
          </cell>
          <cell r="S213">
            <v>99.999999999999716</v>
          </cell>
          <cell r="T213">
            <v>99.999999999999716</v>
          </cell>
          <cell r="U213">
            <v>107.48624758408118</v>
          </cell>
          <cell r="V213">
            <v>107.48907219268425</v>
          </cell>
          <cell r="W213">
            <v>107.48624758408118</v>
          </cell>
          <cell r="X213">
            <v>107.48624758408118</v>
          </cell>
          <cell r="Y213">
            <v>107.48907219268425</v>
          </cell>
          <cell r="Z213">
            <v>107.48624758408118</v>
          </cell>
          <cell r="AA213">
            <v>107.48624758408118</v>
          </cell>
          <cell r="AB213">
            <v>107.48907219268425</v>
          </cell>
          <cell r="AC213">
            <v>107.48907219268425</v>
          </cell>
          <cell r="AD213">
            <v>107.48907219268425</v>
          </cell>
          <cell r="AE213">
            <v>107.48907219268425</v>
          </cell>
          <cell r="AF213">
            <v>107.48907219268425</v>
          </cell>
          <cell r="AG213">
            <v>107.48907219268425</v>
          </cell>
          <cell r="AH213">
            <v>107.48907219268425</v>
          </cell>
          <cell r="AI213">
            <v>107.48907219268425</v>
          </cell>
          <cell r="AJ213">
            <v>107.48907219268425</v>
          </cell>
        </row>
        <row r="214">
          <cell r="C214" t="str">
            <v>TARIF AIR MINUM PAM</v>
          </cell>
          <cell r="D214">
            <v>337600765061.38995</v>
          </cell>
          <cell r="E214">
            <v>100</v>
          </cell>
          <cell r="F214">
            <v>100</v>
          </cell>
          <cell r="G214">
            <v>100</v>
          </cell>
          <cell r="H214">
            <v>100</v>
          </cell>
          <cell r="I214">
            <v>100</v>
          </cell>
          <cell r="J214">
            <v>100</v>
          </cell>
          <cell r="K214">
            <v>100</v>
          </cell>
          <cell r="L214">
            <v>100</v>
          </cell>
          <cell r="M214">
            <v>100</v>
          </cell>
          <cell r="N214">
            <v>100</v>
          </cell>
          <cell r="O214">
            <v>100</v>
          </cell>
          <cell r="P214">
            <v>100</v>
          </cell>
          <cell r="Q214">
            <v>100</v>
          </cell>
          <cell r="R214">
            <v>100</v>
          </cell>
          <cell r="S214">
            <v>99.999999999999716</v>
          </cell>
          <cell r="T214">
            <v>99.999999999999716</v>
          </cell>
          <cell r="U214">
            <v>107.66306599751555</v>
          </cell>
          <cell r="V214">
            <v>107.66306599751533</v>
          </cell>
          <cell r="W214">
            <v>107.66306599751555</v>
          </cell>
          <cell r="X214">
            <v>107.66306599751555</v>
          </cell>
          <cell r="Y214">
            <v>107.66306599751533</v>
          </cell>
          <cell r="Z214">
            <v>107.66306599751555</v>
          </cell>
          <cell r="AA214">
            <v>107.66306599751555</v>
          </cell>
          <cell r="AB214">
            <v>107.66306599751533</v>
          </cell>
          <cell r="AC214">
            <v>107.66306599751533</v>
          </cell>
          <cell r="AD214">
            <v>107.66306599751533</v>
          </cell>
          <cell r="AE214">
            <v>107.66306599751533</v>
          </cell>
          <cell r="AF214">
            <v>107.66306599751533</v>
          </cell>
          <cell r="AG214">
            <v>107.66306599751533</v>
          </cell>
          <cell r="AH214">
            <v>107.66306599751533</v>
          </cell>
          <cell r="AI214">
            <v>107.66306599751533</v>
          </cell>
          <cell r="AJ214">
            <v>107.66306599751536</v>
          </cell>
        </row>
        <row r="215">
          <cell r="C215" t="str">
            <v>IURAN PEMBUANGAN SAMPAH</v>
          </cell>
          <cell r="D215">
            <v>7843487165.7799997</v>
          </cell>
          <cell r="E215">
            <v>100</v>
          </cell>
          <cell r="F215">
            <v>100</v>
          </cell>
          <cell r="G215">
            <v>100</v>
          </cell>
          <cell r="H215">
            <v>100</v>
          </cell>
          <cell r="I215">
            <v>100</v>
          </cell>
          <cell r="J215">
            <v>100</v>
          </cell>
          <cell r="K215">
            <v>100</v>
          </cell>
          <cell r="L215">
            <v>100</v>
          </cell>
          <cell r="M215">
            <v>100</v>
          </cell>
          <cell r="N215">
            <v>100</v>
          </cell>
          <cell r="O215">
            <v>100</v>
          </cell>
          <cell r="P215">
            <v>100</v>
          </cell>
          <cell r="Q215">
            <v>100</v>
          </cell>
          <cell r="R215">
            <v>100</v>
          </cell>
          <cell r="S215">
            <v>100</v>
          </cell>
          <cell r="T215">
            <v>100</v>
          </cell>
          <cell r="U215">
            <v>100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C216" t="str">
            <v>LISTRIK DAN BAHAN BAKAR RUMAH TANGGA</v>
          </cell>
          <cell r="D216">
            <v>1172669784317.6499</v>
          </cell>
          <cell r="E216">
            <v>102.45490902754544</v>
          </cell>
          <cell r="F216">
            <v>102.45490902754544</v>
          </cell>
          <cell r="G216">
            <v>102.45490902754544</v>
          </cell>
          <cell r="H216">
            <v>102.45490902754544</v>
          </cell>
          <cell r="I216">
            <v>102.45490902754544</v>
          </cell>
          <cell r="J216">
            <v>102.45490902754544</v>
          </cell>
          <cell r="K216">
            <v>102.45490902754544</v>
          </cell>
          <cell r="L216">
            <v>102.45490902754544</v>
          </cell>
          <cell r="M216">
            <v>102.45490902754544</v>
          </cell>
          <cell r="N216">
            <v>102.45490902754544</v>
          </cell>
          <cell r="O216">
            <v>102.45490902754544</v>
          </cell>
          <cell r="P216">
            <v>102.45490902754544</v>
          </cell>
          <cell r="Q216">
            <v>102.45490902754544</v>
          </cell>
          <cell r="R216">
            <v>102.45490902754544</v>
          </cell>
          <cell r="S216">
            <v>102.45236329841339</v>
          </cell>
          <cell r="T216">
            <v>101.39396346883693</v>
          </cell>
          <cell r="U216">
            <v>101.24344468160106</v>
          </cell>
          <cell r="V216">
            <v>101.24668082250199</v>
          </cell>
          <cell r="W216">
            <v>101.05247764210613</v>
          </cell>
          <cell r="X216">
            <v>101.05247764210613</v>
          </cell>
          <cell r="Y216">
            <v>101.05280405374909</v>
          </cell>
          <cell r="Z216">
            <v>100.92596427402273</v>
          </cell>
          <cell r="AA216">
            <v>100.92596427402273</v>
          </cell>
          <cell r="AB216">
            <v>100.92566781272036</v>
          </cell>
          <cell r="AC216">
            <v>100.84100527043469</v>
          </cell>
          <cell r="AD216">
            <v>100.8159232503801</v>
          </cell>
          <cell r="AE216">
            <v>100.89007194884563</v>
          </cell>
          <cell r="AF216">
            <v>100.93973360347799</v>
          </cell>
          <cell r="AG216">
            <v>100.92743303162051</v>
          </cell>
          <cell r="AH216">
            <v>100.80910807869097</v>
          </cell>
          <cell r="AI216">
            <v>100.82468139690106</v>
          </cell>
          <cell r="AJ216">
            <v>100.93619230915559</v>
          </cell>
        </row>
        <row r="217">
          <cell r="C217" t="str">
            <v>TARIF LISTRIK</v>
          </cell>
          <cell r="D217">
            <v>816324512793.12988</v>
          </cell>
          <cell r="E217">
            <v>99.680355640356083</v>
          </cell>
          <cell r="F217">
            <v>99.680355640356083</v>
          </cell>
          <cell r="G217">
            <v>99.680355640356083</v>
          </cell>
          <cell r="H217">
            <v>99.680355640356083</v>
          </cell>
          <cell r="I217">
            <v>99.680355640356083</v>
          </cell>
          <cell r="J217">
            <v>99.680355640356083</v>
          </cell>
          <cell r="K217">
            <v>99.9018072546924</v>
          </cell>
          <cell r="L217">
            <v>100.4236853094713</v>
          </cell>
          <cell r="M217">
            <v>100.4236853094713</v>
          </cell>
          <cell r="N217">
            <v>100.4236853094713</v>
          </cell>
          <cell r="O217">
            <v>100.4236853094713</v>
          </cell>
          <cell r="P217">
            <v>100.4236853094713</v>
          </cell>
          <cell r="Q217">
            <v>100.4236853094713</v>
          </cell>
          <cell r="R217">
            <v>100.4236853094713</v>
          </cell>
          <cell r="S217">
            <v>100.42297015683945</v>
          </cell>
          <cell r="T217">
            <v>100.42297015683945</v>
          </cell>
          <cell r="U217">
            <v>100.4236853094713</v>
          </cell>
          <cell r="V217">
            <v>100.42297015683945</v>
          </cell>
          <cell r="W217">
            <v>100.4236853094713</v>
          </cell>
          <cell r="X217">
            <v>100.4236853094713</v>
          </cell>
          <cell r="Y217">
            <v>100.42297015683945</v>
          </cell>
          <cell r="Z217">
            <v>100.4236853094713</v>
          </cell>
          <cell r="AA217">
            <v>100.4236853094713</v>
          </cell>
          <cell r="AB217">
            <v>100.42297015683945</v>
          </cell>
          <cell r="AC217">
            <v>100.42297015683945</v>
          </cell>
          <cell r="AD217">
            <v>100.42297015683945</v>
          </cell>
          <cell r="AE217">
            <v>100.42297015683945</v>
          </cell>
          <cell r="AF217">
            <v>100.42297015683945</v>
          </cell>
          <cell r="AG217">
            <v>100.42297015683945</v>
          </cell>
          <cell r="AH217">
            <v>100.42297015683945</v>
          </cell>
          <cell r="AI217">
            <v>100.42297015683945</v>
          </cell>
          <cell r="AJ217">
            <v>100.42297015683945</v>
          </cell>
        </row>
        <row r="218">
          <cell r="C218" t="str">
            <v>BAHAN BAKAR RUMAH TANGGA</v>
          </cell>
          <cell r="D218">
            <v>356345271524.52002</v>
          </cell>
          <cell r="E218">
            <v>91.400115429114706</v>
          </cell>
          <cell r="F218">
            <v>91.399737200488303</v>
          </cell>
          <cell r="G218">
            <v>96.532437415184631</v>
          </cell>
          <cell r="H218">
            <v>99.037378194515796</v>
          </cell>
          <cell r="I218">
            <v>99.068147266500276</v>
          </cell>
          <cell r="J218">
            <v>99.067127154491303</v>
          </cell>
          <cell r="K218">
            <v>102.53975090365321</v>
          </cell>
          <cell r="L218">
            <v>107.17392977221046</v>
          </cell>
          <cell r="M218">
            <v>107.17591405792358</v>
          </cell>
          <cell r="N218">
            <v>107.17683018723554</v>
          </cell>
          <cell r="O218">
            <v>107.17677958666417</v>
          </cell>
          <cell r="P218">
            <v>107.17677958666417</v>
          </cell>
          <cell r="Q218">
            <v>107.17631138035648</v>
          </cell>
          <cell r="R218">
            <v>107.1762606119303</v>
          </cell>
          <cell r="S218">
            <v>107.10134702274792</v>
          </cell>
          <cell r="T218">
            <v>103.61833883082959</v>
          </cell>
          <cell r="U218">
            <v>103.13438247531155</v>
          </cell>
          <cell r="V218">
            <v>103.13365747565845</v>
          </cell>
          <cell r="W218">
            <v>102.49717818328865</v>
          </cell>
          <cell r="X218">
            <v>102.49711449642326</v>
          </cell>
          <cell r="Y218">
            <v>102.49564303639001</v>
          </cell>
          <cell r="Z218">
            <v>102.08120001695602</v>
          </cell>
          <cell r="AA218">
            <v>102.0775346773419</v>
          </cell>
          <cell r="AB218">
            <v>102.07725996732822</v>
          </cell>
          <cell r="AC218">
            <v>101.79865039078693</v>
          </cell>
          <cell r="AD218">
            <v>101.71610986226563</v>
          </cell>
          <cell r="AE218">
            <v>101.96012022296166</v>
          </cell>
          <cell r="AF218">
            <v>102.12354801752012</v>
          </cell>
          <cell r="AG218">
            <v>102.08306899310261</v>
          </cell>
          <cell r="AH218">
            <v>101.69368232764296</v>
          </cell>
          <cell r="AI218">
            <v>101.74493138625513</v>
          </cell>
          <cell r="AJ218">
            <v>102.1118942390612</v>
          </cell>
        </row>
        <row r="219">
          <cell r="C219" t="str">
            <v>PERLENGKAPAN, PERALATAN DAN PEMELIHARAAN RUTIN RUMAH TANGGA</v>
          </cell>
          <cell r="D219">
            <v>1088664993121.9</v>
          </cell>
          <cell r="E219">
            <v>98.933970355579675</v>
          </cell>
          <cell r="F219">
            <v>99.28051317205032</v>
          </cell>
          <cell r="G219">
            <v>99.584297103643777</v>
          </cell>
          <cell r="H219">
            <v>100.47681986281046</v>
          </cell>
          <cell r="I219">
            <v>100.63805238042684</v>
          </cell>
          <cell r="J219">
            <v>100.86118088650198</v>
          </cell>
          <cell r="K219">
            <v>101.2138862797578</v>
          </cell>
          <cell r="L219">
            <v>101.55462031315197</v>
          </cell>
          <cell r="M219">
            <v>101.66627159670307</v>
          </cell>
          <cell r="N219">
            <v>101.96320547597917</v>
          </cell>
          <cell r="O219">
            <v>102.03753137270353</v>
          </cell>
          <cell r="P219">
            <v>102.39653172906765</v>
          </cell>
          <cell r="Q219">
            <v>103.41756890667919</v>
          </cell>
          <cell r="R219">
            <v>103.2752432307331</v>
          </cell>
          <cell r="S219">
            <v>103.22191801644915</v>
          </cell>
          <cell r="T219">
            <v>103.92562369850329</v>
          </cell>
          <cell r="U219">
            <v>104.29338709328763</v>
          </cell>
          <cell r="V219">
            <v>104.24007911337128</v>
          </cell>
          <cell r="W219">
            <v>104.68192277380579</v>
          </cell>
          <cell r="X219">
            <v>104.63864334139257</v>
          </cell>
          <cell r="Y219">
            <v>104.80366519737774</v>
          </cell>
          <cell r="Z219">
            <v>104.88628581852136</v>
          </cell>
          <cell r="AA219">
            <v>104.88623216967763</v>
          </cell>
          <cell r="AB219">
            <v>104.87451276054918</v>
          </cell>
          <cell r="AC219">
            <v>104.9568936734548</v>
          </cell>
          <cell r="AD219">
            <v>104.7256587148747</v>
          </cell>
          <cell r="AE219">
            <v>104.54558754551466</v>
          </cell>
          <cell r="AF219">
            <v>105.01581892623054</v>
          </cell>
          <cell r="AG219">
            <v>105.00583874621789</v>
          </cell>
          <cell r="AH219">
            <v>105.00229561461821</v>
          </cell>
          <cell r="AI219">
            <v>105.06084396251671</v>
          </cell>
          <cell r="AJ219">
            <v>105.10355439205026</v>
          </cell>
        </row>
        <row r="220">
          <cell r="C220" t="str">
            <v>FURNITUR, PERLENGKAPAN DAN KARPET</v>
          </cell>
          <cell r="D220">
            <v>104279436249.00999</v>
          </cell>
          <cell r="E220">
            <v>98.059011535048796</v>
          </cell>
          <cell r="F220">
            <v>97.869079858030162</v>
          </cell>
          <cell r="G220">
            <v>98.221810115350479</v>
          </cell>
          <cell r="H220">
            <v>100.59143389529726</v>
          </cell>
          <cell r="I220">
            <v>101.54109228039042</v>
          </cell>
          <cell r="J220">
            <v>101.66771339840284</v>
          </cell>
          <cell r="K220">
            <v>101.66771339840284</v>
          </cell>
          <cell r="L220">
            <v>101.66771339840284</v>
          </cell>
          <cell r="M220">
            <v>102.59023868677906</v>
          </cell>
          <cell r="N220">
            <v>102.51788376220053</v>
          </cell>
          <cell r="O220">
            <v>102.52692812777285</v>
          </cell>
          <cell r="P220">
            <v>102.52692812777285</v>
          </cell>
          <cell r="Q220">
            <v>102.52692812777285</v>
          </cell>
          <cell r="R220">
            <v>102.52692812777285</v>
          </cell>
          <cell r="S220">
            <v>101.92895574715391</v>
          </cell>
          <cell r="T220">
            <v>104.36567607913459</v>
          </cell>
          <cell r="U220">
            <v>104.37</v>
          </cell>
          <cell r="V220">
            <v>104.36567607913459</v>
          </cell>
          <cell r="W220">
            <v>104.33948423577792</v>
          </cell>
          <cell r="X220">
            <v>104.33948423577792</v>
          </cell>
          <cell r="Y220">
            <v>104.41835768019988</v>
          </cell>
          <cell r="Z220">
            <v>104.42</v>
          </cell>
          <cell r="AA220">
            <v>104.42</v>
          </cell>
          <cell r="AB220">
            <v>104.41835768019988</v>
          </cell>
          <cell r="AC220">
            <v>104.41835768019988</v>
          </cell>
          <cell r="AD220">
            <v>104.41835768019988</v>
          </cell>
          <cell r="AE220">
            <v>104.41835768019988</v>
          </cell>
          <cell r="AF220">
            <v>105.07150107731738</v>
          </cell>
          <cell r="AG220">
            <v>105.07150107731738</v>
          </cell>
          <cell r="AH220">
            <v>105.07150107731738</v>
          </cell>
          <cell r="AI220">
            <v>105.07150107731738</v>
          </cell>
          <cell r="AJ220">
            <v>182.60226495521422</v>
          </cell>
        </row>
        <row r="221">
          <cell r="C221" t="str">
            <v>KARPET</v>
          </cell>
          <cell r="D221">
            <v>38740849842.479996</v>
          </cell>
          <cell r="E221">
            <v>98.843902946770058</v>
          </cell>
          <cell r="F221">
            <v>98.843902946770058</v>
          </cell>
          <cell r="G221">
            <v>98.843902946770058</v>
          </cell>
          <cell r="H221">
            <v>102.43886299603493</v>
          </cell>
          <cell r="I221">
            <v>102.43886299603493</v>
          </cell>
          <cell r="J221">
            <v>102.43886299603493</v>
          </cell>
          <cell r="K221">
            <v>102.43985835668457</v>
          </cell>
          <cell r="L221">
            <v>102.44020395160493</v>
          </cell>
          <cell r="M221">
            <v>102.44020395160493</v>
          </cell>
          <cell r="N221">
            <v>102.44020395160493</v>
          </cell>
          <cell r="O221">
            <v>102.44020395160493</v>
          </cell>
          <cell r="P221">
            <v>102.44021408263153</v>
          </cell>
          <cell r="Q221">
            <v>102.44021408263153</v>
          </cell>
          <cell r="R221">
            <v>102.44021408263153</v>
          </cell>
          <cell r="S221">
            <v>102.44173253778561</v>
          </cell>
          <cell r="T221">
            <v>107.58535138166027</v>
          </cell>
          <cell r="U221">
            <v>112.52134711096107</v>
          </cell>
          <cell r="V221">
            <v>112.52494507362225</v>
          </cell>
          <cell r="W221">
            <v>113.6298101865807</v>
          </cell>
          <cell r="X221">
            <v>113.6298101865807</v>
          </cell>
          <cell r="Y221">
            <v>113.63126157927368</v>
          </cell>
          <cell r="Z221">
            <v>114.91992773036502</v>
          </cell>
          <cell r="AA221">
            <v>114.91992773036502</v>
          </cell>
          <cell r="AB221">
            <v>114.92107037546914</v>
          </cell>
          <cell r="AC221">
            <v>115.1583012033631</v>
          </cell>
          <cell r="AD221">
            <v>115.1583012033631</v>
          </cell>
          <cell r="AE221">
            <v>115.1583012033631</v>
          </cell>
          <cell r="AF221">
            <v>116.91637893057117</v>
          </cell>
          <cell r="AG221">
            <v>117.77688119649621</v>
          </cell>
          <cell r="AH221">
            <v>117.77688119649621</v>
          </cell>
          <cell r="AI221">
            <v>118.51646336734687</v>
          </cell>
          <cell r="AJ221">
            <v>118.51646336734687</v>
          </cell>
        </row>
        <row r="222">
          <cell r="C222" t="str">
            <v>KASUR</v>
          </cell>
          <cell r="D222">
            <v>33207049481.489998</v>
          </cell>
          <cell r="E222">
            <v>97.470030054040407</v>
          </cell>
          <cell r="F222">
            <v>97.471495272320553</v>
          </cell>
          <cell r="G222">
            <v>97.471495272320553</v>
          </cell>
          <cell r="H222">
            <v>97.475962954384926</v>
          </cell>
          <cell r="I222">
            <v>97.475962954384926</v>
          </cell>
          <cell r="J222">
            <v>97.477251564119257</v>
          </cell>
          <cell r="K222">
            <v>97.477251564119257</v>
          </cell>
          <cell r="L222">
            <v>97.477251564119257</v>
          </cell>
          <cell r="M222">
            <v>97.481501608898597</v>
          </cell>
          <cell r="N222">
            <v>97.481501608898597</v>
          </cell>
          <cell r="O222">
            <v>97.482062115351724</v>
          </cell>
          <cell r="P222">
            <v>97.484811901091618</v>
          </cell>
          <cell r="Q222">
            <v>97.484811901091618</v>
          </cell>
          <cell r="R222">
            <v>97.484811901091618</v>
          </cell>
          <cell r="S222">
            <v>97.48578480343852</v>
          </cell>
          <cell r="T222">
            <v>101.42203298897235</v>
          </cell>
          <cell r="U222">
            <v>102.04091013979988</v>
          </cell>
          <cell r="V222">
            <v>102.0428330647581</v>
          </cell>
          <cell r="W222">
            <v>102.75107309292679</v>
          </cell>
          <cell r="X222">
            <v>102.75107309292679</v>
          </cell>
          <cell r="Y222">
            <v>102.74904261822573</v>
          </cell>
          <cell r="Z222">
            <v>98.876237116383152</v>
          </cell>
          <cell r="AA222">
            <v>98.875593189747519</v>
          </cell>
          <cell r="AB222">
            <v>98.873617955937533</v>
          </cell>
          <cell r="AC222">
            <v>98.954113195350786</v>
          </cell>
          <cell r="AD222">
            <v>98.954113195350786</v>
          </cell>
          <cell r="AE222">
            <v>98.954113195350786</v>
          </cell>
          <cell r="AF222">
            <v>98.954113195350786</v>
          </cell>
          <cell r="AG222">
            <v>98.954113195350786</v>
          </cell>
          <cell r="AH222">
            <v>98.954113195350786</v>
          </cell>
          <cell r="AI222">
            <v>98.954113195350786</v>
          </cell>
          <cell r="AJ222">
            <v>98.954113195350786</v>
          </cell>
        </row>
        <row r="223">
          <cell r="C223" t="str">
            <v>KURSI</v>
          </cell>
          <cell r="D223">
            <v>44785362193.410004</v>
          </cell>
          <cell r="E223">
            <v>99.828158686730475</v>
          </cell>
          <cell r="F223">
            <v>98.295378932968518</v>
          </cell>
          <cell r="G223">
            <v>98.295378932968518</v>
          </cell>
          <cell r="H223">
            <v>98.568082079343341</v>
          </cell>
          <cell r="I223">
            <v>98.568082079343341</v>
          </cell>
          <cell r="J223">
            <v>100.28893296853624</v>
          </cell>
          <cell r="K223">
            <v>100.28893296853624</v>
          </cell>
          <cell r="L223">
            <v>100.28893296853624</v>
          </cell>
          <cell r="M223">
            <v>101.31392065663474</v>
          </cell>
          <cell r="N223">
            <v>101.31392065663474</v>
          </cell>
          <cell r="O223">
            <v>101.42676333789329</v>
          </cell>
          <cell r="P223">
            <v>101.42676333789329</v>
          </cell>
          <cell r="Q223">
            <v>101.42676333789329</v>
          </cell>
          <cell r="R223">
            <v>101.42676333789329</v>
          </cell>
          <cell r="S223">
            <v>103.11365327650579</v>
          </cell>
          <cell r="T223">
            <v>105.01948849410417</v>
          </cell>
          <cell r="U223">
            <v>105.01999999999998</v>
          </cell>
          <cell r="V223">
            <v>105.01948849410417</v>
          </cell>
          <cell r="W223">
            <v>104.85</v>
          </cell>
          <cell r="X223">
            <v>104.85</v>
          </cell>
          <cell r="Y223">
            <v>104.85212523646028</v>
          </cell>
          <cell r="Z223">
            <v>104.85</v>
          </cell>
          <cell r="AA223">
            <v>104.85</v>
          </cell>
          <cell r="AB223">
            <v>104.85212523646028</v>
          </cell>
          <cell r="AC223">
            <v>104.85212523646028</v>
          </cell>
          <cell r="AD223">
            <v>104.85212523646028</v>
          </cell>
          <cell r="AE223">
            <v>104.85212523646028</v>
          </cell>
          <cell r="AF223">
            <v>104.85212523646028</v>
          </cell>
          <cell r="AG223">
            <v>104.85212523646028</v>
          </cell>
          <cell r="AH223">
            <v>104.85212523646028</v>
          </cell>
          <cell r="AI223">
            <v>104.85212523646028</v>
          </cell>
          <cell r="AJ223">
            <v>104.85212523646028</v>
          </cell>
        </row>
        <row r="224">
          <cell r="C224" t="str">
            <v>LEMARI PAKAIAN</v>
          </cell>
          <cell r="D224">
            <v>29890364123.490002</v>
          </cell>
          <cell r="E224">
            <v>99.893007657345606</v>
          </cell>
          <cell r="F224">
            <v>99.893007657345606</v>
          </cell>
          <cell r="G224">
            <v>99.893007657345606</v>
          </cell>
          <cell r="H224">
            <v>100.1016451760391</v>
          </cell>
          <cell r="I224">
            <v>100.55866188203346</v>
          </cell>
          <cell r="J224">
            <v>100.51920720237928</v>
          </cell>
          <cell r="K224">
            <v>100.51920720237928</v>
          </cell>
          <cell r="L224">
            <v>100.51920720237928</v>
          </cell>
          <cell r="M224">
            <v>100.76908684018915</v>
          </cell>
          <cell r="N224">
            <v>100.73456399549173</v>
          </cell>
          <cell r="O224">
            <v>100.73456399549173</v>
          </cell>
          <cell r="P224">
            <v>100.73456399549173</v>
          </cell>
          <cell r="Q224">
            <v>100.73456399549173</v>
          </cell>
          <cell r="R224">
            <v>100.73456399549173</v>
          </cell>
          <cell r="S224">
            <v>100.34313969067767</v>
          </cell>
          <cell r="T224">
            <v>105.12403418041541</v>
          </cell>
          <cell r="U224">
            <v>107.13509212811307</v>
          </cell>
          <cell r="V224">
            <v>107.13152148203258</v>
          </cell>
          <cell r="W224">
            <v>107.53143950755215</v>
          </cell>
          <cell r="X224">
            <v>107.53143950755215</v>
          </cell>
          <cell r="Y224">
            <v>107.56607730469068</v>
          </cell>
          <cell r="Z224">
            <v>107.56924932215645</v>
          </cell>
          <cell r="AA224">
            <v>107.56924932215645</v>
          </cell>
          <cell r="AB224">
            <v>107.56607730469068</v>
          </cell>
          <cell r="AC224">
            <v>107.56607730469068</v>
          </cell>
          <cell r="AD224">
            <v>107.56607730469068</v>
          </cell>
          <cell r="AE224">
            <v>107.56607730469068</v>
          </cell>
          <cell r="AF224">
            <v>107.56607730469068</v>
          </cell>
          <cell r="AG224">
            <v>105.1033820423029</v>
          </cell>
          <cell r="AH224">
            <v>105.1033820423029</v>
          </cell>
          <cell r="AI224">
            <v>105.1033820423029</v>
          </cell>
          <cell r="AJ224">
            <v>105.10338204230287</v>
          </cell>
        </row>
        <row r="225">
          <cell r="C225" t="str">
            <v>LEMARI HIAS/ BUPET</v>
          </cell>
          <cell r="D225">
            <v>8894125187.7999992</v>
          </cell>
          <cell r="E225">
            <v>97.113063628463863</v>
          </cell>
          <cell r="F225">
            <v>97.113063628463863</v>
          </cell>
          <cell r="G225">
            <v>100.58</v>
          </cell>
          <cell r="H225">
            <v>100.58</v>
          </cell>
          <cell r="I225">
            <v>100.58</v>
          </cell>
          <cell r="J225">
            <v>100.58</v>
          </cell>
          <cell r="K225">
            <v>100.58</v>
          </cell>
          <cell r="L225">
            <v>100.58</v>
          </cell>
          <cell r="M225">
            <v>100.58</v>
          </cell>
          <cell r="N225">
            <v>100.58</v>
          </cell>
          <cell r="O225">
            <v>100.58</v>
          </cell>
          <cell r="P225">
            <v>100.58</v>
          </cell>
          <cell r="Q225">
            <v>100.58</v>
          </cell>
          <cell r="R225">
            <v>100.58</v>
          </cell>
          <cell r="S225">
            <v>100.57780000005489</v>
          </cell>
          <cell r="T225">
            <v>100.57780000005489</v>
          </cell>
          <cell r="U225">
            <v>100.58</v>
          </cell>
          <cell r="V225">
            <v>100.57780000005489</v>
          </cell>
          <cell r="W225">
            <v>100.58</v>
          </cell>
          <cell r="X225">
            <v>100.58</v>
          </cell>
          <cell r="Y225">
            <v>100.57780000005489</v>
          </cell>
          <cell r="Z225">
            <v>100.58</v>
          </cell>
          <cell r="AA225">
            <v>100.58</v>
          </cell>
          <cell r="AB225">
            <v>100.57780000005489</v>
          </cell>
          <cell r="AC225">
            <v>100.57780000005489</v>
          </cell>
          <cell r="AD225">
            <v>100.57780000005489</v>
          </cell>
          <cell r="AE225">
            <v>100.57780000005489</v>
          </cell>
          <cell r="AF225">
            <v>100.57780000005489</v>
          </cell>
          <cell r="AG225">
            <v>100.57780000005489</v>
          </cell>
          <cell r="AH225">
            <v>100.57780000005489</v>
          </cell>
          <cell r="AI225">
            <v>100.57780000005489</v>
          </cell>
          <cell r="AJ225">
            <v>100.57780000005489</v>
          </cell>
        </row>
        <row r="226">
          <cell r="C226" t="str">
            <v>MEJA KURSI TAMU</v>
          </cell>
          <cell r="D226">
            <v>14178752880.75</v>
          </cell>
          <cell r="E226">
            <v>98.210529300567089</v>
          </cell>
          <cell r="F226">
            <v>98.210529300567089</v>
          </cell>
          <cell r="G226">
            <v>98.210529300567089</v>
          </cell>
          <cell r="H226">
            <v>99.748071833648353</v>
          </cell>
          <cell r="I226">
            <v>99.748071833648353</v>
          </cell>
          <cell r="J226">
            <v>99.748071833648353</v>
          </cell>
          <cell r="K226">
            <v>99.748071833648353</v>
          </cell>
          <cell r="L226">
            <v>99.748071833648353</v>
          </cell>
          <cell r="M226">
            <v>101.66999999999997</v>
          </cell>
          <cell r="N226">
            <v>101.66999999999997</v>
          </cell>
          <cell r="O226">
            <v>101.66999999999997</v>
          </cell>
          <cell r="P226">
            <v>101.66999999999997</v>
          </cell>
          <cell r="Q226">
            <v>101.66999999999997</v>
          </cell>
          <cell r="R226">
            <v>101.66999999999997</v>
          </cell>
          <cell r="S226">
            <v>101.66879999997209</v>
          </cell>
          <cell r="T226">
            <v>103.25168968067531</v>
          </cell>
          <cell r="U226">
            <v>103.25</v>
          </cell>
          <cell r="V226">
            <v>103.25168968067531</v>
          </cell>
          <cell r="W226">
            <v>103.25</v>
          </cell>
          <cell r="X226">
            <v>103.25</v>
          </cell>
          <cell r="Y226">
            <v>103.25168968067531</v>
          </cell>
          <cell r="Z226">
            <v>103.25</v>
          </cell>
          <cell r="AA226">
            <v>103.25</v>
          </cell>
          <cell r="AB226">
            <v>103.25168968067531</v>
          </cell>
          <cell r="AC226">
            <v>103.25168968067531</v>
          </cell>
          <cell r="AD226">
            <v>103.25168968067531</v>
          </cell>
          <cell r="AE226">
            <v>103.25168968067531</v>
          </cell>
          <cell r="AF226">
            <v>103.25168968067531</v>
          </cell>
          <cell r="AG226">
            <v>103.25168968067531</v>
          </cell>
          <cell r="AH226">
            <v>103.25168968067531</v>
          </cell>
          <cell r="AI226">
            <v>103.25168968067531</v>
          </cell>
          <cell r="AJ226">
            <v>103.25168968067531</v>
          </cell>
        </row>
        <row r="227">
          <cell r="C227" t="str">
            <v>MEJA KURSI MAKAN</v>
          </cell>
          <cell r="D227">
            <v>9792192767.4799995</v>
          </cell>
          <cell r="E227">
            <v>100</v>
          </cell>
          <cell r="F227">
            <v>100</v>
          </cell>
          <cell r="G227">
            <v>100</v>
          </cell>
          <cell r="H227">
            <v>100</v>
          </cell>
          <cell r="I227">
            <v>100</v>
          </cell>
          <cell r="J227">
            <v>100</v>
          </cell>
          <cell r="K227">
            <v>100</v>
          </cell>
          <cell r="L227">
            <v>100</v>
          </cell>
          <cell r="M227">
            <v>100</v>
          </cell>
          <cell r="N227">
            <v>100</v>
          </cell>
          <cell r="O227">
            <v>100</v>
          </cell>
          <cell r="P227">
            <v>100</v>
          </cell>
          <cell r="Q227">
            <v>100</v>
          </cell>
          <cell r="R227">
            <v>100</v>
          </cell>
          <cell r="S227">
            <v>100</v>
          </cell>
          <cell r="T227">
            <v>100</v>
          </cell>
          <cell r="U227">
            <v>100</v>
          </cell>
          <cell r="V227">
            <v>100</v>
          </cell>
          <cell r="W227">
            <v>100</v>
          </cell>
          <cell r="X227">
            <v>100</v>
          </cell>
          <cell r="Y227">
            <v>100</v>
          </cell>
          <cell r="Z227">
            <v>100</v>
          </cell>
          <cell r="AA227">
            <v>100</v>
          </cell>
          <cell r="AB227">
            <v>100</v>
          </cell>
          <cell r="AC227">
            <v>100</v>
          </cell>
          <cell r="AD227">
            <v>100</v>
          </cell>
          <cell r="AE227">
            <v>100</v>
          </cell>
          <cell r="AF227">
            <v>100</v>
          </cell>
          <cell r="AG227">
            <v>100</v>
          </cell>
          <cell r="AH227">
            <v>100</v>
          </cell>
          <cell r="AI227">
            <v>100</v>
          </cell>
          <cell r="AJ227">
            <v>98.885727000000003</v>
          </cell>
        </row>
        <row r="228">
          <cell r="C228" t="str">
            <v>TEKSTIL RUMAH TANGGA</v>
          </cell>
          <cell r="D228">
            <v>90283945244.350006</v>
          </cell>
          <cell r="E228">
            <v>103.45646915686623</v>
          </cell>
          <cell r="F228">
            <v>103.45651488566496</v>
          </cell>
          <cell r="G228">
            <v>103.45651488566496</v>
          </cell>
          <cell r="H228">
            <v>103.33844402828593</v>
          </cell>
          <cell r="I228">
            <v>103.68084951468519</v>
          </cell>
          <cell r="J228">
            <v>104.00632131225154</v>
          </cell>
          <cell r="K228">
            <v>104.17274547771289</v>
          </cell>
          <cell r="L228">
            <v>104.17274547771289</v>
          </cell>
          <cell r="M228">
            <v>104.1731789470779</v>
          </cell>
          <cell r="N228">
            <v>104.3325746045396</v>
          </cell>
          <cell r="O228">
            <v>104.3326760408267</v>
          </cell>
          <cell r="P228">
            <v>104.33306860245992</v>
          </cell>
          <cell r="Q228">
            <v>104.33306860245992</v>
          </cell>
          <cell r="R228">
            <v>104.33395695012078</v>
          </cell>
          <cell r="S228">
            <v>104.25388107078591</v>
          </cell>
          <cell r="T228">
            <v>105.23461117524833</v>
          </cell>
          <cell r="U228">
            <v>105.66118836482832</v>
          </cell>
          <cell r="V228">
            <v>105.65905269956406</v>
          </cell>
          <cell r="W228">
            <v>106.42084729172944</v>
          </cell>
          <cell r="X228">
            <v>106.42084729172944</v>
          </cell>
          <cell r="Y228">
            <v>106.46451040728458</v>
          </cell>
          <cell r="Z228">
            <v>106.6363363336483</v>
          </cell>
          <cell r="AA228">
            <v>106.6363363336483</v>
          </cell>
          <cell r="AB228">
            <v>106.63663013257738</v>
          </cell>
          <cell r="AC228">
            <v>106.63663013257738</v>
          </cell>
          <cell r="AD228">
            <v>106.65728564564326</v>
          </cell>
          <cell r="AE228">
            <v>106.65728564564326</v>
          </cell>
          <cell r="AF228">
            <v>107.10087761357192</v>
          </cell>
          <cell r="AG228">
            <v>107.10087761357192</v>
          </cell>
          <cell r="AH228">
            <v>107.10087761357192</v>
          </cell>
          <cell r="AI228">
            <v>107.10087761357192</v>
          </cell>
          <cell r="AJ228">
            <v>107.1008776135719</v>
          </cell>
        </row>
        <row r="229">
          <cell r="C229" t="str">
            <v>KAIN GORDEN</v>
          </cell>
          <cell r="D229">
            <v>34023732312.560001</v>
          </cell>
          <cell r="E229">
            <v>100</v>
          </cell>
          <cell r="F229">
            <v>100</v>
          </cell>
          <cell r="G229">
            <v>100</v>
          </cell>
          <cell r="H229">
            <v>100</v>
          </cell>
          <cell r="I229">
            <v>100</v>
          </cell>
          <cell r="J229">
            <v>100</v>
          </cell>
          <cell r="K229">
            <v>100</v>
          </cell>
          <cell r="L229">
            <v>100</v>
          </cell>
          <cell r="M229">
            <v>100</v>
          </cell>
          <cell r="N229">
            <v>100</v>
          </cell>
          <cell r="O229">
            <v>100</v>
          </cell>
          <cell r="P229">
            <v>100</v>
          </cell>
          <cell r="Q229">
            <v>100</v>
          </cell>
          <cell r="R229">
            <v>100</v>
          </cell>
          <cell r="S229">
            <v>100</v>
          </cell>
          <cell r="T229">
            <v>100</v>
          </cell>
          <cell r="U229">
            <v>100</v>
          </cell>
          <cell r="V229">
            <v>100</v>
          </cell>
          <cell r="W229">
            <v>100</v>
          </cell>
          <cell r="X229">
            <v>100</v>
          </cell>
          <cell r="Y229">
            <v>100</v>
          </cell>
          <cell r="Z229">
            <v>100</v>
          </cell>
          <cell r="AA229">
            <v>100</v>
          </cell>
          <cell r="AB229">
            <v>100</v>
          </cell>
          <cell r="AC229">
            <v>100</v>
          </cell>
          <cell r="AD229">
            <v>100</v>
          </cell>
          <cell r="AE229">
            <v>100</v>
          </cell>
          <cell r="AF229">
            <v>100</v>
          </cell>
          <cell r="AG229">
            <v>100</v>
          </cell>
          <cell r="AH229">
            <v>100</v>
          </cell>
          <cell r="AI229">
            <v>100</v>
          </cell>
          <cell r="AJ229">
            <v>100</v>
          </cell>
        </row>
        <row r="230">
          <cell r="C230" t="str">
            <v>SPREY</v>
          </cell>
          <cell r="D230">
            <v>28078027567.5</v>
          </cell>
          <cell r="E230">
            <v>102.24575322295112</v>
          </cell>
          <cell r="F230">
            <v>102.24575322295112</v>
          </cell>
          <cell r="G230">
            <v>102.24575322295112</v>
          </cell>
          <cell r="H230">
            <v>102.02621769642748</v>
          </cell>
          <cell r="I230">
            <v>102.67209757880869</v>
          </cell>
          <cell r="J230">
            <v>103.29175421197381</v>
          </cell>
          <cell r="K230">
            <v>103.60992164171824</v>
          </cell>
          <cell r="L230">
            <v>103.60992164171824</v>
          </cell>
          <cell r="M230">
            <v>103.61096228895721</v>
          </cell>
          <cell r="N230">
            <v>103.91322134721442</v>
          </cell>
          <cell r="O230">
            <v>103.9135436845134</v>
          </cell>
          <cell r="P230">
            <v>103.9135436845134</v>
          </cell>
          <cell r="Q230">
            <v>103.9135436845134</v>
          </cell>
          <cell r="R230">
            <v>103.9135436845134</v>
          </cell>
          <cell r="S230">
            <v>103.76108161228623</v>
          </cell>
          <cell r="T230">
            <v>103.76108161228623</v>
          </cell>
          <cell r="U230">
            <v>103.76082331823606</v>
          </cell>
          <cell r="V230">
            <v>103.76108161228623</v>
          </cell>
          <cell r="W230">
            <v>106.2725315863527</v>
          </cell>
          <cell r="X230">
            <v>106.2725315863527</v>
          </cell>
          <cell r="Y230">
            <v>106.35100355055846</v>
          </cell>
          <cell r="Z230">
            <v>106.34889499750805</v>
          </cell>
          <cell r="AA230">
            <v>106.34889499750805</v>
          </cell>
          <cell r="AB230">
            <v>106.35100355055846</v>
          </cell>
          <cell r="AC230">
            <v>106.35100355055846</v>
          </cell>
          <cell r="AD230">
            <v>105.8677570574087</v>
          </cell>
          <cell r="AE230">
            <v>105.8677570574087</v>
          </cell>
          <cell r="AF230">
            <v>107.29411198376617</v>
          </cell>
          <cell r="AG230">
            <v>107.29411198376617</v>
          </cell>
          <cell r="AH230">
            <v>107.29411198376617</v>
          </cell>
          <cell r="AI230">
            <v>107.29411198376617</v>
          </cell>
          <cell r="AJ230">
            <v>107.29411198376617</v>
          </cell>
        </row>
        <row r="231">
          <cell r="C231" t="str">
            <v>HANDUK</v>
          </cell>
          <cell r="D231">
            <v>28182185364.290001</v>
          </cell>
          <cell r="E231">
            <v>109.87393774790053</v>
          </cell>
          <cell r="F231">
            <v>109.87410467779412</v>
          </cell>
          <cell r="G231">
            <v>109.87410467779412</v>
          </cell>
          <cell r="H231">
            <v>109.87410467779412</v>
          </cell>
          <cell r="I231">
            <v>109.87410467779412</v>
          </cell>
          <cell r="J231">
            <v>109.87410467779412</v>
          </cell>
          <cell r="K231">
            <v>109.87784129905423</v>
          </cell>
          <cell r="L231">
            <v>109.87784129905423</v>
          </cell>
          <cell r="M231">
            <v>109.87817540941739</v>
          </cell>
          <cell r="N231">
            <v>109.87817540941739</v>
          </cell>
          <cell r="O231">
            <v>109.87817540941739</v>
          </cell>
          <cell r="P231">
            <v>109.8794609732993</v>
          </cell>
          <cell r="Q231">
            <v>109.8794609732993</v>
          </cell>
          <cell r="R231">
            <v>109.88238546108258</v>
          </cell>
          <cell r="S231">
            <v>109.88047622560364</v>
          </cell>
          <cell r="T231">
            <v>113.02232565659082</v>
          </cell>
          <cell r="U231">
            <v>114.38150233131256</v>
          </cell>
          <cell r="V231">
            <v>114.38205893651261</v>
          </cell>
          <cell r="W231">
            <v>114.38150233131256</v>
          </cell>
          <cell r="X231">
            <v>114.38150233131256</v>
          </cell>
          <cell r="Y231">
            <v>114.38205893651261</v>
          </cell>
          <cell r="Z231">
            <v>114.93548330038222</v>
          </cell>
          <cell r="AA231">
            <v>114.93548330038222</v>
          </cell>
          <cell r="AB231">
            <v>114.93345861162435</v>
          </cell>
          <cell r="AC231">
            <v>114.93345861162435</v>
          </cell>
          <cell r="AD231">
            <v>115.48109071920192</v>
          </cell>
          <cell r="AE231">
            <v>115.48109071920192</v>
          </cell>
          <cell r="AF231">
            <v>115.48109071920192</v>
          </cell>
          <cell r="AG231">
            <v>115.48109071920192</v>
          </cell>
          <cell r="AH231">
            <v>115.48109071920192</v>
          </cell>
          <cell r="AI231">
            <v>115.48109071920192</v>
          </cell>
          <cell r="AJ231">
            <v>115.48109071920192</v>
          </cell>
        </row>
        <row r="232">
          <cell r="C232" t="str">
            <v>PERALATAN RUMAH TANGGA</v>
          </cell>
          <cell r="D232">
            <v>138382281543.59</v>
          </cell>
          <cell r="E232">
            <v>101.4850338748662</v>
          </cell>
          <cell r="F232">
            <v>101.30222725575339</v>
          </cell>
          <cell r="G232">
            <v>101.30222725575339</v>
          </cell>
          <cell r="H232">
            <v>101.7251686360966</v>
          </cell>
          <cell r="I232">
            <v>101.96510232368216</v>
          </cell>
          <cell r="J232">
            <v>101.92010307725998</v>
          </cell>
          <cell r="K232">
            <v>101.86302131568642</v>
          </cell>
          <cell r="L232">
            <v>101.96623045223201</v>
          </cell>
          <cell r="M232">
            <v>102.06936601400083</v>
          </cell>
          <cell r="N232">
            <v>101.90378749829472</v>
          </cell>
          <cell r="O232">
            <v>102.11509471773594</v>
          </cell>
          <cell r="P232">
            <v>102.16650907936142</v>
          </cell>
          <cell r="Q232">
            <v>104.11454211428234</v>
          </cell>
          <cell r="R232">
            <v>104.02327374422586</v>
          </cell>
          <cell r="S232">
            <v>104.01704031116275</v>
          </cell>
          <cell r="T232">
            <v>104.64161162541581</v>
          </cell>
          <cell r="U232">
            <v>104.81943529374691</v>
          </cell>
          <cell r="V232">
            <v>104.81647280522959</v>
          </cell>
          <cell r="W232">
            <v>104.89501211489379</v>
          </cell>
          <cell r="X232">
            <v>104.89501211489379</v>
          </cell>
          <cell r="Y232">
            <v>105.02150364509902</v>
          </cell>
          <cell r="Z232">
            <v>105.16081653162846</v>
          </cell>
          <cell r="AA232">
            <v>105.16081653162846</v>
          </cell>
          <cell r="AB232">
            <v>105.16270645022708</v>
          </cell>
          <cell r="AC232">
            <v>105.22905628005445</v>
          </cell>
          <cell r="AD232">
            <v>105.23821130907911</v>
          </cell>
          <cell r="AE232">
            <v>105.02201882758632</v>
          </cell>
          <cell r="AF232">
            <v>105.02201882758632</v>
          </cell>
          <cell r="AG232">
            <v>105.27286304140544</v>
          </cell>
          <cell r="AH232">
            <v>105.46036910864312</v>
          </cell>
          <cell r="AI232">
            <v>105.51735120797629</v>
          </cell>
          <cell r="AJ232">
            <v>105.75569118078177</v>
          </cell>
        </row>
        <row r="233">
          <cell r="C233" t="str">
            <v>KULKAS/LEMARI ES</v>
          </cell>
          <cell r="D233">
            <v>17319088240.09</v>
          </cell>
          <cell r="E233">
            <v>105.78210081578676</v>
          </cell>
          <cell r="F233">
            <v>105.78210081578676</v>
          </cell>
          <cell r="G233">
            <v>105.78210081578676</v>
          </cell>
          <cell r="H233">
            <v>105.97455126260735</v>
          </cell>
          <cell r="I233">
            <v>106.1108703291053</v>
          </cell>
          <cell r="J233">
            <v>106.1108703291053</v>
          </cell>
          <cell r="K233">
            <v>106.1108703291053</v>
          </cell>
          <cell r="L233">
            <v>106.1108703291053</v>
          </cell>
          <cell r="M233">
            <v>106.30332077592593</v>
          </cell>
          <cell r="N233">
            <v>106.30332077592593</v>
          </cell>
          <cell r="O233">
            <v>106.30332077592593</v>
          </cell>
          <cell r="P233">
            <v>106.30332077592593</v>
          </cell>
          <cell r="Q233">
            <v>109.41861238383446</v>
          </cell>
          <cell r="R233">
            <v>109.41988967226395</v>
          </cell>
          <cell r="S233">
            <v>109.4206990697668</v>
          </cell>
          <cell r="T233">
            <v>109.52126421054056</v>
          </cell>
          <cell r="U233">
            <v>109.38399998343166</v>
          </cell>
          <cell r="V233">
            <v>109.38413766817705</v>
          </cell>
          <cell r="W233">
            <v>109.38399998343166</v>
          </cell>
          <cell r="X233">
            <v>109.38399998343166</v>
          </cell>
          <cell r="Y233">
            <v>109.38413766817705</v>
          </cell>
          <cell r="Z233">
            <v>109.96222274795147</v>
          </cell>
          <cell r="AA233">
            <v>109.96222274795147</v>
          </cell>
          <cell r="AB233">
            <v>109.96112128346631</v>
          </cell>
          <cell r="AC233">
            <v>109.82220231230772</v>
          </cell>
          <cell r="AD233">
            <v>109.82220231230772</v>
          </cell>
          <cell r="AE233">
            <v>108.51212674663519</v>
          </cell>
          <cell r="AF233">
            <v>108.51212674663519</v>
          </cell>
          <cell r="AG233">
            <v>108.31122590662741</v>
          </cell>
          <cell r="AH233">
            <v>108.52638102952079</v>
          </cell>
          <cell r="AI233">
            <v>108.85881513830434</v>
          </cell>
          <cell r="AJ233">
            <v>109.062516483786</v>
          </cell>
        </row>
        <row r="234">
          <cell r="C234" t="str">
            <v>DISPENSER</v>
          </cell>
          <cell r="D234">
            <v>6169661276.1199999</v>
          </cell>
          <cell r="E234">
            <v>100.17216995727225</v>
          </cell>
          <cell r="F234">
            <v>100.17216995727225</v>
          </cell>
          <cell r="G234">
            <v>100.17216995727225</v>
          </cell>
          <cell r="H234">
            <v>100.17216995727225</v>
          </cell>
          <cell r="I234">
            <v>100.17216995727225</v>
          </cell>
          <cell r="J234">
            <v>100.17216995727225</v>
          </cell>
          <cell r="K234">
            <v>100.17216995727225</v>
          </cell>
          <cell r="L234">
            <v>100.17216995727225</v>
          </cell>
          <cell r="M234">
            <v>100.17216995727225</v>
          </cell>
          <cell r="N234">
            <v>100.17216995727225</v>
          </cell>
          <cell r="O234">
            <v>100.17216995727225</v>
          </cell>
          <cell r="P234">
            <v>100.17216995727225</v>
          </cell>
          <cell r="Q234">
            <v>104.32720474195898</v>
          </cell>
          <cell r="R234">
            <v>104.32720474195898</v>
          </cell>
          <cell r="S234">
            <v>104.32589113680638</v>
          </cell>
          <cell r="T234">
            <v>104.66741750705033</v>
          </cell>
          <cell r="U234">
            <v>104.66821623416116</v>
          </cell>
          <cell r="V234">
            <v>104.66741750705033</v>
          </cell>
          <cell r="W234">
            <v>104.66821623416116</v>
          </cell>
          <cell r="X234">
            <v>104.66821623416116</v>
          </cell>
          <cell r="Y234">
            <v>104.66741750705033</v>
          </cell>
          <cell r="Z234">
            <v>104.66821623416116</v>
          </cell>
          <cell r="AA234">
            <v>104.66821623416116</v>
          </cell>
          <cell r="AB234">
            <v>104.66741750705033</v>
          </cell>
          <cell r="AC234">
            <v>104.66741750705033</v>
          </cell>
          <cell r="AD234">
            <v>104.66741750705033</v>
          </cell>
          <cell r="AE234">
            <v>104.66741750705033</v>
          </cell>
          <cell r="AF234">
            <v>104.66741750705033</v>
          </cell>
          <cell r="AG234">
            <v>107.069186095616</v>
          </cell>
          <cell r="AH234">
            <v>107.069186095616</v>
          </cell>
          <cell r="AI234">
            <v>107.069186095616</v>
          </cell>
          <cell r="AJ234">
            <v>106.60002375194802</v>
          </cell>
        </row>
        <row r="235">
          <cell r="C235" t="str">
            <v>KOMPOR</v>
          </cell>
          <cell r="D235">
            <v>11606585402.09</v>
          </cell>
          <cell r="E235">
            <v>101.0299385269914</v>
          </cell>
          <cell r="F235">
            <v>99.246444183304888</v>
          </cell>
          <cell r="G235">
            <v>99.246444183304888</v>
          </cell>
          <cell r="H235">
            <v>99.393032759498297</v>
          </cell>
          <cell r="I235">
            <v>99.393032759498297</v>
          </cell>
          <cell r="J235">
            <v>99.393032759498297</v>
          </cell>
          <cell r="K235">
            <v>99.393032759498297</v>
          </cell>
          <cell r="L235">
            <v>99.393032759498297</v>
          </cell>
          <cell r="M235">
            <v>99.393032759498297</v>
          </cell>
          <cell r="N235">
            <v>99.393667177695605</v>
          </cell>
          <cell r="O235">
            <v>99.393667177695605</v>
          </cell>
          <cell r="P235">
            <v>99.393667177695605</v>
          </cell>
          <cell r="Q235">
            <v>102.3058935580714</v>
          </cell>
          <cell r="R235">
            <v>102.3058935580714</v>
          </cell>
          <cell r="S235">
            <v>102.30586962394752</v>
          </cell>
          <cell r="T235">
            <v>104.47384090658048</v>
          </cell>
          <cell r="U235">
            <v>104.47112808170584</v>
          </cell>
          <cell r="V235">
            <v>104.47384090658048</v>
          </cell>
          <cell r="W235">
            <v>104.47549321052672</v>
          </cell>
          <cell r="X235">
            <v>104.47549321052672</v>
          </cell>
          <cell r="Y235">
            <v>107.25775056864441</v>
          </cell>
          <cell r="Z235">
            <v>107.07713771648135</v>
          </cell>
          <cell r="AA235">
            <v>107.07713771648135</v>
          </cell>
          <cell r="AB235">
            <v>107.0764433407208</v>
          </cell>
          <cell r="AC235">
            <v>107.43080659825543</v>
          </cell>
          <cell r="AD235">
            <v>107.43080659825543</v>
          </cell>
          <cell r="AE235">
            <v>107.43080659825543</v>
          </cell>
          <cell r="AF235">
            <v>107.43080659825543</v>
          </cell>
          <cell r="AG235">
            <v>107.71712833576517</v>
          </cell>
          <cell r="AH235">
            <v>107.71712833576517</v>
          </cell>
          <cell r="AI235">
            <v>107.71712833576517</v>
          </cell>
          <cell r="AJ235">
            <v>110.88894523858545</v>
          </cell>
        </row>
        <row r="236">
          <cell r="C236" t="str">
            <v>MESIN CUCI</v>
          </cell>
          <cell r="D236">
            <v>17421114611.330002</v>
          </cell>
          <cell r="E236">
            <v>103.80102457123633</v>
          </cell>
          <cell r="F236">
            <v>103.80102457123633</v>
          </cell>
          <cell r="G236">
            <v>103.80102457123633</v>
          </cell>
          <cell r="H236">
            <v>103.90081104929492</v>
          </cell>
          <cell r="I236">
            <v>104.1464393029776</v>
          </cell>
          <cell r="J236">
            <v>104.15175413234653</v>
          </cell>
          <cell r="K236">
            <v>104.15196559325648</v>
          </cell>
          <cell r="L236">
            <v>104.15196559325648</v>
          </cell>
          <cell r="M236">
            <v>104.15196559325648</v>
          </cell>
          <cell r="N236">
            <v>104.15196559325648</v>
          </cell>
          <cell r="O236">
            <v>104.15196559325648</v>
          </cell>
          <cell r="P236">
            <v>104.15196559325648</v>
          </cell>
          <cell r="Q236">
            <v>105.73319747633873</v>
          </cell>
          <cell r="R236">
            <v>105.73319747633873</v>
          </cell>
          <cell r="S236">
            <v>105.73378775808283</v>
          </cell>
          <cell r="T236">
            <v>106.51798632944408</v>
          </cell>
          <cell r="U236">
            <v>107.13141575034257</v>
          </cell>
          <cell r="V236">
            <v>107.13133399214576</v>
          </cell>
          <cell r="W236">
            <v>107.13141575034257</v>
          </cell>
          <cell r="X236">
            <v>107.13141575034257</v>
          </cell>
          <cell r="Y236">
            <v>107.13133399214576</v>
          </cell>
          <cell r="Z236">
            <v>107.20550355912171</v>
          </cell>
          <cell r="AA236">
            <v>107.20550355912171</v>
          </cell>
          <cell r="AB236">
            <v>107.207120296347</v>
          </cell>
          <cell r="AC236">
            <v>107.17294469863148</v>
          </cell>
          <cell r="AD236">
            <v>107.24566644074139</v>
          </cell>
          <cell r="AE236">
            <v>107.23983984804923</v>
          </cell>
          <cell r="AF236">
            <v>107.23983984804923</v>
          </cell>
          <cell r="AG236">
            <v>107.12705777237555</v>
          </cell>
          <cell r="AH236">
            <v>107.16207969031166</v>
          </cell>
          <cell r="AI236">
            <v>107.25365223525361</v>
          </cell>
          <cell r="AJ236">
            <v>107.5242218124407</v>
          </cell>
        </row>
        <row r="237">
          <cell r="C237" t="str">
            <v>AIR CONDITIONER (AC)</v>
          </cell>
          <cell r="D237">
            <v>9641088005.5</v>
          </cell>
          <cell r="E237">
            <v>99.852161860640436</v>
          </cell>
          <cell r="F237">
            <v>99.852161860640436</v>
          </cell>
          <cell r="G237">
            <v>99.852161860640436</v>
          </cell>
          <cell r="H237">
            <v>100.25521780074247</v>
          </cell>
          <cell r="I237">
            <v>100.25521780074247</v>
          </cell>
          <cell r="J237">
            <v>100.25521780074247</v>
          </cell>
          <cell r="K237">
            <v>99.680367525514981</v>
          </cell>
          <cell r="L237">
            <v>100.25521780074249</v>
          </cell>
          <cell r="M237">
            <v>100.49308688014698</v>
          </cell>
          <cell r="N237">
            <v>99.673760051087086</v>
          </cell>
          <cell r="O237">
            <v>99.673760051087086</v>
          </cell>
          <cell r="P237">
            <v>99.971096400342688</v>
          </cell>
          <cell r="Q237">
            <v>100.5129093034307</v>
          </cell>
          <cell r="R237">
            <v>100.5129093034307</v>
          </cell>
          <cell r="S237">
            <v>100.51019578752451</v>
          </cell>
          <cell r="T237">
            <v>100.51019578752451</v>
          </cell>
          <cell r="U237">
            <v>100.34185495228162</v>
          </cell>
          <cell r="V237">
            <v>100.33865018966068</v>
          </cell>
          <cell r="W237">
            <v>100.34185495228162</v>
          </cell>
          <cell r="X237">
            <v>100.34185495228162</v>
          </cell>
          <cell r="Y237">
            <v>100.33865018966068</v>
          </cell>
          <cell r="Z237">
            <v>100.34185495228162</v>
          </cell>
          <cell r="AA237">
            <v>100.34185495228162</v>
          </cell>
          <cell r="AB237">
            <v>100.33865018966068</v>
          </cell>
          <cell r="AC237">
            <v>100.15728141965137</v>
          </cell>
          <cell r="AD237">
            <v>100.15728141965137</v>
          </cell>
          <cell r="AE237">
            <v>99.604099406871484</v>
          </cell>
          <cell r="AF237">
            <v>99.604099406871484</v>
          </cell>
          <cell r="AG237">
            <v>100.0461854667105</v>
          </cell>
          <cell r="AH237">
            <v>100.0461854667105</v>
          </cell>
          <cell r="AI237">
            <v>100.0461854667105</v>
          </cell>
          <cell r="AJ237">
            <v>98.745739598710287</v>
          </cell>
        </row>
        <row r="238">
          <cell r="C238" t="str">
            <v>BLENDER</v>
          </cell>
          <cell r="D238">
            <v>15752468795.35</v>
          </cell>
          <cell r="E238">
            <v>99.959295967097177</v>
          </cell>
          <cell r="F238">
            <v>99.513398736332022</v>
          </cell>
          <cell r="G238">
            <v>99.513398736332022</v>
          </cell>
          <cell r="H238">
            <v>99.911521263800893</v>
          </cell>
          <cell r="I238">
            <v>101.16958845060257</v>
          </cell>
          <cell r="J238">
            <v>100.67591651654115</v>
          </cell>
          <cell r="K238">
            <v>101.16958845060257</v>
          </cell>
          <cell r="L238">
            <v>101.16958845060257</v>
          </cell>
          <cell r="M238">
            <v>101.16958845060257</v>
          </cell>
          <cell r="N238">
            <v>100.72899952020367</v>
          </cell>
          <cell r="O238">
            <v>100.72899952020367</v>
          </cell>
          <cell r="P238">
            <v>100.72899952020367</v>
          </cell>
          <cell r="Q238">
            <v>102.69837895608308</v>
          </cell>
          <cell r="R238">
            <v>102.69837895608308</v>
          </cell>
          <cell r="S238">
            <v>102.70967202524311</v>
          </cell>
          <cell r="T238">
            <v>104.12939891060371</v>
          </cell>
          <cell r="U238">
            <v>103.6434796372137</v>
          </cell>
          <cell r="V238">
            <v>103.64126064750604</v>
          </cell>
          <cell r="W238">
            <v>103.56657835823569</v>
          </cell>
          <cell r="X238">
            <v>103.56657835823569</v>
          </cell>
          <cell r="Y238">
            <v>103.56839768287701</v>
          </cell>
          <cell r="Z238">
            <v>103.42459552107222</v>
          </cell>
          <cell r="AA238">
            <v>103.43521253725851</v>
          </cell>
          <cell r="AB238">
            <v>103.43531981948919</v>
          </cell>
          <cell r="AC238">
            <v>103.38037840764433</v>
          </cell>
          <cell r="AD238">
            <v>103.38037840764433</v>
          </cell>
          <cell r="AE238">
            <v>103.33614996430178</v>
          </cell>
          <cell r="AF238">
            <v>103.33614996430178</v>
          </cell>
          <cell r="AG238">
            <v>103.28716312741034</v>
          </cell>
          <cell r="AH238">
            <v>103.73960243725513</v>
          </cell>
          <cell r="AI238">
            <v>103.73960243725513</v>
          </cell>
          <cell r="AJ238">
            <v>103.99611795065134</v>
          </cell>
        </row>
        <row r="239">
          <cell r="C239" t="str">
            <v>MAGIC COM/MAGIC JAR/ RICE COOKER</v>
          </cell>
          <cell r="D239">
            <v>14435966138.82</v>
          </cell>
          <cell r="E239">
            <v>103.34321767792613</v>
          </cell>
          <cell r="F239">
            <v>103.36424957885603</v>
          </cell>
          <cell r="G239">
            <v>103.36424957885603</v>
          </cell>
          <cell r="H239">
            <v>103.64292226617719</v>
          </cell>
          <cell r="I239">
            <v>104.05304433431024</v>
          </cell>
          <cell r="J239">
            <v>104.05471990939361</v>
          </cell>
          <cell r="K239">
            <v>104.05471990939361</v>
          </cell>
          <cell r="L239">
            <v>104.05471990939361</v>
          </cell>
          <cell r="M239">
            <v>104.42813999055285</v>
          </cell>
          <cell r="N239">
            <v>104.69115628214503</v>
          </cell>
          <cell r="O239">
            <v>104.69115628214503</v>
          </cell>
          <cell r="P239">
            <v>104.69115628214503</v>
          </cell>
          <cell r="Q239">
            <v>105.55346422027093</v>
          </cell>
          <cell r="R239">
            <v>105.55346422027093</v>
          </cell>
          <cell r="S239">
            <v>105.4562257400875</v>
          </cell>
          <cell r="T239">
            <v>105.4562257400875</v>
          </cell>
          <cell r="U239">
            <v>105.96693866781277</v>
          </cell>
          <cell r="V239">
            <v>105.96930582938168</v>
          </cell>
          <cell r="W239">
            <v>106.77579333479521</v>
          </cell>
          <cell r="X239">
            <v>106.77579333479521</v>
          </cell>
          <cell r="Y239">
            <v>107.25224896533867</v>
          </cell>
          <cell r="Z239">
            <v>107.24902291364108</v>
          </cell>
          <cell r="AA239">
            <v>107.24902291364108</v>
          </cell>
          <cell r="AB239">
            <v>107.25224896533867</v>
          </cell>
          <cell r="AC239">
            <v>107.66154786878097</v>
          </cell>
          <cell r="AD239">
            <v>107.66154786878097</v>
          </cell>
          <cell r="AE239">
            <v>107.58559831840402</v>
          </cell>
          <cell r="AF239">
            <v>107.58559831840402</v>
          </cell>
          <cell r="AG239">
            <v>108.08577718801398</v>
          </cell>
          <cell r="AH239">
            <v>108.08577718801398</v>
          </cell>
          <cell r="AI239">
            <v>108.12266848043079</v>
          </cell>
          <cell r="AJ239">
            <v>108.16067357898555</v>
          </cell>
        </row>
        <row r="240">
          <cell r="C240" t="str">
            <v>KIPAS ANGIN</v>
          </cell>
          <cell r="D240">
            <v>19301706921.899998</v>
          </cell>
          <cell r="E240">
            <v>99.769683701947145</v>
          </cell>
          <cell r="F240">
            <v>99.754064556644934</v>
          </cell>
          <cell r="G240">
            <v>99.754064556644934</v>
          </cell>
          <cell r="H240">
            <v>101.33159823216739</v>
          </cell>
          <cell r="I240">
            <v>101.33159823216739</v>
          </cell>
          <cell r="J240">
            <v>101.33251385612824</v>
          </cell>
          <cell r="K240">
            <v>101.33251385612824</v>
          </cell>
          <cell r="L240">
            <v>101.33429634313245</v>
          </cell>
          <cell r="M240">
            <v>101.33473596652725</v>
          </cell>
          <cell r="N240">
            <v>101.33481231655954</v>
          </cell>
          <cell r="O240">
            <v>103.27130202153802</v>
          </cell>
          <cell r="P240">
            <v>103.27130202153802</v>
          </cell>
          <cell r="Q240">
            <v>104.61454851752745</v>
          </cell>
          <cell r="R240">
            <v>104.61454851752745</v>
          </cell>
          <cell r="S240">
            <v>104.61424090288401</v>
          </cell>
          <cell r="T240">
            <v>104.87139795113292</v>
          </cell>
          <cell r="U240">
            <v>105.01822617158558</v>
          </cell>
          <cell r="V240">
            <v>105.01941564986954</v>
          </cell>
          <cell r="W240">
            <v>105.01882431334346</v>
          </cell>
          <cell r="X240">
            <v>105.01882431334346</v>
          </cell>
          <cell r="Y240">
            <v>105.04135658799207</v>
          </cell>
          <cell r="Z240">
            <v>105.19398061020379</v>
          </cell>
          <cell r="AA240">
            <v>105.19398061020379</v>
          </cell>
          <cell r="AB240">
            <v>105.19323622570849</v>
          </cell>
          <cell r="AC240">
            <v>105.04205810428469</v>
          </cell>
          <cell r="AD240">
            <v>105.04205810428469</v>
          </cell>
          <cell r="AE240">
            <v>105.04205810428469</v>
          </cell>
          <cell r="AF240">
            <v>105.04205810428469</v>
          </cell>
          <cell r="AG240">
            <v>105.62771588779857</v>
          </cell>
          <cell r="AH240">
            <v>105.62771588779857</v>
          </cell>
          <cell r="AI240">
            <v>105.62771588779857</v>
          </cell>
          <cell r="AJ240">
            <v>105.56396054888214</v>
          </cell>
        </row>
        <row r="241">
          <cell r="C241" t="str">
            <v>SETRIKA</v>
          </cell>
          <cell r="D241">
            <v>12013545533.57</v>
          </cell>
          <cell r="E241">
            <v>100.1643838434575</v>
          </cell>
          <cell r="F241">
            <v>100.1643838434575</v>
          </cell>
          <cell r="G241">
            <v>100.1643838434575</v>
          </cell>
          <cell r="H241">
            <v>100.82855759414768</v>
          </cell>
          <cell r="I241">
            <v>100.82855759414768</v>
          </cell>
          <cell r="J241">
            <v>100.82855759414768</v>
          </cell>
          <cell r="K241">
            <v>100.82855759414768</v>
          </cell>
          <cell r="L241">
            <v>100.82855759414768</v>
          </cell>
          <cell r="M241">
            <v>100.83059501935246</v>
          </cell>
          <cell r="N241">
            <v>100.83059501935246</v>
          </cell>
          <cell r="O241">
            <v>100.83059501935246</v>
          </cell>
          <cell r="P241">
            <v>100.83059501935246</v>
          </cell>
          <cell r="Q241">
            <v>101.52496751952691</v>
          </cell>
          <cell r="R241">
            <v>100.24387717036787</v>
          </cell>
          <cell r="S241">
            <v>100.24473161113082</v>
          </cell>
          <cell r="T241">
            <v>101.61224417186968</v>
          </cell>
          <cell r="U241">
            <v>102.85640781527763</v>
          </cell>
          <cell r="V241">
            <v>102.85807652505375</v>
          </cell>
          <cell r="W241">
            <v>102.85706296393839</v>
          </cell>
          <cell r="X241">
            <v>102.85706296393839</v>
          </cell>
          <cell r="Y241">
            <v>101.04884381976551</v>
          </cell>
          <cell r="Z241">
            <v>101.04851198288902</v>
          </cell>
          <cell r="AA241">
            <v>101.04851198288902</v>
          </cell>
          <cell r="AB241">
            <v>101.04884381976551</v>
          </cell>
          <cell r="AC241">
            <v>101.68924145702265</v>
          </cell>
          <cell r="AD241">
            <v>101.68924145702265</v>
          </cell>
          <cell r="AE241">
            <v>101.68924145702265</v>
          </cell>
          <cell r="AF241">
            <v>101.68924145702265</v>
          </cell>
          <cell r="AG241">
            <v>101.68924145702265</v>
          </cell>
          <cell r="AH241">
            <v>102.89488635444729</v>
          </cell>
          <cell r="AI241">
            <v>102.89488635444729</v>
          </cell>
          <cell r="AJ241">
            <v>102.89488635444729</v>
          </cell>
        </row>
        <row r="242">
          <cell r="C242" t="str">
            <v>SERVICE AC</v>
          </cell>
          <cell r="D242">
            <v>14721056618.82</v>
          </cell>
          <cell r="E242">
            <v>101.42762707022341</v>
          </cell>
          <cell r="F242">
            <v>101.42762707022341</v>
          </cell>
          <cell r="G242">
            <v>101.42762707022341</v>
          </cell>
          <cell r="H242">
            <v>101.42762707022341</v>
          </cell>
          <cell r="I242">
            <v>101.42762707022341</v>
          </cell>
          <cell r="J242">
            <v>101.42762707022341</v>
          </cell>
          <cell r="K242">
            <v>101.42762707022341</v>
          </cell>
          <cell r="L242">
            <v>101.42762707022341</v>
          </cell>
          <cell r="M242">
            <v>101.42762707022341</v>
          </cell>
          <cell r="N242">
            <v>101.42762707022341</v>
          </cell>
          <cell r="O242">
            <v>101.42762707022341</v>
          </cell>
          <cell r="P242">
            <v>101.42762707022341</v>
          </cell>
          <cell r="Q242">
            <v>101.42762707022341</v>
          </cell>
          <cell r="R242">
            <v>101.42762707022341</v>
          </cell>
          <cell r="S242">
            <v>101.42762707022341</v>
          </cell>
          <cell r="T242">
            <v>101.42762707022341</v>
          </cell>
          <cell r="U242">
            <v>101.42762707022341</v>
          </cell>
          <cell r="V242">
            <v>101.42762707022341</v>
          </cell>
          <cell r="W242">
            <v>101.42762707022341</v>
          </cell>
          <cell r="X242">
            <v>101.42762707022341</v>
          </cell>
          <cell r="Y242">
            <v>101.42762707022341</v>
          </cell>
          <cell r="Z242">
            <v>102.07268815536112</v>
          </cell>
          <cell r="AA242">
            <v>102.07268815536112</v>
          </cell>
          <cell r="AB242">
            <v>102.07268815536112</v>
          </cell>
          <cell r="AC242">
            <v>102.07268815536112</v>
          </cell>
          <cell r="AD242">
            <v>102.07268815536112</v>
          </cell>
          <cell r="AE242">
            <v>102.07268815536112</v>
          </cell>
          <cell r="AF242">
            <v>102.07268815536112</v>
          </cell>
          <cell r="AG242">
            <v>102.07268815536112</v>
          </cell>
          <cell r="AH242">
            <v>102.07268815536112</v>
          </cell>
          <cell r="AI242">
            <v>102.07268815536112</v>
          </cell>
          <cell r="AJ242">
            <v>102.07268815536112</v>
          </cell>
        </row>
        <row r="243">
          <cell r="C243" t="str">
            <v>BARANG PECAH BELAH DAN PERALATAN MAKAN MINUM</v>
          </cell>
          <cell r="D243">
            <v>41314139083.360001</v>
          </cell>
          <cell r="E243">
            <v>98.954513418270508</v>
          </cell>
          <cell r="F243">
            <v>98.241821631878551</v>
          </cell>
          <cell r="G243">
            <v>98.241821631878551</v>
          </cell>
          <cell r="H243">
            <v>99.685479353031496</v>
          </cell>
          <cell r="I243">
            <v>99.685479353031496</v>
          </cell>
          <cell r="J243">
            <v>100.12405891388812</v>
          </cell>
          <cell r="K243">
            <v>100.12405891388812</v>
          </cell>
          <cell r="L243">
            <v>100.12405891388812</v>
          </cell>
          <cell r="M243">
            <v>99.703753501400556</v>
          </cell>
          <cell r="N243">
            <v>101.12</v>
          </cell>
          <cell r="O243">
            <v>101.12</v>
          </cell>
          <cell r="P243">
            <v>101.12</v>
          </cell>
          <cell r="Q243">
            <v>101.12</v>
          </cell>
          <cell r="R243">
            <v>101.12</v>
          </cell>
          <cell r="S243">
            <v>101.11645702206047</v>
          </cell>
          <cell r="T243">
            <v>101.11645702206047</v>
          </cell>
          <cell r="U243">
            <v>101.83</v>
          </cell>
          <cell r="V243">
            <v>101.83125559828335</v>
          </cell>
          <cell r="W243">
            <v>101.90286583184256</v>
          </cell>
          <cell r="X243">
            <v>101.90286583184256</v>
          </cell>
          <cell r="Y243">
            <v>101.83125559828335</v>
          </cell>
          <cell r="Z243">
            <v>101.83</v>
          </cell>
          <cell r="AA243">
            <v>101.83</v>
          </cell>
          <cell r="AB243">
            <v>101.83125559828335</v>
          </cell>
          <cell r="AC243">
            <v>101.83125559828335</v>
          </cell>
          <cell r="AD243">
            <v>101.83125559828335</v>
          </cell>
          <cell r="AE243">
            <v>101.83125559828335</v>
          </cell>
          <cell r="AF243">
            <v>101.83125559828335</v>
          </cell>
          <cell r="AG243">
            <v>101.83125559828335</v>
          </cell>
          <cell r="AH243">
            <v>101.83125559828335</v>
          </cell>
          <cell r="AI243">
            <v>101.83125559828335</v>
          </cell>
          <cell r="AJ243">
            <v>186.41955041260832</v>
          </cell>
        </row>
        <row r="244">
          <cell r="C244" t="str">
            <v>PIRING</v>
          </cell>
          <cell r="D244">
            <v>27003032840.809998</v>
          </cell>
          <cell r="E244">
            <v>99.906548764302414</v>
          </cell>
          <cell r="F244">
            <v>99.905425116414875</v>
          </cell>
          <cell r="G244">
            <v>99.905425116414875</v>
          </cell>
          <cell r="H244">
            <v>100.78728465470294</v>
          </cell>
          <cell r="I244">
            <v>100.78728465470294</v>
          </cell>
          <cell r="J244">
            <v>100.78728465470294</v>
          </cell>
          <cell r="K244">
            <v>100.78728465470294</v>
          </cell>
          <cell r="L244">
            <v>100.78718139103961</v>
          </cell>
          <cell r="M244">
            <v>102.07120764184363</v>
          </cell>
          <cell r="N244">
            <v>102.07120764184363</v>
          </cell>
          <cell r="O244">
            <v>102.07120764184363</v>
          </cell>
          <cell r="P244">
            <v>102.07120764184363</v>
          </cell>
          <cell r="Q244">
            <v>102.07120764184363</v>
          </cell>
          <cell r="R244">
            <v>102.07120764184363</v>
          </cell>
          <cell r="S244">
            <v>102.06868680815649</v>
          </cell>
          <cell r="T244">
            <v>103.95463836988345</v>
          </cell>
          <cell r="U244">
            <v>105.14507624646276</v>
          </cell>
          <cell r="V244">
            <v>105.14597686854985</v>
          </cell>
          <cell r="W244">
            <v>105.14507624646276</v>
          </cell>
          <cell r="X244">
            <v>105.14507624646276</v>
          </cell>
          <cell r="Y244">
            <v>105.14597686854985</v>
          </cell>
          <cell r="Z244">
            <v>105.14507624646276</v>
          </cell>
          <cell r="AA244">
            <v>105.14507624646276</v>
          </cell>
          <cell r="AB244">
            <v>105.14597686854985</v>
          </cell>
          <cell r="AC244">
            <v>106.24377521775273</v>
          </cell>
          <cell r="AD244">
            <v>106.24377521775273</v>
          </cell>
          <cell r="AE244">
            <v>106.24377521775273</v>
          </cell>
          <cell r="AF244">
            <v>106.24377521775273</v>
          </cell>
          <cell r="AG244">
            <v>106.24377521775273</v>
          </cell>
          <cell r="AH244">
            <v>106.24377521775273</v>
          </cell>
          <cell r="AI244">
            <v>106.22435131777668</v>
          </cell>
          <cell r="AJ244">
            <v>106.22435131777668</v>
          </cell>
        </row>
        <row r="245">
          <cell r="C245" t="str">
            <v>PANCI</v>
          </cell>
          <cell r="D245">
            <v>33276130884.23</v>
          </cell>
          <cell r="E245">
            <v>98.854377206679501</v>
          </cell>
          <cell r="F245">
            <v>98.85435461398815</v>
          </cell>
          <cell r="G245">
            <v>98.85435461398815</v>
          </cell>
          <cell r="H245">
            <v>100.73642353525155</v>
          </cell>
          <cell r="I245">
            <v>100.73642353525155</v>
          </cell>
          <cell r="J245">
            <v>100.73642353525155</v>
          </cell>
          <cell r="K245">
            <v>100.73642353525155</v>
          </cell>
          <cell r="L245">
            <v>100.73390675724461</v>
          </cell>
          <cell r="M245">
            <v>96.82842777043318</v>
          </cell>
          <cell r="N245">
            <v>100.35451736995434</v>
          </cell>
          <cell r="O245">
            <v>100.35451736995434</v>
          </cell>
          <cell r="P245">
            <v>100.35451736995434</v>
          </cell>
          <cell r="Q245">
            <v>100.35451736995434</v>
          </cell>
          <cell r="R245">
            <v>100.35451736995434</v>
          </cell>
          <cell r="S245">
            <v>100.35419833056932</v>
          </cell>
          <cell r="T245">
            <v>100.85674359508599</v>
          </cell>
          <cell r="U245">
            <v>100.76157013304888</v>
          </cell>
          <cell r="V245">
            <v>100.76053373678957</v>
          </cell>
          <cell r="W245">
            <v>100.76157013304888</v>
          </cell>
          <cell r="X245">
            <v>100.76157013304888</v>
          </cell>
          <cell r="Y245">
            <v>100.76053373678957</v>
          </cell>
          <cell r="Z245">
            <v>100.76157013304888</v>
          </cell>
          <cell r="AA245">
            <v>100.76157013304888</v>
          </cell>
          <cell r="AB245">
            <v>100.76053373678957</v>
          </cell>
          <cell r="AC245">
            <v>100.76053373678957</v>
          </cell>
          <cell r="AD245">
            <v>100.78591257372953</v>
          </cell>
          <cell r="AE245">
            <v>100.78591257372953</v>
          </cell>
          <cell r="AF245">
            <v>100.78591257372953</v>
          </cell>
          <cell r="AG245">
            <v>100.78591257372953</v>
          </cell>
          <cell r="AH245">
            <v>100.78591257372953</v>
          </cell>
          <cell r="AI245">
            <v>100.78591257372953</v>
          </cell>
          <cell r="AJ245">
            <v>100.78591257372953</v>
          </cell>
        </row>
        <row r="246">
          <cell r="C246" t="str">
            <v>PERALATAN DAN PERLENGKAPAN PERUMAHAN DAN KEBUN</v>
          </cell>
          <cell r="D246">
            <v>24521135760.950001</v>
          </cell>
          <cell r="E246">
            <v>97.839870525514101</v>
          </cell>
          <cell r="F246">
            <v>97.839870525514101</v>
          </cell>
          <cell r="G246">
            <v>97.839870525514101</v>
          </cell>
          <cell r="H246">
            <v>97.839870525514101</v>
          </cell>
          <cell r="I246">
            <v>98.242574257425758</v>
          </cell>
          <cell r="J246">
            <v>98.242574257425758</v>
          </cell>
          <cell r="K246">
            <v>98.242574257425758</v>
          </cell>
          <cell r="L246">
            <v>98.242574257425758</v>
          </cell>
          <cell r="M246">
            <v>98.516755521706017</v>
          </cell>
          <cell r="N246">
            <v>98.910891089108915</v>
          </cell>
          <cell r="O246">
            <v>98.910891089108915</v>
          </cell>
          <cell r="P246">
            <v>98.910891089108915</v>
          </cell>
          <cell r="Q246">
            <v>103.6062452399086</v>
          </cell>
          <cell r="R246">
            <v>101.25</v>
          </cell>
          <cell r="S246">
            <v>101.24523540961778</v>
          </cell>
          <cell r="T246">
            <v>101.24523540961778</v>
          </cell>
          <cell r="U246">
            <v>101.29539189989009</v>
          </cell>
          <cell r="V246">
            <v>101.14833403135542</v>
          </cell>
          <cell r="W246">
            <v>101.15</v>
          </cell>
          <cell r="X246">
            <v>101.15</v>
          </cell>
          <cell r="Y246">
            <v>101.14833403135542</v>
          </cell>
          <cell r="Z246">
            <v>101.15</v>
          </cell>
          <cell r="AA246">
            <v>101.15</v>
          </cell>
          <cell r="AB246">
            <v>101.14833403135542</v>
          </cell>
          <cell r="AC246">
            <v>101.14833403135542</v>
          </cell>
          <cell r="AD246">
            <v>101.14833403135542</v>
          </cell>
          <cell r="AE246">
            <v>101.14833403135542</v>
          </cell>
          <cell r="AF246">
            <v>101.14833403135542</v>
          </cell>
          <cell r="AG246">
            <v>101.30865888509373</v>
          </cell>
          <cell r="AH246">
            <v>101.30865888509373</v>
          </cell>
          <cell r="AI246">
            <v>101.30865888509373</v>
          </cell>
          <cell r="AJ246">
            <v>204.30423023180458</v>
          </cell>
        </row>
        <row r="247">
          <cell r="C247" t="str">
            <v>POMPA AIR</v>
          </cell>
          <cell r="D247">
            <v>3618799748.4000001</v>
          </cell>
          <cell r="E247">
            <v>98.121410306441291</v>
          </cell>
          <cell r="F247">
            <v>98.121410306441291</v>
          </cell>
          <cell r="G247">
            <v>98.121410306441291</v>
          </cell>
          <cell r="H247">
            <v>98.121410306441291</v>
          </cell>
          <cell r="I247">
            <v>98.121410306441291</v>
          </cell>
          <cell r="J247">
            <v>98.121410306441291</v>
          </cell>
          <cell r="K247">
            <v>98.121410306441291</v>
          </cell>
          <cell r="L247">
            <v>98.121410306441291</v>
          </cell>
          <cell r="M247">
            <v>99.579809320992837</v>
          </cell>
          <cell r="N247">
            <v>99.579809320992837</v>
          </cell>
          <cell r="O247">
            <v>99.579809320992837</v>
          </cell>
          <cell r="P247">
            <v>99.579809320992837</v>
          </cell>
          <cell r="Q247">
            <v>104.22771512346615</v>
          </cell>
          <cell r="R247">
            <v>104.22771512346615</v>
          </cell>
          <cell r="S247">
            <v>104.22767792116329</v>
          </cell>
          <cell r="T247">
            <v>104.22767792116329</v>
          </cell>
          <cell r="U247">
            <v>105.13365189536137</v>
          </cell>
          <cell r="V247">
            <v>105.13578208630835</v>
          </cell>
          <cell r="W247">
            <v>104.91785367380957</v>
          </cell>
          <cell r="X247">
            <v>104.91785367380957</v>
          </cell>
          <cell r="Y247">
            <v>104.91998386475659</v>
          </cell>
          <cell r="Z247">
            <v>104.80941039692291</v>
          </cell>
          <cell r="AA247">
            <v>104.80941039692291</v>
          </cell>
          <cell r="AB247">
            <v>104.81154058786993</v>
          </cell>
          <cell r="AC247">
            <v>104.81154058786993</v>
          </cell>
          <cell r="AD247">
            <v>104.81154058786993</v>
          </cell>
          <cell r="AE247">
            <v>105.78347206859962</v>
          </cell>
          <cell r="AF247">
            <v>105.78347206859962</v>
          </cell>
          <cell r="AG247">
            <v>107.77389325289906</v>
          </cell>
          <cell r="AH247">
            <v>107.77389325289906</v>
          </cell>
          <cell r="AI247">
            <v>107.77389325289906</v>
          </cell>
          <cell r="AJ247">
            <v>111.27454890403637</v>
          </cell>
        </row>
        <row r="248">
          <cell r="C248" t="str">
            <v>ALAT-ALAT LISTRIK</v>
          </cell>
          <cell r="D248">
            <v>8907169892.2099991</v>
          </cell>
          <cell r="E248">
            <v>101.79653779680666</v>
          </cell>
          <cell r="F248">
            <v>101.79653779680666</v>
          </cell>
          <cell r="G248">
            <v>101.79653779680666</v>
          </cell>
          <cell r="H248">
            <v>101.79653779680666</v>
          </cell>
          <cell r="I248">
            <v>101.79653779680666</v>
          </cell>
          <cell r="J248">
            <v>101.79653779680666</v>
          </cell>
          <cell r="K248">
            <v>101.79653779680666</v>
          </cell>
          <cell r="L248">
            <v>101.79653779680666</v>
          </cell>
          <cell r="M248">
            <v>101.39294833411046</v>
          </cell>
          <cell r="N248">
            <v>101.39294833411046</v>
          </cell>
          <cell r="O248">
            <v>101.39294833411046</v>
          </cell>
          <cell r="P248">
            <v>101.39294833411046</v>
          </cell>
          <cell r="Q248">
            <v>104.50093214513001</v>
          </cell>
          <cell r="R248">
            <v>104.50093214513001</v>
          </cell>
          <cell r="S248">
            <v>104.50313266868072</v>
          </cell>
          <cell r="T248">
            <v>104.50313266868072</v>
          </cell>
          <cell r="U248">
            <v>104.50093214513001</v>
          </cell>
          <cell r="V248">
            <v>104.50313266868072</v>
          </cell>
          <cell r="W248">
            <v>104.50093214513001</v>
          </cell>
          <cell r="X248">
            <v>104.50093214513001</v>
          </cell>
          <cell r="Y248">
            <v>104.50313266868072</v>
          </cell>
          <cell r="Z248">
            <v>104.70984887857074</v>
          </cell>
          <cell r="AA248">
            <v>104.70984887857074</v>
          </cell>
          <cell r="AB248">
            <v>104.70757938127142</v>
          </cell>
          <cell r="AC248">
            <v>104.70757938127142</v>
          </cell>
          <cell r="AD248">
            <v>104.70757938127142</v>
          </cell>
          <cell r="AE248">
            <v>104.70757938127142</v>
          </cell>
          <cell r="AF248">
            <v>104.70757938127142</v>
          </cell>
          <cell r="AG248">
            <v>104.70757938127142</v>
          </cell>
          <cell r="AH248">
            <v>104.70757938127142</v>
          </cell>
          <cell r="AI248">
            <v>104.70757938127142</v>
          </cell>
          <cell r="AJ248">
            <v>104.70757938127142</v>
          </cell>
        </row>
        <row r="249">
          <cell r="C249" t="str">
            <v>BOLA LAMPU</v>
          </cell>
          <cell r="D249">
            <v>36304177992.789993</v>
          </cell>
          <cell r="E249">
            <v>100.73587735508798</v>
          </cell>
          <cell r="F249">
            <v>100.73587735508798</v>
          </cell>
          <cell r="G249">
            <v>100.73587735508798</v>
          </cell>
          <cell r="H249">
            <v>100.73587735508798</v>
          </cell>
          <cell r="I249">
            <v>101.11705034598512</v>
          </cell>
          <cell r="J249">
            <v>101.11705034598512</v>
          </cell>
          <cell r="K249">
            <v>101.11705034598512</v>
          </cell>
          <cell r="L249">
            <v>101.11808536537332</v>
          </cell>
          <cell r="M249">
            <v>101.11808536537332</v>
          </cell>
          <cell r="N249">
            <v>101.49028958001412</v>
          </cell>
          <cell r="O249">
            <v>101.49028958001412</v>
          </cell>
          <cell r="P249">
            <v>101.49028958001412</v>
          </cell>
          <cell r="Q249">
            <v>102.89390306414137</v>
          </cell>
          <cell r="R249">
            <v>100.6651621644249</v>
          </cell>
          <cell r="S249">
            <v>100.66575134139191</v>
          </cell>
          <cell r="T249">
            <v>100.66575134139191</v>
          </cell>
          <cell r="U249">
            <v>100.66315467521039</v>
          </cell>
          <cell r="V249">
            <v>100.53129265494955</v>
          </cell>
          <cell r="W249">
            <v>100.52862841626026</v>
          </cell>
          <cell r="X249">
            <v>100.52862841626026</v>
          </cell>
          <cell r="Y249">
            <v>100.53129265494955</v>
          </cell>
          <cell r="Z249">
            <v>100.30363287684369</v>
          </cell>
          <cell r="AA249">
            <v>100.30363287684369</v>
          </cell>
          <cell r="AB249">
            <v>100.30502686008337</v>
          </cell>
          <cell r="AC249">
            <v>100.30502686008337</v>
          </cell>
          <cell r="AD249">
            <v>100.30502686008337</v>
          </cell>
          <cell r="AE249">
            <v>100.30502686008337</v>
          </cell>
          <cell r="AF249">
            <v>100.30502686008337</v>
          </cell>
          <cell r="AG249">
            <v>100.30502686008337</v>
          </cell>
          <cell r="AH249">
            <v>100.30502686008337</v>
          </cell>
          <cell r="AI249">
            <v>100.30502686008337</v>
          </cell>
          <cell r="AJ249">
            <v>100.30502686008337</v>
          </cell>
        </row>
        <row r="250">
          <cell r="C250" t="str">
            <v>BARANG DAN LAYANAN UNTUK PEMELIHARAAN RUMAH TANGGA RUTIN</v>
          </cell>
          <cell r="D250">
            <v>445600964399.38</v>
          </cell>
          <cell r="E250">
            <v>95.639398221261771</v>
          </cell>
          <cell r="F250">
            <v>96.818419084032953</v>
          </cell>
          <cell r="G250">
            <v>97.546637852215142</v>
          </cell>
          <cell r="H250">
            <v>98.933721220181241</v>
          </cell>
          <cell r="I250">
            <v>98.951059762280806</v>
          </cell>
          <cell r="J250">
            <v>99.393192585820003</v>
          </cell>
          <cell r="K250">
            <v>100.31213531709753</v>
          </cell>
          <cell r="L250">
            <v>101.18773169312614</v>
          </cell>
          <cell r="M250">
            <v>101.29176294572358</v>
          </cell>
          <cell r="N250">
            <v>101.82058847976066</v>
          </cell>
          <cell r="O250">
            <v>101.93328900340788</v>
          </cell>
          <cell r="P250">
            <v>102.8609010057352</v>
          </cell>
          <cell r="Q250">
            <v>104.43003906574681</v>
          </cell>
          <cell r="R250">
            <v>104.2913307289502</v>
          </cell>
          <cell r="S250">
            <v>104.30298437860334</v>
          </cell>
          <cell r="T250">
            <v>103.91502863384503</v>
          </cell>
          <cell r="U250">
            <v>104.01024072216649</v>
          </cell>
          <cell r="V250">
            <v>103.87745749726376</v>
          </cell>
          <cell r="W250">
            <v>103.78954943679595</v>
          </cell>
          <cell r="X250">
            <v>103.65932415519399</v>
          </cell>
          <cell r="Y250">
            <v>104.04661327506216</v>
          </cell>
          <cell r="Z250">
            <v>104.34737530185694</v>
          </cell>
          <cell r="AA250">
            <v>104.34737530185694</v>
          </cell>
          <cell r="AB250">
            <v>104.32613444985878</v>
          </cell>
          <cell r="AC250">
            <v>104.38565517523286</v>
          </cell>
          <cell r="AD250">
            <v>103.81479754691571</v>
          </cell>
          <cell r="AE250">
            <v>103.43250554504864</v>
          </cell>
          <cell r="AF250">
            <v>104.3329502801186</v>
          </cell>
          <cell r="AG250">
            <v>104.31746691751442</v>
          </cell>
          <cell r="AH250">
            <v>104.27585305743013</v>
          </cell>
          <cell r="AI250">
            <v>104.35742198498994</v>
          </cell>
          <cell r="AJ250">
            <v>130.98077682372241</v>
          </cell>
        </row>
        <row r="251">
          <cell r="C251" t="str">
            <v>SAPU</v>
          </cell>
          <cell r="D251">
            <v>12051098016.440001</v>
          </cell>
          <cell r="E251">
            <v>101.18864698016814</v>
          </cell>
          <cell r="F251">
            <v>100.79826839130949</v>
          </cell>
          <cell r="G251">
            <v>100.79826839130949</v>
          </cell>
          <cell r="H251">
            <v>100.55715220407329</v>
          </cell>
          <cell r="I251">
            <v>101.18864698016814</v>
          </cell>
          <cell r="J251">
            <v>100.18399620001726</v>
          </cell>
          <cell r="K251">
            <v>100.18399620001726</v>
          </cell>
          <cell r="L251">
            <v>100.18399620001726</v>
          </cell>
          <cell r="M251">
            <v>100.18399620001726</v>
          </cell>
          <cell r="N251">
            <v>101.91773640347765</v>
          </cell>
          <cell r="O251">
            <v>101.91773640347765</v>
          </cell>
          <cell r="P251">
            <v>101.91773640347765</v>
          </cell>
          <cell r="Q251">
            <v>101.91773640347765</v>
          </cell>
          <cell r="R251">
            <v>101.91773640347765</v>
          </cell>
          <cell r="S251">
            <v>101.91865015773635</v>
          </cell>
          <cell r="T251">
            <v>102.26436647118436</v>
          </cell>
          <cell r="U251">
            <v>102.88340189316961</v>
          </cell>
          <cell r="V251">
            <v>102.88087589656033</v>
          </cell>
          <cell r="W251">
            <v>102.28287134786235</v>
          </cell>
          <cell r="X251">
            <v>102.28287134786235</v>
          </cell>
          <cell r="Y251">
            <v>102.1375916277582</v>
          </cell>
          <cell r="Z251">
            <v>102.13934483985554</v>
          </cell>
          <cell r="AA251">
            <v>102.13934483985554</v>
          </cell>
          <cell r="AB251">
            <v>102.1375916277582</v>
          </cell>
          <cell r="AC251">
            <v>102.1375916277582</v>
          </cell>
          <cell r="AD251">
            <v>102.1375916277582</v>
          </cell>
          <cell r="AE251">
            <v>102.1375916277582</v>
          </cell>
          <cell r="AF251">
            <v>102.1375916277582</v>
          </cell>
          <cell r="AG251">
            <v>102.1375916277582</v>
          </cell>
          <cell r="AH251">
            <v>102.1375916277582</v>
          </cell>
          <cell r="AI251">
            <v>102.13771373297354</v>
          </cell>
          <cell r="AJ251">
            <v>102.13771373297354</v>
          </cell>
        </row>
        <row r="252">
          <cell r="C252" t="str">
            <v>PEMBERSIH LANTAI</v>
          </cell>
          <cell r="D252">
            <v>30807393059.450001</v>
          </cell>
          <cell r="E252">
            <v>93.011445422741204</v>
          </cell>
          <cell r="F252">
            <v>98.833457502130571</v>
          </cell>
          <cell r="G252">
            <v>99.803696522652587</v>
          </cell>
          <cell r="H252">
            <v>98.810617016464946</v>
          </cell>
          <cell r="I252">
            <v>99.106796890519107</v>
          </cell>
          <cell r="J252">
            <v>99.983229591885774</v>
          </cell>
          <cell r="K252">
            <v>100.91002618660889</v>
          </cell>
          <cell r="L252">
            <v>102.04060038061496</v>
          </cell>
          <cell r="M252">
            <v>101.69470475626119</v>
          </cell>
          <cell r="N252">
            <v>102.49458838757926</v>
          </cell>
          <cell r="O252">
            <v>103.31363090390869</v>
          </cell>
          <cell r="P252">
            <v>104.71883187784587</v>
          </cell>
          <cell r="Q252">
            <v>108.38856826747426</v>
          </cell>
          <cell r="R252">
            <v>107.98322183268465</v>
          </cell>
          <cell r="S252">
            <v>108.40099785275406</v>
          </cell>
          <cell r="T252">
            <v>107.09350535725537</v>
          </cell>
          <cell r="U252">
            <v>107.14109143465753</v>
          </cell>
          <cell r="V252">
            <v>107.45382336888827</v>
          </cell>
          <cell r="W252">
            <v>107.66389093218258</v>
          </cell>
          <cell r="X252">
            <v>106.71810388342114</v>
          </cell>
          <cell r="Y252">
            <v>110.52043328026409</v>
          </cell>
          <cell r="Z252">
            <v>110.34104936520967</v>
          </cell>
          <cell r="AA252">
            <v>110.24768200479866</v>
          </cell>
          <cell r="AB252">
            <v>110.24738238164753</v>
          </cell>
          <cell r="AC252">
            <v>110.51042191984493</v>
          </cell>
          <cell r="AD252">
            <v>107.22762475644632</v>
          </cell>
          <cell r="AE252">
            <v>107.13845025304254</v>
          </cell>
          <cell r="AF252">
            <v>107.13845025304254</v>
          </cell>
          <cell r="AG252">
            <v>107.10927296845286</v>
          </cell>
          <cell r="AH252">
            <v>107.05749515529719</v>
          </cell>
          <cell r="AI252">
            <v>107.01772058864853</v>
          </cell>
          <cell r="AJ252">
            <v>107.09851364308011</v>
          </cell>
        </row>
        <row r="253">
          <cell r="C253" t="str">
            <v>PEMUTIH</v>
          </cell>
          <cell r="D253">
            <v>7103955224.96</v>
          </cell>
          <cell r="E253">
            <v>97.902623942897023</v>
          </cell>
          <cell r="F253">
            <v>98.884807199937924</v>
          </cell>
          <cell r="G253">
            <v>100.05991931104042</v>
          </cell>
          <cell r="H253">
            <v>100.05991931104042</v>
          </cell>
          <cell r="I253">
            <v>100.05991931104042</v>
          </cell>
          <cell r="J253">
            <v>99.779295523314445</v>
          </cell>
          <cell r="K253">
            <v>99.779295523314445</v>
          </cell>
          <cell r="L253">
            <v>99.779295523314445</v>
          </cell>
          <cell r="M253">
            <v>98.227095197455199</v>
          </cell>
          <cell r="N253">
            <v>101.36657382263947</v>
          </cell>
          <cell r="O253">
            <v>101.36657382263947</v>
          </cell>
          <cell r="P253">
            <v>102.86615718830012</v>
          </cell>
          <cell r="Q253">
            <v>109.26788734579875</v>
          </cell>
          <cell r="R253">
            <v>112.42490495771588</v>
          </cell>
          <cell r="S253">
            <v>113.03279984292796</v>
          </cell>
          <cell r="T253">
            <v>113.03279984292796</v>
          </cell>
          <cell r="U253">
            <v>116.50905758001331</v>
          </cell>
          <cell r="V253">
            <v>118.64498294895725</v>
          </cell>
          <cell r="W253">
            <v>119.60603586528649</v>
          </cell>
          <cell r="X253">
            <v>120.04447441317974</v>
          </cell>
          <cell r="Y253">
            <v>120.29483267330639</v>
          </cell>
          <cell r="Z253">
            <v>120.29600029131164</v>
          </cell>
          <cell r="AA253">
            <v>120.41</v>
          </cell>
          <cell r="AB253">
            <v>120.41300069333802</v>
          </cell>
          <cell r="AC253">
            <v>120.41300069333802</v>
          </cell>
          <cell r="AD253">
            <v>114.57878369938459</v>
          </cell>
          <cell r="AE253">
            <v>115.30744976589648</v>
          </cell>
          <cell r="AF253">
            <v>115.30744976589648</v>
          </cell>
          <cell r="AG253">
            <v>115.30744976589648</v>
          </cell>
          <cell r="AH253">
            <v>115.30744976589648</v>
          </cell>
          <cell r="AI253">
            <v>115.30744976589648</v>
          </cell>
          <cell r="AJ253">
            <v>115.8049575948054</v>
          </cell>
        </row>
        <row r="254">
          <cell r="C254" t="str">
            <v>PENGHARUM CUCIAN/ PELEMBUT</v>
          </cell>
          <cell r="D254">
            <v>44294646865.700005</v>
          </cell>
          <cell r="E254">
            <v>97.630875052322466</v>
          </cell>
          <cell r="F254">
            <v>98.31944170166588</v>
          </cell>
          <cell r="G254">
            <v>98.631208117973074</v>
          </cell>
          <cell r="H254">
            <v>98.995635881115447</v>
          </cell>
          <cell r="I254">
            <v>98.550594465005844</v>
          </cell>
          <cell r="J254">
            <v>98.66069970241837</v>
          </cell>
          <cell r="K254">
            <v>100.94052579472476</v>
          </cell>
          <cell r="L254">
            <v>101.08288964014946</v>
          </cell>
          <cell r="M254">
            <v>102.51591564183336</v>
          </cell>
          <cell r="N254">
            <v>102.93631934430327</v>
          </cell>
          <cell r="O254">
            <v>102.75528876316341</v>
          </cell>
          <cell r="P254">
            <v>104.18693868553457</v>
          </cell>
          <cell r="Q254">
            <v>106.86066442717761</v>
          </cell>
          <cell r="R254">
            <v>106.84123409116361</v>
          </cell>
          <cell r="S254">
            <v>106.5972036885132</v>
          </cell>
          <cell r="T254">
            <v>108.01445778181589</v>
          </cell>
          <cell r="U254">
            <v>108.13206383352916</v>
          </cell>
          <cell r="V254">
            <v>105.32968828826503</v>
          </cell>
          <cell r="W254">
            <v>105.43877889800805</v>
          </cell>
          <cell r="X254">
            <v>105.48411275445038</v>
          </cell>
          <cell r="Y254">
            <v>105.18934015007116</v>
          </cell>
          <cell r="Z254">
            <v>105.26664350524094</v>
          </cell>
          <cell r="AA254">
            <v>105.27959645817906</v>
          </cell>
          <cell r="AB254">
            <v>105.48397115428172</v>
          </cell>
          <cell r="AC254">
            <v>105.48201793116849</v>
          </cell>
          <cell r="AD254">
            <v>105.48201793116849</v>
          </cell>
          <cell r="AE254">
            <v>105.61691644390106</v>
          </cell>
          <cell r="AF254">
            <v>105.63640868759221</v>
          </cell>
          <cell r="AG254">
            <v>105.64317218644929</v>
          </cell>
          <cell r="AH254">
            <v>105.64317218644929</v>
          </cell>
          <cell r="AI254">
            <v>105.64317218644929</v>
          </cell>
          <cell r="AJ254">
            <v>105.64244883416988</v>
          </cell>
        </row>
        <row r="255">
          <cell r="C255" t="str">
            <v>PENYEGAR RUANGAN</v>
          </cell>
          <cell r="D255">
            <v>7968018098.7000008</v>
          </cell>
          <cell r="E255">
            <v>108.85203303424306</v>
          </cell>
          <cell r="F255">
            <v>108.85203303424306</v>
          </cell>
          <cell r="G255">
            <v>108.85203303424306</v>
          </cell>
          <cell r="H255">
            <v>108.85203303424306</v>
          </cell>
          <cell r="I255">
            <v>108.85203303424306</v>
          </cell>
          <cell r="J255">
            <v>108.85203303424306</v>
          </cell>
          <cell r="K255">
            <v>108.85203303424306</v>
          </cell>
          <cell r="L255">
            <v>108.85203303424306</v>
          </cell>
          <cell r="M255">
            <v>108.85203303424306</v>
          </cell>
          <cell r="N255">
            <v>108.85203303424306</v>
          </cell>
          <cell r="O255">
            <v>108.85203303424306</v>
          </cell>
          <cell r="P255">
            <v>108.85203303424306</v>
          </cell>
          <cell r="Q255">
            <v>113.56155512139546</v>
          </cell>
          <cell r="R255">
            <v>113.56155512139546</v>
          </cell>
          <cell r="S255">
            <v>114.80090666163976</v>
          </cell>
          <cell r="T255">
            <v>114.80090666163976</v>
          </cell>
          <cell r="U255">
            <v>115.31216535177127</v>
          </cell>
          <cell r="V255">
            <v>115.85647837502819</v>
          </cell>
          <cell r="W255">
            <v>115.85447395574637</v>
          </cell>
          <cell r="X255">
            <v>115.85447395574637</v>
          </cell>
          <cell r="Y255">
            <v>124.09274746691084</v>
          </cell>
          <cell r="Z255">
            <v>124.09375906175435</v>
          </cell>
          <cell r="AA255">
            <v>124.09375906175435</v>
          </cell>
          <cell r="AB255">
            <v>115.85647769343718</v>
          </cell>
          <cell r="AC255">
            <v>115.85647769343718</v>
          </cell>
          <cell r="AD255">
            <v>107.47784755525629</v>
          </cell>
          <cell r="AE255">
            <v>107.47784755525629</v>
          </cell>
          <cell r="AF255">
            <v>107.47784755525629</v>
          </cell>
          <cell r="AG255">
            <v>108.73234718555341</v>
          </cell>
          <cell r="AH255">
            <v>108.73234718555341</v>
          </cell>
          <cell r="AI255">
            <v>108.90241726161007</v>
          </cell>
          <cell r="AJ255">
            <v>108.90241726161005</v>
          </cell>
        </row>
        <row r="256">
          <cell r="C256" t="str">
            <v>SABUN CAIR/CUCI PIRING</v>
          </cell>
          <cell r="D256">
            <v>70086936117.619995</v>
          </cell>
          <cell r="E256">
            <v>91.11651854257515</v>
          </cell>
          <cell r="F256">
            <v>92.476701378974496</v>
          </cell>
          <cell r="G256">
            <v>96.202059105389012</v>
          </cell>
          <cell r="H256">
            <v>100.83349664443892</v>
          </cell>
          <cell r="I256">
            <v>101.26615254527529</v>
          </cell>
          <cell r="J256">
            <v>100.26196999453312</v>
          </cell>
          <cell r="K256">
            <v>103.31194204597863</v>
          </cell>
          <cell r="L256">
            <v>105.68221109672986</v>
          </cell>
          <cell r="M256">
            <v>106.54589038063844</v>
          </cell>
          <cell r="N256">
            <v>105.31906279689748</v>
          </cell>
          <cell r="O256">
            <v>105.96638665254349</v>
          </cell>
          <cell r="P256">
            <v>107.14858766194888</v>
          </cell>
          <cell r="Q256">
            <v>107.71393325980314</v>
          </cell>
          <cell r="R256">
            <v>107.82128233822763</v>
          </cell>
          <cell r="S256">
            <v>108.21356448478514</v>
          </cell>
          <cell r="T256">
            <v>108.17644601688478</v>
          </cell>
          <cell r="U256">
            <v>108.33220656967828</v>
          </cell>
          <cell r="V256">
            <v>108.19819796935475</v>
          </cell>
          <cell r="W256">
            <v>108.43208691230149</v>
          </cell>
          <cell r="X256">
            <v>108.50198060420198</v>
          </cell>
          <cell r="Y256">
            <v>108.47485276179283</v>
          </cell>
          <cell r="Z256">
            <v>108.93466086170029</v>
          </cell>
          <cell r="AA256">
            <v>108.97913545385489</v>
          </cell>
          <cell r="AB256">
            <v>109.28402430522908</v>
          </cell>
          <cell r="AC256">
            <v>109.28402430522908</v>
          </cell>
          <cell r="AD256">
            <v>109.28402430522908</v>
          </cell>
          <cell r="AE256">
            <v>107.64436582354766</v>
          </cell>
          <cell r="AF256">
            <v>107.64436582354766</v>
          </cell>
          <cell r="AG256">
            <v>107.64436582354766</v>
          </cell>
          <cell r="AH256">
            <v>107.64436582354766</v>
          </cell>
          <cell r="AI256">
            <v>107.64436582354766</v>
          </cell>
          <cell r="AJ256">
            <v>107.91441589362367</v>
          </cell>
        </row>
        <row r="257">
          <cell r="C257" t="str">
            <v>SABUN DETERGEN BUBUK</v>
          </cell>
          <cell r="D257">
            <v>95576245881.5</v>
          </cell>
          <cell r="E257">
            <v>104.15125439779744</v>
          </cell>
          <cell r="F257">
            <v>104.15125439779744</v>
          </cell>
          <cell r="G257">
            <v>104.15125439779744</v>
          </cell>
          <cell r="H257">
            <v>104.15125439779744</v>
          </cell>
          <cell r="I257">
            <v>104.15125439779744</v>
          </cell>
          <cell r="J257">
            <v>104.15125439779744</v>
          </cell>
          <cell r="K257">
            <v>104.15125439779744</v>
          </cell>
          <cell r="L257">
            <v>104.15125439779744</v>
          </cell>
          <cell r="M257">
            <v>104.15125439779744</v>
          </cell>
          <cell r="N257">
            <v>104.15125439779744</v>
          </cell>
          <cell r="O257">
            <v>104.15125439779744</v>
          </cell>
          <cell r="P257">
            <v>104.15125439779744</v>
          </cell>
          <cell r="Q257">
            <v>104.15125439779744</v>
          </cell>
          <cell r="R257">
            <v>104.15125439779744</v>
          </cell>
          <cell r="S257">
            <v>104.15293562274269</v>
          </cell>
          <cell r="T257">
            <v>103.21983756292308</v>
          </cell>
          <cell r="U257">
            <v>104.02997435300627</v>
          </cell>
          <cell r="V257">
            <v>104.0282030539172</v>
          </cell>
          <cell r="W257">
            <v>106.62283652340412</v>
          </cell>
          <cell r="X257">
            <v>106.62283652340412</v>
          </cell>
          <cell r="Y257">
            <v>106.61963928352614</v>
          </cell>
          <cell r="Z257">
            <v>106.8008035439394</v>
          </cell>
          <cell r="AA257">
            <v>106.8008035439394</v>
          </cell>
          <cell r="AB257">
            <v>106.80264451206121</v>
          </cell>
          <cell r="AC257">
            <v>106.98459645005303</v>
          </cell>
          <cell r="AD257">
            <v>106.12963325390925</v>
          </cell>
          <cell r="AE257">
            <v>105.49289362872346</v>
          </cell>
          <cell r="AF257">
            <v>105.43971695604108</v>
          </cell>
          <cell r="AG257">
            <v>105.38188851222563</v>
          </cell>
          <cell r="AH257">
            <v>105.27058880566338</v>
          </cell>
          <cell r="AI257">
            <v>105.28349390658684</v>
          </cell>
          <cell r="AJ257">
            <v>105.02062502520917</v>
          </cell>
        </row>
        <row r="258">
          <cell r="C258" t="str">
            <v>PELICIN/ PEWANGI PAKAIAN</v>
          </cell>
          <cell r="D258">
            <v>18394008178.98</v>
          </cell>
          <cell r="E258">
            <v>100.83186838778535</v>
          </cell>
          <cell r="F258">
            <v>100.83186838778535</v>
          </cell>
          <cell r="G258">
            <v>100.83557827292033</v>
          </cell>
          <cell r="H258">
            <v>100.83855722282836</v>
          </cell>
          <cell r="I258">
            <v>100.83835361221307</v>
          </cell>
          <cell r="J258">
            <v>100.83835361221307</v>
          </cell>
          <cell r="K258">
            <v>100.83835361221307</v>
          </cell>
          <cell r="L258">
            <v>100.83636759054129</v>
          </cell>
          <cell r="M258">
            <v>100.83636759054129</v>
          </cell>
          <cell r="N258">
            <v>100.83636759054129</v>
          </cell>
          <cell r="O258">
            <v>100.83593067458465</v>
          </cell>
          <cell r="P258">
            <v>100.83593067458465</v>
          </cell>
          <cell r="Q258">
            <v>100.83743278896469</v>
          </cell>
          <cell r="R258">
            <v>100.83743278896469</v>
          </cell>
          <cell r="S258">
            <v>100.83563831356388</v>
          </cell>
          <cell r="T258">
            <v>102.90486970485908</v>
          </cell>
          <cell r="U258">
            <v>102.50110431749917</v>
          </cell>
          <cell r="V258">
            <v>102.50186738316455</v>
          </cell>
          <cell r="W258">
            <v>102.53494808086469</v>
          </cell>
          <cell r="X258">
            <v>102.53494808086469</v>
          </cell>
          <cell r="Y258">
            <v>102.53575709587395</v>
          </cell>
          <cell r="Z258">
            <v>103.22852723160763</v>
          </cell>
          <cell r="AA258">
            <v>103.22901475060083</v>
          </cell>
          <cell r="AB258">
            <v>103.23047308290671</v>
          </cell>
          <cell r="AC258">
            <v>103.23047308290671</v>
          </cell>
          <cell r="AD258">
            <v>102.36158291520773</v>
          </cell>
          <cell r="AE258">
            <v>102.37847015777672</v>
          </cell>
          <cell r="AF258">
            <v>102.17409194857889</v>
          </cell>
          <cell r="AG258">
            <v>101.89862743912839</v>
          </cell>
          <cell r="AH258">
            <v>101.562919538895</v>
          </cell>
          <cell r="AI258">
            <v>101.61178335987037</v>
          </cell>
          <cell r="AJ258">
            <v>101.95032309986838</v>
          </cell>
        </row>
        <row r="259">
          <cell r="C259" t="str">
            <v>DETERGEN CAIR</v>
          </cell>
          <cell r="D259">
            <v>26746958434</v>
          </cell>
          <cell r="E259">
            <v>98.810271291560397</v>
          </cell>
          <cell r="F259">
            <v>98.810271291560397</v>
          </cell>
          <cell r="G259">
            <v>98.810271291560397</v>
          </cell>
          <cell r="H259">
            <v>98.810271291560397</v>
          </cell>
          <cell r="I259">
            <v>98.810271291560397</v>
          </cell>
          <cell r="J259">
            <v>98.810271291560397</v>
          </cell>
          <cell r="K259">
            <v>98.810271291560397</v>
          </cell>
          <cell r="L259">
            <v>98.810271291560397</v>
          </cell>
          <cell r="M259">
            <v>98.810271291560397</v>
          </cell>
          <cell r="N259">
            <v>98.810271291560397</v>
          </cell>
          <cell r="O259">
            <v>98.810271291560397</v>
          </cell>
          <cell r="P259">
            <v>98.810271291560397</v>
          </cell>
          <cell r="Q259">
            <v>98.810271291560397</v>
          </cell>
          <cell r="R259">
            <v>98.810271291560397</v>
          </cell>
          <cell r="S259">
            <v>98.810107733651691</v>
          </cell>
          <cell r="T259">
            <v>99.806610647522049</v>
          </cell>
          <cell r="U259">
            <v>99.608721272142034</v>
          </cell>
          <cell r="V259">
            <v>99.607249678033099</v>
          </cell>
          <cell r="W259">
            <v>99.807134028818041</v>
          </cell>
          <cell r="X259">
            <v>99.807134028818041</v>
          </cell>
          <cell r="Y259">
            <v>99.80844096338312</v>
          </cell>
          <cell r="Z259">
            <v>100.21219504635181</v>
          </cell>
          <cell r="AA259">
            <v>100.21219504635181</v>
          </cell>
          <cell r="AB259">
            <v>100.21482254369818</v>
          </cell>
          <cell r="AC259">
            <v>100.38790014352223</v>
          </cell>
          <cell r="AD259">
            <v>100.23139533871186</v>
          </cell>
          <cell r="AE259">
            <v>100.43167062117185</v>
          </cell>
          <cell r="AF259">
            <v>100.65275296116596</v>
          </cell>
          <cell r="AG259">
            <v>100.65275296116596</v>
          </cell>
          <cell r="AH259">
            <v>100.65275296116596</v>
          </cell>
          <cell r="AI259">
            <v>100.58721426561188</v>
          </cell>
          <cell r="AJ259">
            <v>100.59579442096516</v>
          </cell>
        </row>
        <row r="260">
          <cell r="C260" t="str">
            <v>PEMBASMI NYAMUK BAKAR</v>
          </cell>
          <cell r="D260">
            <v>15770661664.529999</v>
          </cell>
          <cell r="E260">
            <v>100.67161436568641</v>
          </cell>
          <cell r="F260">
            <v>100.33602602498593</v>
          </cell>
          <cell r="G260">
            <v>100.33652581895849</v>
          </cell>
          <cell r="H260">
            <v>100.33702331768272</v>
          </cell>
          <cell r="I260">
            <v>100.33769278792919</v>
          </cell>
          <cell r="J260">
            <v>100.6738826859691</v>
          </cell>
          <cell r="K260">
            <v>100.67359263219298</v>
          </cell>
          <cell r="L260">
            <v>100.67736436442441</v>
          </cell>
          <cell r="M260">
            <v>100.67722383849642</v>
          </cell>
          <cell r="N260">
            <v>100.67742610677308</v>
          </cell>
          <cell r="O260">
            <v>100.67962935755202</v>
          </cell>
          <cell r="P260">
            <v>100.84262940874937</v>
          </cell>
          <cell r="Q260">
            <v>108.93030841963147</v>
          </cell>
          <cell r="R260">
            <v>108.93030841963147</v>
          </cell>
          <cell r="S260">
            <v>109.85471646558113</v>
          </cell>
          <cell r="T260">
            <v>104.84946622235766</v>
          </cell>
          <cell r="U260">
            <v>105.45565810191439</v>
          </cell>
          <cell r="V260">
            <v>105.45435933237522</v>
          </cell>
          <cell r="W260">
            <v>106.21247207004829</v>
          </cell>
          <cell r="X260">
            <v>105.41192441322112</v>
          </cell>
          <cell r="Y260">
            <v>108.09944090553016</v>
          </cell>
          <cell r="Z260">
            <v>109.50123964950653</v>
          </cell>
          <cell r="AA260">
            <v>107.78980910245339</v>
          </cell>
          <cell r="AB260">
            <v>111.25874126172756</v>
          </cell>
          <cell r="AC260">
            <v>111.73275936034399</v>
          </cell>
          <cell r="AD260">
            <v>111.88027346878056</v>
          </cell>
          <cell r="AE260">
            <v>111.8417151610419</v>
          </cell>
          <cell r="AF260">
            <v>111.8417151610419</v>
          </cell>
          <cell r="AG260">
            <v>112.14239089000415</v>
          </cell>
          <cell r="AH260">
            <v>112.24031503371947</v>
          </cell>
          <cell r="AI260">
            <v>112.21917570257392</v>
          </cell>
          <cell r="AJ260">
            <v>112.22251483391648</v>
          </cell>
        </row>
        <row r="261">
          <cell r="C261" t="str">
            <v>PEMBASMI NYAMUK SPRAY</v>
          </cell>
          <cell r="D261">
            <v>23179474081.02</v>
          </cell>
          <cell r="E261">
            <v>99.86601584576303</v>
          </cell>
          <cell r="F261">
            <v>99.866212900596381</v>
          </cell>
          <cell r="G261">
            <v>99.866186366820855</v>
          </cell>
          <cell r="H261">
            <v>99.866393430364724</v>
          </cell>
          <cell r="I261">
            <v>99.866441034686147</v>
          </cell>
          <cell r="J261">
            <v>100.44717118019824</v>
          </cell>
          <cell r="K261">
            <v>100.44733434880557</v>
          </cell>
          <cell r="L261">
            <v>100.44735534042589</v>
          </cell>
          <cell r="M261">
            <v>100.44673632433006</v>
          </cell>
          <cell r="N261">
            <v>100.44795133735043</v>
          </cell>
          <cell r="O261">
            <v>100.51506337685908</v>
          </cell>
          <cell r="P261">
            <v>100.51518623850093</v>
          </cell>
          <cell r="Q261">
            <v>107.33277198257021</v>
          </cell>
          <cell r="R261">
            <v>104.43852403411779</v>
          </cell>
          <cell r="S261">
            <v>104.43887175937367</v>
          </cell>
          <cell r="T261">
            <v>101.25622912898922</v>
          </cell>
          <cell r="U261">
            <v>101.25669431248672</v>
          </cell>
          <cell r="V261">
            <v>99.365483666212896</v>
          </cell>
          <cell r="W261">
            <v>99.421776484547891</v>
          </cell>
          <cell r="X261">
            <v>95.864108175152523</v>
          </cell>
          <cell r="Y261">
            <v>98.13465517904892</v>
          </cell>
          <cell r="Z261">
            <v>99.863226570588608</v>
          </cell>
          <cell r="AA261">
            <v>99.863226570588608</v>
          </cell>
          <cell r="AB261">
            <v>99.861683755788121</v>
          </cell>
          <cell r="AC261">
            <v>99.864684542418019</v>
          </cell>
          <cell r="AD261">
            <v>99.17682907981991</v>
          </cell>
          <cell r="AE261">
            <v>98.860811534773418</v>
          </cell>
          <cell r="AF261">
            <v>99.009797768711522</v>
          </cell>
          <cell r="AG261">
            <v>98.317346616872953</v>
          </cell>
          <cell r="AH261">
            <v>97.755612165941955</v>
          </cell>
          <cell r="AI261">
            <v>99.230232114711129</v>
          </cell>
          <cell r="AJ261">
            <v>99.465563213325225</v>
          </cell>
        </row>
        <row r="262">
          <cell r="C262" t="str">
            <v>UPAH ASISTEN RUMAH TANGGA</v>
          </cell>
          <cell r="D262">
            <v>205395595121.16</v>
          </cell>
          <cell r="E262">
            <v>99.626124460854044</v>
          </cell>
          <cell r="F262">
            <v>99.911121131117383</v>
          </cell>
          <cell r="G262">
            <v>99.911121131117383</v>
          </cell>
          <cell r="H262">
            <v>99.914145594020439</v>
          </cell>
          <cell r="I262">
            <v>99.914145594020439</v>
          </cell>
          <cell r="J262">
            <v>99.914145594020439</v>
          </cell>
          <cell r="K262">
            <v>99.914145594020439</v>
          </cell>
          <cell r="L262">
            <v>100.40162919759452</v>
          </cell>
          <cell r="M262">
            <v>100.40162919759452</v>
          </cell>
          <cell r="N262">
            <v>100.40162919759452</v>
          </cell>
          <cell r="O262">
            <v>100.40162919759452</v>
          </cell>
          <cell r="P262">
            <v>101.08059185322193</v>
          </cell>
          <cell r="Q262">
            <v>101.3655885234853</v>
          </cell>
          <cell r="R262">
            <v>101.3655885234853</v>
          </cell>
          <cell r="S262">
            <v>101.36791668965716</v>
          </cell>
          <cell r="T262">
            <v>101.36791668965716</v>
          </cell>
          <cell r="U262">
            <v>101.3655885234853</v>
          </cell>
          <cell r="V262">
            <v>101.36791668965716</v>
          </cell>
          <cell r="W262">
            <v>101.3655885234853</v>
          </cell>
          <cell r="X262">
            <v>101.3655885234853</v>
          </cell>
          <cell r="Y262">
            <v>101.36791668965716</v>
          </cell>
          <cell r="Z262">
            <v>101.3655885234853</v>
          </cell>
          <cell r="AA262">
            <v>101.3655885234853</v>
          </cell>
          <cell r="AB262">
            <v>101.36791668965716</v>
          </cell>
          <cell r="AC262">
            <v>101.36791668965716</v>
          </cell>
          <cell r="AD262">
            <v>101.36791668965716</v>
          </cell>
          <cell r="AE262">
            <v>101.36791668965716</v>
          </cell>
          <cell r="AF262">
            <v>103.32695305978335</v>
          </cell>
          <cell r="AG262">
            <v>103.32695305978335</v>
          </cell>
          <cell r="AH262">
            <v>103.32695305978335</v>
          </cell>
          <cell r="AI262">
            <v>103.32695305978335</v>
          </cell>
          <cell r="AJ262">
            <v>103.32695305978335</v>
          </cell>
        </row>
        <row r="263">
          <cell r="C263" t="str">
            <v>KESEHATAN</v>
          </cell>
          <cell r="D263">
            <v>615300417804.15002</v>
          </cell>
          <cell r="E263">
            <v>99.533427584741801</v>
          </cell>
          <cell r="F263">
            <v>99.533487444694074</v>
          </cell>
          <cell r="G263">
            <v>99.540506346435507</v>
          </cell>
          <cell r="H263">
            <v>99.540612644521545</v>
          </cell>
          <cell r="I263">
            <v>99.540612644521545</v>
          </cell>
          <cell r="J263">
            <v>100.2615126988013</v>
          </cell>
          <cell r="K263">
            <v>100.26147953345588</v>
          </cell>
          <cell r="L263">
            <v>100.2615923483777</v>
          </cell>
          <cell r="M263">
            <v>100.27561015577777</v>
          </cell>
          <cell r="N263">
            <v>99.890667067113</v>
          </cell>
          <cell r="O263">
            <v>99.890739928674463</v>
          </cell>
          <cell r="P263">
            <v>99.898162380748744</v>
          </cell>
          <cell r="Q263">
            <v>100.10834182507658</v>
          </cell>
          <cell r="R263">
            <v>100.35330560877232</v>
          </cell>
          <cell r="S263">
            <v>100.41811503843661</v>
          </cell>
          <cell r="T263">
            <v>100.41682437560632</v>
          </cell>
          <cell r="U263">
            <v>100.6075512481096</v>
          </cell>
          <cell r="V263">
            <v>100.94849380897702</v>
          </cell>
          <cell r="W263">
            <v>101.14302245510262</v>
          </cell>
          <cell r="X263">
            <v>101.19207711348668</v>
          </cell>
          <cell r="Y263">
            <v>101.18972388981832</v>
          </cell>
          <cell r="Z263">
            <v>101.67369394793946</v>
          </cell>
          <cell r="AA263">
            <v>101.40812302841975</v>
          </cell>
          <cell r="AB263">
            <v>101.70688386952031</v>
          </cell>
          <cell r="AC263">
            <v>101.78500797596483</v>
          </cell>
          <cell r="AD263">
            <v>101.60025635045233</v>
          </cell>
          <cell r="AE263">
            <v>101.24680840284547</v>
          </cell>
          <cell r="AF263">
            <v>101.44735771699207</v>
          </cell>
          <cell r="AG263">
            <v>101.71952343851432</v>
          </cell>
          <cell r="AH263">
            <v>101.63018778556885</v>
          </cell>
          <cell r="AI263">
            <v>101.77234356296285</v>
          </cell>
          <cell r="AJ263">
            <v>101.85557597485652</v>
          </cell>
        </row>
        <row r="264">
          <cell r="C264" t="str">
            <v>OBAT-OBATAN DAN PRODUK KESEHATAN</v>
          </cell>
          <cell r="D264">
            <v>280970112602.34998</v>
          </cell>
          <cell r="E264">
            <v>98.269543332046126</v>
          </cell>
          <cell r="F264">
            <v>98.276899175197201</v>
          </cell>
          <cell r="G264">
            <v>98.276930642703917</v>
          </cell>
          <cell r="H264">
            <v>98.277137302348493</v>
          </cell>
          <cell r="I264">
            <v>98.291614695961613</v>
          </cell>
          <cell r="J264">
            <v>100.10854101810953</v>
          </cell>
          <cell r="K264">
            <v>100.10123522036113</v>
          </cell>
          <cell r="L264">
            <v>100.101441266218</v>
          </cell>
          <cell r="M264">
            <v>100.13044066675705</v>
          </cell>
          <cell r="N264">
            <v>99.167693991484711</v>
          </cell>
          <cell r="O264">
            <v>99.167823257628186</v>
          </cell>
          <cell r="P264">
            <v>99.183096529127923</v>
          </cell>
          <cell r="Q264">
            <v>99.726392836938842</v>
          </cell>
          <cell r="R264">
            <v>100.33444336868978</v>
          </cell>
          <cell r="S264">
            <v>100.4893636793792</v>
          </cell>
          <cell r="T264">
            <v>100.48653723861875</v>
          </cell>
          <cell r="U264">
            <v>100.60246922964065</v>
          </cell>
          <cell r="V264">
            <v>101.45230718358795</v>
          </cell>
          <cell r="W264">
            <v>101.66038045142326</v>
          </cell>
          <cell r="X264">
            <v>101.79049735337126</v>
          </cell>
          <cell r="Y264">
            <v>101.80111241672205</v>
          </cell>
          <cell r="Z264">
            <v>102.83153858522816</v>
          </cell>
          <cell r="AA264">
            <v>102.15563062694856</v>
          </cell>
          <cell r="AB264">
            <v>102.90615926709685</v>
          </cell>
          <cell r="AC264">
            <v>103.07724435116742</v>
          </cell>
          <cell r="AD264">
            <v>102.67265415716085</v>
          </cell>
          <cell r="AE264">
            <v>101.78566727475602</v>
          </cell>
          <cell r="AF264">
            <v>102.22485305021738</v>
          </cell>
          <cell r="AG264">
            <v>102.82087260764838</v>
          </cell>
          <cell r="AH264">
            <v>102.62523519955178</v>
          </cell>
          <cell r="AI264">
            <v>102.93654414417104</v>
          </cell>
          <cell r="AJ264">
            <v>103.11881597849066</v>
          </cell>
        </row>
        <row r="265">
          <cell r="C265" t="str">
            <v>OBAT DENGAN RESEP</v>
          </cell>
          <cell r="D265">
            <v>53564340002.820007</v>
          </cell>
          <cell r="E265">
            <v>96.716842850125303</v>
          </cell>
          <cell r="F265">
            <v>96.716842850125303</v>
          </cell>
          <cell r="G265">
            <v>96.716842850125303</v>
          </cell>
          <cell r="H265">
            <v>96.716842850125303</v>
          </cell>
          <cell r="I265">
            <v>96.716842850125303</v>
          </cell>
          <cell r="J265">
            <v>97.725471116621748</v>
          </cell>
          <cell r="K265">
            <v>97.725471116621748</v>
          </cell>
          <cell r="L265">
            <v>97.725471116621748</v>
          </cell>
          <cell r="M265">
            <v>97.725471116621748</v>
          </cell>
          <cell r="N265">
            <v>94.008358554078896</v>
          </cell>
          <cell r="O265">
            <v>94.008358554078896</v>
          </cell>
          <cell r="P265">
            <v>94.009017318295193</v>
          </cell>
          <cell r="Q265">
            <v>96.731608303383524</v>
          </cell>
          <cell r="R265">
            <v>97.747289914400909</v>
          </cell>
          <cell r="S265">
            <v>97.664900730517616</v>
          </cell>
          <cell r="T265">
            <v>97.167463173610784</v>
          </cell>
          <cell r="U265">
            <v>97.56984494276935</v>
          </cell>
          <cell r="V265">
            <v>100.46144218177947</v>
          </cell>
          <cell r="W265">
            <v>100.54675957229145</v>
          </cell>
          <cell r="X265">
            <v>100.54675957229145</v>
          </cell>
          <cell r="Y265">
            <v>100.54602166548641</v>
          </cell>
          <cell r="Z265">
            <v>103.3557313141612</v>
          </cell>
          <cell r="AA265">
            <v>100.03348254269251</v>
          </cell>
          <cell r="AB265">
            <v>101.69365524683435</v>
          </cell>
          <cell r="AC265">
            <v>103.4814832606812</v>
          </cell>
          <cell r="AD265">
            <v>101.40535977619078</v>
          </cell>
          <cell r="AE265">
            <v>103.57016168870766</v>
          </cell>
          <cell r="AF265">
            <v>102.899666819993</v>
          </cell>
          <cell r="AG265">
            <v>104.60603366857013</v>
          </cell>
          <cell r="AH265">
            <v>103.49623224453026</v>
          </cell>
          <cell r="AI265">
            <v>103.23154816387796</v>
          </cell>
          <cell r="AJ265">
            <v>101.7117752364514</v>
          </cell>
        </row>
        <row r="266">
          <cell r="C266" t="str">
            <v>VITAMIN</v>
          </cell>
          <cell r="D266">
            <v>53463763888.099998</v>
          </cell>
          <cell r="E266">
            <v>99.698897049769442</v>
          </cell>
          <cell r="F266">
            <v>99.698897049769442</v>
          </cell>
          <cell r="G266">
            <v>99.698897049769442</v>
          </cell>
          <cell r="H266">
            <v>99.699677190038088</v>
          </cell>
          <cell r="I266">
            <v>99.699677190038088</v>
          </cell>
          <cell r="J266">
            <v>100.610623049449</v>
          </cell>
          <cell r="K266">
            <v>100.61002264048757</v>
          </cell>
          <cell r="L266">
            <v>100.6101030710615</v>
          </cell>
          <cell r="M266">
            <v>100.6101030710615</v>
          </cell>
          <cell r="N266">
            <v>100.6101030710615</v>
          </cell>
          <cell r="O266">
            <v>100.61125406001436</v>
          </cell>
          <cell r="P266">
            <v>100.61125406001436</v>
          </cell>
          <cell r="Q266">
            <v>102.05292489838644</v>
          </cell>
          <cell r="R266">
            <v>103.43914685835962</v>
          </cell>
          <cell r="S266">
            <v>103.44230041526974</v>
          </cell>
          <cell r="T266">
            <v>102.63819948285204</v>
          </cell>
          <cell r="U266">
            <v>103.09826072134626</v>
          </cell>
          <cell r="V266">
            <v>103.55573434441312</v>
          </cell>
          <cell r="W266">
            <v>103.62423949100463</v>
          </cell>
          <cell r="X266">
            <v>103.62492005696708</v>
          </cell>
          <cell r="Y266">
            <v>103.62290210727849</v>
          </cell>
          <cell r="Z266">
            <v>99.390051377578175</v>
          </cell>
          <cell r="AA266">
            <v>103.70706372774161</v>
          </cell>
          <cell r="AB266">
            <v>102.98778348923091</v>
          </cell>
          <cell r="AC266">
            <v>102.96781304046041</v>
          </cell>
          <cell r="AD266">
            <v>102.97378394453651</v>
          </cell>
          <cell r="AE266">
            <v>96.49766501887207</v>
          </cell>
          <cell r="AF266">
            <v>96.49766501887207</v>
          </cell>
          <cell r="AG266">
            <v>96.713970337339333</v>
          </cell>
          <cell r="AH266">
            <v>96.52865316152031</v>
          </cell>
          <cell r="AI266">
            <v>96.344850050775676</v>
          </cell>
          <cell r="AJ266">
            <v>96.377903860881801</v>
          </cell>
        </row>
        <row r="267">
          <cell r="C267" t="str">
            <v>OBAT BATUK</v>
          </cell>
          <cell r="D267">
            <v>15047028033.92</v>
          </cell>
          <cell r="E267">
            <v>99.683982655897836</v>
          </cell>
          <cell r="F267">
            <v>99.683982655897836</v>
          </cell>
          <cell r="G267">
            <v>99.683982655897836</v>
          </cell>
          <cell r="H267">
            <v>99.683982655897836</v>
          </cell>
          <cell r="I267">
            <v>99.683982655897836</v>
          </cell>
          <cell r="J267">
            <v>100.44757705334095</v>
          </cell>
          <cell r="K267">
            <v>100.44757705334095</v>
          </cell>
          <cell r="L267">
            <v>100.44757705334095</v>
          </cell>
          <cell r="M267">
            <v>100.44757705334095</v>
          </cell>
          <cell r="N267">
            <v>100.44757705334095</v>
          </cell>
          <cell r="O267">
            <v>100.44757705334095</v>
          </cell>
          <cell r="P267">
            <v>100.44757705334095</v>
          </cell>
          <cell r="Q267">
            <v>97.9658952616508</v>
          </cell>
          <cell r="R267">
            <v>99.178662834060461</v>
          </cell>
          <cell r="S267">
            <v>99.863556598290245</v>
          </cell>
          <cell r="T267">
            <v>100.53600015173355</v>
          </cell>
          <cell r="U267">
            <v>100.41319329044542</v>
          </cell>
          <cell r="V267">
            <v>100.41110282589156</v>
          </cell>
          <cell r="W267">
            <v>100.41319329044542</v>
          </cell>
          <cell r="X267">
            <v>100.41319329044542</v>
          </cell>
          <cell r="Y267">
            <v>100.41110282589156</v>
          </cell>
          <cell r="Z267">
            <v>104.7368365217375</v>
          </cell>
          <cell r="AA267">
            <v>102.36197338126512</v>
          </cell>
          <cell r="AB267">
            <v>102.43002361062811</v>
          </cell>
          <cell r="AC267">
            <v>102.86508528557758</v>
          </cell>
          <cell r="AD267">
            <v>102.97801639406686</v>
          </cell>
          <cell r="AE267">
            <v>104.49386597325352</v>
          </cell>
          <cell r="AF267">
            <v>104.68132829552566</v>
          </cell>
          <cell r="AG267">
            <v>102.31559551567182</v>
          </cell>
          <cell r="AH267">
            <v>103.17425815572217</v>
          </cell>
          <cell r="AI267">
            <v>107.09758135662383</v>
          </cell>
          <cell r="AJ267">
            <v>114.04073519879448</v>
          </cell>
        </row>
        <row r="268">
          <cell r="C268" t="str">
            <v>OBAT SAKIT KEPALA</v>
          </cell>
          <cell r="D268">
            <v>11849733540.98</v>
          </cell>
          <cell r="E268">
            <v>97.038284328105362</v>
          </cell>
          <cell r="F268">
            <v>97.038284328105362</v>
          </cell>
          <cell r="G268">
            <v>97.038284328105362</v>
          </cell>
          <cell r="H268">
            <v>97.038284328105362</v>
          </cell>
          <cell r="I268">
            <v>97.038284328105362</v>
          </cell>
          <cell r="J268">
            <v>102.32135841918026</v>
          </cell>
          <cell r="K268">
            <v>102.32135841918026</v>
          </cell>
          <cell r="L268">
            <v>102.32135841918026</v>
          </cell>
          <cell r="M268">
            <v>102.32135841918026</v>
          </cell>
          <cell r="N268">
            <v>102.32135841918026</v>
          </cell>
          <cell r="O268">
            <v>102.32135841918026</v>
          </cell>
          <cell r="P268">
            <v>102.32135841918026</v>
          </cell>
          <cell r="Q268">
            <v>102.89350568361453</v>
          </cell>
          <cell r="R268">
            <v>102.89350568361453</v>
          </cell>
          <cell r="S268">
            <v>104.5509882571039</v>
          </cell>
          <cell r="T268">
            <v>103.86720426097955</v>
          </cell>
          <cell r="U268">
            <v>104.51192959661108</v>
          </cell>
          <cell r="V268">
            <v>104.5089931899972</v>
          </cell>
          <cell r="W268">
            <v>104.60453979687621</v>
          </cell>
          <cell r="X268">
            <v>104.60453979687621</v>
          </cell>
          <cell r="Y268">
            <v>104.6016033902623</v>
          </cell>
          <cell r="Z268">
            <v>106.80520075356925</v>
          </cell>
          <cell r="AA268">
            <v>107.91226104090366</v>
          </cell>
          <cell r="AB268">
            <v>107.91501080157178</v>
          </cell>
          <cell r="AC268">
            <v>108.00116400969092</v>
          </cell>
          <cell r="AD268">
            <v>105.84931317201487</v>
          </cell>
          <cell r="AE268">
            <v>106.96594564074664</v>
          </cell>
          <cell r="AF268">
            <v>106.85785556448857</v>
          </cell>
          <cell r="AG268">
            <v>106.60481742838395</v>
          </cell>
          <cell r="AH268">
            <v>107.07675188887906</v>
          </cell>
          <cell r="AI268">
            <v>107.05360142001375</v>
          </cell>
          <cell r="AJ268">
            <v>107.05360142001375</v>
          </cell>
        </row>
        <row r="269">
          <cell r="C269" t="str">
            <v>OBAT FLU</v>
          </cell>
          <cell r="D269">
            <v>3730393343.5499997</v>
          </cell>
          <cell r="E269">
            <v>97.128995636187184</v>
          </cell>
          <cell r="F269">
            <v>97.128995636187184</v>
          </cell>
          <cell r="G269">
            <v>97.128995636187184</v>
          </cell>
          <cell r="H269">
            <v>97.128995636187184</v>
          </cell>
          <cell r="I269">
            <v>97.128995636187184</v>
          </cell>
          <cell r="J269">
            <v>102.6003394751958</v>
          </cell>
          <cell r="K269">
            <v>102.6003394751958</v>
          </cell>
          <cell r="L269">
            <v>102.6003394751958</v>
          </cell>
          <cell r="M269">
            <v>102.6003394751958</v>
          </cell>
          <cell r="N269">
            <v>102.6003394751958</v>
          </cell>
          <cell r="O269">
            <v>102.6003394751958</v>
          </cell>
          <cell r="P269">
            <v>102.6003394751958</v>
          </cell>
          <cell r="Q269">
            <v>100.18525410875839</v>
          </cell>
          <cell r="R269">
            <v>100.18525410875839</v>
          </cell>
          <cell r="S269">
            <v>100.18768011996471</v>
          </cell>
          <cell r="T269">
            <v>100.7659297033476</v>
          </cell>
          <cell r="U269">
            <v>100.76607000878566</v>
          </cell>
          <cell r="V269">
            <v>100.7659297033476</v>
          </cell>
          <cell r="W269">
            <v>100.95943095970776</v>
          </cell>
          <cell r="X269">
            <v>101.24438898527863</v>
          </cell>
          <cell r="Y269">
            <v>101.24756159295143</v>
          </cell>
          <cell r="Z269">
            <v>101.81463617216218</v>
          </cell>
          <cell r="AA269">
            <v>102.26348356948247</v>
          </cell>
          <cell r="AB269">
            <v>100.94284784633587</v>
          </cell>
          <cell r="AC269">
            <v>102.35281139666763</v>
          </cell>
          <cell r="AD269">
            <v>102.34199747785637</v>
          </cell>
          <cell r="AE269">
            <v>103.01982739188516</v>
          </cell>
          <cell r="AF269">
            <v>106.00092357639261</v>
          </cell>
          <cell r="AG269">
            <v>108.49573456259367</v>
          </cell>
          <cell r="AH269">
            <v>108.81192347382114</v>
          </cell>
          <cell r="AI269">
            <v>108.26009514048781</v>
          </cell>
          <cell r="AJ269">
            <v>109.80411847737</v>
          </cell>
        </row>
        <row r="270">
          <cell r="C270" t="str">
            <v>OBAT PENURUN PANAS</v>
          </cell>
          <cell r="D270">
            <v>7675977370.9300003</v>
          </cell>
          <cell r="E270">
            <v>99.818250738626247</v>
          </cell>
          <cell r="F270">
            <v>99.818250738626247</v>
          </cell>
          <cell r="G270">
            <v>99.818250738626247</v>
          </cell>
          <cell r="H270">
            <v>99.818250738626247</v>
          </cell>
          <cell r="I270">
            <v>99.818250738626247</v>
          </cell>
          <cell r="J270">
            <v>99.818250738626247</v>
          </cell>
          <cell r="K270">
            <v>99.818250738626247</v>
          </cell>
          <cell r="L270">
            <v>99.818250738626247</v>
          </cell>
          <cell r="M270">
            <v>99.818250738626247</v>
          </cell>
          <cell r="N270">
            <v>99.818250738626247</v>
          </cell>
          <cell r="O270">
            <v>99.818250738626247</v>
          </cell>
          <cell r="P270">
            <v>99.818250738626247</v>
          </cell>
          <cell r="Q270">
            <v>99.818250738626247</v>
          </cell>
          <cell r="R270">
            <v>99.818250738626247</v>
          </cell>
          <cell r="S270">
            <v>99.817949354556291</v>
          </cell>
          <cell r="T270">
            <v>99.634948995197647</v>
          </cell>
          <cell r="U270">
            <v>100.20045894217029</v>
          </cell>
          <cell r="V270">
            <v>100.20115338062988</v>
          </cell>
          <cell r="W270">
            <v>101.24754350654737</v>
          </cell>
          <cell r="X270">
            <v>101.24754350654737</v>
          </cell>
          <cell r="Y270">
            <v>101.25039946076835</v>
          </cell>
          <cell r="Z270">
            <v>103.16332045025946</v>
          </cell>
          <cell r="AA270">
            <v>103.16332045025946</v>
          </cell>
          <cell r="AB270">
            <v>103.16148697603384</v>
          </cell>
          <cell r="AC270">
            <v>105.18208559223328</v>
          </cell>
          <cell r="AD270">
            <v>105.18208559223328</v>
          </cell>
          <cell r="AE270">
            <v>106.2082252254777</v>
          </cell>
          <cell r="AF270">
            <v>106.2082252254777</v>
          </cell>
          <cell r="AG270">
            <v>106.2082252254777</v>
          </cell>
          <cell r="AH270">
            <v>106.2082252254777</v>
          </cell>
          <cell r="AI270">
            <v>106.2082252254777</v>
          </cell>
          <cell r="AJ270">
            <v>106.20822522547768</v>
          </cell>
        </row>
        <row r="271">
          <cell r="C271" t="str">
            <v>OBAT MAAG</v>
          </cell>
          <cell r="D271">
            <v>5166446871.6599998</v>
          </cell>
          <cell r="E271">
            <v>100</v>
          </cell>
          <cell r="F271">
            <v>100</v>
          </cell>
          <cell r="G271">
            <v>100</v>
          </cell>
          <cell r="H271">
            <v>100</v>
          </cell>
          <cell r="I271">
            <v>100</v>
          </cell>
          <cell r="J271">
            <v>100</v>
          </cell>
          <cell r="K271">
            <v>100</v>
          </cell>
          <cell r="L271">
            <v>100</v>
          </cell>
          <cell r="M271">
            <v>100</v>
          </cell>
          <cell r="N271">
            <v>100</v>
          </cell>
          <cell r="O271">
            <v>100</v>
          </cell>
          <cell r="P271">
            <v>100</v>
          </cell>
          <cell r="Q271">
            <v>100</v>
          </cell>
          <cell r="R271">
            <v>100</v>
          </cell>
          <cell r="S271">
            <v>100</v>
          </cell>
          <cell r="T271">
            <v>98.099041999999827</v>
          </cell>
          <cell r="U271">
            <v>99.760000000000019</v>
          </cell>
          <cell r="V271">
            <v>99.763635594176819</v>
          </cell>
          <cell r="W271">
            <v>99.760000000000019</v>
          </cell>
          <cell r="X271">
            <v>99.760000000000019</v>
          </cell>
          <cell r="Y271">
            <v>99.763635594176819</v>
          </cell>
          <cell r="Z271">
            <v>100.87000000000003</v>
          </cell>
          <cell r="AA271">
            <v>100.87000000000003</v>
          </cell>
          <cell r="AB271">
            <v>100.86955839310157</v>
          </cell>
          <cell r="AC271">
            <v>106.26516790632461</v>
          </cell>
          <cell r="AD271">
            <v>107.47282903351281</v>
          </cell>
          <cell r="AE271">
            <v>107.47282903351281</v>
          </cell>
          <cell r="AF271">
            <v>121.04104585659626</v>
          </cell>
          <cell r="AG271">
            <v>126.8134388650267</v>
          </cell>
          <cell r="AH271">
            <v>118.98910548496764</v>
          </cell>
          <cell r="AI271">
            <v>121.04104405167058</v>
          </cell>
          <cell r="AJ271">
            <v>121.04104405167058</v>
          </cell>
        </row>
        <row r="272">
          <cell r="C272" t="str">
            <v>OBAT GOSOK</v>
          </cell>
          <cell r="D272">
            <v>58524313592.129997</v>
          </cell>
          <cell r="E272">
            <v>99.799516996411697</v>
          </cell>
          <cell r="F272">
            <v>99.799516996411697</v>
          </cell>
          <cell r="G272">
            <v>99.799516996411697</v>
          </cell>
          <cell r="H272">
            <v>99.799516996411697</v>
          </cell>
          <cell r="I272">
            <v>99.799516996411697</v>
          </cell>
          <cell r="J272">
            <v>101.59834297771673</v>
          </cell>
          <cell r="K272">
            <v>101.59834297771673</v>
          </cell>
          <cell r="L272">
            <v>101.59834297771673</v>
          </cell>
          <cell r="M272">
            <v>101.65359701809811</v>
          </cell>
          <cell r="N272">
            <v>101.85005582834303</v>
          </cell>
          <cell r="O272">
            <v>101.85005582834303</v>
          </cell>
          <cell r="P272">
            <v>101.85005582834303</v>
          </cell>
          <cell r="Q272">
            <v>101.57378562643613</v>
          </cell>
          <cell r="R272">
            <v>101.57378562643613</v>
          </cell>
          <cell r="S272">
            <v>101.51984538887868</v>
          </cell>
          <cell r="T272">
            <v>102.49428204516626</v>
          </cell>
          <cell r="U272">
            <v>102.96048597295291</v>
          </cell>
          <cell r="V272">
            <v>102.95744355450864</v>
          </cell>
          <cell r="W272">
            <v>103.12710362490394</v>
          </cell>
          <cell r="X272">
            <v>103.52613370141003</v>
          </cell>
          <cell r="Y272">
            <v>103.52953242275669</v>
          </cell>
          <cell r="Z272">
            <v>105.69027298510862</v>
          </cell>
          <cell r="AA272">
            <v>104.81233109672156</v>
          </cell>
          <cell r="AB272">
            <v>106.68133947410428</v>
          </cell>
          <cell r="AC272">
            <v>104.92412907451877</v>
          </cell>
          <cell r="AD272">
            <v>105.77244012833857</v>
          </cell>
          <cell r="AE272">
            <v>104.65527500712028</v>
          </cell>
          <cell r="AF272">
            <v>105.96332361572038</v>
          </cell>
          <cell r="AG272">
            <v>107.05628928363767</v>
          </cell>
          <cell r="AH272">
            <v>107.56853897820231</v>
          </cell>
          <cell r="AI272">
            <v>108.18342567994104</v>
          </cell>
          <cell r="AJ272">
            <v>108.5348275287317</v>
          </cell>
        </row>
        <row r="273">
          <cell r="C273" t="str">
            <v>MASKER</v>
          </cell>
          <cell r="D273">
            <v>52633537196.099998</v>
          </cell>
          <cell r="E273">
            <v>97.902336480479846</v>
          </cell>
          <cell r="F273">
            <v>97.902336480479846</v>
          </cell>
          <cell r="G273">
            <v>97.902336480479846</v>
          </cell>
          <cell r="H273">
            <v>97.902336480479846</v>
          </cell>
          <cell r="I273">
            <v>97.902336480479846</v>
          </cell>
          <cell r="J273">
            <v>97.902336480479846</v>
          </cell>
          <cell r="K273">
            <v>97.902336480479846</v>
          </cell>
          <cell r="L273">
            <v>97.902336480479846</v>
          </cell>
          <cell r="M273">
            <v>97.902336480479846</v>
          </cell>
          <cell r="N273">
            <v>97.902336480479846</v>
          </cell>
          <cell r="O273">
            <v>97.902336480479846</v>
          </cell>
          <cell r="P273">
            <v>97.902336480479846</v>
          </cell>
          <cell r="Q273">
            <v>97.902336480479846</v>
          </cell>
          <cell r="R273">
            <v>97.902336480479846</v>
          </cell>
          <cell r="S273">
            <v>97.902674813309361</v>
          </cell>
          <cell r="T273">
            <v>97.902674813309361</v>
          </cell>
          <cell r="U273">
            <v>97.902336480479846</v>
          </cell>
          <cell r="V273">
            <v>97.902674813309361</v>
          </cell>
          <cell r="W273">
            <v>98.733529632271669</v>
          </cell>
          <cell r="X273">
            <v>98.733529632271669</v>
          </cell>
          <cell r="Y273">
            <v>98.737619364831801</v>
          </cell>
          <cell r="Z273">
            <v>98.733529632271669</v>
          </cell>
          <cell r="AA273">
            <v>98.733529632271669</v>
          </cell>
          <cell r="AB273">
            <v>98.737619364831801</v>
          </cell>
          <cell r="AC273">
            <v>98.737619364831801</v>
          </cell>
          <cell r="AD273">
            <v>99.0400142113469</v>
          </cell>
          <cell r="AE273">
            <v>99.0400142113469</v>
          </cell>
          <cell r="AF273">
            <v>99.0400142113469</v>
          </cell>
          <cell r="AG273">
            <v>99.0400142113469</v>
          </cell>
          <cell r="AH273">
            <v>99.0400142113469</v>
          </cell>
          <cell r="AI273">
            <v>99.0400142113469</v>
          </cell>
          <cell r="AJ273">
            <v>99.0400142113469</v>
          </cell>
        </row>
        <row r="274">
          <cell r="C274" t="str">
            <v>POPOK DEWASA</v>
          </cell>
          <cell r="D274">
            <v>9895420341.8299999</v>
          </cell>
          <cell r="E274">
            <v>99.333030362582249</v>
          </cell>
          <cell r="F274">
            <v>99.496929350496174</v>
          </cell>
          <cell r="G274">
            <v>99.558391470963912</v>
          </cell>
          <cell r="H274">
            <v>99.558391470963912</v>
          </cell>
          <cell r="I274">
            <v>99.988626314237976</v>
          </cell>
          <cell r="J274">
            <v>100.00911368772722</v>
          </cell>
          <cell r="K274">
            <v>99.804239952834834</v>
          </cell>
          <cell r="L274">
            <v>99.814483639579436</v>
          </cell>
          <cell r="M274">
            <v>100.40861747076741</v>
          </cell>
          <cell r="N274">
            <v>100.56227277193672</v>
          </cell>
          <cell r="O274">
            <v>100.56227277193672</v>
          </cell>
          <cell r="P274">
            <v>100.92080180799843</v>
          </cell>
          <cell r="Q274">
            <v>103.1334381448364</v>
          </cell>
          <cell r="R274">
            <v>104.25</v>
          </cell>
          <cell r="S274">
            <v>104.25406392595295</v>
          </cell>
          <cell r="T274">
            <v>105.29963001814752</v>
          </cell>
          <cell r="U274">
            <v>105.30999999999999</v>
          </cell>
          <cell r="V274">
            <v>105.30768438684808</v>
          </cell>
          <cell r="W274">
            <v>105.30634288489556</v>
          </cell>
          <cell r="X274">
            <v>105.41902476930545</v>
          </cell>
          <cell r="Y274">
            <v>105.45998663824008</v>
          </cell>
          <cell r="Z274">
            <v>104.69195647950262</v>
          </cell>
          <cell r="AA274">
            <v>104.72268797357684</v>
          </cell>
          <cell r="AB274">
            <v>105.44905793323376</v>
          </cell>
          <cell r="AC274">
            <v>105.44905793323376</v>
          </cell>
          <cell r="AD274">
            <v>100.15885479665016</v>
          </cell>
          <cell r="AE274">
            <v>100.15885479665016</v>
          </cell>
          <cell r="AF274">
            <v>100.15885479665016</v>
          </cell>
          <cell r="AG274">
            <v>100.15885479665016</v>
          </cell>
          <cell r="AH274">
            <v>100.67809332374422</v>
          </cell>
          <cell r="AI274">
            <v>100.67809332374422</v>
          </cell>
          <cell r="AJ274">
            <v>100.68336784905343</v>
          </cell>
        </row>
        <row r="275">
          <cell r="C275" t="str">
            <v>KACA MATA PLUS DAN MINUS</v>
          </cell>
          <cell r="D275">
            <v>6956805610.04</v>
          </cell>
          <cell r="E275">
            <v>100</v>
          </cell>
          <cell r="F275">
            <v>100</v>
          </cell>
          <cell r="G275">
            <v>100</v>
          </cell>
          <cell r="H275">
            <v>100</v>
          </cell>
          <cell r="I275">
            <v>100</v>
          </cell>
          <cell r="J275">
            <v>100</v>
          </cell>
          <cell r="K275">
            <v>100</v>
          </cell>
          <cell r="L275">
            <v>100</v>
          </cell>
          <cell r="M275">
            <v>100</v>
          </cell>
          <cell r="N275">
            <v>100</v>
          </cell>
          <cell r="O275">
            <v>100</v>
          </cell>
          <cell r="P275">
            <v>100</v>
          </cell>
          <cell r="Q275">
            <v>100</v>
          </cell>
          <cell r="R275">
            <v>100</v>
          </cell>
          <cell r="S275">
            <v>100</v>
          </cell>
          <cell r="T275">
            <v>100</v>
          </cell>
          <cell r="U275">
            <v>100</v>
          </cell>
          <cell r="V275">
            <v>100</v>
          </cell>
          <cell r="W275">
            <v>100</v>
          </cell>
          <cell r="X275">
            <v>100</v>
          </cell>
          <cell r="Y275">
            <v>100</v>
          </cell>
          <cell r="Z275">
            <v>100</v>
          </cell>
          <cell r="AA275">
            <v>100</v>
          </cell>
          <cell r="AB275">
            <v>100</v>
          </cell>
          <cell r="AC275">
            <v>100</v>
          </cell>
          <cell r="AD275">
            <v>100</v>
          </cell>
          <cell r="AE275">
            <v>100</v>
          </cell>
          <cell r="AF275">
            <v>100</v>
          </cell>
          <cell r="AG275">
            <v>100</v>
          </cell>
          <cell r="AH275">
            <v>100</v>
          </cell>
          <cell r="AI275">
            <v>100</v>
          </cell>
          <cell r="AJ275">
            <v>100</v>
          </cell>
        </row>
        <row r="276">
          <cell r="C276" t="str">
            <v>JASA RAWAT JALAN</v>
          </cell>
          <cell r="D276">
            <v>146551993363.92001</v>
          </cell>
          <cell r="E276">
            <v>100.81624802303632</v>
          </cell>
          <cell r="F276">
            <v>100.81624802303632</v>
          </cell>
          <cell r="G276">
            <v>100.81624802303632</v>
          </cell>
          <cell r="H276">
            <v>100.81624802303632</v>
          </cell>
          <cell r="I276">
            <v>100.81624802303632</v>
          </cell>
          <cell r="J276">
            <v>100.81624802303632</v>
          </cell>
          <cell r="K276">
            <v>100.81624802303632</v>
          </cell>
          <cell r="L276">
            <v>100.81624802303632</v>
          </cell>
          <cell r="M276">
            <v>100.81624802303632</v>
          </cell>
          <cell r="N276">
            <v>100.81624802303632</v>
          </cell>
          <cell r="O276">
            <v>100.81624802303632</v>
          </cell>
          <cell r="P276">
            <v>100.81624802303632</v>
          </cell>
          <cell r="Q276">
            <v>100.81624802303632</v>
          </cell>
          <cell r="R276">
            <v>100.81624802303632</v>
          </cell>
          <cell r="S276">
            <v>100.81725118159439</v>
          </cell>
          <cell r="T276">
            <v>100.81725118159439</v>
          </cell>
          <cell r="U276">
            <v>101.19456946587762</v>
          </cell>
          <cell r="V276">
            <v>101.19789379873158</v>
          </cell>
          <cell r="W276">
            <v>101.19660638775126</v>
          </cell>
          <cell r="X276">
            <v>101.19660638775126</v>
          </cell>
          <cell r="Y276">
            <v>101.19789379873158</v>
          </cell>
          <cell r="Z276">
            <v>101.2493728660932</v>
          </cell>
          <cell r="AA276">
            <v>101.2493728660932</v>
          </cell>
          <cell r="AB276">
            <v>101.25059600648909</v>
          </cell>
          <cell r="AC276">
            <v>101.25059600648909</v>
          </cell>
          <cell r="AD276">
            <v>101.25059600648909</v>
          </cell>
          <cell r="AE276">
            <v>101.4671753491717</v>
          </cell>
          <cell r="AF276">
            <v>101.4671753491717</v>
          </cell>
          <cell r="AG276">
            <v>101.4671753491717</v>
          </cell>
          <cell r="AH276">
            <v>101.4671753491717</v>
          </cell>
          <cell r="AI276">
            <v>101.4671753491717</v>
          </cell>
          <cell r="AJ276">
            <v>101.4671753491717</v>
          </cell>
        </row>
        <row r="277">
          <cell r="C277" t="str">
            <v>TARIF BIDAN</v>
          </cell>
          <cell r="D277">
            <v>28640529747.830002</v>
          </cell>
          <cell r="E277">
            <v>100</v>
          </cell>
          <cell r="F277">
            <v>100</v>
          </cell>
          <cell r="G277">
            <v>100</v>
          </cell>
          <cell r="H277">
            <v>100</v>
          </cell>
          <cell r="I277">
            <v>100</v>
          </cell>
          <cell r="J277">
            <v>100</v>
          </cell>
          <cell r="K277">
            <v>100</v>
          </cell>
          <cell r="L277">
            <v>100</v>
          </cell>
          <cell r="M277">
            <v>100</v>
          </cell>
          <cell r="N277">
            <v>100</v>
          </cell>
          <cell r="O277">
            <v>100</v>
          </cell>
          <cell r="P277">
            <v>100</v>
          </cell>
          <cell r="Q277">
            <v>100</v>
          </cell>
          <cell r="R277">
            <v>100</v>
          </cell>
          <cell r="S277">
            <v>100</v>
          </cell>
          <cell r="T277">
            <v>100</v>
          </cell>
          <cell r="U277">
            <v>101.92354259945222</v>
          </cell>
          <cell r="V277">
            <v>101.94772704247694</v>
          </cell>
          <cell r="W277">
            <v>101.94733818148806</v>
          </cell>
          <cell r="X277">
            <v>101.94733818148806</v>
          </cell>
          <cell r="Y277">
            <v>101.94772704247694</v>
          </cell>
          <cell r="Z277">
            <v>101.94733818148806</v>
          </cell>
          <cell r="AA277">
            <v>101.94733818148806</v>
          </cell>
          <cell r="AB277">
            <v>101.94772704247694</v>
          </cell>
          <cell r="AC277">
            <v>101.94772704247694</v>
          </cell>
          <cell r="AD277">
            <v>101.94772704247694</v>
          </cell>
          <cell r="AE277">
            <v>103.055951459799</v>
          </cell>
          <cell r="AF277">
            <v>103.055951459799</v>
          </cell>
          <cell r="AG277">
            <v>103.055951459799</v>
          </cell>
          <cell r="AH277">
            <v>103.055951459799</v>
          </cell>
          <cell r="AI277">
            <v>103.055951459799</v>
          </cell>
          <cell r="AJ277">
            <v>103.05595145979898</v>
          </cell>
        </row>
        <row r="278">
          <cell r="C278" t="str">
            <v>TARIF DOKTER GIGI</v>
          </cell>
          <cell r="D278">
            <v>9051018036.0900002</v>
          </cell>
          <cell r="E278">
            <v>100</v>
          </cell>
          <cell r="F278">
            <v>100</v>
          </cell>
          <cell r="G278">
            <v>100</v>
          </cell>
          <cell r="H278">
            <v>100</v>
          </cell>
          <cell r="I278">
            <v>100</v>
          </cell>
          <cell r="J278">
            <v>100</v>
          </cell>
          <cell r="K278">
            <v>100</v>
          </cell>
          <cell r="L278">
            <v>100</v>
          </cell>
          <cell r="M278">
            <v>100</v>
          </cell>
          <cell r="N278">
            <v>100</v>
          </cell>
          <cell r="O278">
            <v>100</v>
          </cell>
          <cell r="P278">
            <v>100</v>
          </cell>
          <cell r="Q278">
            <v>100</v>
          </cell>
          <cell r="R278">
            <v>100</v>
          </cell>
          <cell r="S278">
            <v>100</v>
          </cell>
          <cell r="T278">
            <v>100</v>
          </cell>
          <cell r="U278">
            <v>100</v>
          </cell>
          <cell r="V278">
            <v>100</v>
          </cell>
          <cell r="W278">
            <v>100</v>
          </cell>
          <cell r="X278">
            <v>100</v>
          </cell>
          <cell r="Y278">
            <v>100</v>
          </cell>
          <cell r="Z278">
            <v>100</v>
          </cell>
          <cell r="AA278">
            <v>100</v>
          </cell>
          <cell r="AB278">
            <v>100</v>
          </cell>
          <cell r="AC278">
            <v>100</v>
          </cell>
          <cell r="AD278">
            <v>100</v>
          </cell>
          <cell r="AE278">
            <v>100</v>
          </cell>
          <cell r="AF278">
            <v>100</v>
          </cell>
          <cell r="AG278">
            <v>100</v>
          </cell>
          <cell r="AH278">
            <v>100</v>
          </cell>
          <cell r="AI278">
            <v>100</v>
          </cell>
          <cell r="AJ278">
            <v>100</v>
          </cell>
        </row>
        <row r="279">
          <cell r="C279" t="str">
            <v>TARIF DOKTER SPESIALIS</v>
          </cell>
          <cell r="D279">
            <v>57725639795.989998</v>
          </cell>
          <cell r="E279">
            <v>100</v>
          </cell>
          <cell r="F279">
            <v>100</v>
          </cell>
          <cell r="G279">
            <v>100</v>
          </cell>
          <cell r="H279">
            <v>100</v>
          </cell>
          <cell r="I279">
            <v>100</v>
          </cell>
          <cell r="J279">
            <v>100</v>
          </cell>
          <cell r="K279">
            <v>100</v>
          </cell>
          <cell r="L279">
            <v>100</v>
          </cell>
          <cell r="M279">
            <v>100</v>
          </cell>
          <cell r="N279">
            <v>100</v>
          </cell>
          <cell r="O279">
            <v>100</v>
          </cell>
          <cell r="P279">
            <v>100</v>
          </cell>
          <cell r="Q279">
            <v>100</v>
          </cell>
          <cell r="R279">
            <v>100</v>
          </cell>
          <cell r="S279">
            <v>99.999999999999659</v>
          </cell>
          <cell r="T279">
            <v>99.999999999999659</v>
          </cell>
          <cell r="U279">
            <v>100</v>
          </cell>
          <cell r="V279">
            <v>99.999999999999659</v>
          </cell>
          <cell r="W279">
            <v>100</v>
          </cell>
          <cell r="X279">
            <v>100</v>
          </cell>
          <cell r="Y279">
            <v>99.999999999999659</v>
          </cell>
          <cell r="Z279">
            <v>100</v>
          </cell>
          <cell r="AA279">
            <v>100</v>
          </cell>
          <cell r="AB279">
            <v>99.999999999999659</v>
          </cell>
          <cell r="AC279">
            <v>99.999999999999659</v>
          </cell>
          <cell r="AD279">
            <v>99.999999999999659</v>
          </cell>
          <cell r="AE279">
            <v>99.999999999999659</v>
          </cell>
          <cell r="AF279">
            <v>99.999999999999659</v>
          </cell>
          <cell r="AG279">
            <v>99.999999999999659</v>
          </cell>
          <cell r="AH279">
            <v>99.999999999999659</v>
          </cell>
          <cell r="AI279">
            <v>99.999999999999659</v>
          </cell>
          <cell r="AJ279">
            <v>99.999999999999659</v>
          </cell>
        </row>
        <row r="280">
          <cell r="C280" t="str">
            <v>TARIF DOKTER UMUM</v>
          </cell>
          <cell r="D280">
            <v>51134805784.010002</v>
          </cell>
          <cell r="E280">
            <v>102.34100104422335</v>
          </cell>
          <cell r="F280">
            <v>102.34100104422335</v>
          </cell>
          <cell r="G280">
            <v>102.34100104422335</v>
          </cell>
          <cell r="H280">
            <v>102.34100104422335</v>
          </cell>
          <cell r="I280">
            <v>102.34100104422335</v>
          </cell>
          <cell r="J280">
            <v>102.34100104422335</v>
          </cell>
          <cell r="K280">
            <v>102.34100104422335</v>
          </cell>
          <cell r="L280">
            <v>102.34100104422335</v>
          </cell>
          <cell r="M280">
            <v>102.34100104422335</v>
          </cell>
          <cell r="N280">
            <v>102.34100104422335</v>
          </cell>
          <cell r="O280">
            <v>102.34100104422335</v>
          </cell>
          <cell r="P280">
            <v>102.34100104422335</v>
          </cell>
          <cell r="Q280">
            <v>102.34100104422335</v>
          </cell>
          <cell r="R280">
            <v>102.34100104422335</v>
          </cell>
          <cell r="S280">
            <v>102.34223613261777</v>
          </cell>
          <cell r="T280">
            <v>102.34223613261777</v>
          </cell>
          <cell r="U280">
            <v>102.34100104422335</v>
          </cell>
          <cell r="V280">
            <v>102.34223613261777</v>
          </cell>
          <cell r="W280">
            <v>102.34100104422335</v>
          </cell>
          <cell r="X280">
            <v>102.34100104422335</v>
          </cell>
          <cell r="Y280">
            <v>102.34223613261777</v>
          </cell>
          <cell r="Z280">
            <v>102.49196955402138</v>
          </cell>
          <cell r="AA280">
            <v>102.49196955402138</v>
          </cell>
          <cell r="AB280">
            <v>102.49328028900241</v>
          </cell>
          <cell r="AC280">
            <v>102.49328028900241</v>
          </cell>
          <cell r="AD280">
            <v>102.49328028900241</v>
          </cell>
          <cell r="AE280">
            <v>102.49328028900241</v>
          </cell>
          <cell r="AF280">
            <v>102.49328028900241</v>
          </cell>
          <cell r="AG280">
            <v>102.49328028900241</v>
          </cell>
          <cell r="AH280">
            <v>102.49328028900241</v>
          </cell>
          <cell r="AI280">
            <v>102.49328028900241</v>
          </cell>
          <cell r="AJ280">
            <v>102.49328028900241</v>
          </cell>
        </row>
        <row r="281">
          <cell r="C281" t="str">
            <v>JASA RAWAT INAP</v>
          </cell>
          <cell r="D281">
            <v>187778311837.88</v>
          </cell>
          <cell r="E281">
            <v>100</v>
          </cell>
          <cell r="F281">
            <v>100</v>
          </cell>
          <cell r="G281">
            <v>100</v>
          </cell>
          <cell r="H281">
            <v>100</v>
          </cell>
          <cell r="I281">
            <v>100</v>
          </cell>
          <cell r="J281">
            <v>100</v>
          </cell>
          <cell r="K281">
            <v>100</v>
          </cell>
          <cell r="L281">
            <v>100</v>
          </cell>
          <cell r="M281">
            <v>100</v>
          </cell>
          <cell r="N281">
            <v>100</v>
          </cell>
          <cell r="O281">
            <v>100</v>
          </cell>
          <cell r="P281">
            <v>100</v>
          </cell>
          <cell r="Q281">
            <v>100</v>
          </cell>
          <cell r="R281">
            <v>100</v>
          </cell>
          <cell r="S281">
            <v>99.99999999999946</v>
          </cell>
          <cell r="T281">
            <v>99.99999999999946</v>
          </cell>
          <cell r="U281">
            <v>100</v>
          </cell>
          <cell r="V281">
            <v>99.99999999999946</v>
          </cell>
          <cell r="W281">
            <v>100.26581412348132</v>
          </cell>
          <cell r="X281">
            <v>100.26581412348132</v>
          </cell>
          <cell r="Y281">
            <v>100.26853539902973</v>
          </cell>
          <cell r="Z281">
            <v>100.26860463477965</v>
          </cell>
          <cell r="AA281">
            <v>100.26860463477965</v>
          </cell>
          <cell r="AB281">
            <v>100.26853539902973</v>
          </cell>
          <cell r="AC281">
            <v>100.26853539902973</v>
          </cell>
          <cell r="AD281">
            <v>100.26853539902973</v>
          </cell>
          <cell r="AE281">
            <v>100.26853539902973</v>
          </cell>
          <cell r="AF281">
            <v>100.26853539902973</v>
          </cell>
          <cell r="AG281">
            <v>100.26853539902973</v>
          </cell>
          <cell r="AH281">
            <v>100.26853539902973</v>
          </cell>
          <cell r="AI281">
            <v>100.26853539902973</v>
          </cell>
          <cell r="AJ281">
            <v>100.26853539902973</v>
          </cell>
        </row>
        <row r="282">
          <cell r="C282" t="str">
            <v>TARIF RUMAH SAKIT</v>
          </cell>
          <cell r="D282">
            <v>187778311837.88</v>
          </cell>
          <cell r="E282">
            <v>100</v>
          </cell>
          <cell r="F282">
            <v>100</v>
          </cell>
          <cell r="G282">
            <v>100</v>
          </cell>
          <cell r="H282">
            <v>100</v>
          </cell>
          <cell r="I282">
            <v>100</v>
          </cell>
          <cell r="J282">
            <v>100</v>
          </cell>
          <cell r="K282">
            <v>100</v>
          </cell>
          <cell r="L282">
            <v>100</v>
          </cell>
          <cell r="M282">
            <v>100</v>
          </cell>
          <cell r="N282">
            <v>100</v>
          </cell>
          <cell r="O282">
            <v>100</v>
          </cell>
          <cell r="P282">
            <v>100</v>
          </cell>
          <cell r="Q282">
            <v>100</v>
          </cell>
          <cell r="R282">
            <v>100</v>
          </cell>
          <cell r="S282">
            <v>99.99999999999946</v>
          </cell>
          <cell r="T282">
            <v>99.99999999999946</v>
          </cell>
          <cell r="U282">
            <v>100</v>
          </cell>
          <cell r="V282">
            <v>99.99999999999946</v>
          </cell>
          <cell r="W282">
            <v>100.26581412348132</v>
          </cell>
          <cell r="X282">
            <v>100.26581412348132</v>
          </cell>
          <cell r="Y282">
            <v>100.26853539902973</v>
          </cell>
          <cell r="Z282">
            <v>100.26860463477965</v>
          </cell>
          <cell r="AA282">
            <v>100.26860463477965</v>
          </cell>
          <cell r="AB282">
            <v>100.26853539902973</v>
          </cell>
          <cell r="AC282">
            <v>100.26853539902973</v>
          </cell>
          <cell r="AD282">
            <v>100.26853539902973</v>
          </cell>
          <cell r="AE282">
            <v>100.26853539902973</v>
          </cell>
          <cell r="AF282">
            <v>100.26853539902973</v>
          </cell>
          <cell r="AG282">
            <v>100.26853539902973</v>
          </cell>
          <cell r="AH282">
            <v>100.26853539902973</v>
          </cell>
          <cell r="AI282">
            <v>100.26853539902973</v>
          </cell>
          <cell r="AJ282">
            <v>100.26853539902973</v>
          </cell>
        </row>
        <row r="283">
          <cell r="C283" t="str">
            <v>TRANSPORTASI</v>
          </cell>
          <cell r="D283">
            <v>2337405233252.77</v>
          </cell>
          <cell r="E283">
            <v>97.033532957606113</v>
          </cell>
          <cell r="F283">
            <v>96.501951194854414</v>
          </cell>
          <cell r="G283">
            <v>96.628049652849185</v>
          </cell>
          <cell r="H283">
            <v>99.808895253144385</v>
          </cell>
          <cell r="I283">
            <v>102.3183970995849</v>
          </cell>
          <cell r="J283">
            <v>101.94525494276918</v>
          </cell>
          <cell r="K283">
            <v>102.23152944113625</v>
          </cell>
          <cell r="L283">
            <v>102.79606094167345</v>
          </cell>
          <cell r="M283">
            <v>109.24993395710743</v>
          </cell>
          <cell r="N283">
            <v>110.12646005671103</v>
          </cell>
          <cell r="O283">
            <v>110.13308807792355</v>
          </cell>
          <cell r="P283">
            <v>110.35243949057644</v>
          </cell>
          <cell r="Q283">
            <v>108.2483812633737</v>
          </cell>
          <cell r="R283">
            <v>108.47383290488415</v>
          </cell>
          <cell r="S283">
            <v>108.1901469448034</v>
          </cell>
          <cell r="T283">
            <v>109.00781632006917</v>
          </cell>
          <cell r="U283">
            <v>110.55636212262317</v>
          </cell>
          <cell r="V283">
            <v>108.15597309965636</v>
          </cell>
          <cell r="W283">
            <v>108.81720272344984</v>
          </cell>
          <cell r="X283">
            <v>108.93530937015557</v>
          </cell>
          <cell r="Y283">
            <v>109.28432547802554</v>
          </cell>
          <cell r="Z283">
            <v>109.50065979949744</v>
          </cell>
          <cell r="AA283">
            <v>109.96323410767582</v>
          </cell>
          <cell r="AB283">
            <v>110.3312340748171</v>
          </cell>
          <cell r="AC283">
            <v>110.0601951637266</v>
          </cell>
          <cell r="AD283">
            <v>110.12965190216106</v>
          </cell>
          <cell r="AE283">
            <v>109.92237796647699</v>
          </cell>
          <cell r="AF283">
            <v>111.39850194364689</v>
          </cell>
          <cell r="AG283">
            <v>110.47798087773685</v>
          </cell>
          <cell r="AH283">
            <v>110.54181777566323</v>
          </cell>
          <cell r="AI283">
            <v>110.66526216031465</v>
          </cell>
          <cell r="AJ283">
            <v>110.89862932838001</v>
          </cell>
        </row>
        <row r="284">
          <cell r="C284" t="str">
            <v>PEMBELIAN KENDARAAN</v>
          </cell>
          <cell r="D284">
            <v>701748386031.26001</v>
          </cell>
          <cell r="E284">
            <v>97.175993643779961</v>
          </cell>
          <cell r="F284">
            <v>97.175993643779961</v>
          </cell>
          <cell r="G284">
            <v>97.415342596843615</v>
          </cell>
          <cell r="H284">
            <v>100.2965897209267</v>
          </cell>
          <cell r="I284">
            <v>100.29682369699167</v>
          </cell>
          <cell r="J284">
            <v>100.29682369699167</v>
          </cell>
          <cell r="K284">
            <v>100.86751040242315</v>
          </cell>
          <cell r="L284">
            <v>100.8674789579775</v>
          </cell>
          <cell r="M284">
            <v>100.90308791263192</v>
          </cell>
          <cell r="N284">
            <v>100.94525250469168</v>
          </cell>
          <cell r="O284">
            <v>101.03667177190665</v>
          </cell>
          <cell r="P284">
            <v>101.03670308053671</v>
          </cell>
          <cell r="Q284">
            <v>101.20536144877572</v>
          </cell>
          <cell r="R284">
            <v>102.06272902077768</v>
          </cell>
          <cell r="S284">
            <v>102.06498915497366</v>
          </cell>
          <cell r="T284">
            <v>102.25709494729939</v>
          </cell>
          <cell r="U284">
            <v>102.32421646928394</v>
          </cell>
          <cell r="V284">
            <v>102.43824555047748</v>
          </cell>
          <cell r="W284">
            <v>102.43696852197365</v>
          </cell>
          <cell r="X284">
            <v>102.77384758818471</v>
          </cell>
          <cell r="Y284">
            <v>102.77705208015139</v>
          </cell>
          <cell r="Z284">
            <v>102.76365088152129</v>
          </cell>
          <cell r="AA284">
            <v>102.80575555752556</v>
          </cell>
          <cell r="AB284">
            <v>102.80638613845952</v>
          </cell>
          <cell r="AC284">
            <v>102.80403625142611</v>
          </cell>
          <cell r="AD284">
            <v>102.80916483924393</v>
          </cell>
          <cell r="AE284">
            <v>103.07279772493736</v>
          </cell>
          <cell r="AF284">
            <v>103.1808966721299</v>
          </cell>
          <cell r="AG284">
            <v>103.26473696850054</v>
          </cell>
          <cell r="AH284">
            <v>103.41829110996481</v>
          </cell>
          <cell r="AI284">
            <v>103.73299774047511</v>
          </cell>
          <cell r="AJ284">
            <v>103.92974691657508</v>
          </cell>
        </row>
        <row r="285">
          <cell r="C285" t="str">
            <v>MOBIL</v>
          </cell>
          <cell r="D285">
            <v>377698633851.75</v>
          </cell>
          <cell r="E285">
            <v>96.767608202118879</v>
          </cell>
          <cell r="F285">
            <v>96.767608202118879</v>
          </cell>
          <cell r="G285">
            <v>97.112655703784128</v>
          </cell>
          <cell r="H285">
            <v>100.72415288788046</v>
          </cell>
          <cell r="I285">
            <v>100.72415288788046</v>
          </cell>
          <cell r="J285">
            <v>100.72415288788046</v>
          </cell>
          <cell r="K285">
            <v>101.33757066861868</v>
          </cell>
          <cell r="L285">
            <v>101.33757066861868</v>
          </cell>
          <cell r="M285">
            <v>101.33757066861868</v>
          </cell>
          <cell r="N285">
            <v>101.39124472443326</v>
          </cell>
          <cell r="O285">
            <v>101.43725105798866</v>
          </cell>
          <cell r="P285">
            <v>101.43725105798866</v>
          </cell>
          <cell r="Q285">
            <v>101.58293778091398</v>
          </cell>
          <cell r="R285">
            <v>102.71776067527971</v>
          </cell>
          <cell r="S285">
            <v>102.71395071902943</v>
          </cell>
          <cell r="T285">
            <v>103.01805701097217</v>
          </cell>
          <cell r="U285">
            <v>103.18605446384743</v>
          </cell>
          <cell r="V285">
            <v>103.35066452848065</v>
          </cell>
          <cell r="W285">
            <v>103.34602497174012</v>
          </cell>
          <cell r="X285">
            <v>103.75239561629708</v>
          </cell>
          <cell r="Y285">
            <v>103.75502588274969</v>
          </cell>
          <cell r="Z285">
            <v>103.75159290751547</v>
          </cell>
          <cell r="AA285">
            <v>103.80526403262004</v>
          </cell>
          <cell r="AB285">
            <v>103.80952734563171</v>
          </cell>
          <cell r="AC285">
            <v>103.80952734563171</v>
          </cell>
          <cell r="AD285">
            <v>103.80952734563171</v>
          </cell>
          <cell r="AE285">
            <v>103.80952734563171</v>
          </cell>
          <cell r="AF285">
            <v>103.97807725703947</v>
          </cell>
          <cell r="AG285">
            <v>103.97807633876057</v>
          </cell>
          <cell r="AH285">
            <v>103.97807542048167</v>
          </cell>
          <cell r="AI285">
            <v>103.9780745022028</v>
          </cell>
          <cell r="AJ285">
            <v>104.15517192926582</v>
          </cell>
        </row>
        <row r="286">
          <cell r="C286" t="str">
            <v>SEPEDA MOTOR</v>
          </cell>
          <cell r="D286">
            <v>316836493215.81995</v>
          </cell>
          <cell r="E286">
            <v>98.768671065795772</v>
          </cell>
          <cell r="F286">
            <v>98.768671065795772</v>
          </cell>
          <cell r="G286">
            <v>98.768671065795772</v>
          </cell>
          <cell r="H286">
            <v>100.16557291731014</v>
          </cell>
          <cell r="I286">
            <v>100.16557291731014</v>
          </cell>
          <cell r="J286">
            <v>100.16557291731014</v>
          </cell>
          <cell r="K286">
            <v>100.70484200417383</v>
          </cell>
          <cell r="L286">
            <v>100.70484200417383</v>
          </cell>
          <cell r="M286">
            <v>100.84778079828229</v>
          </cell>
          <cell r="N286">
            <v>100.84778079828229</v>
          </cell>
          <cell r="O286">
            <v>101.06868620735897</v>
          </cell>
          <cell r="P286">
            <v>101.06868620735897</v>
          </cell>
          <cell r="Q286">
            <v>101.34806657766184</v>
          </cell>
          <cell r="R286">
            <v>101.61445251213665</v>
          </cell>
          <cell r="S286">
            <v>101.6159255962924</v>
          </cell>
          <cell r="T286">
            <v>101.67888993003078</v>
          </cell>
          <cell r="U286">
            <v>101.6724209583757</v>
          </cell>
          <cell r="V286">
            <v>101.67035601018864</v>
          </cell>
          <cell r="W286">
            <v>101.74305257559915</v>
          </cell>
          <cell r="X286">
            <v>101.93147500049402</v>
          </cell>
          <cell r="Y286">
            <v>101.93407686194426</v>
          </cell>
          <cell r="Z286">
            <v>101.93147500049402</v>
          </cell>
          <cell r="AA286">
            <v>101.93147500049402</v>
          </cell>
          <cell r="AB286">
            <v>101.93407686194426</v>
          </cell>
          <cell r="AC286">
            <v>101.93407686194426</v>
          </cell>
          <cell r="AD286">
            <v>101.93407686194426</v>
          </cell>
          <cell r="AE286">
            <v>102.51798672081931</v>
          </cell>
          <cell r="AF286">
            <v>102.55648351872826</v>
          </cell>
          <cell r="AG286">
            <v>102.74217910858279</v>
          </cell>
          <cell r="AH286">
            <v>103.08228108572548</v>
          </cell>
          <cell r="AI286">
            <v>103.77931321931932</v>
          </cell>
          <cell r="AJ286">
            <v>104.00396840281263</v>
          </cell>
        </row>
        <row r="287">
          <cell r="C287" t="str">
            <v>SEPEDA</v>
          </cell>
          <cell r="D287">
            <v>7213258963.6900005</v>
          </cell>
          <cell r="E287">
            <v>87.809741989346236</v>
          </cell>
          <cell r="F287">
            <v>87.809741989346236</v>
          </cell>
          <cell r="G287">
            <v>87.809741989346236</v>
          </cell>
          <cell r="H287">
            <v>87.809741989346236</v>
          </cell>
          <cell r="I287">
            <v>87.809741989346236</v>
          </cell>
          <cell r="J287">
            <v>87.809741989346236</v>
          </cell>
          <cell r="K287">
            <v>87.809741989346236</v>
          </cell>
          <cell r="L287">
            <v>87.809741989346236</v>
          </cell>
          <cell r="M287">
            <v>87.809741989346236</v>
          </cell>
          <cell r="N287">
            <v>87.809741989346236</v>
          </cell>
          <cell r="O287">
            <v>87.809741989346236</v>
          </cell>
          <cell r="P287">
            <v>87.809741989346236</v>
          </cell>
          <cell r="Q287">
            <v>87.809741989346236</v>
          </cell>
          <cell r="R287">
            <v>87.809741989346236</v>
          </cell>
          <cell r="S287">
            <v>87.808995640781589</v>
          </cell>
          <cell r="T287">
            <v>87.808995640781589</v>
          </cell>
          <cell r="U287">
            <v>88.394833598297367</v>
          </cell>
          <cell r="V287">
            <v>88.391339307402447</v>
          </cell>
          <cell r="W287">
            <v>88.599153786291552</v>
          </cell>
          <cell r="X287">
            <v>88.599153786291552</v>
          </cell>
          <cell r="Y287">
            <v>88.595659495396646</v>
          </cell>
          <cell r="Z287">
            <v>88.599153786291552</v>
          </cell>
          <cell r="AA287">
            <v>88.599153786291552</v>
          </cell>
          <cell r="AB287">
            <v>88.595659495396646</v>
          </cell>
          <cell r="AC287">
            <v>88.367048621819961</v>
          </cell>
          <cell r="AD287">
            <v>88.86598790043098</v>
          </cell>
          <cell r="AE287">
            <v>88.86598790043098</v>
          </cell>
          <cell r="AF287">
            <v>88.86598790043098</v>
          </cell>
          <cell r="AG287">
            <v>88.86598790043098</v>
          </cell>
          <cell r="AH287">
            <v>88.86598790043098</v>
          </cell>
          <cell r="AI287">
            <v>88.86598790043098</v>
          </cell>
          <cell r="AJ287">
            <v>88.86598790043098</v>
          </cell>
        </row>
        <row r="288">
          <cell r="C288" t="str">
            <v>PENGOPERASIAN PERALATAN TRANSPORTASI PRIBADI</v>
          </cell>
          <cell r="D288">
            <v>1377577642433.1799</v>
          </cell>
          <cell r="E288">
            <v>98.354538426892034</v>
          </cell>
          <cell r="F288">
            <v>98.447569627308923</v>
          </cell>
          <cell r="G288">
            <v>98.560455783962993</v>
          </cell>
          <cell r="H288">
            <v>99.483487727878</v>
          </cell>
          <cell r="I288">
            <v>99.496774103188173</v>
          </cell>
          <cell r="J288">
            <v>99.835414849303177</v>
          </cell>
          <cell r="K288">
            <v>100.01479393714141</v>
          </cell>
          <cell r="L288">
            <v>100.17430876439302</v>
          </cell>
          <cell r="M288">
            <v>111.59547073878338</v>
          </cell>
          <cell r="N288">
            <v>112.67829766559237</v>
          </cell>
          <cell r="O288">
            <v>112.63842042139703</v>
          </cell>
          <cell r="P288">
            <v>112.69830289013348</v>
          </cell>
          <cell r="Q288">
            <v>112.13338325171713</v>
          </cell>
          <cell r="R288">
            <v>112.14018565654264</v>
          </cell>
          <cell r="S288">
            <v>112.46200592109173</v>
          </cell>
          <cell r="T288">
            <v>112.45712199160542</v>
          </cell>
          <cell r="U288">
            <v>112.44825735431725</v>
          </cell>
          <cell r="V288">
            <v>111.91587355807897</v>
          </cell>
          <cell r="W288">
            <v>112.07493557946226</v>
          </cell>
          <cell r="X288">
            <v>112.10817396881805</v>
          </cell>
          <cell r="Y288">
            <v>112.72938552994036</v>
          </cell>
          <cell r="Z288">
            <v>113.41430049612804</v>
          </cell>
          <cell r="AA288">
            <v>113.46064545002557</v>
          </cell>
          <cell r="AB288">
            <v>113.4886653103584</v>
          </cell>
          <cell r="AC288">
            <v>113.02321491278529</v>
          </cell>
          <cell r="AD288">
            <v>113.0263402773803</v>
          </cell>
          <cell r="AE288">
            <v>113.02594054344097</v>
          </cell>
          <cell r="AF288">
            <v>113.0365975136247</v>
          </cell>
          <cell r="AG288">
            <v>113.03778263278494</v>
          </cell>
          <cell r="AH288">
            <v>113.29666528286879</v>
          </cell>
          <cell r="AI288">
            <v>113.33594166069531</v>
          </cell>
          <cell r="AJ288">
            <v>113.65089351506079</v>
          </cell>
        </row>
        <row r="289">
          <cell r="C289" t="str">
            <v>BAN DALAM MOTOR</v>
          </cell>
          <cell r="D289">
            <v>5841659120.5500002</v>
          </cell>
          <cell r="E289">
            <v>97.32142196231591</v>
          </cell>
          <cell r="F289">
            <v>97.32142196231591</v>
          </cell>
          <cell r="G289">
            <v>97.32142196231591</v>
          </cell>
          <cell r="H289">
            <v>98.634302668164224</v>
          </cell>
          <cell r="I289">
            <v>100.41750779403709</v>
          </cell>
          <cell r="J289">
            <v>104.74915572915064</v>
          </cell>
          <cell r="K289">
            <v>104.75495044738592</v>
          </cell>
          <cell r="L289">
            <v>104.75495044738592</v>
          </cell>
          <cell r="M289">
            <v>104.75495044738592</v>
          </cell>
          <cell r="N289">
            <v>104.75495044738592</v>
          </cell>
          <cell r="O289">
            <v>104.75495044738592</v>
          </cell>
          <cell r="P289">
            <v>104.75495044738592</v>
          </cell>
          <cell r="Q289">
            <v>104.75495044738592</v>
          </cell>
          <cell r="R289">
            <v>104.76004093405339</v>
          </cell>
          <cell r="S289">
            <v>104.75756345050289</v>
          </cell>
          <cell r="T289">
            <v>104.75756345050289</v>
          </cell>
          <cell r="U289">
            <v>104.90936980209943</v>
          </cell>
          <cell r="V289">
            <v>104.90638942952921</v>
          </cell>
          <cell r="W289">
            <v>105.24798755773934</v>
          </cell>
          <cell r="X289">
            <v>105.24798755773934</v>
          </cell>
          <cell r="Y289">
            <v>105.2487426811978</v>
          </cell>
          <cell r="Z289">
            <v>105.9571069427361</v>
          </cell>
          <cell r="AA289">
            <v>105.9571069427361</v>
          </cell>
          <cell r="AB289">
            <v>102.65009939442496</v>
          </cell>
          <cell r="AC289">
            <v>102.65009939442496</v>
          </cell>
          <cell r="AD289">
            <v>102.65009939442496</v>
          </cell>
          <cell r="AE289">
            <v>102.65009939442496</v>
          </cell>
          <cell r="AF289">
            <v>102.65009939442496</v>
          </cell>
          <cell r="AG289">
            <v>102.65009939442496</v>
          </cell>
          <cell r="AH289">
            <v>107.0033317815767</v>
          </cell>
          <cell r="AI289">
            <v>107.0033317815767</v>
          </cell>
          <cell r="AJ289">
            <v>107.0033317815767</v>
          </cell>
        </row>
        <row r="290">
          <cell r="C290" t="str">
            <v>BAN LUAR MOBIL</v>
          </cell>
          <cell r="D290">
            <v>14472933615.120001</v>
          </cell>
          <cell r="E290">
            <v>95.739739891065597</v>
          </cell>
          <cell r="F290">
            <v>95.747257936896062</v>
          </cell>
          <cell r="G290">
            <v>95.747257936896062</v>
          </cell>
          <cell r="H290">
            <v>95.747257936896062</v>
          </cell>
          <cell r="I290">
            <v>95.747611930376891</v>
          </cell>
          <cell r="J290">
            <v>104.90379832613472</v>
          </cell>
          <cell r="K290">
            <v>104.90379832613472</v>
          </cell>
          <cell r="L290">
            <v>104.90379832613472</v>
          </cell>
          <cell r="M290">
            <v>104.90379832613472</v>
          </cell>
          <cell r="N290">
            <v>104.90379832613472</v>
          </cell>
          <cell r="O290">
            <v>104.90416169662424</v>
          </cell>
          <cell r="P290">
            <v>104.90416169662424</v>
          </cell>
          <cell r="Q290">
            <v>104.904511208768</v>
          </cell>
          <cell r="R290">
            <v>104.904511208768</v>
          </cell>
          <cell r="S290">
            <v>104.91051920472647</v>
          </cell>
          <cell r="T290">
            <v>105.00871549526171</v>
          </cell>
          <cell r="U290">
            <v>105.01332667778414</v>
          </cell>
          <cell r="V290">
            <v>105.00871549526171</v>
          </cell>
          <cell r="W290">
            <v>105.20194111847904</v>
          </cell>
          <cell r="X290">
            <v>105.20194111847904</v>
          </cell>
          <cell r="Y290">
            <v>105.1974876223188</v>
          </cell>
          <cell r="Z290">
            <v>105.25416671182562</v>
          </cell>
          <cell r="AA290">
            <v>105.25470040258951</v>
          </cell>
          <cell r="AB290">
            <v>105.25033150440531</v>
          </cell>
          <cell r="AC290">
            <v>105.25033150440531</v>
          </cell>
          <cell r="AD290">
            <v>105.25033150440531</v>
          </cell>
          <cell r="AE290">
            <v>105.25033150440531</v>
          </cell>
          <cell r="AF290">
            <v>105.25033150440531</v>
          </cell>
          <cell r="AG290">
            <v>105.25033150440531</v>
          </cell>
          <cell r="AH290">
            <v>105.2603314754264</v>
          </cell>
          <cell r="AI290">
            <v>105.2603314754264</v>
          </cell>
          <cell r="AJ290">
            <v>104.96609204918718</v>
          </cell>
        </row>
        <row r="291">
          <cell r="C291" t="str">
            <v>BAN LUAR MOTOR</v>
          </cell>
          <cell r="D291">
            <v>20784880465.619999</v>
          </cell>
          <cell r="E291">
            <v>95.167666842444163</v>
          </cell>
          <cell r="F291">
            <v>96.38165597957537</v>
          </cell>
          <cell r="G291">
            <v>98.752149918888108</v>
          </cell>
          <cell r="H291">
            <v>98.752149918888108</v>
          </cell>
          <cell r="I291">
            <v>98.752149918888108</v>
          </cell>
          <cell r="J291">
            <v>100.94029817056142</v>
          </cell>
          <cell r="K291">
            <v>102.85273586792442</v>
          </cell>
          <cell r="L291">
            <v>102.85273586792442</v>
          </cell>
          <cell r="M291">
            <v>103.3116558819074</v>
          </cell>
          <cell r="N291">
            <v>103.3116558819074</v>
          </cell>
          <cell r="O291">
            <v>103.3116558819074</v>
          </cell>
          <cell r="P291">
            <v>103.31308925362946</v>
          </cell>
          <cell r="Q291">
            <v>103.31392669359541</v>
          </cell>
          <cell r="R291">
            <v>103.31392669359541</v>
          </cell>
          <cell r="S291">
            <v>104.51427111796923</v>
          </cell>
          <cell r="T291">
            <v>105.16173782742155</v>
          </cell>
          <cell r="U291">
            <v>105.1606639905694</v>
          </cell>
          <cell r="V291">
            <v>105.16173782742155</v>
          </cell>
          <cell r="W291">
            <v>105.1606639905694</v>
          </cell>
          <cell r="X291">
            <v>105.1606639905694</v>
          </cell>
          <cell r="Y291">
            <v>105.16173782742155</v>
          </cell>
          <cell r="Z291">
            <v>105.16447084272518</v>
          </cell>
          <cell r="AA291">
            <v>105.16447084272518</v>
          </cell>
          <cell r="AB291">
            <v>105.37339387632316</v>
          </cell>
          <cell r="AC291">
            <v>105.37339387632316</v>
          </cell>
          <cell r="AD291">
            <v>105.37339387632316</v>
          </cell>
          <cell r="AE291">
            <v>105.37339387632316</v>
          </cell>
          <cell r="AF291">
            <v>105.38943967476419</v>
          </cell>
          <cell r="AG291">
            <v>105.38943967476419</v>
          </cell>
          <cell r="AH291">
            <v>105.72791250629759</v>
          </cell>
          <cell r="AI291">
            <v>105.72791250629759</v>
          </cell>
          <cell r="AJ291">
            <v>105.72791250629759</v>
          </cell>
        </row>
        <row r="292">
          <cell r="C292" t="str">
            <v>ACCU</v>
          </cell>
          <cell r="D292">
            <v>7200499128.9000006</v>
          </cell>
          <cell r="E292">
            <v>97.049753581582536</v>
          </cell>
          <cell r="F292">
            <v>99.706493968333362</v>
          </cell>
          <cell r="G292">
            <v>99.706493968333362</v>
          </cell>
          <cell r="H292">
            <v>99.706493968333362</v>
          </cell>
          <cell r="I292">
            <v>99.706493968333362</v>
          </cell>
          <cell r="J292">
            <v>100.49367630514843</v>
          </cell>
          <cell r="K292">
            <v>100.49367630514843</v>
          </cell>
          <cell r="L292">
            <v>100.49276910955879</v>
          </cell>
          <cell r="M292">
            <v>100.49276910955879</v>
          </cell>
          <cell r="N292">
            <v>100.49276910955879</v>
          </cell>
          <cell r="O292">
            <v>100.49276910955879</v>
          </cell>
          <cell r="P292">
            <v>100.49276910955879</v>
          </cell>
          <cell r="Q292">
            <v>100.49276910955879</v>
          </cell>
          <cell r="R292">
            <v>100.49276910955879</v>
          </cell>
          <cell r="S292">
            <v>100.4957565028614</v>
          </cell>
          <cell r="T292">
            <v>100.4957565028614</v>
          </cell>
          <cell r="U292">
            <v>100.49099409389868</v>
          </cell>
          <cell r="V292">
            <v>101.34994580338557</v>
          </cell>
          <cell r="W292">
            <v>101.35031485561079</v>
          </cell>
          <cell r="X292">
            <v>101.35031485561079</v>
          </cell>
          <cell r="Y292">
            <v>101.34994580338557</v>
          </cell>
          <cell r="Z292">
            <v>100.71248301615027</v>
          </cell>
          <cell r="AA292">
            <v>100.71248301615027</v>
          </cell>
          <cell r="AB292">
            <v>101.14608660062953</v>
          </cell>
          <cell r="AC292">
            <v>101.50622907385292</v>
          </cell>
          <cell r="AD292">
            <v>101.50622907385292</v>
          </cell>
          <cell r="AE292">
            <v>101.50622907385292</v>
          </cell>
          <cell r="AF292">
            <v>101.50622907385292</v>
          </cell>
          <cell r="AG292">
            <v>101.50622907385292</v>
          </cell>
          <cell r="AH292">
            <v>113.4318557766661</v>
          </cell>
          <cell r="AI292">
            <v>119.87474216668434</v>
          </cell>
          <cell r="AJ292">
            <v>119.87474216668434</v>
          </cell>
        </row>
        <row r="293">
          <cell r="C293" t="str">
            <v>HELM</v>
          </cell>
          <cell r="D293">
            <v>7265590449.8200006</v>
          </cell>
          <cell r="E293">
            <v>101.86623329773006</v>
          </cell>
          <cell r="F293">
            <v>101.86623329773006</v>
          </cell>
          <cell r="G293">
            <v>101.86623329773006</v>
          </cell>
          <cell r="H293">
            <v>101.86623329773006</v>
          </cell>
          <cell r="I293">
            <v>101.86623329773006</v>
          </cell>
          <cell r="J293">
            <v>102.54558017212953</v>
          </cell>
          <cell r="K293">
            <v>102.54558017212953</v>
          </cell>
          <cell r="L293">
            <v>102.54558017212953</v>
          </cell>
          <cell r="M293">
            <v>103.41619946747645</v>
          </cell>
          <cell r="N293">
            <v>103.41619946747645</v>
          </cell>
          <cell r="O293">
            <v>103.4173628344313</v>
          </cell>
          <cell r="P293">
            <v>103.4173628344313</v>
          </cell>
          <cell r="Q293">
            <v>105.50157266268603</v>
          </cell>
          <cell r="R293">
            <v>105.50157266268603</v>
          </cell>
          <cell r="S293">
            <v>105.50458136588992</v>
          </cell>
          <cell r="T293">
            <v>105.76692527649014</v>
          </cell>
          <cell r="U293">
            <v>105.76377327382662</v>
          </cell>
          <cell r="V293">
            <v>105.76692527649014</v>
          </cell>
          <cell r="W293">
            <v>105.76377327382662</v>
          </cell>
          <cell r="X293">
            <v>105.76377327382662</v>
          </cell>
          <cell r="Y293">
            <v>105.76692527649014</v>
          </cell>
          <cell r="Z293">
            <v>105.99522305127991</v>
          </cell>
          <cell r="AA293">
            <v>105.99522305127991</v>
          </cell>
          <cell r="AB293">
            <v>105.99849378297499</v>
          </cell>
          <cell r="AC293">
            <v>105.99849378297499</v>
          </cell>
          <cell r="AD293">
            <v>105.99849378297499</v>
          </cell>
          <cell r="AE293">
            <v>105.99849378297499</v>
          </cell>
          <cell r="AF293">
            <v>105.99849378297499</v>
          </cell>
          <cell r="AG293">
            <v>105.99849378297499</v>
          </cell>
          <cell r="AH293">
            <v>105.99849378297499</v>
          </cell>
          <cell r="AI293">
            <v>105.99849378297499</v>
          </cell>
          <cell r="AJ293">
            <v>105.99849378297502</v>
          </cell>
        </row>
        <row r="294">
          <cell r="C294" t="str">
            <v>SOLAR</v>
          </cell>
          <cell r="D294">
            <v>69639311369.470001</v>
          </cell>
          <cell r="E294">
            <v>94.039319742518074</v>
          </cell>
          <cell r="F294">
            <v>94.490996695341394</v>
          </cell>
          <cell r="G294">
            <v>94.965633763612871</v>
          </cell>
          <cell r="H294">
            <v>94.980943622719693</v>
          </cell>
          <cell r="I294">
            <v>94.980943622719693</v>
          </cell>
          <cell r="J294">
            <v>94.980943622719693</v>
          </cell>
          <cell r="K294">
            <v>95.325434497653475</v>
          </cell>
          <cell r="L294">
            <v>96.15224188510507</v>
          </cell>
          <cell r="M294">
            <v>117.48979308222786</v>
          </cell>
          <cell r="N294">
            <v>119.43464642637072</v>
          </cell>
          <cell r="O294">
            <v>119.51884345994578</v>
          </cell>
          <cell r="P294">
            <v>119.61069738349221</v>
          </cell>
          <cell r="Q294">
            <v>118.99067341848513</v>
          </cell>
          <cell r="R294">
            <v>118.94474929603041</v>
          </cell>
          <cell r="S294">
            <v>118.5274916345368</v>
          </cell>
          <cell r="T294">
            <v>118.27679251687123</v>
          </cell>
          <cell r="U294">
            <v>118.00976167739246</v>
          </cell>
          <cell r="V294">
            <v>117.57188840308656</v>
          </cell>
          <cell r="W294">
            <v>117.83351271488203</v>
          </cell>
          <cell r="X294">
            <v>118.17031250499622</v>
          </cell>
          <cell r="Y294">
            <v>119.04300533281619</v>
          </cell>
          <cell r="Z294">
            <v>119.30488098687033</v>
          </cell>
          <cell r="AA294">
            <v>119.22834193927913</v>
          </cell>
          <cell r="AB294">
            <v>118.76911233610549</v>
          </cell>
          <cell r="AC294">
            <v>118.37091301797204</v>
          </cell>
          <cell r="AD294">
            <v>118.37091301797204</v>
          </cell>
          <cell r="AE294">
            <v>118.37091301797204</v>
          </cell>
          <cell r="AF294">
            <v>118.37091301797204</v>
          </cell>
          <cell r="AG294">
            <v>118.37091301797204</v>
          </cell>
          <cell r="AH294">
            <v>118.37091301797204</v>
          </cell>
          <cell r="AI294">
            <v>118.37091301797204</v>
          </cell>
          <cell r="AJ294">
            <v>118.73146764367142</v>
          </cell>
        </row>
        <row r="295">
          <cell r="C295" t="str">
            <v>BENSIN</v>
          </cell>
          <cell r="D295">
            <v>897073154187.82007</v>
          </cell>
          <cell r="E295">
            <v>98.72482301377967</v>
          </cell>
          <cell r="F295">
            <v>98.768751849357173</v>
          </cell>
          <cell r="G295">
            <v>98.83149878444128</v>
          </cell>
          <cell r="H295">
            <v>100.1303562773159</v>
          </cell>
          <cell r="I295">
            <v>100.1303562773159</v>
          </cell>
          <cell r="J295">
            <v>100.1303562773159</v>
          </cell>
          <cell r="K295">
            <v>100.17428502697587</v>
          </cell>
          <cell r="L295">
            <v>100.31888448062547</v>
          </cell>
          <cell r="M295">
            <v>116.68567124391696</v>
          </cell>
          <cell r="N295">
            <v>117.34535331935865</v>
          </cell>
          <cell r="O295">
            <v>117.28251704747403</v>
          </cell>
          <cell r="P295">
            <v>117.37049892683532</v>
          </cell>
          <cell r="Q295">
            <v>116.26544269884653</v>
          </cell>
          <cell r="R295">
            <v>116.26551362569914</v>
          </cell>
          <cell r="S295">
            <v>116.75904818200704</v>
          </cell>
          <cell r="T295">
            <v>116.74893299153923</v>
          </cell>
          <cell r="U295">
            <v>116.65856709297158</v>
          </cell>
          <cell r="V295">
            <v>115.80735897160204</v>
          </cell>
          <cell r="W295">
            <v>115.96296698360678</v>
          </cell>
          <cell r="X295">
            <v>116.00694679922381</v>
          </cell>
          <cell r="Y295">
            <v>116.90529746291061</v>
          </cell>
          <cell r="Z295">
            <v>117.62109261846467</v>
          </cell>
          <cell r="AA295">
            <v>117.24431177855973</v>
          </cell>
          <cell r="AB295">
            <v>117.18754372055531</v>
          </cell>
          <cell r="AC295">
            <v>116.50080269197302</v>
          </cell>
          <cell r="AD295">
            <v>116.50080269197302</v>
          </cell>
          <cell r="AE295">
            <v>116.50080269197302</v>
          </cell>
          <cell r="AF295">
            <v>116.50080269197302</v>
          </cell>
          <cell r="AG295">
            <v>116.50080269197302</v>
          </cell>
          <cell r="AH295">
            <v>116.50080269197302</v>
          </cell>
          <cell r="AI295">
            <v>116.50080269197302</v>
          </cell>
          <cell r="AJ295">
            <v>116.95937705767021</v>
          </cell>
        </row>
        <row r="296">
          <cell r="C296" t="str">
            <v>PELUMAS/OLI MESIN</v>
          </cell>
          <cell r="D296">
            <v>36570941423.650002</v>
          </cell>
          <cell r="E296">
            <v>96.625016636268484</v>
          </cell>
          <cell r="F296">
            <v>96.624905719293139</v>
          </cell>
          <cell r="G296">
            <v>96.624905719293139</v>
          </cell>
          <cell r="H296">
            <v>98.641800573116072</v>
          </cell>
          <cell r="I296">
            <v>98.641800573116072</v>
          </cell>
          <cell r="J296">
            <v>100.87872032008333</v>
          </cell>
          <cell r="K296">
            <v>100.87973842914029</v>
          </cell>
          <cell r="L296">
            <v>102.17055113558698</v>
          </cell>
          <cell r="M296">
            <v>102.51565819081692</v>
          </cell>
          <cell r="N296">
            <v>103.18306703335467</v>
          </cell>
          <cell r="O296">
            <v>103.18316663403948</v>
          </cell>
          <cell r="P296">
            <v>103.18316663403948</v>
          </cell>
          <cell r="Q296">
            <v>104.24680614848552</v>
          </cell>
          <cell r="R296">
            <v>104.64518991403182</v>
          </cell>
          <cell r="S296">
            <v>104.03215699725993</v>
          </cell>
          <cell r="T296">
            <v>104.11473069050344</v>
          </cell>
          <cell r="U296">
            <v>104.2147456644685</v>
          </cell>
          <cell r="V296">
            <v>105.18595282823378</v>
          </cell>
          <cell r="W296">
            <v>105.14924199210101</v>
          </cell>
          <cell r="X296">
            <v>105.14924199210101</v>
          </cell>
          <cell r="Y296">
            <v>105.15231191782777</v>
          </cell>
          <cell r="Z296">
            <v>104.87422124874919</v>
          </cell>
          <cell r="AA296">
            <v>104.87422124874919</v>
          </cell>
          <cell r="AB296">
            <v>103.59738312534716</v>
          </cell>
          <cell r="AC296">
            <v>103.59738312534716</v>
          </cell>
          <cell r="AD296">
            <v>103.59738312534716</v>
          </cell>
          <cell r="AE296">
            <v>103.46285133574027</v>
          </cell>
          <cell r="AF296">
            <v>103.62393737194114</v>
          </cell>
          <cell r="AG296">
            <v>103.6685791994486</v>
          </cell>
          <cell r="AH296">
            <v>105.97408770103966</v>
          </cell>
          <cell r="AI296">
            <v>105.97408770103966</v>
          </cell>
          <cell r="AJ296">
            <v>106.01908550872956</v>
          </cell>
        </row>
        <row r="297">
          <cell r="C297" t="str">
            <v>PEMELIHARAAN/SERVICE</v>
          </cell>
          <cell r="D297">
            <v>199619519613.54999</v>
          </cell>
          <cell r="E297">
            <v>99.359584317089741</v>
          </cell>
          <cell r="F297">
            <v>99.359584317089741</v>
          </cell>
          <cell r="G297">
            <v>99.359584317089741</v>
          </cell>
          <cell r="H297">
            <v>99.359584317089741</v>
          </cell>
          <cell r="I297">
            <v>99.359584317089741</v>
          </cell>
          <cell r="J297">
            <v>99.725336563528387</v>
          </cell>
          <cell r="K297">
            <v>100.68633266201428</v>
          </cell>
          <cell r="L297">
            <v>100.68633266201428</v>
          </cell>
          <cell r="M297">
            <v>101.28157651406148</v>
          </cell>
          <cell r="N297">
            <v>101.28157651406148</v>
          </cell>
          <cell r="O297">
            <v>101.28157651406148</v>
          </cell>
          <cell r="P297">
            <v>101.28157651406148</v>
          </cell>
          <cell r="Q297">
            <v>101.77641778865495</v>
          </cell>
          <cell r="R297">
            <v>101.77641778865495</v>
          </cell>
          <cell r="S297">
            <v>101.77525754382657</v>
          </cell>
          <cell r="T297">
            <v>101.77525754382657</v>
          </cell>
          <cell r="U297">
            <v>101.77641778865495</v>
          </cell>
          <cell r="V297">
            <v>101.77525754382657</v>
          </cell>
          <cell r="W297">
            <v>101.92397093218888</v>
          </cell>
          <cell r="X297">
            <v>101.92397093218888</v>
          </cell>
          <cell r="Y297">
            <v>101.92451885463669</v>
          </cell>
          <cell r="Z297">
            <v>101.92290841772032</v>
          </cell>
          <cell r="AA297">
            <v>104.92771455287009</v>
          </cell>
          <cell r="AB297">
            <v>106.32545110358222</v>
          </cell>
          <cell r="AC297">
            <v>106.32545110358222</v>
          </cell>
          <cell r="AD297">
            <v>106.32545110358222</v>
          </cell>
          <cell r="AE297">
            <v>106.32545110358222</v>
          </cell>
          <cell r="AF297">
            <v>106.32545110358222</v>
          </cell>
          <cell r="AG297">
            <v>106.32545110358222</v>
          </cell>
          <cell r="AH297">
            <v>106.32545110358222</v>
          </cell>
          <cell r="AI297">
            <v>106.32545110358222</v>
          </cell>
          <cell r="AJ297">
            <v>106.32545110358222</v>
          </cell>
        </row>
        <row r="298">
          <cell r="C298" t="str">
            <v>CUCI KENDARAAN</v>
          </cell>
          <cell r="D298">
            <v>48806591084.100006</v>
          </cell>
          <cell r="E298">
            <v>87.174913041965368</v>
          </cell>
          <cell r="F298">
            <v>87.174913041965368</v>
          </cell>
          <cell r="G298">
            <v>87.174913041965368</v>
          </cell>
          <cell r="H298">
            <v>87.174913041965368</v>
          </cell>
          <cell r="I298">
            <v>87.174913041965368</v>
          </cell>
          <cell r="J298">
            <v>87.174913041965368</v>
          </cell>
          <cell r="K298">
            <v>87.174913041965368</v>
          </cell>
          <cell r="L298">
            <v>87.174913041965368</v>
          </cell>
          <cell r="M298">
            <v>87.174913041965368</v>
          </cell>
          <cell r="N298">
            <v>101.44673955734621</v>
          </cell>
          <cell r="O298">
            <v>101.44673955734621</v>
          </cell>
          <cell r="P298">
            <v>101.44673955734621</v>
          </cell>
          <cell r="Q298">
            <v>101.44673955734621</v>
          </cell>
          <cell r="R298">
            <v>101.44673955734621</v>
          </cell>
          <cell r="S298">
            <v>101.44837429131613</v>
          </cell>
          <cell r="T298">
            <v>101.44837429131613</v>
          </cell>
          <cell r="U298">
            <v>103.53547567342176</v>
          </cell>
          <cell r="V298">
            <v>103.53707763520296</v>
          </cell>
          <cell r="W298">
            <v>103.53547567342176</v>
          </cell>
          <cell r="X298">
            <v>103.53547567342176</v>
          </cell>
          <cell r="Y298">
            <v>103.53707763520296</v>
          </cell>
          <cell r="Z298">
            <v>103.53547567342176</v>
          </cell>
          <cell r="AA298">
            <v>103.53547567342176</v>
          </cell>
          <cell r="AB298">
            <v>103.53707763520296</v>
          </cell>
          <cell r="AC298">
            <v>103.53707763520296</v>
          </cell>
          <cell r="AD298">
            <v>103.62529179429308</v>
          </cell>
          <cell r="AE298">
            <v>103.71481432726581</v>
          </cell>
          <cell r="AF298">
            <v>103.88807424312303</v>
          </cell>
          <cell r="AG298">
            <v>103.88807424312303</v>
          </cell>
          <cell r="AH298">
            <v>107.04002401802835</v>
          </cell>
          <cell r="AI298">
            <v>107.19808181225881</v>
          </cell>
          <cell r="AJ298">
            <v>107.19808181225881</v>
          </cell>
        </row>
        <row r="299">
          <cell r="C299" t="str">
            <v>TARIF PARKIR</v>
          </cell>
          <cell r="D299">
            <v>48150112117.839996</v>
          </cell>
          <cell r="E299">
            <v>100.32384755958267</v>
          </cell>
          <cell r="F299">
            <v>100.32384755958267</v>
          </cell>
          <cell r="G299">
            <v>100.32384755958267</v>
          </cell>
          <cell r="H299">
            <v>100.32384755958267</v>
          </cell>
          <cell r="I299">
            <v>100.32384755958267</v>
          </cell>
          <cell r="J299">
            <v>100.32384755958267</v>
          </cell>
          <cell r="K299">
            <v>100.32384755958267</v>
          </cell>
          <cell r="L299">
            <v>100.32384755958267</v>
          </cell>
          <cell r="M299">
            <v>100.32384755958267</v>
          </cell>
          <cell r="N299">
            <v>100.32384755958267</v>
          </cell>
          <cell r="O299">
            <v>100.32384755958267</v>
          </cell>
          <cell r="P299">
            <v>100.32384755958267</v>
          </cell>
          <cell r="Q299">
            <v>100.32384755958267</v>
          </cell>
          <cell r="R299">
            <v>100.32384755958267</v>
          </cell>
          <cell r="S299">
            <v>100.32410540000005</v>
          </cell>
          <cell r="T299">
            <v>100.32410540000005</v>
          </cell>
          <cell r="U299">
            <v>100.32384755958267</v>
          </cell>
          <cell r="V299">
            <v>100.32410540000005</v>
          </cell>
          <cell r="W299">
            <v>100.32384755958267</v>
          </cell>
          <cell r="X299">
            <v>100.32384755958267</v>
          </cell>
          <cell r="Y299">
            <v>100.32410540000005</v>
          </cell>
          <cell r="Z299">
            <v>100.32384755958267</v>
          </cell>
          <cell r="AA299">
            <v>100.32384755958267</v>
          </cell>
          <cell r="AB299">
            <v>100.32410540000005</v>
          </cell>
          <cell r="AC299">
            <v>100.32410540000005</v>
          </cell>
          <cell r="AD299">
            <v>100.32410540000005</v>
          </cell>
          <cell r="AE299">
            <v>100.32410540000005</v>
          </cell>
          <cell r="AF299">
            <v>100.32410540000005</v>
          </cell>
          <cell r="AG299">
            <v>100.32410540000005</v>
          </cell>
          <cell r="AH299">
            <v>100.32410540000005</v>
          </cell>
          <cell r="AI299">
            <v>100.32410540000005</v>
          </cell>
          <cell r="AJ299">
            <v>100.32410540000005</v>
          </cell>
        </row>
        <row r="300">
          <cell r="C300" t="str">
            <v>KURSUS MENGEMUDI</v>
          </cell>
          <cell r="D300">
            <v>5021394804.8100004</v>
          </cell>
          <cell r="E300">
            <v>98.145344436033284</v>
          </cell>
          <cell r="F300">
            <v>98.145344436033284</v>
          </cell>
          <cell r="G300">
            <v>98.145344436033284</v>
          </cell>
          <cell r="H300">
            <v>98.145344436033284</v>
          </cell>
          <cell r="I300">
            <v>98.145344436033284</v>
          </cell>
          <cell r="J300">
            <v>98.145344436033284</v>
          </cell>
          <cell r="K300">
            <v>98.145344436033284</v>
          </cell>
          <cell r="L300">
            <v>98.145344436033284</v>
          </cell>
          <cell r="M300">
            <v>103.71999999999998</v>
          </cell>
          <cell r="N300">
            <v>103.71999999999998</v>
          </cell>
          <cell r="O300">
            <v>103.71999999999998</v>
          </cell>
          <cell r="P300">
            <v>103.71999999999998</v>
          </cell>
          <cell r="Q300">
            <v>103.71999999999998</v>
          </cell>
          <cell r="R300">
            <v>103.71999999999998</v>
          </cell>
          <cell r="S300">
            <v>103.716299999977</v>
          </cell>
          <cell r="T300">
            <v>103.716299999977</v>
          </cell>
          <cell r="U300">
            <v>103.71999999999998</v>
          </cell>
          <cell r="V300">
            <v>103.716299999977</v>
          </cell>
          <cell r="W300">
            <v>103.71999999999998</v>
          </cell>
          <cell r="X300">
            <v>103.71999999999998</v>
          </cell>
          <cell r="Y300">
            <v>103.716299999977</v>
          </cell>
          <cell r="Z300">
            <v>103.71999999999998</v>
          </cell>
          <cell r="AA300">
            <v>103.71999999999998</v>
          </cell>
          <cell r="AB300">
            <v>103.716299999977</v>
          </cell>
          <cell r="AC300">
            <v>103.716299999977</v>
          </cell>
          <cell r="AD300">
            <v>103.716299999977</v>
          </cell>
          <cell r="AE300">
            <v>103.716299999977</v>
          </cell>
          <cell r="AF300">
            <v>103.716299999977</v>
          </cell>
          <cell r="AG300">
            <v>103.716299999977</v>
          </cell>
          <cell r="AH300">
            <v>103.716299999977</v>
          </cell>
          <cell r="AI300">
            <v>103.716299999977</v>
          </cell>
          <cell r="AJ300">
            <v>103.716299999977</v>
          </cell>
        </row>
        <row r="301">
          <cell r="C301" t="str">
            <v>BIAYA ADMINISTRASI PENERBITAN SIM</v>
          </cell>
          <cell r="D301">
            <v>3944897981.8800001</v>
          </cell>
          <cell r="E301">
            <v>100</v>
          </cell>
          <cell r="F301">
            <v>100</v>
          </cell>
          <cell r="G301">
            <v>100</v>
          </cell>
          <cell r="H301">
            <v>100</v>
          </cell>
          <cell r="I301">
            <v>100</v>
          </cell>
          <cell r="J301">
            <v>100</v>
          </cell>
          <cell r="K301">
            <v>100</v>
          </cell>
          <cell r="L301">
            <v>100</v>
          </cell>
          <cell r="M301">
            <v>100</v>
          </cell>
          <cell r="N301">
            <v>100</v>
          </cell>
          <cell r="O301">
            <v>100</v>
          </cell>
          <cell r="P301">
            <v>100</v>
          </cell>
          <cell r="Q301">
            <v>100</v>
          </cell>
          <cell r="R301">
            <v>100</v>
          </cell>
          <cell r="S301">
            <v>100</v>
          </cell>
          <cell r="T301">
            <v>100</v>
          </cell>
          <cell r="U301">
            <v>100</v>
          </cell>
          <cell r="V301">
            <v>100</v>
          </cell>
          <cell r="W301">
            <v>100</v>
          </cell>
          <cell r="X301">
            <v>100</v>
          </cell>
          <cell r="Y301">
            <v>100</v>
          </cell>
          <cell r="Z301">
            <v>100</v>
          </cell>
          <cell r="AA301">
            <v>100</v>
          </cell>
          <cell r="AB301">
            <v>100</v>
          </cell>
          <cell r="AC301">
            <v>100</v>
          </cell>
          <cell r="AD301">
            <v>100</v>
          </cell>
          <cell r="AE301">
            <v>100</v>
          </cell>
          <cell r="AF301">
            <v>100</v>
          </cell>
          <cell r="AG301">
            <v>100</v>
          </cell>
          <cell r="AH301">
            <v>100</v>
          </cell>
          <cell r="AI301">
            <v>100</v>
          </cell>
          <cell r="AJ301">
            <v>100</v>
          </cell>
        </row>
        <row r="302">
          <cell r="C302" t="str">
            <v>BIAYA ADMINISTRASI PENERBITAN STNK</v>
          </cell>
          <cell r="D302">
            <v>13186157070.049999</v>
          </cell>
          <cell r="E302">
            <v>100</v>
          </cell>
          <cell r="F302">
            <v>100</v>
          </cell>
          <cell r="G302">
            <v>100</v>
          </cell>
          <cell r="H302">
            <v>100</v>
          </cell>
          <cell r="I302">
            <v>100</v>
          </cell>
          <cell r="J302">
            <v>100</v>
          </cell>
          <cell r="K302">
            <v>100</v>
          </cell>
          <cell r="L302">
            <v>100</v>
          </cell>
          <cell r="M302">
            <v>100</v>
          </cell>
          <cell r="N302">
            <v>100</v>
          </cell>
          <cell r="O302">
            <v>100</v>
          </cell>
          <cell r="P302">
            <v>100</v>
          </cell>
          <cell r="Q302">
            <v>100</v>
          </cell>
          <cell r="R302">
            <v>100</v>
          </cell>
          <cell r="S302">
            <v>99.999999999999247</v>
          </cell>
          <cell r="T302">
            <v>99.999999999999247</v>
          </cell>
          <cell r="U302">
            <v>100</v>
          </cell>
          <cell r="V302">
            <v>99.999999999999247</v>
          </cell>
          <cell r="W302">
            <v>100</v>
          </cell>
          <cell r="X302">
            <v>100</v>
          </cell>
          <cell r="Y302">
            <v>99.999999999999247</v>
          </cell>
          <cell r="Z302">
            <v>100</v>
          </cell>
          <cell r="AA302">
            <v>100</v>
          </cell>
          <cell r="AB302">
            <v>99.999999999999247</v>
          </cell>
          <cell r="AC302">
            <v>99.999999999999247</v>
          </cell>
          <cell r="AD302">
            <v>99.999999999999247</v>
          </cell>
          <cell r="AE302">
            <v>99.999999999999247</v>
          </cell>
          <cell r="AF302">
            <v>99.999999999999247</v>
          </cell>
          <cell r="AG302">
            <v>99.999999999999247</v>
          </cell>
          <cell r="AH302">
            <v>99.999999999999247</v>
          </cell>
          <cell r="AI302">
            <v>99.999999999999247</v>
          </cell>
          <cell r="AJ302">
            <v>99.999999999999247</v>
          </cell>
        </row>
        <row r="303">
          <cell r="C303" t="str">
            <v>JASA ANGKUTAN PENUMPANG</v>
          </cell>
          <cell r="D303">
            <v>242697384926.12003</v>
          </cell>
          <cell r="E303">
            <v>89.060700515269758</v>
          </cell>
          <cell r="F303">
            <v>85.910580165688032</v>
          </cell>
          <cell r="G303">
            <v>85.915793049351691</v>
          </cell>
          <cell r="H303">
            <v>95.945902572550295</v>
          </cell>
          <cell r="I303">
            <v>109.50134690927702</v>
          </cell>
          <cell r="J303">
            <v>106.53451557481701</v>
          </cell>
          <cell r="K303">
            <v>106.70048149694169</v>
          </cell>
          <cell r="L303">
            <v>109.28561466096608</v>
          </cell>
          <cell r="M303">
            <v>112.1974345127492</v>
          </cell>
          <cell r="N303">
            <v>113.86176216964327</v>
          </cell>
          <cell r="O303">
            <v>113.87990942630883</v>
          </cell>
          <cell r="P303">
            <v>114.88567250434988</v>
          </cell>
          <cell r="Q303">
            <v>104.81394505497602</v>
          </cell>
          <cell r="R303">
            <v>104.61261061884206</v>
          </cell>
          <cell r="S303">
            <v>102.17228869858866</v>
          </cell>
          <cell r="T303">
            <v>109.51947432943183</v>
          </cell>
          <cell r="U303">
            <v>115.47795175238748</v>
          </cell>
          <cell r="V303">
            <v>103.84515425324348</v>
          </cell>
          <cell r="W303">
            <v>108.85755384330781</v>
          </cell>
          <cell r="X303">
            <v>108.86345810380094</v>
          </cell>
          <cell r="Y303">
            <v>109.05085802821681</v>
          </cell>
          <cell r="Z303">
            <v>110.46714468263022</v>
          </cell>
          <cell r="AA303">
            <v>112.71124699066675</v>
          </cell>
          <cell r="AB303">
            <v>114.64219108501463</v>
          </cell>
          <cell r="AC303">
            <v>114.6805735405823</v>
          </cell>
          <cell r="AD303">
            <v>115.31693858973216</v>
          </cell>
          <cell r="AE303">
            <v>112.5606811636751</v>
          </cell>
          <cell r="AF303">
            <v>126.40409708924987</v>
          </cell>
          <cell r="AG303">
            <v>117.28946182537096</v>
          </cell>
          <cell r="AH303">
            <v>115.99082969334991</v>
          </cell>
          <cell r="AI303">
            <v>116.0468188450275</v>
          </cell>
          <cell r="AJ303">
            <v>115.93777189381873</v>
          </cell>
        </row>
        <row r="304">
          <cell r="C304" t="str">
            <v>ANGKUTAN ANTAR KOTA</v>
          </cell>
          <cell r="D304">
            <v>23519212708.279999</v>
          </cell>
          <cell r="E304">
            <v>89.471476321159642</v>
          </cell>
          <cell r="F304">
            <v>89.471476321159642</v>
          </cell>
          <cell r="G304">
            <v>89.471476321159642</v>
          </cell>
          <cell r="H304">
            <v>101.93721764830057</v>
          </cell>
          <cell r="I304">
            <v>101.93721764830057</v>
          </cell>
          <cell r="J304">
            <v>95.030838786855227</v>
          </cell>
          <cell r="K304">
            <v>95.030838786855227</v>
          </cell>
          <cell r="L304">
            <v>95.030838786855227</v>
          </cell>
          <cell r="M304">
            <v>110.65000000000002</v>
          </cell>
          <cell r="N304">
            <v>110.65000000000002</v>
          </cell>
          <cell r="O304">
            <v>110.65000000000002</v>
          </cell>
          <cell r="P304">
            <v>110.65000000000002</v>
          </cell>
          <cell r="Q304">
            <v>110.65000000000002</v>
          </cell>
          <cell r="R304">
            <v>110.65000000000002</v>
          </cell>
          <cell r="S304">
            <v>110.6517000000091</v>
          </cell>
          <cell r="T304">
            <v>119.97781145044254</v>
          </cell>
          <cell r="U304">
            <v>109.38</v>
          </cell>
          <cell r="V304">
            <v>109.37993980784886</v>
          </cell>
          <cell r="W304">
            <v>109.38</v>
          </cell>
          <cell r="X304">
            <v>109.38</v>
          </cell>
          <cell r="Y304">
            <v>109.37993980784886</v>
          </cell>
          <cell r="Z304">
            <v>109.38</v>
          </cell>
          <cell r="AA304">
            <v>109.38</v>
          </cell>
          <cell r="AB304">
            <v>109.37993980784886</v>
          </cell>
          <cell r="AC304">
            <v>109.37993980784886</v>
          </cell>
          <cell r="AD304">
            <v>109.37993980784886</v>
          </cell>
          <cell r="AE304">
            <v>109.37993980784886</v>
          </cell>
          <cell r="AF304">
            <v>134.30827671310067</v>
          </cell>
          <cell r="AG304">
            <v>109.37993797662047</v>
          </cell>
          <cell r="AH304">
            <v>109.37993797662047</v>
          </cell>
          <cell r="AI304">
            <v>109.37993797662047</v>
          </cell>
          <cell r="AJ304">
            <v>109.37993797662047</v>
          </cell>
        </row>
        <row r="305">
          <cell r="C305" t="str">
            <v>TARIF KENDARAAN TRAVEL</v>
          </cell>
          <cell r="D305">
            <v>62093522825.880005</v>
          </cell>
          <cell r="E305">
            <v>98.812737967137281</v>
          </cell>
          <cell r="F305">
            <v>98.812737967137281</v>
          </cell>
          <cell r="G305">
            <v>98.812737967137281</v>
          </cell>
          <cell r="H305">
            <v>98.818702499952593</v>
          </cell>
          <cell r="I305">
            <v>98.819137043246883</v>
          </cell>
          <cell r="J305">
            <v>97.737662917530869</v>
          </cell>
          <cell r="K305">
            <v>97.737662917530869</v>
          </cell>
          <cell r="L305">
            <v>97.737662917530869</v>
          </cell>
          <cell r="M305">
            <v>110.25489077612221</v>
          </cell>
          <cell r="N305">
            <v>110.25489077612221</v>
          </cell>
          <cell r="O305">
            <v>110.25489077612221</v>
          </cell>
          <cell r="P305">
            <v>110.25489077612221</v>
          </cell>
          <cell r="Q305">
            <v>110.25489077612221</v>
          </cell>
          <cell r="R305">
            <v>110.56771757719004</v>
          </cell>
          <cell r="S305">
            <v>110.56882605288372</v>
          </cell>
          <cell r="T305">
            <v>120.71785238238249</v>
          </cell>
          <cell r="U305">
            <v>110.56771757719004</v>
          </cell>
          <cell r="V305">
            <v>110.56882559727394</v>
          </cell>
          <cell r="W305">
            <v>111.84295205133188</v>
          </cell>
          <cell r="X305">
            <v>111.84295205133188</v>
          </cell>
          <cell r="Y305">
            <v>111.8428329034337</v>
          </cell>
          <cell r="Z305">
            <v>111.84295205133188</v>
          </cell>
          <cell r="AA305">
            <v>111.84295205133188</v>
          </cell>
          <cell r="AB305">
            <v>111.8428329034337</v>
          </cell>
          <cell r="AC305">
            <v>111.8428329034337</v>
          </cell>
          <cell r="AD305">
            <v>118.33845857704814</v>
          </cell>
          <cell r="AE305">
            <v>118.33845857704814</v>
          </cell>
          <cell r="AF305">
            <v>138.15806494034436</v>
          </cell>
          <cell r="AG305">
            <v>122.22094885870767</v>
          </cell>
          <cell r="AH305">
            <v>122.22094885870767</v>
          </cell>
          <cell r="AI305">
            <v>122.22094885870767</v>
          </cell>
          <cell r="AJ305">
            <v>122.22094885870767</v>
          </cell>
        </row>
        <row r="306">
          <cell r="C306" t="str">
            <v>TARIF KENDARAAN RODA 4 ONLINE</v>
          </cell>
          <cell r="D306">
            <v>9996285382.3699989</v>
          </cell>
          <cell r="E306">
            <v>97.375129069123417</v>
          </cell>
          <cell r="F306">
            <v>92.802932561821862</v>
          </cell>
          <cell r="G306">
            <v>94.830768669662731</v>
          </cell>
          <cell r="H306">
            <v>99.996011585861083</v>
          </cell>
          <cell r="I306">
            <v>105.95517146880846</v>
          </cell>
          <cell r="J306">
            <v>100.78992855261009</v>
          </cell>
          <cell r="K306">
            <v>98.465569240320818</v>
          </cell>
          <cell r="L306">
            <v>99.22122514843133</v>
          </cell>
          <cell r="M306">
            <v>99.48905255890088</v>
          </cell>
          <cell r="N306">
            <v>105.53429982378491</v>
          </cell>
          <cell r="O306">
            <v>103.7360300677751</v>
          </cell>
          <cell r="P306">
            <v>102.61689410259878</v>
          </cell>
          <cell r="Q306">
            <v>104.3577722706508</v>
          </cell>
          <cell r="R306">
            <v>103.93690062562723</v>
          </cell>
          <cell r="S306">
            <v>104.52247073966507</v>
          </cell>
          <cell r="T306">
            <v>104.38217788180175</v>
          </cell>
          <cell r="U306">
            <v>100.56696989220409</v>
          </cell>
          <cell r="V306">
            <v>96.105932690771581</v>
          </cell>
          <cell r="W306">
            <v>96.518368165015971</v>
          </cell>
          <cell r="X306">
            <v>96.432285780649806</v>
          </cell>
          <cell r="Y306">
            <v>97.535400051940528</v>
          </cell>
          <cell r="Z306">
            <v>99.888325458160622</v>
          </cell>
          <cell r="AA306">
            <v>99.888325458160622</v>
          </cell>
          <cell r="AB306">
            <v>99.751143428021862</v>
          </cell>
          <cell r="AC306">
            <v>95.044868078458194</v>
          </cell>
          <cell r="AD306">
            <v>94.879541350546887</v>
          </cell>
          <cell r="AE306">
            <v>95.506408910619868</v>
          </cell>
          <cell r="AF306">
            <v>94.597654332078008</v>
          </cell>
          <cell r="AG306">
            <v>100.56718763357632</v>
          </cell>
          <cell r="AH306">
            <v>103.46207001339411</v>
          </cell>
          <cell r="AI306">
            <v>103.46207001339411</v>
          </cell>
          <cell r="AJ306">
            <v>100.81224266556119</v>
          </cell>
        </row>
        <row r="307">
          <cell r="C307" t="str">
            <v>TARIF KENDARAAN RODA 2 ONLINE</v>
          </cell>
          <cell r="D307">
            <v>13910659149.52</v>
          </cell>
          <cell r="E307">
            <v>95.223543829373497</v>
          </cell>
          <cell r="F307">
            <v>85.002351199083805</v>
          </cell>
          <cell r="G307">
            <v>83.554294553312076</v>
          </cell>
          <cell r="H307">
            <v>88.048488377351376</v>
          </cell>
          <cell r="I307">
            <v>103.77490537264715</v>
          </cell>
          <cell r="J307">
            <v>103.67054092970862</v>
          </cell>
          <cell r="K307">
            <v>102.4768726135995</v>
          </cell>
          <cell r="L307">
            <v>103.07696816049589</v>
          </cell>
          <cell r="M307">
            <v>103.07696816049589</v>
          </cell>
          <cell r="N307">
            <v>110.83255082636343</v>
          </cell>
          <cell r="O307">
            <v>112.67197413315455</v>
          </cell>
          <cell r="P307">
            <v>111.43916915094347</v>
          </cell>
          <cell r="Q307">
            <v>110.30420583398725</v>
          </cell>
          <cell r="R307">
            <v>108.93442252041939</v>
          </cell>
          <cell r="S307">
            <v>110.90996918115464</v>
          </cell>
          <cell r="T307">
            <v>110.66875127541608</v>
          </cell>
          <cell r="U307">
            <v>113.77157089653971</v>
          </cell>
          <cell r="V307">
            <v>108.43376391621182</v>
          </cell>
          <cell r="W307">
            <v>108.84961749075607</v>
          </cell>
          <cell r="X307">
            <v>109.09095802092727</v>
          </cell>
          <cell r="Y307">
            <v>114.48300537137031</v>
          </cell>
          <cell r="Z307">
            <v>118.3225667571709</v>
          </cell>
          <cell r="AA307">
            <v>113.78267903241802</v>
          </cell>
          <cell r="AB307">
            <v>113.53213015770692</v>
          </cell>
          <cell r="AC307">
            <v>110.99739294812609</v>
          </cell>
          <cell r="AD307">
            <v>111.23984679017478</v>
          </cell>
          <cell r="AE307">
            <v>111.23984679017478</v>
          </cell>
          <cell r="AF307">
            <v>110.79808753258808</v>
          </cell>
          <cell r="AG307">
            <v>114.52764587751069</v>
          </cell>
          <cell r="AH307">
            <v>114.52764587751069</v>
          </cell>
          <cell r="AI307">
            <v>115.83578580654041</v>
          </cell>
          <cell r="AJ307">
            <v>115.83578580654041</v>
          </cell>
        </row>
        <row r="308">
          <cell r="C308" t="str">
            <v>ANGKUTAN UDARA</v>
          </cell>
          <cell r="D308">
            <v>133177704860.06999</v>
          </cell>
          <cell r="E308">
            <v>83.014169612372996</v>
          </cell>
          <cell r="F308">
            <v>79.225526048556432</v>
          </cell>
          <cell r="G308">
            <v>79.22335388719695</v>
          </cell>
          <cell r="H308">
            <v>91.19366099423361</v>
          </cell>
          <cell r="I308">
            <v>109.19019435052751</v>
          </cell>
          <cell r="J308">
            <v>106.28433882570592</v>
          </cell>
          <cell r="K308">
            <v>106.65027782765037</v>
          </cell>
          <cell r="L308">
            <v>110.19867883543853</v>
          </cell>
          <cell r="M308">
            <v>110.1876776341403</v>
          </cell>
          <cell r="N308">
            <v>111.96727254361971</v>
          </cell>
          <cell r="O308">
            <v>111.96727254361971</v>
          </cell>
          <cell r="P308">
            <v>113.46059711739488</v>
          </cell>
          <cell r="Q308">
            <v>99.426696535856834</v>
          </cell>
          <cell r="R308">
            <v>99.17623570535639</v>
          </cell>
          <cell r="S308">
            <v>95.670902838623405</v>
          </cell>
          <cell r="T308">
            <v>102.71689488868235</v>
          </cell>
          <cell r="U308">
            <v>115.80135597060936</v>
          </cell>
          <cell r="V308">
            <v>99.834442723075185</v>
          </cell>
          <cell r="W308">
            <v>107.99517695674601</v>
          </cell>
          <cell r="X308">
            <v>107.99517695674601</v>
          </cell>
          <cell r="Y308">
            <v>107.98794553796994</v>
          </cell>
          <cell r="Z308">
            <v>111.85172308657425</v>
          </cell>
          <cell r="AA308">
            <v>115.29908526912639</v>
          </cell>
          <cell r="AB308">
            <v>118.11036062555399</v>
          </cell>
          <cell r="AC308">
            <v>118.79831705585831</v>
          </cell>
          <cell r="AD308">
            <v>116.91652920246418</v>
          </cell>
          <cell r="AE308">
            <v>111.84659037731231</v>
          </cell>
          <cell r="AF308">
            <v>123.54544146901058</v>
          </cell>
          <cell r="AG308">
            <v>117.93064780006162</v>
          </cell>
          <cell r="AH308">
            <v>115.34678668606242</v>
          </cell>
          <cell r="AI308">
            <v>115.31218128434698</v>
          </cell>
          <cell r="AJ308">
            <v>115.31235413978429</v>
          </cell>
        </row>
        <row r="309">
          <cell r="C309" t="str">
            <v>JASA PENGIRIMAN BARANG</v>
          </cell>
          <cell r="D309">
            <v>15381819862.210001</v>
          </cell>
          <cell r="E309">
            <v>100</v>
          </cell>
          <cell r="F309">
            <v>100</v>
          </cell>
          <cell r="G309">
            <v>100</v>
          </cell>
          <cell r="H309">
            <v>100</v>
          </cell>
          <cell r="I309">
            <v>100</v>
          </cell>
          <cell r="J309">
            <v>100</v>
          </cell>
          <cell r="K309">
            <v>100</v>
          </cell>
          <cell r="L309">
            <v>100</v>
          </cell>
          <cell r="M309">
            <v>100</v>
          </cell>
          <cell r="N309">
            <v>100</v>
          </cell>
          <cell r="O309">
            <v>100</v>
          </cell>
          <cell r="P309">
            <v>100</v>
          </cell>
          <cell r="Q309">
            <v>100</v>
          </cell>
          <cell r="R309">
            <v>100</v>
          </cell>
          <cell r="S309">
            <v>100</v>
          </cell>
          <cell r="T309">
            <v>100</v>
          </cell>
          <cell r="U309">
            <v>99.997545032872978</v>
          </cell>
          <cell r="V309">
            <v>100.29446710991772</v>
          </cell>
          <cell r="W309">
            <v>101.30533682107763</v>
          </cell>
          <cell r="X309">
            <v>101.30533682107763</v>
          </cell>
          <cell r="Y309">
            <v>101.30691048419227</v>
          </cell>
          <cell r="Z309">
            <v>102.83620668205754</v>
          </cell>
          <cell r="AA309">
            <v>102.83620668205754</v>
          </cell>
          <cell r="AB309">
            <v>102.83441139264336</v>
          </cell>
          <cell r="AC309">
            <v>102.83441139264336</v>
          </cell>
          <cell r="AD309">
            <v>102.83441139264336</v>
          </cell>
          <cell r="AE309">
            <v>102.83441139264336</v>
          </cell>
          <cell r="AF309">
            <v>102.83441139264336</v>
          </cell>
          <cell r="AG309">
            <v>102.83441139264336</v>
          </cell>
          <cell r="AH309">
            <v>102.83441139264336</v>
          </cell>
          <cell r="AI309">
            <v>102.83441139264336</v>
          </cell>
          <cell r="AJ309">
            <v>102.83441139264336</v>
          </cell>
        </row>
        <row r="310">
          <cell r="C310" t="str">
            <v>BIAYA PENGIRIMAN BARANG</v>
          </cell>
          <cell r="D310">
            <v>15381819862.210001</v>
          </cell>
          <cell r="E310">
            <v>100</v>
          </cell>
          <cell r="F310">
            <v>100</v>
          </cell>
          <cell r="G310">
            <v>100</v>
          </cell>
          <cell r="H310">
            <v>100</v>
          </cell>
          <cell r="I310">
            <v>100</v>
          </cell>
          <cell r="J310">
            <v>100</v>
          </cell>
          <cell r="K310">
            <v>100</v>
          </cell>
          <cell r="L310">
            <v>100</v>
          </cell>
          <cell r="M310">
            <v>100</v>
          </cell>
          <cell r="N310">
            <v>100</v>
          </cell>
          <cell r="O310">
            <v>100</v>
          </cell>
          <cell r="P310">
            <v>100</v>
          </cell>
          <cell r="Q310">
            <v>100</v>
          </cell>
          <cell r="R310">
            <v>100</v>
          </cell>
          <cell r="S310">
            <v>100</v>
          </cell>
          <cell r="T310">
            <v>100</v>
          </cell>
          <cell r="U310">
            <v>99.997545032872978</v>
          </cell>
          <cell r="V310">
            <v>100.29446710991772</v>
          </cell>
          <cell r="W310">
            <v>101.30533682107763</v>
          </cell>
          <cell r="X310">
            <v>101.30533682107763</v>
          </cell>
          <cell r="Y310">
            <v>101.30691048419227</v>
          </cell>
          <cell r="Z310">
            <v>102.83620668205754</v>
          </cell>
          <cell r="AA310">
            <v>102.83620668205754</v>
          </cell>
          <cell r="AB310">
            <v>102.83441139264336</v>
          </cell>
          <cell r="AC310">
            <v>102.83441139264336</v>
          </cell>
          <cell r="AD310">
            <v>102.83441139264336</v>
          </cell>
          <cell r="AE310">
            <v>102.83441139264336</v>
          </cell>
          <cell r="AF310">
            <v>102.83441139264336</v>
          </cell>
          <cell r="AG310">
            <v>102.83441139264336</v>
          </cell>
          <cell r="AH310">
            <v>102.83441139264336</v>
          </cell>
          <cell r="AI310">
            <v>102.83441139264336</v>
          </cell>
          <cell r="AJ310">
            <v>102.83441139264336</v>
          </cell>
        </row>
        <row r="311">
          <cell r="C311" t="str">
            <v>INFORMASI, KOMUNIKASI, DAN JASA KEUANGAN</v>
          </cell>
          <cell r="D311">
            <v>1093223175936.53</v>
          </cell>
          <cell r="E311">
            <v>100.31264822782175</v>
          </cell>
          <cell r="F311">
            <v>100.31283459851042</v>
          </cell>
          <cell r="G311">
            <v>100.24024475797239</v>
          </cell>
          <cell r="H311">
            <v>100.24024475797239</v>
          </cell>
          <cell r="I311">
            <v>100.22571231970123</v>
          </cell>
          <cell r="J311">
            <v>100.07346256861385</v>
          </cell>
          <cell r="K311">
            <v>99.979094382453354</v>
          </cell>
          <cell r="L311">
            <v>99.920995490040028</v>
          </cell>
          <cell r="M311">
            <v>99.921057193495201</v>
          </cell>
          <cell r="N311">
            <v>100.05184913793586</v>
          </cell>
          <cell r="O311">
            <v>100.02278426139348</v>
          </cell>
          <cell r="P311">
            <v>99.921057193495201</v>
          </cell>
          <cell r="Q311">
            <v>99.88470554191349</v>
          </cell>
          <cell r="R311">
            <v>99.739740956992605</v>
          </cell>
          <cell r="S311">
            <v>99.742232954843729</v>
          </cell>
          <cell r="T311">
            <v>99.661084027844041</v>
          </cell>
          <cell r="U311">
            <v>99.650551817667861</v>
          </cell>
          <cell r="V311">
            <v>99.653128495863712</v>
          </cell>
          <cell r="W311">
            <v>99.572358558958911</v>
          </cell>
          <cell r="X311">
            <v>99.572358558958911</v>
          </cell>
          <cell r="Y311">
            <v>99.744171275890793</v>
          </cell>
          <cell r="Z311">
            <v>99.714340449310214</v>
          </cell>
          <cell r="AA311">
            <v>99.489383397425769</v>
          </cell>
          <cell r="AB311">
            <v>99.551981129136507</v>
          </cell>
          <cell r="AC311">
            <v>99.550345275097087</v>
          </cell>
          <cell r="AD311">
            <v>99.550355398241237</v>
          </cell>
          <cell r="AE311">
            <v>99.462638035448677</v>
          </cell>
          <cell r="AF311">
            <v>99.462638035448677</v>
          </cell>
          <cell r="AG311">
            <v>99.502295666091811</v>
          </cell>
          <cell r="AH311">
            <v>99.503964496049718</v>
          </cell>
          <cell r="AI311">
            <v>99.460773535334866</v>
          </cell>
          <cell r="AJ311">
            <v>99.042712518404457</v>
          </cell>
        </row>
        <row r="312">
          <cell r="C312" t="str">
            <v>PERALATAN INFORMASI DAN KOMUNIKASI</v>
          </cell>
          <cell r="D312">
            <v>212307830861.45001</v>
          </cell>
          <cell r="E312">
            <v>101.07680347630301</v>
          </cell>
          <cell r="F312">
            <v>101.07757995934166</v>
          </cell>
          <cell r="G312">
            <v>100.78330810980533</v>
          </cell>
          <cell r="H312">
            <v>100.76693853538417</v>
          </cell>
          <cell r="I312">
            <v>100.71782981212061</v>
          </cell>
          <cell r="J312">
            <v>100.06313908101679</v>
          </cell>
          <cell r="K312">
            <v>99.654278648358513</v>
          </cell>
          <cell r="L312">
            <v>99.41705251786432</v>
          </cell>
          <cell r="M312">
            <v>99.400937838316935</v>
          </cell>
          <cell r="N312">
            <v>99.97387294305851</v>
          </cell>
          <cell r="O312">
            <v>99.851101134899594</v>
          </cell>
          <cell r="P312">
            <v>99.392732704711349</v>
          </cell>
          <cell r="Q312">
            <v>99.237160697700475</v>
          </cell>
          <cell r="R312">
            <v>98.632962604698847</v>
          </cell>
          <cell r="S312">
            <v>98.644329091590492</v>
          </cell>
          <cell r="T312">
            <v>98.226474096141317</v>
          </cell>
          <cell r="U312">
            <v>98.185062883175817</v>
          </cell>
          <cell r="V312">
            <v>98.185509182588618</v>
          </cell>
          <cell r="W312">
            <v>98.194567398737163</v>
          </cell>
          <cell r="X312">
            <v>98.194567398737163</v>
          </cell>
          <cell r="Y312">
            <v>98.196300168017999</v>
          </cell>
          <cell r="Z312">
            <v>98.016447692269125</v>
          </cell>
          <cell r="AA312">
            <v>97.052193023552675</v>
          </cell>
          <cell r="AB312">
            <v>97.05226859842297</v>
          </cell>
          <cell r="AC312">
            <v>97.043845199525791</v>
          </cell>
          <cell r="AD312">
            <v>97.043897325986435</v>
          </cell>
          <cell r="AE312">
            <v>96.592219902936421</v>
          </cell>
          <cell r="AF312">
            <v>96.592219902936421</v>
          </cell>
          <cell r="AG312">
            <v>96.796426411692551</v>
          </cell>
          <cell r="AH312">
            <v>96.805019611384111</v>
          </cell>
          <cell r="AI312">
            <v>96.582619151387618</v>
          </cell>
          <cell r="AJ312">
            <v>94.4299242139966</v>
          </cell>
        </row>
        <row r="313">
          <cell r="C313" t="str">
            <v>TELEPON SELULER</v>
          </cell>
          <cell r="D313">
            <v>172796092331.59</v>
          </cell>
          <cell r="E313">
            <v>100.33037141439272</v>
          </cell>
          <cell r="F313">
            <v>100.33037141439272</v>
          </cell>
          <cell r="G313">
            <v>100.01932207162308</v>
          </cell>
          <cell r="H313">
            <v>100.02750758064334</v>
          </cell>
          <cell r="I313">
            <v>100.02750758064334</v>
          </cell>
          <cell r="J313">
            <v>99.298997277840854</v>
          </cell>
          <cell r="K313">
            <v>99.298997277840854</v>
          </cell>
          <cell r="L313">
            <v>98.8242377546662</v>
          </cell>
          <cell r="M313">
            <v>98.87335080878772</v>
          </cell>
          <cell r="N313">
            <v>99.421779913144633</v>
          </cell>
          <cell r="O313">
            <v>99.421779913144633</v>
          </cell>
          <cell r="P313">
            <v>99.54456254844844</v>
          </cell>
          <cell r="Q313">
            <v>99.413594404124382</v>
          </cell>
          <cell r="R313">
            <v>98.120283978924448</v>
          </cell>
          <cell r="S313">
            <v>98.126864453444256</v>
          </cell>
          <cell r="T313">
            <v>97.619822524922228</v>
          </cell>
          <cell r="U313">
            <v>97.618049709847838</v>
          </cell>
          <cell r="V313">
            <v>97.615061968551487</v>
          </cell>
          <cell r="W313">
            <v>97.618049709847838</v>
          </cell>
          <cell r="X313">
            <v>97.618049709847838</v>
          </cell>
          <cell r="Y313">
            <v>97.615061968551487</v>
          </cell>
          <cell r="Z313">
            <v>97.501813531717644</v>
          </cell>
          <cell r="AA313">
            <v>96.192025814578301</v>
          </cell>
          <cell r="AB313">
            <v>96.188411187732044</v>
          </cell>
          <cell r="AC313">
            <v>96.188411187732044</v>
          </cell>
          <cell r="AD313">
            <v>96.188411187732044</v>
          </cell>
          <cell r="AE313">
            <v>95.633452724013893</v>
          </cell>
          <cell r="AF313">
            <v>95.633452724013893</v>
          </cell>
          <cell r="AG313">
            <v>95.986524073878172</v>
          </cell>
          <cell r="AH313">
            <v>95.986524073878172</v>
          </cell>
          <cell r="AI313">
            <v>95.719723608978654</v>
          </cell>
          <cell r="AJ313">
            <v>93.740366607547926</v>
          </cell>
        </row>
        <row r="314">
          <cell r="C314" t="str">
            <v>LAPTOP/NOTEBOOK</v>
          </cell>
          <cell r="D314">
            <v>20537128013.110001</v>
          </cell>
          <cell r="E314">
            <v>102.17496501636771</v>
          </cell>
          <cell r="F314">
            <v>102.17496501636771</v>
          </cell>
          <cell r="G314">
            <v>101.49615124912732</v>
          </cell>
          <cell r="H314">
            <v>101.49615124912732</v>
          </cell>
          <cell r="I314">
            <v>101.54564808632193</v>
          </cell>
          <cell r="J314">
            <v>102.08304231872056</v>
          </cell>
          <cell r="K314">
            <v>102.08304231872056</v>
          </cell>
          <cell r="L314">
            <v>102.08476038862912</v>
          </cell>
          <cell r="M314">
            <v>102.08782766530737</v>
          </cell>
          <cell r="N314">
            <v>102.08782766530737</v>
          </cell>
          <cell r="O314">
            <v>101.7767046886555</v>
          </cell>
          <cell r="P314">
            <v>101.77636881547389</v>
          </cell>
          <cell r="Q314">
            <v>101.77569598649147</v>
          </cell>
          <cell r="R314">
            <v>101.79467112126994</v>
          </cell>
          <cell r="S314">
            <v>101.79195879819328</v>
          </cell>
          <cell r="T314">
            <v>101.72513013899143</v>
          </cell>
          <cell r="U314">
            <v>101.39652996597238</v>
          </cell>
          <cell r="V314">
            <v>101.3903122857382</v>
          </cell>
          <cell r="W314">
            <v>101.39323194665212</v>
          </cell>
          <cell r="X314">
            <v>101.39323194665212</v>
          </cell>
          <cell r="Y314">
            <v>101.3903122857382</v>
          </cell>
          <cell r="Z314">
            <v>101.38738179218431</v>
          </cell>
          <cell r="AA314">
            <v>101.62070719483299</v>
          </cell>
          <cell r="AB314">
            <v>101.62324476748681</v>
          </cell>
          <cell r="AC314">
            <v>101.62324476748681</v>
          </cell>
          <cell r="AD314">
            <v>101.62378363814994</v>
          </cell>
          <cell r="AE314">
            <v>101.62378363814994</v>
          </cell>
          <cell r="AF314">
            <v>101.62378363814994</v>
          </cell>
          <cell r="AG314">
            <v>102.45557927668662</v>
          </cell>
          <cell r="AH314">
            <v>102.45557927668662</v>
          </cell>
          <cell r="AI314">
            <v>102.40127365630742</v>
          </cell>
          <cell r="AJ314">
            <v>102.40127365630742</v>
          </cell>
        </row>
        <row r="315">
          <cell r="C315" t="str">
            <v>TELEVISI BERWARNA</v>
          </cell>
          <cell r="D315">
            <v>14996500618.610001</v>
          </cell>
          <cell r="E315">
            <v>105.7819555223257</v>
          </cell>
          <cell r="F315">
            <v>105.7819555223257</v>
          </cell>
          <cell r="G315">
            <v>105.60277495583709</v>
          </cell>
          <cell r="H315">
            <v>105.43302494547953</v>
          </cell>
          <cell r="I315">
            <v>105.06523325637139</v>
          </cell>
          <cell r="J315">
            <v>103.88754569199324</v>
          </cell>
          <cell r="K315">
            <v>100.55855937775809</v>
          </cell>
          <cell r="L315">
            <v>102.15232336389333</v>
          </cell>
          <cell r="M315">
            <v>100.69086032837507</v>
          </cell>
          <cell r="N315">
            <v>101.97341596218806</v>
          </cell>
          <cell r="O315">
            <v>101.15295757879296</v>
          </cell>
          <cell r="P315">
            <v>96.645151748185583</v>
          </cell>
          <cell r="Q315">
            <v>96.645151748185583</v>
          </cell>
          <cell r="R315">
            <v>99.625207485574549</v>
          </cell>
          <cell r="S315">
            <v>99.622501691344851</v>
          </cell>
          <cell r="T315">
            <v>100.55105210284736</v>
          </cell>
          <cell r="U315">
            <v>100.48740968537236</v>
          </cell>
          <cell r="V315">
            <v>100.4844786193615</v>
          </cell>
          <cell r="W315">
            <v>100.63913184262393</v>
          </cell>
          <cell r="X315">
            <v>100.63913184262393</v>
          </cell>
          <cell r="Y315">
            <v>100.6372485903176</v>
          </cell>
          <cell r="Z315">
            <v>100.5622592829498</v>
          </cell>
          <cell r="AA315">
            <v>100.5622592829498</v>
          </cell>
          <cell r="AB315">
            <v>100.56050101061977</v>
          </cell>
          <cell r="AC315">
            <v>100.44124962032393</v>
          </cell>
          <cell r="AD315">
            <v>100.44124962032393</v>
          </cell>
          <cell r="AE315">
            <v>100.44124962032393</v>
          </cell>
          <cell r="AF315">
            <v>100.44124962032393</v>
          </cell>
          <cell r="AG315">
            <v>98.124882419615275</v>
          </cell>
          <cell r="AH315">
            <v>98.246537706610141</v>
          </cell>
          <cell r="AI315">
            <v>98.246537706610141</v>
          </cell>
          <cell r="AJ315">
            <v>90.577492746562044</v>
          </cell>
        </row>
        <row r="316">
          <cell r="C316" t="str">
            <v>LAYANAN INFORMASI DAN KOMUNIKASI</v>
          </cell>
          <cell r="D316">
            <v>782251445752.58997</v>
          </cell>
          <cell r="E316">
            <v>100.00707423352804</v>
          </cell>
          <cell r="F316">
            <v>100.00707423352804</v>
          </cell>
          <cell r="G316">
            <v>100.00704231850312</v>
          </cell>
          <cell r="H316">
            <v>100.00704231850312</v>
          </cell>
          <cell r="I316">
            <v>100.00704231850312</v>
          </cell>
          <cell r="J316">
            <v>100.00753182566602</v>
          </cell>
          <cell r="K316">
            <v>100.00753182566602</v>
          </cell>
          <cell r="L316">
            <v>100.00754241951242</v>
          </cell>
          <cell r="M316">
            <v>100.00754241951242</v>
          </cell>
          <cell r="N316">
            <v>100.00754241951242</v>
          </cell>
          <cell r="O316">
            <v>100.00754241951242</v>
          </cell>
          <cell r="P316">
            <v>100.00754241951242</v>
          </cell>
          <cell r="Q316">
            <v>100.00754241951242</v>
          </cell>
          <cell r="R316">
            <v>100.00754241951242</v>
          </cell>
          <cell r="S316">
            <v>100.007699112864</v>
          </cell>
          <cell r="T316">
            <v>100.007699112864</v>
          </cell>
          <cell r="U316">
            <v>100.00754241951242</v>
          </cell>
          <cell r="V316">
            <v>100.007699112864</v>
          </cell>
          <cell r="W316">
            <v>99.891669533503219</v>
          </cell>
          <cell r="X316">
            <v>99.891669533503219</v>
          </cell>
          <cell r="Y316">
            <v>100.13200577531367</v>
          </cell>
          <cell r="Z316">
            <v>100.09650990437824</v>
          </cell>
          <cell r="AA316">
            <v>100.09650990437824</v>
          </cell>
          <cell r="AB316">
            <v>100.1739106366435</v>
          </cell>
          <cell r="AC316">
            <v>100.1739106366435</v>
          </cell>
          <cell r="AD316">
            <v>100.1739106366435</v>
          </cell>
          <cell r="AE316">
            <v>100.1739106366435</v>
          </cell>
          <cell r="AF316">
            <v>100.1739106366435</v>
          </cell>
          <cell r="AG316">
            <v>100.1739106366435</v>
          </cell>
          <cell r="AH316">
            <v>100.1739106366435</v>
          </cell>
          <cell r="AI316">
            <v>100.1739106366435</v>
          </cell>
          <cell r="AJ316">
            <v>100.1739106366435</v>
          </cell>
        </row>
        <row r="317">
          <cell r="C317" t="str">
            <v>TARIF PULSA PONSEL</v>
          </cell>
          <cell r="D317">
            <v>297658292004.65002</v>
          </cell>
          <cell r="E317">
            <v>100</v>
          </cell>
          <cell r="F317">
            <v>100</v>
          </cell>
          <cell r="G317">
            <v>100</v>
          </cell>
          <cell r="H317">
            <v>100</v>
          </cell>
          <cell r="I317">
            <v>100</v>
          </cell>
          <cell r="J317">
            <v>100</v>
          </cell>
          <cell r="K317">
            <v>100</v>
          </cell>
          <cell r="L317">
            <v>100</v>
          </cell>
          <cell r="M317">
            <v>100</v>
          </cell>
          <cell r="N317">
            <v>100</v>
          </cell>
          <cell r="O317">
            <v>100</v>
          </cell>
          <cell r="P317">
            <v>100</v>
          </cell>
          <cell r="Q317">
            <v>100</v>
          </cell>
          <cell r="R317">
            <v>100</v>
          </cell>
          <cell r="S317">
            <v>99.999999999999957</v>
          </cell>
          <cell r="T317">
            <v>99.999999999999957</v>
          </cell>
          <cell r="U317">
            <v>100</v>
          </cell>
          <cell r="V317">
            <v>99.999999999999957</v>
          </cell>
          <cell r="W317">
            <v>100.02068910426453</v>
          </cell>
          <cell r="X317">
            <v>100.02068910426453</v>
          </cell>
          <cell r="Y317">
            <v>100.32668018674377</v>
          </cell>
          <cell r="Z317">
            <v>100.32992518452191</v>
          </cell>
          <cell r="AA317">
            <v>100.32992518452191</v>
          </cell>
          <cell r="AB317">
            <v>100.43680693019361</v>
          </cell>
          <cell r="AC317">
            <v>100.43680693019361</v>
          </cell>
          <cell r="AD317">
            <v>100.43680693019361</v>
          </cell>
          <cell r="AE317">
            <v>100.43680693019361</v>
          </cell>
          <cell r="AF317">
            <v>100.43680693019361</v>
          </cell>
          <cell r="AG317">
            <v>100.43680693019361</v>
          </cell>
          <cell r="AH317">
            <v>100.43680693019361</v>
          </cell>
          <cell r="AI317">
            <v>100.43680693019361</v>
          </cell>
          <cell r="AJ317">
            <v>100.43680693019361</v>
          </cell>
        </row>
        <row r="318">
          <cell r="C318" t="str">
            <v>BIAYA LANGGANAN INTERNET</v>
          </cell>
          <cell r="D318">
            <v>451680003950.19995</v>
          </cell>
          <cell r="E318">
            <v>100</v>
          </cell>
          <cell r="F318">
            <v>100</v>
          </cell>
          <cell r="G318">
            <v>100</v>
          </cell>
          <cell r="H318">
            <v>100</v>
          </cell>
          <cell r="I318">
            <v>100</v>
          </cell>
          <cell r="J318">
            <v>100</v>
          </cell>
          <cell r="K318">
            <v>100</v>
          </cell>
          <cell r="L318">
            <v>100</v>
          </cell>
          <cell r="M318">
            <v>100</v>
          </cell>
          <cell r="N318">
            <v>100</v>
          </cell>
          <cell r="O318">
            <v>100</v>
          </cell>
          <cell r="P318">
            <v>100</v>
          </cell>
          <cell r="Q318">
            <v>100</v>
          </cell>
          <cell r="R318">
            <v>100</v>
          </cell>
          <cell r="S318">
            <v>99.999999999999787</v>
          </cell>
          <cell r="T318">
            <v>99.999999999999787</v>
          </cell>
          <cell r="U318">
            <v>100</v>
          </cell>
          <cell r="V318">
            <v>99.999999999999787</v>
          </cell>
          <cell r="W318">
            <v>100</v>
          </cell>
          <cell r="X318">
            <v>100</v>
          </cell>
          <cell r="Y318">
            <v>99.999999999999787</v>
          </cell>
          <cell r="Z318">
            <v>100</v>
          </cell>
          <cell r="AA318">
            <v>100</v>
          </cell>
          <cell r="AB318">
            <v>99.999999999999787</v>
          </cell>
          <cell r="AC318">
            <v>99.999999999999787</v>
          </cell>
          <cell r="AD318">
            <v>99.999999999999787</v>
          </cell>
          <cell r="AE318">
            <v>99.999999999999787</v>
          </cell>
          <cell r="AF318">
            <v>99.999999999999787</v>
          </cell>
          <cell r="AG318">
            <v>99.999999999999787</v>
          </cell>
          <cell r="AH318">
            <v>99.999999999999787</v>
          </cell>
          <cell r="AI318">
            <v>99.999999999999787</v>
          </cell>
          <cell r="AJ318">
            <v>99.999999999999787</v>
          </cell>
        </row>
        <row r="319">
          <cell r="C319" t="str">
            <v>BIAYA JARINGAN SALURAN TV</v>
          </cell>
          <cell r="D319">
            <v>32913149797.739998</v>
          </cell>
          <cell r="E319">
            <v>100.17918611885695</v>
          </cell>
          <cell r="F319">
            <v>100.17918611885695</v>
          </cell>
          <cell r="G319">
            <v>100.17894848493441</v>
          </cell>
          <cell r="H319">
            <v>100.17894848493441</v>
          </cell>
          <cell r="I319">
            <v>100.17894848493441</v>
          </cell>
          <cell r="J319">
            <v>100.18347238512186</v>
          </cell>
          <cell r="K319">
            <v>100.18347238512186</v>
          </cell>
          <cell r="L319">
            <v>100.18350681745187</v>
          </cell>
          <cell r="M319">
            <v>100.18350681745187</v>
          </cell>
          <cell r="N319">
            <v>100.18350681745187</v>
          </cell>
          <cell r="O319">
            <v>100.18350681745187</v>
          </cell>
          <cell r="P319">
            <v>100.18350681745187</v>
          </cell>
          <cell r="Q319">
            <v>100.18350681745187</v>
          </cell>
          <cell r="R319">
            <v>100.18350681745187</v>
          </cell>
          <cell r="S319">
            <v>100.1829858948779</v>
          </cell>
          <cell r="T319">
            <v>100.1829858948779</v>
          </cell>
          <cell r="U319">
            <v>100.18350681745187</v>
          </cell>
          <cell r="V319">
            <v>100.1829858948779</v>
          </cell>
          <cell r="W319">
            <v>100.18350681745187</v>
          </cell>
          <cell r="X319">
            <v>100.18350681745187</v>
          </cell>
          <cell r="Y319">
            <v>100.1829858948779</v>
          </cell>
          <cell r="Z319">
            <v>100.18350681745187</v>
          </cell>
          <cell r="AA319">
            <v>100.18350681745187</v>
          </cell>
          <cell r="AB319">
            <v>100.1829858948779</v>
          </cell>
          <cell r="AC319">
            <v>100.1829858948779</v>
          </cell>
          <cell r="AD319">
            <v>100.1829858948779</v>
          </cell>
          <cell r="AE319">
            <v>100.1829858948779</v>
          </cell>
          <cell r="AF319">
            <v>100.1829858948779</v>
          </cell>
          <cell r="AG319">
            <v>100.1829858948779</v>
          </cell>
          <cell r="AH319">
            <v>100.1829858948779</v>
          </cell>
          <cell r="AI319">
            <v>100.1829858948779</v>
          </cell>
          <cell r="AJ319">
            <v>100.1829858948779</v>
          </cell>
        </row>
        <row r="320">
          <cell r="C320" t="str">
            <v>JASA KEUANGAN</v>
          </cell>
          <cell r="D320">
            <v>98663899322.48999</v>
          </cell>
          <cell r="E320">
            <v>100</v>
          </cell>
          <cell r="F320">
            <v>100</v>
          </cell>
          <cell r="G320">
            <v>100</v>
          </cell>
          <cell r="H320">
            <v>100</v>
          </cell>
          <cell r="I320">
            <v>100</v>
          </cell>
          <cell r="J320">
            <v>100</v>
          </cell>
          <cell r="K320">
            <v>100</v>
          </cell>
          <cell r="L320">
            <v>100</v>
          </cell>
          <cell r="M320">
            <v>100</v>
          </cell>
          <cell r="N320">
            <v>100</v>
          </cell>
          <cell r="O320">
            <v>100</v>
          </cell>
          <cell r="P320">
            <v>100</v>
          </cell>
          <cell r="Q320">
            <v>100</v>
          </cell>
          <cell r="R320">
            <v>100</v>
          </cell>
          <cell r="S320">
            <v>99.999999999999915</v>
          </cell>
          <cell r="T320">
            <v>99.999999999999915</v>
          </cell>
          <cell r="U320">
            <v>100</v>
          </cell>
          <cell r="V320">
            <v>99.999999999999915</v>
          </cell>
          <cell r="W320">
            <v>100</v>
          </cell>
          <cell r="X320">
            <v>100</v>
          </cell>
          <cell r="Y320">
            <v>99.999999999999915</v>
          </cell>
          <cell r="Z320">
            <v>100</v>
          </cell>
          <cell r="AA320">
            <v>100</v>
          </cell>
          <cell r="AB320">
            <v>99.999999999999915</v>
          </cell>
          <cell r="AC320">
            <v>99.999999999999915</v>
          </cell>
          <cell r="AD320">
            <v>99.999999999999915</v>
          </cell>
          <cell r="AE320">
            <v>99.999999999999915</v>
          </cell>
          <cell r="AF320">
            <v>99.999999999999915</v>
          </cell>
          <cell r="AG320">
            <v>99.999999999999915</v>
          </cell>
          <cell r="AH320">
            <v>99.999999999999915</v>
          </cell>
          <cell r="AI320">
            <v>99.999999999999915</v>
          </cell>
          <cell r="AJ320">
            <v>99.999999999999915</v>
          </cell>
        </row>
        <row r="321">
          <cell r="C321" t="str">
            <v>BIAYA ADMINISTRASI KARTU ATM</v>
          </cell>
          <cell r="D321">
            <v>21288705524.179996</v>
          </cell>
          <cell r="E321">
            <v>100</v>
          </cell>
          <cell r="F321">
            <v>100</v>
          </cell>
          <cell r="G321">
            <v>100</v>
          </cell>
          <cell r="H321">
            <v>100</v>
          </cell>
          <cell r="I321">
            <v>100</v>
          </cell>
          <cell r="J321">
            <v>100</v>
          </cell>
          <cell r="K321">
            <v>100</v>
          </cell>
          <cell r="L321">
            <v>100</v>
          </cell>
          <cell r="M321">
            <v>100</v>
          </cell>
          <cell r="N321">
            <v>100</v>
          </cell>
          <cell r="O321">
            <v>100</v>
          </cell>
          <cell r="P321">
            <v>100</v>
          </cell>
          <cell r="Q321">
            <v>100</v>
          </cell>
          <cell r="R321">
            <v>100</v>
          </cell>
          <cell r="S321">
            <v>99.999999999999531</v>
          </cell>
          <cell r="T321">
            <v>99.999999999999531</v>
          </cell>
          <cell r="U321">
            <v>100</v>
          </cell>
          <cell r="V321">
            <v>99.999999999999531</v>
          </cell>
          <cell r="W321">
            <v>100</v>
          </cell>
          <cell r="X321">
            <v>100</v>
          </cell>
          <cell r="Y321">
            <v>99.999999999999531</v>
          </cell>
          <cell r="Z321">
            <v>100</v>
          </cell>
          <cell r="AA321">
            <v>100</v>
          </cell>
          <cell r="AB321">
            <v>99.999999999999531</v>
          </cell>
          <cell r="AC321">
            <v>99.999999999999531</v>
          </cell>
          <cell r="AD321">
            <v>99.999999999999531</v>
          </cell>
          <cell r="AE321">
            <v>99.999999999999531</v>
          </cell>
          <cell r="AF321">
            <v>99.999999999999531</v>
          </cell>
          <cell r="AG321">
            <v>99.999999999999531</v>
          </cell>
          <cell r="AH321">
            <v>99.999999999999531</v>
          </cell>
          <cell r="AI321">
            <v>99.999999999999531</v>
          </cell>
          <cell r="AJ321">
            <v>99.999999999999531</v>
          </cell>
        </row>
        <row r="322">
          <cell r="C322" t="str">
            <v>BIAYA ADMINISTRASI TRANSFER UANG</v>
          </cell>
          <cell r="D322">
            <v>42316934117.490005</v>
          </cell>
          <cell r="E322">
            <v>100</v>
          </cell>
          <cell r="F322">
            <v>100</v>
          </cell>
          <cell r="G322">
            <v>100</v>
          </cell>
          <cell r="H322">
            <v>100</v>
          </cell>
          <cell r="I322">
            <v>100</v>
          </cell>
          <cell r="J322">
            <v>100</v>
          </cell>
          <cell r="K322">
            <v>100</v>
          </cell>
          <cell r="L322">
            <v>100</v>
          </cell>
          <cell r="M322">
            <v>100</v>
          </cell>
          <cell r="N322">
            <v>100</v>
          </cell>
          <cell r="O322">
            <v>100</v>
          </cell>
          <cell r="P322">
            <v>100</v>
          </cell>
          <cell r="Q322">
            <v>100</v>
          </cell>
          <cell r="R322">
            <v>100</v>
          </cell>
          <cell r="S322">
            <v>100</v>
          </cell>
          <cell r="T322">
            <v>100</v>
          </cell>
          <cell r="U322">
            <v>100</v>
          </cell>
          <cell r="V322">
            <v>100</v>
          </cell>
          <cell r="W322">
            <v>100</v>
          </cell>
          <cell r="X322">
            <v>100</v>
          </cell>
          <cell r="Y322">
            <v>100</v>
          </cell>
          <cell r="Z322">
            <v>100</v>
          </cell>
          <cell r="AA322">
            <v>100</v>
          </cell>
          <cell r="AB322">
            <v>100</v>
          </cell>
          <cell r="AC322">
            <v>100</v>
          </cell>
          <cell r="AD322">
            <v>100</v>
          </cell>
          <cell r="AE322">
            <v>100</v>
          </cell>
          <cell r="AF322">
            <v>100</v>
          </cell>
          <cell r="AG322">
            <v>100</v>
          </cell>
          <cell r="AH322">
            <v>100</v>
          </cell>
          <cell r="AI322">
            <v>100</v>
          </cell>
          <cell r="AJ322">
            <v>99.999999999999972</v>
          </cell>
        </row>
        <row r="323">
          <cell r="C323" t="str">
            <v>BIAYA ADMINISTRASI BUKU TABUNGAN BANK</v>
          </cell>
          <cell r="D323">
            <v>35058259680.82</v>
          </cell>
          <cell r="E323">
            <v>100</v>
          </cell>
          <cell r="F323">
            <v>100</v>
          </cell>
          <cell r="G323">
            <v>100</v>
          </cell>
          <cell r="H323">
            <v>100</v>
          </cell>
          <cell r="I323">
            <v>100</v>
          </cell>
          <cell r="J323">
            <v>100</v>
          </cell>
          <cell r="K323">
            <v>100</v>
          </cell>
          <cell r="L323">
            <v>100</v>
          </cell>
          <cell r="M323">
            <v>100</v>
          </cell>
          <cell r="N323">
            <v>100</v>
          </cell>
          <cell r="O323">
            <v>100</v>
          </cell>
          <cell r="P323">
            <v>100</v>
          </cell>
          <cell r="Q323">
            <v>100</v>
          </cell>
          <cell r="R323">
            <v>100</v>
          </cell>
          <cell r="S323">
            <v>100</v>
          </cell>
          <cell r="T323">
            <v>100</v>
          </cell>
          <cell r="U323">
            <v>100</v>
          </cell>
          <cell r="V323">
            <v>100</v>
          </cell>
          <cell r="W323">
            <v>100</v>
          </cell>
          <cell r="X323">
            <v>100</v>
          </cell>
          <cell r="Y323">
            <v>100</v>
          </cell>
          <cell r="Z323">
            <v>100</v>
          </cell>
          <cell r="AA323">
            <v>100</v>
          </cell>
          <cell r="AB323">
            <v>100</v>
          </cell>
          <cell r="AC323">
            <v>100</v>
          </cell>
          <cell r="AD323">
            <v>100</v>
          </cell>
          <cell r="AE323">
            <v>100</v>
          </cell>
          <cell r="AF323">
            <v>100</v>
          </cell>
          <cell r="AG323">
            <v>100</v>
          </cell>
          <cell r="AH323">
            <v>100</v>
          </cell>
          <cell r="AI323">
            <v>100</v>
          </cell>
          <cell r="AJ323">
            <v>100</v>
          </cell>
        </row>
        <row r="324">
          <cell r="C324" t="str">
            <v>REKREASI, OLAHRAGA, DAN BUDAYA</v>
          </cell>
          <cell r="D324">
            <v>406524286171.58002</v>
          </cell>
          <cell r="E324">
            <v>102.58026279560136</v>
          </cell>
          <cell r="F324">
            <v>102.58084874591253</v>
          </cell>
          <cell r="G324">
            <v>102.58091433973865</v>
          </cell>
          <cell r="H324">
            <v>102.56414098081056</v>
          </cell>
          <cell r="I324">
            <v>102.56414098081056</v>
          </cell>
          <cell r="J324">
            <v>102.56432106735227</v>
          </cell>
          <cell r="K324">
            <v>102.56477855045998</v>
          </cell>
          <cell r="L324">
            <v>102.56490859631744</v>
          </cell>
          <cell r="M324">
            <v>102.71099590333699</v>
          </cell>
          <cell r="N324">
            <v>102.71099590333699</v>
          </cell>
          <cell r="O324">
            <v>102.71099590333699</v>
          </cell>
          <cell r="P324">
            <v>102.7117100549126</v>
          </cell>
          <cell r="Q324">
            <v>102.7117100549126</v>
          </cell>
          <cell r="R324">
            <v>102.7119435406092</v>
          </cell>
          <cell r="S324">
            <v>102.71488832103508</v>
          </cell>
          <cell r="T324">
            <v>102.75492103309941</v>
          </cell>
          <cell r="U324">
            <v>102.9510548271211</v>
          </cell>
          <cell r="V324">
            <v>102.9637609765705</v>
          </cell>
          <cell r="W324">
            <v>101.59225428168361</v>
          </cell>
          <cell r="X324">
            <v>101.59225428168361</v>
          </cell>
          <cell r="Y324">
            <v>101.5861885730942</v>
          </cell>
          <cell r="Z324">
            <v>101.81504158167456</v>
          </cell>
          <cell r="AA324">
            <v>101.86560912530433</v>
          </cell>
          <cell r="AB324">
            <v>101.86734578133367</v>
          </cell>
          <cell r="AC324">
            <v>101.98955027472181</v>
          </cell>
          <cell r="AD324">
            <v>102.050216023467</v>
          </cell>
          <cell r="AE324">
            <v>102.05410305145317</v>
          </cell>
          <cell r="AF324">
            <v>104.84940948134818</v>
          </cell>
          <cell r="AG324">
            <v>104.84940948134818</v>
          </cell>
          <cell r="AH324">
            <v>104.88752861308379</v>
          </cell>
          <cell r="AI324">
            <v>104.94742167992715</v>
          </cell>
          <cell r="AJ324">
            <v>105.30630123380141</v>
          </cell>
        </row>
        <row r="325">
          <cell r="C325" t="str">
            <v>BARANG REKREASI LAINNYA DAN OLAHRAGA</v>
          </cell>
          <cell r="D325">
            <v>137288366517.71001</v>
          </cell>
          <cell r="E325">
            <v>105.40036559858783</v>
          </cell>
          <cell r="F325">
            <v>105.40036559858783</v>
          </cell>
          <cell r="G325">
            <v>105.40053369338385</v>
          </cell>
          <cell r="H325">
            <v>105.40053369338385</v>
          </cell>
          <cell r="I325">
            <v>105.40053369338385</v>
          </cell>
          <cell r="J325">
            <v>105.40053369338385</v>
          </cell>
          <cell r="K325">
            <v>105.40053369338385</v>
          </cell>
          <cell r="L325">
            <v>105.40071273531322</v>
          </cell>
          <cell r="M325">
            <v>105.40071273531322</v>
          </cell>
          <cell r="N325">
            <v>105.40071273531322</v>
          </cell>
          <cell r="O325">
            <v>105.40071273531322</v>
          </cell>
          <cell r="P325">
            <v>105.40343892127919</v>
          </cell>
          <cell r="Q325">
            <v>105.40343892127919</v>
          </cell>
          <cell r="R325">
            <v>105.40343892127919</v>
          </cell>
          <cell r="S325">
            <v>105.40716394156233</v>
          </cell>
          <cell r="T325">
            <v>105.52037358969616</v>
          </cell>
          <cell r="U325">
            <v>106.14793680659373</v>
          </cell>
          <cell r="V325">
            <v>106.14893689739755</v>
          </cell>
          <cell r="W325">
            <v>101.90211759662159</v>
          </cell>
          <cell r="X325">
            <v>101.90211759662159</v>
          </cell>
          <cell r="Y325">
            <v>101.90241236025579</v>
          </cell>
          <cell r="Z325">
            <v>102.20166580416068</v>
          </cell>
          <cell r="AA325">
            <v>102.20166580416068</v>
          </cell>
          <cell r="AB325">
            <v>102.20017285296379</v>
          </cell>
          <cell r="AC325">
            <v>102.20478966023767</v>
          </cell>
          <cell r="AD325">
            <v>102.41749391179536</v>
          </cell>
          <cell r="AE325">
            <v>102.41749391179536</v>
          </cell>
          <cell r="AF325">
            <v>102.52857307864474</v>
          </cell>
          <cell r="AG325">
            <v>102.52857307864474</v>
          </cell>
          <cell r="AH325">
            <v>102.52219779629546</v>
          </cell>
          <cell r="AI325">
            <v>102.52219779629546</v>
          </cell>
          <cell r="AJ325">
            <v>101.85712785320182</v>
          </cell>
        </row>
        <row r="326">
          <cell r="C326" t="str">
            <v>MAINAN ANAK</v>
          </cell>
          <cell r="D326">
            <v>65743498445.699997</v>
          </cell>
          <cell r="E326">
            <v>99.898235437111239</v>
          </cell>
          <cell r="F326">
            <v>99.898235437111239</v>
          </cell>
          <cell r="G326">
            <v>99.898235437111239</v>
          </cell>
          <cell r="H326">
            <v>99.898235437111239</v>
          </cell>
          <cell r="I326">
            <v>99.898235437111239</v>
          </cell>
          <cell r="J326">
            <v>99.898235437111239</v>
          </cell>
          <cell r="K326">
            <v>99.898235437111239</v>
          </cell>
          <cell r="L326">
            <v>99.898235437111239</v>
          </cell>
          <cell r="M326">
            <v>99.898235437111239</v>
          </cell>
          <cell r="N326">
            <v>99.898235437111239</v>
          </cell>
          <cell r="O326">
            <v>99.898235437111239</v>
          </cell>
          <cell r="P326">
            <v>99.902236951431206</v>
          </cell>
          <cell r="Q326">
            <v>99.902236951431206</v>
          </cell>
          <cell r="R326">
            <v>99.902236951431206</v>
          </cell>
          <cell r="S326">
            <v>99.900020109601428</v>
          </cell>
          <cell r="T326">
            <v>99.900020109601428</v>
          </cell>
          <cell r="U326">
            <v>99.902236951431206</v>
          </cell>
          <cell r="V326">
            <v>99.900020109601428</v>
          </cell>
          <cell r="W326">
            <v>93.207448904677236</v>
          </cell>
          <cell r="X326">
            <v>93.207448904677236</v>
          </cell>
          <cell r="Y326">
            <v>93.207525691445781</v>
          </cell>
          <cell r="Z326">
            <v>93.207448904677236</v>
          </cell>
          <cell r="AA326">
            <v>93.207448904677236</v>
          </cell>
          <cell r="AB326">
            <v>93.207525691445781</v>
          </cell>
          <cell r="AC326">
            <v>93.207525691445781</v>
          </cell>
          <cell r="AD326">
            <v>93.207525691445781</v>
          </cell>
          <cell r="AE326">
            <v>93.207525691445781</v>
          </cell>
          <cell r="AF326">
            <v>93.207525691445781</v>
          </cell>
          <cell r="AG326">
            <v>93.207525691445781</v>
          </cell>
          <cell r="AH326">
            <v>93.207525691445781</v>
          </cell>
          <cell r="AI326">
            <v>93.207525691445781</v>
          </cell>
          <cell r="AJ326">
            <v>91.818698381278168</v>
          </cell>
        </row>
        <row r="327">
          <cell r="C327" t="str">
            <v>SEPEDA ANAK</v>
          </cell>
          <cell r="D327">
            <v>3626842321.8599997</v>
          </cell>
          <cell r="E327">
            <v>100.08318328898682</v>
          </cell>
          <cell r="F327">
            <v>100.08318328898682</v>
          </cell>
          <cell r="G327">
            <v>100.08426731184603</v>
          </cell>
          <cell r="H327">
            <v>100.08426731184603</v>
          </cell>
          <cell r="I327">
            <v>100.08426731184603</v>
          </cell>
          <cell r="J327">
            <v>100.08426731184603</v>
          </cell>
          <cell r="K327">
            <v>100.08426731184603</v>
          </cell>
          <cell r="L327">
            <v>100.0854356404185</v>
          </cell>
          <cell r="M327">
            <v>100.0854356404185</v>
          </cell>
          <cell r="N327">
            <v>100.0854356404185</v>
          </cell>
          <cell r="O327">
            <v>100.0854356404185</v>
          </cell>
          <cell r="P327">
            <v>100.0854356404185</v>
          </cell>
          <cell r="Q327">
            <v>100.0854356404185</v>
          </cell>
          <cell r="R327">
            <v>100.0854356404185</v>
          </cell>
          <cell r="S327">
            <v>100.08545272760605</v>
          </cell>
          <cell r="T327">
            <v>100.08545272760605</v>
          </cell>
          <cell r="U327">
            <v>100.0854356404185</v>
          </cell>
          <cell r="V327">
            <v>100.08545272760605</v>
          </cell>
          <cell r="W327">
            <v>100.0854356404185</v>
          </cell>
          <cell r="X327">
            <v>100.0854356404185</v>
          </cell>
          <cell r="Y327">
            <v>100.08545272760605</v>
          </cell>
          <cell r="Z327">
            <v>100.0854356404185</v>
          </cell>
          <cell r="AA327">
            <v>100.0854356404185</v>
          </cell>
          <cell r="AB327">
            <v>100.08545272760605</v>
          </cell>
          <cell r="AC327">
            <v>100.26021464800654</v>
          </cell>
          <cell r="AD327">
            <v>100.26021464800654</v>
          </cell>
          <cell r="AE327">
            <v>100.26021464800654</v>
          </cell>
          <cell r="AF327">
            <v>100.26021464800654</v>
          </cell>
          <cell r="AG327">
            <v>100.26021464800654</v>
          </cell>
          <cell r="AH327">
            <v>100.62963810767125</v>
          </cell>
          <cell r="AI327">
            <v>100.62963810767125</v>
          </cell>
          <cell r="AJ327">
            <v>100.62963810767125</v>
          </cell>
        </row>
        <row r="328">
          <cell r="C328" t="str">
            <v>MAKANAN HEWAN PELIHARAAN</v>
          </cell>
          <cell r="D328">
            <v>65804312434.309998</v>
          </cell>
          <cell r="E328">
            <v>111.35775207167367</v>
          </cell>
          <cell r="F328">
            <v>111.35775207167367</v>
          </cell>
          <cell r="G328">
            <v>111.35775207167367</v>
          </cell>
          <cell r="H328">
            <v>111.35775207167367</v>
          </cell>
          <cell r="I328">
            <v>111.35775207167367</v>
          </cell>
          <cell r="J328">
            <v>111.35775207167367</v>
          </cell>
          <cell r="K328">
            <v>111.35775207167367</v>
          </cell>
          <cell r="L328">
            <v>111.35775207167367</v>
          </cell>
          <cell r="M328">
            <v>111.35775207167367</v>
          </cell>
          <cell r="N328">
            <v>111.35775207167367</v>
          </cell>
          <cell r="O328">
            <v>111.35775207167367</v>
          </cell>
          <cell r="P328">
            <v>111.35775207167367</v>
          </cell>
          <cell r="Q328">
            <v>111.35775207167367</v>
          </cell>
          <cell r="R328">
            <v>111.35775207167367</v>
          </cell>
          <cell r="S328">
            <v>111.35826589399747</v>
          </cell>
          <cell r="T328">
            <v>111.59445660994567</v>
          </cell>
          <cell r="U328">
            <v>112.90961577666513</v>
          </cell>
          <cell r="V328">
            <v>112.9058361620599</v>
          </cell>
          <cell r="W328">
            <v>110.7342139583301</v>
          </cell>
          <cell r="X328">
            <v>110.7342139583301</v>
          </cell>
          <cell r="Y328">
            <v>110.7325679458399</v>
          </cell>
          <cell r="Z328">
            <v>111.35555745399965</v>
          </cell>
          <cell r="AA328">
            <v>111.35555745399965</v>
          </cell>
          <cell r="AB328">
            <v>111.3537894151501</v>
          </cell>
          <cell r="AC328">
            <v>111.3537894151501</v>
          </cell>
          <cell r="AD328">
            <v>111.79755697638521</v>
          </cell>
          <cell r="AE328">
            <v>111.79755697638521</v>
          </cell>
          <cell r="AF328">
            <v>112.02930284237425</v>
          </cell>
          <cell r="AG328">
            <v>112.02930284237425</v>
          </cell>
          <cell r="AH328">
            <v>111.99564102514556</v>
          </cell>
          <cell r="AI328">
            <v>111.99564102514556</v>
          </cell>
          <cell r="AJ328">
            <v>111.99564102514556</v>
          </cell>
        </row>
        <row r="329">
          <cell r="C329" t="str">
            <v>LAYANAN REKREASI DAN OLAHRAGA</v>
          </cell>
          <cell r="D329">
            <v>115304017688.33002</v>
          </cell>
          <cell r="E329">
            <v>100</v>
          </cell>
          <cell r="F329">
            <v>100</v>
          </cell>
          <cell r="G329">
            <v>100</v>
          </cell>
          <cell r="H329">
            <v>100</v>
          </cell>
          <cell r="I329">
            <v>100</v>
          </cell>
          <cell r="J329">
            <v>100</v>
          </cell>
          <cell r="K329">
            <v>100</v>
          </cell>
          <cell r="L329">
            <v>100</v>
          </cell>
          <cell r="M329">
            <v>100</v>
          </cell>
          <cell r="N329">
            <v>100</v>
          </cell>
          <cell r="O329">
            <v>100</v>
          </cell>
          <cell r="P329">
            <v>100</v>
          </cell>
          <cell r="Q329">
            <v>100</v>
          </cell>
          <cell r="R329">
            <v>100</v>
          </cell>
          <cell r="S329">
            <v>99.999999999999915</v>
          </cell>
          <cell r="T329">
            <v>99.999999999999915</v>
          </cell>
          <cell r="U329">
            <v>100</v>
          </cell>
          <cell r="V329">
            <v>99.999999999999915</v>
          </cell>
          <cell r="W329">
            <v>100.08464761614945</v>
          </cell>
          <cell r="X329">
            <v>100.08464761614945</v>
          </cell>
          <cell r="Y329">
            <v>100.0846512030062</v>
          </cell>
          <cell r="Z329">
            <v>100.08464761614945</v>
          </cell>
          <cell r="AA329">
            <v>100.08464761614945</v>
          </cell>
          <cell r="AB329">
            <v>100.0846512030062</v>
          </cell>
          <cell r="AC329">
            <v>100.0846512030062</v>
          </cell>
          <cell r="AD329">
            <v>100.0846512030062</v>
          </cell>
          <cell r="AE329">
            <v>100.0846512030062</v>
          </cell>
          <cell r="AF329">
            <v>109.80773020883396</v>
          </cell>
          <cell r="AG329">
            <v>109.80773020883396</v>
          </cell>
          <cell r="AH329">
            <v>109.80773020883396</v>
          </cell>
          <cell r="AI329">
            <v>109.80773020883396</v>
          </cell>
          <cell r="AJ329">
            <v>109.95286682445015</v>
          </cell>
        </row>
        <row r="330">
          <cell r="C330" t="str">
            <v>REKREASI</v>
          </cell>
          <cell r="D330">
            <v>110747405044.04001</v>
          </cell>
          <cell r="E330">
            <v>100</v>
          </cell>
          <cell r="F330">
            <v>100</v>
          </cell>
          <cell r="G330">
            <v>100</v>
          </cell>
          <cell r="H330">
            <v>100</v>
          </cell>
          <cell r="I330">
            <v>100</v>
          </cell>
          <cell r="J330">
            <v>100</v>
          </cell>
          <cell r="K330">
            <v>100</v>
          </cell>
          <cell r="L330">
            <v>100</v>
          </cell>
          <cell r="M330">
            <v>100</v>
          </cell>
          <cell r="N330">
            <v>100</v>
          </cell>
          <cell r="O330">
            <v>100</v>
          </cell>
          <cell r="P330">
            <v>100</v>
          </cell>
          <cell r="Q330">
            <v>100</v>
          </cell>
          <cell r="R330">
            <v>100</v>
          </cell>
          <cell r="S330">
            <v>99.999999999999901</v>
          </cell>
          <cell r="T330">
            <v>99.999999999999901</v>
          </cell>
          <cell r="U330">
            <v>100</v>
          </cell>
          <cell r="V330">
            <v>99.999999999999901</v>
          </cell>
          <cell r="W330">
            <v>100</v>
          </cell>
          <cell r="X330">
            <v>100</v>
          </cell>
          <cell r="Y330">
            <v>99.999999999999901</v>
          </cell>
          <cell r="Z330">
            <v>100</v>
          </cell>
          <cell r="AA330">
            <v>100</v>
          </cell>
          <cell r="AB330">
            <v>99.999999999999901</v>
          </cell>
          <cell r="AC330">
            <v>99.999999999999901</v>
          </cell>
          <cell r="AD330">
            <v>99.999999999999901</v>
          </cell>
          <cell r="AE330">
            <v>99.999999999999901</v>
          </cell>
          <cell r="AF330">
            <v>110.12312724823812</v>
          </cell>
          <cell r="AG330">
            <v>110.12312724823812</v>
          </cell>
          <cell r="AH330">
            <v>110.12312724823812</v>
          </cell>
          <cell r="AI330">
            <v>110.12312724823812</v>
          </cell>
          <cell r="AJ330">
            <v>110.12312724823812</v>
          </cell>
        </row>
        <row r="331">
          <cell r="C331" t="str">
            <v>KOLAM RENANG</v>
          </cell>
          <cell r="D331">
            <v>4259325595.6900001</v>
          </cell>
          <cell r="E331">
            <v>100</v>
          </cell>
          <cell r="F331">
            <v>100</v>
          </cell>
          <cell r="G331">
            <v>100</v>
          </cell>
          <cell r="H331">
            <v>100</v>
          </cell>
          <cell r="I331">
            <v>100</v>
          </cell>
          <cell r="J331">
            <v>100</v>
          </cell>
          <cell r="K331">
            <v>100</v>
          </cell>
          <cell r="L331">
            <v>100</v>
          </cell>
          <cell r="M331">
            <v>100</v>
          </cell>
          <cell r="N331">
            <v>100</v>
          </cell>
          <cell r="O331">
            <v>100</v>
          </cell>
          <cell r="P331">
            <v>100</v>
          </cell>
          <cell r="Q331">
            <v>100</v>
          </cell>
          <cell r="R331">
            <v>100</v>
          </cell>
          <cell r="S331">
            <v>100</v>
          </cell>
          <cell r="T331">
            <v>100</v>
          </cell>
          <cell r="U331">
            <v>100</v>
          </cell>
          <cell r="V331">
            <v>100</v>
          </cell>
          <cell r="W331">
            <v>100</v>
          </cell>
          <cell r="X331">
            <v>100</v>
          </cell>
          <cell r="Y331">
            <v>100</v>
          </cell>
          <cell r="Z331">
            <v>100</v>
          </cell>
          <cell r="AA331">
            <v>100</v>
          </cell>
          <cell r="AB331">
            <v>100</v>
          </cell>
          <cell r="AC331">
            <v>100</v>
          </cell>
          <cell r="AD331">
            <v>100</v>
          </cell>
          <cell r="AE331">
            <v>100</v>
          </cell>
          <cell r="AF331">
            <v>100</v>
          </cell>
          <cell r="AG331">
            <v>100</v>
          </cell>
          <cell r="AH331">
            <v>100</v>
          </cell>
          <cell r="AI331">
            <v>100</v>
          </cell>
          <cell r="AJ331">
            <v>103.92898699999998</v>
          </cell>
        </row>
        <row r="332">
          <cell r="C332" t="str">
            <v>LAYANAN KEBUDAYAAN</v>
          </cell>
          <cell r="D332">
            <v>11089504134.940001</v>
          </cell>
          <cell r="E332">
            <v>100</v>
          </cell>
          <cell r="F332">
            <v>100</v>
          </cell>
          <cell r="G332">
            <v>100</v>
          </cell>
          <cell r="H332">
            <v>100</v>
          </cell>
          <cell r="I332">
            <v>100</v>
          </cell>
          <cell r="J332">
            <v>100</v>
          </cell>
          <cell r="K332">
            <v>100</v>
          </cell>
          <cell r="L332">
            <v>100</v>
          </cell>
          <cell r="M332">
            <v>100</v>
          </cell>
          <cell r="N332">
            <v>100</v>
          </cell>
          <cell r="O332">
            <v>100</v>
          </cell>
          <cell r="P332">
            <v>100</v>
          </cell>
          <cell r="Q332">
            <v>100</v>
          </cell>
          <cell r="R332">
            <v>100</v>
          </cell>
          <cell r="S332">
            <v>100</v>
          </cell>
          <cell r="T332">
            <v>100</v>
          </cell>
          <cell r="U332">
            <v>100</v>
          </cell>
          <cell r="V332">
            <v>100</v>
          </cell>
          <cell r="W332">
            <v>100</v>
          </cell>
          <cell r="X332">
            <v>100</v>
          </cell>
          <cell r="Y332">
            <v>100</v>
          </cell>
          <cell r="Z332">
            <v>100</v>
          </cell>
          <cell r="AA332">
            <v>100</v>
          </cell>
          <cell r="AB332">
            <v>100</v>
          </cell>
          <cell r="AC332">
            <v>100</v>
          </cell>
          <cell r="AD332">
            <v>100</v>
          </cell>
          <cell r="AE332">
            <v>100</v>
          </cell>
          <cell r="AF332">
            <v>100</v>
          </cell>
          <cell r="AG332">
            <v>100</v>
          </cell>
          <cell r="AH332">
            <v>100</v>
          </cell>
          <cell r="AI332">
            <v>100</v>
          </cell>
          <cell r="AJ332">
            <v>108.73803699999999</v>
          </cell>
        </row>
        <row r="333">
          <cell r="C333" t="str">
            <v>BIOSKOP</v>
          </cell>
          <cell r="D333">
            <v>11089504134.940001</v>
          </cell>
          <cell r="E333">
            <v>100</v>
          </cell>
          <cell r="F333">
            <v>100</v>
          </cell>
          <cell r="G333">
            <v>100</v>
          </cell>
          <cell r="H333">
            <v>100</v>
          </cell>
          <cell r="I333">
            <v>100</v>
          </cell>
          <cell r="J333">
            <v>100</v>
          </cell>
          <cell r="K333">
            <v>100</v>
          </cell>
          <cell r="L333">
            <v>100</v>
          </cell>
          <cell r="M333">
            <v>100</v>
          </cell>
          <cell r="N333">
            <v>100</v>
          </cell>
          <cell r="O333">
            <v>100</v>
          </cell>
          <cell r="P333">
            <v>100</v>
          </cell>
          <cell r="Q333">
            <v>100</v>
          </cell>
          <cell r="R333">
            <v>100</v>
          </cell>
          <cell r="S333">
            <v>100</v>
          </cell>
          <cell r="T333">
            <v>100</v>
          </cell>
          <cell r="U333">
            <v>100</v>
          </cell>
          <cell r="V333">
            <v>100</v>
          </cell>
          <cell r="W333">
            <v>100</v>
          </cell>
          <cell r="X333">
            <v>100</v>
          </cell>
          <cell r="Y333">
            <v>100</v>
          </cell>
          <cell r="Z333">
            <v>100</v>
          </cell>
          <cell r="AA333">
            <v>100</v>
          </cell>
          <cell r="AB333">
            <v>100</v>
          </cell>
          <cell r="AC333">
            <v>100</v>
          </cell>
          <cell r="AD333">
            <v>100</v>
          </cell>
          <cell r="AE333">
            <v>100</v>
          </cell>
          <cell r="AF333">
            <v>100</v>
          </cell>
          <cell r="AG333">
            <v>100</v>
          </cell>
          <cell r="AH333">
            <v>100</v>
          </cell>
          <cell r="AI333">
            <v>100</v>
          </cell>
          <cell r="AJ333">
            <v>108.73803699999999</v>
          </cell>
        </row>
        <row r="334">
          <cell r="C334" t="str">
            <v>KORAN, BUKU, DAN PERLENGKAPAN SEKOLAH</v>
          </cell>
          <cell r="D334">
            <v>142842397830.60001</v>
          </cell>
          <cell r="E334">
            <v>102.28504453471375</v>
          </cell>
          <cell r="F334">
            <v>102.28651400568283</v>
          </cell>
          <cell r="G334">
            <v>102.28657984128675</v>
          </cell>
          <cell r="H334">
            <v>102.25471307436594</v>
          </cell>
          <cell r="I334">
            <v>102.25471307436594</v>
          </cell>
          <cell r="J334">
            <v>102.25517272430646</v>
          </cell>
          <cell r="K334">
            <v>102.25629329470407</v>
          </cell>
          <cell r="L334">
            <v>102.25652418388</v>
          </cell>
          <cell r="M334">
            <v>102.52908784523092</v>
          </cell>
          <cell r="N334">
            <v>102.52908784523092</v>
          </cell>
          <cell r="O334">
            <v>102.52908784523092</v>
          </cell>
          <cell r="P334">
            <v>102.52920761176236</v>
          </cell>
          <cell r="Q334">
            <v>102.52920761176236</v>
          </cell>
          <cell r="R334">
            <v>102.52977812913913</v>
          </cell>
          <cell r="S334">
            <v>102.52955241021864</v>
          </cell>
          <cell r="T334">
            <v>102.53467625328085</v>
          </cell>
          <cell r="U334">
            <v>102.50133453881777</v>
          </cell>
          <cell r="V334">
            <v>102.52490379885002</v>
          </cell>
          <cell r="W334">
            <v>102.62757106688586</v>
          </cell>
          <cell r="X334">
            <v>102.62757106688586</v>
          </cell>
          <cell r="Y334">
            <v>102.6174614393036</v>
          </cell>
          <cell r="Z334">
            <v>103.04205873732319</v>
          </cell>
          <cell r="AA334">
            <v>103.13304909548428</v>
          </cell>
          <cell r="AB334">
            <v>103.1314417619471</v>
          </cell>
          <cell r="AC334">
            <v>103.47479402470161</v>
          </cell>
          <cell r="AD334">
            <v>103.44301271107928</v>
          </cell>
          <cell r="AE334">
            <v>103.45407505182268</v>
          </cell>
          <cell r="AF334">
            <v>103.45407505182268</v>
          </cell>
          <cell r="AG334">
            <v>103.45407505182268</v>
          </cell>
          <cell r="AH334">
            <v>103.56868811605825</v>
          </cell>
          <cell r="AI334">
            <v>103.73914161316343</v>
          </cell>
          <cell r="AJ334">
            <v>104.6041809159705</v>
          </cell>
        </row>
        <row r="335">
          <cell r="C335" t="str">
            <v>BUKU PELAJARAN AKADEMI/UNIVERSITAS</v>
          </cell>
          <cell r="D335">
            <v>2707000917.77</v>
          </cell>
          <cell r="E335">
            <v>100.03441618107323</v>
          </cell>
          <cell r="F335">
            <v>100.03441618107323</v>
          </cell>
          <cell r="G335">
            <v>100.03441618107323</v>
          </cell>
          <cell r="H335">
            <v>100.03441618107323</v>
          </cell>
          <cell r="I335">
            <v>100.03441618107323</v>
          </cell>
          <cell r="J335">
            <v>100.03441618107323</v>
          </cell>
          <cell r="K335">
            <v>100.03441618107323</v>
          </cell>
          <cell r="L335">
            <v>100.03441618107323</v>
          </cell>
          <cell r="M335">
            <v>100.03441618107323</v>
          </cell>
          <cell r="N335">
            <v>100.03441618107323</v>
          </cell>
          <cell r="O335">
            <v>100.03441618107323</v>
          </cell>
          <cell r="P335">
            <v>100.03441618107323</v>
          </cell>
          <cell r="Q335">
            <v>100.03441618107323</v>
          </cell>
          <cell r="R335">
            <v>100.03475535669433</v>
          </cell>
          <cell r="S335">
            <v>100.0348564145776</v>
          </cell>
          <cell r="T335">
            <v>100.0348564145776</v>
          </cell>
          <cell r="U335">
            <v>100.03475535669433</v>
          </cell>
          <cell r="V335">
            <v>100.0348564145776</v>
          </cell>
          <cell r="W335">
            <v>100.03475535669433</v>
          </cell>
          <cell r="X335">
            <v>100.03475535669433</v>
          </cell>
          <cell r="Y335">
            <v>100.0348564145776</v>
          </cell>
          <cell r="Z335">
            <v>100.03475535669433</v>
          </cell>
          <cell r="AA335">
            <v>100.03475535669433</v>
          </cell>
          <cell r="AB335">
            <v>100.0348564145776</v>
          </cell>
          <cell r="AC335">
            <v>100.0348564145776</v>
          </cell>
          <cell r="AD335">
            <v>100.0348564145776</v>
          </cell>
          <cell r="AE335">
            <v>100.0348564145776</v>
          </cell>
          <cell r="AF335">
            <v>100.0348564145776</v>
          </cell>
          <cell r="AG335">
            <v>100.0348564145776</v>
          </cell>
          <cell r="AH335">
            <v>100.0348564145776</v>
          </cell>
          <cell r="AI335">
            <v>100.0348564145776</v>
          </cell>
          <cell r="AJ335">
            <v>100.03485641457763</v>
          </cell>
        </row>
        <row r="336">
          <cell r="C336" t="str">
            <v>BUKU PELAJARAN SD</v>
          </cell>
          <cell r="D336">
            <v>17695940083.75</v>
          </cell>
          <cell r="E336">
            <v>100.22382421599909</v>
          </cell>
          <cell r="F336">
            <v>100.22382421599909</v>
          </cell>
          <cell r="G336">
            <v>100.22382421599909</v>
          </cell>
          <cell r="H336">
            <v>100.22382421599909</v>
          </cell>
          <cell r="I336">
            <v>100.22382421599909</v>
          </cell>
          <cell r="J336">
            <v>100.22382421599909</v>
          </cell>
          <cell r="K336">
            <v>100.22382421599909</v>
          </cell>
          <cell r="L336">
            <v>100.22382421599909</v>
          </cell>
          <cell r="M336">
            <v>100.22382421599909</v>
          </cell>
          <cell r="N336">
            <v>100.22382421599909</v>
          </cell>
          <cell r="O336">
            <v>100.22382421599909</v>
          </cell>
          <cell r="P336">
            <v>100.22382421599909</v>
          </cell>
          <cell r="Q336">
            <v>100.22382421599909</v>
          </cell>
          <cell r="R336">
            <v>100.22612715140183</v>
          </cell>
          <cell r="S336">
            <v>100.22564638541469</v>
          </cell>
          <cell r="T336">
            <v>100.22564638541469</v>
          </cell>
          <cell r="U336">
            <v>100.22612715140183</v>
          </cell>
          <cell r="V336">
            <v>100.22564638541469</v>
          </cell>
          <cell r="W336">
            <v>100.22612715140183</v>
          </cell>
          <cell r="X336">
            <v>100.22612715140183</v>
          </cell>
          <cell r="Y336">
            <v>100.22564638541469</v>
          </cell>
          <cell r="Z336">
            <v>100.22612715140183</v>
          </cell>
          <cell r="AA336">
            <v>100.22612715140183</v>
          </cell>
          <cell r="AB336">
            <v>100.22564638541469</v>
          </cell>
          <cell r="AC336">
            <v>101.79596862744691</v>
          </cell>
          <cell r="AD336">
            <v>101.79596862744691</v>
          </cell>
          <cell r="AE336">
            <v>101.79596862744691</v>
          </cell>
          <cell r="AF336">
            <v>101.79596862744691</v>
          </cell>
          <cell r="AG336">
            <v>101.79596862744691</v>
          </cell>
          <cell r="AH336">
            <v>101.79596862744691</v>
          </cell>
          <cell r="AI336">
            <v>101.79596862744691</v>
          </cell>
          <cell r="AJ336">
            <v>101.79596862744691</v>
          </cell>
        </row>
        <row r="337">
          <cell r="C337" t="str">
            <v>BUKU PELAJARAN SMP</v>
          </cell>
          <cell r="D337">
            <v>15706098712.719999</v>
          </cell>
          <cell r="E337">
            <v>100.32451455573872</v>
          </cell>
          <cell r="F337">
            <v>100.32451455573872</v>
          </cell>
          <cell r="G337">
            <v>100.32451455573872</v>
          </cell>
          <cell r="H337">
            <v>100.32451455573872</v>
          </cell>
          <cell r="I337">
            <v>100.32451455573872</v>
          </cell>
          <cell r="J337">
            <v>100.32451455573872</v>
          </cell>
          <cell r="K337">
            <v>100.32451455573872</v>
          </cell>
          <cell r="L337">
            <v>100.32451455573872</v>
          </cell>
          <cell r="M337">
            <v>100.32451455573872</v>
          </cell>
          <cell r="N337">
            <v>100.32451455573872</v>
          </cell>
          <cell r="O337">
            <v>100.32451455573872</v>
          </cell>
          <cell r="P337">
            <v>100.32451455573872</v>
          </cell>
          <cell r="Q337">
            <v>100.32451455573872</v>
          </cell>
          <cell r="R337">
            <v>100.32451455573872</v>
          </cell>
          <cell r="S337">
            <v>100.32451455573872</v>
          </cell>
          <cell r="T337">
            <v>100.32451455573872</v>
          </cell>
          <cell r="U337">
            <v>99.959814158509147</v>
          </cell>
          <cell r="V337">
            <v>99.959814158509147</v>
          </cell>
          <cell r="W337">
            <v>99.959814158509147</v>
          </cell>
          <cell r="X337">
            <v>99.959814158509147</v>
          </cell>
          <cell r="Y337">
            <v>99.959814158509147</v>
          </cell>
          <cell r="Z337">
            <v>99.959814158509147</v>
          </cell>
          <cell r="AA337">
            <v>99.959814158509147</v>
          </cell>
          <cell r="AB337">
            <v>99.959814158509147</v>
          </cell>
          <cell r="AC337">
            <v>100.35891839248185</v>
          </cell>
          <cell r="AD337">
            <v>100.35891839248185</v>
          </cell>
          <cell r="AE337">
            <v>100.35891839248185</v>
          </cell>
          <cell r="AF337">
            <v>100.35891839248185</v>
          </cell>
          <cell r="AG337">
            <v>100.35891839248185</v>
          </cell>
          <cell r="AH337">
            <v>100.35891839248185</v>
          </cell>
          <cell r="AI337">
            <v>100.35891839248185</v>
          </cell>
          <cell r="AJ337">
            <v>100.35891839248185</v>
          </cell>
        </row>
        <row r="338">
          <cell r="C338" t="str">
            <v>BUKU PELAJARAN SMA</v>
          </cell>
          <cell r="D338">
            <v>8294319911.3599997</v>
          </cell>
          <cell r="E338">
            <v>100.6980967099137</v>
          </cell>
          <cell r="F338">
            <v>100.6980967099137</v>
          </cell>
          <cell r="G338">
            <v>100.6980967099137</v>
          </cell>
          <cell r="H338">
            <v>100.6980967099137</v>
          </cell>
          <cell r="I338">
            <v>100.6980967099137</v>
          </cell>
          <cell r="J338">
            <v>100.6980967099137</v>
          </cell>
          <cell r="K338">
            <v>100.6980967099137</v>
          </cell>
          <cell r="L338">
            <v>100.6980967099137</v>
          </cell>
          <cell r="M338">
            <v>100.6980967099137</v>
          </cell>
          <cell r="N338">
            <v>100.6980967099137</v>
          </cell>
          <cell r="O338">
            <v>100.6980967099137</v>
          </cell>
          <cell r="P338">
            <v>100.6980967099137</v>
          </cell>
          <cell r="Q338">
            <v>100.6980967099137</v>
          </cell>
          <cell r="R338">
            <v>100.6980967099137</v>
          </cell>
          <cell r="S338">
            <v>100.6980967099137</v>
          </cell>
          <cell r="T338">
            <v>100.6980967099137</v>
          </cell>
          <cell r="U338">
            <v>100.6980967099137</v>
          </cell>
          <cell r="V338">
            <v>100.6980967099137</v>
          </cell>
          <cell r="W338">
            <v>100.69261165321426</v>
          </cell>
          <cell r="X338">
            <v>100.69261165321426</v>
          </cell>
          <cell r="Y338">
            <v>100.52974160306955</v>
          </cell>
          <cell r="Z338">
            <v>100.52654385790815</v>
          </cell>
          <cell r="AA338">
            <v>100.52654385790815</v>
          </cell>
          <cell r="AB338">
            <v>100.52974160306955</v>
          </cell>
          <cell r="AC338">
            <v>101.31882879653836</v>
          </cell>
          <cell r="AD338">
            <v>101.31882879653836</v>
          </cell>
          <cell r="AE338">
            <v>101.31882879653836</v>
          </cell>
          <cell r="AF338">
            <v>101.31882879653836</v>
          </cell>
          <cell r="AG338">
            <v>101.31882879653836</v>
          </cell>
          <cell r="AH338">
            <v>101.31882879653836</v>
          </cell>
          <cell r="AI338">
            <v>101.31882879653836</v>
          </cell>
          <cell r="AJ338">
            <v>101.31882879653836</v>
          </cell>
        </row>
        <row r="339">
          <cell r="C339" t="str">
            <v>SURAT KABAR HARIAN</v>
          </cell>
          <cell r="D339">
            <v>3029394446.6500001</v>
          </cell>
          <cell r="E339">
            <v>93.703473692284106</v>
          </cell>
          <cell r="F339">
            <v>93.703473692284106</v>
          </cell>
          <cell r="G339">
            <v>93.703473692284106</v>
          </cell>
          <cell r="H339">
            <v>93.703473692284106</v>
          </cell>
          <cell r="I339">
            <v>93.703473692284106</v>
          </cell>
          <cell r="J339">
            <v>93.703473692284106</v>
          </cell>
          <cell r="K339">
            <v>93.703473692284106</v>
          </cell>
          <cell r="L339">
            <v>93.703473692284106</v>
          </cell>
          <cell r="M339">
            <v>112.61000000000001</v>
          </cell>
          <cell r="N339">
            <v>112.61000000000001</v>
          </cell>
          <cell r="O339">
            <v>112.61000000000001</v>
          </cell>
          <cell r="P339">
            <v>112.61000000000001</v>
          </cell>
          <cell r="Q339">
            <v>112.61000000000001</v>
          </cell>
          <cell r="R339">
            <v>112.61000000000001</v>
          </cell>
          <cell r="S339">
            <v>112.61449999991204</v>
          </cell>
          <cell r="T339">
            <v>112.61449999991204</v>
          </cell>
          <cell r="U339">
            <v>112.61000000000001</v>
          </cell>
          <cell r="V339">
            <v>112.61449999991204</v>
          </cell>
          <cell r="W339">
            <v>112.61000000000001</v>
          </cell>
          <cell r="X339">
            <v>112.61000000000001</v>
          </cell>
          <cell r="Y339">
            <v>112.61449999991204</v>
          </cell>
          <cell r="Z339">
            <v>132.51</v>
          </cell>
          <cell r="AA339">
            <v>132.51</v>
          </cell>
          <cell r="AB339">
            <v>132.51312290964148</v>
          </cell>
          <cell r="AC339">
            <v>132.51312290964148</v>
          </cell>
          <cell r="AD339">
            <v>132.51312290964148</v>
          </cell>
          <cell r="AE339">
            <v>132.51312290964148</v>
          </cell>
          <cell r="AF339">
            <v>132.51312290964148</v>
          </cell>
          <cell r="AG339">
            <v>132.51312290964148</v>
          </cell>
          <cell r="AH339">
            <v>132.51312290964148</v>
          </cell>
          <cell r="AI339">
            <v>132.51312290964148</v>
          </cell>
          <cell r="AJ339">
            <v>132.51312290964148</v>
          </cell>
        </row>
        <row r="340">
          <cell r="C340" t="str">
            <v>BUKU TULIS BERGARIS</v>
          </cell>
          <cell r="D340">
            <v>39807131192.529999</v>
          </cell>
          <cell r="E340">
            <v>104.09797550388504</v>
          </cell>
          <cell r="F340">
            <v>104.10155797751209</v>
          </cell>
          <cell r="G340">
            <v>104.10179839616545</v>
          </cell>
          <cell r="H340">
            <v>104.02098909216375</v>
          </cell>
          <cell r="I340">
            <v>104.02098909216375</v>
          </cell>
          <cell r="J340">
            <v>104.02155556369119</v>
          </cell>
          <cell r="K340">
            <v>104.02524288946526</v>
          </cell>
          <cell r="L340">
            <v>104.02563465896849</v>
          </cell>
          <cell r="M340">
            <v>104.02563465896849</v>
          </cell>
          <cell r="N340">
            <v>104.02563465896849</v>
          </cell>
          <cell r="O340">
            <v>104.02563465896849</v>
          </cell>
          <cell r="P340">
            <v>104.02563465896849</v>
          </cell>
          <cell r="Q340">
            <v>104.02563465896849</v>
          </cell>
          <cell r="R340">
            <v>104.02563465896849</v>
          </cell>
          <cell r="S340">
            <v>104.02804389274576</v>
          </cell>
          <cell r="T340">
            <v>104.02804389274576</v>
          </cell>
          <cell r="U340">
            <v>104.03038899882834</v>
          </cell>
          <cell r="V340">
            <v>104.09342486384546</v>
          </cell>
          <cell r="W340">
            <v>104.09552906930948</v>
          </cell>
          <cell r="X340">
            <v>104.09552906930948</v>
          </cell>
          <cell r="Y340">
            <v>104.09388021583459</v>
          </cell>
          <cell r="Z340">
            <v>104.08866278612578</v>
          </cell>
          <cell r="AA340">
            <v>104.33698248685113</v>
          </cell>
          <cell r="AB340">
            <v>104.33910935440277</v>
          </cell>
          <cell r="AC340">
            <v>104.5657670657439</v>
          </cell>
          <cell r="AD340">
            <v>104.45172420688866</v>
          </cell>
          <cell r="AE340">
            <v>104.45172420688866</v>
          </cell>
          <cell r="AF340">
            <v>104.45172420688866</v>
          </cell>
          <cell r="AG340">
            <v>104.45172420688866</v>
          </cell>
          <cell r="AH340">
            <v>104.8587861177098</v>
          </cell>
          <cell r="AI340">
            <v>105.47043497347268</v>
          </cell>
          <cell r="AJ340">
            <v>108.20084145591278</v>
          </cell>
        </row>
        <row r="341">
          <cell r="C341" t="str">
            <v>KERTAS HVS</v>
          </cell>
          <cell r="D341">
            <v>2452631634.3800001</v>
          </cell>
          <cell r="E341">
            <v>100.12808212147131</v>
          </cell>
          <cell r="F341">
            <v>100.12808212147131</v>
          </cell>
          <cell r="G341">
            <v>100.12808212147131</v>
          </cell>
          <cell r="H341">
            <v>100.12808212147131</v>
          </cell>
          <cell r="I341">
            <v>99.94</v>
          </cell>
          <cell r="J341">
            <v>99.94</v>
          </cell>
          <cell r="K341">
            <v>99.94</v>
          </cell>
          <cell r="L341">
            <v>99.94</v>
          </cell>
          <cell r="M341">
            <v>99.94</v>
          </cell>
          <cell r="N341">
            <v>99.94</v>
          </cell>
          <cell r="O341">
            <v>99.94</v>
          </cell>
          <cell r="P341">
            <v>99.94</v>
          </cell>
          <cell r="Q341">
            <v>99.94</v>
          </cell>
          <cell r="R341">
            <v>99.94</v>
          </cell>
          <cell r="S341">
            <v>99.936700000186022</v>
          </cell>
          <cell r="T341">
            <v>100.23511498385437</v>
          </cell>
          <cell r="U341">
            <v>100.23999999999998</v>
          </cell>
          <cell r="V341">
            <v>100.23511498385437</v>
          </cell>
          <cell r="W341">
            <v>100.23999999999998</v>
          </cell>
          <cell r="X341">
            <v>100.23999999999998</v>
          </cell>
          <cell r="Y341">
            <v>100.23511498385437</v>
          </cell>
          <cell r="Z341">
            <v>100.23999999999998</v>
          </cell>
          <cell r="AA341">
            <v>100.23999999999998</v>
          </cell>
          <cell r="AB341">
            <v>100.23511498385437</v>
          </cell>
          <cell r="AC341">
            <v>100.23511498385437</v>
          </cell>
          <cell r="AD341">
            <v>100.23511498385437</v>
          </cell>
          <cell r="AE341">
            <v>100.55253252952721</v>
          </cell>
          <cell r="AF341">
            <v>100.55253252952721</v>
          </cell>
          <cell r="AG341">
            <v>100.55253252952721</v>
          </cell>
          <cell r="AH341">
            <v>100.55253252952721</v>
          </cell>
          <cell r="AI341">
            <v>100.55253252952721</v>
          </cell>
          <cell r="AJ341">
            <v>103.15698791768875</v>
          </cell>
        </row>
        <row r="342">
          <cell r="C342" t="str">
            <v>PENSIL HITAM</v>
          </cell>
          <cell r="D342">
            <v>4736544080.9699993</v>
          </cell>
          <cell r="E342">
            <v>100.24078951469349</v>
          </cell>
          <cell r="F342">
            <v>100.24078951469349</v>
          </cell>
          <cell r="G342">
            <v>100.24078951469349</v>
          </cell>
          <cell r="H342">
            <v>100.24118487060687</v>
          </cell>
          <cell r="I342">
            <v>100.24118487060687</v>
          </cell>
          <cell r="J342">
            <v>100.24118487060687</v>
          </cell>
          <cell r="K342">
            <v>100.24247339896992</v>
          </cell>
          <cell r="L342">
            <v>100.24552801064036</v>
          </cell>
          <cell r="M342">
            <v>100.24552801064036</v>
          </cell>
          <cell r="N342">
            <v>100.24552801064036</v>
          </cell>
          <cell r="O342">
            <v>100.24552801064036</v>
          </cell>
          <cell r="P342">
            <v>100.24552801064036</v>
          </cell>
          <cell r="Q342">
            <v>100.24552801064036</v>
          </cell>
          <cell r="R342">
            <v>100.24552801064036</v>
          </cell>
          <cell r="S342">
            <v>100.24568375594254</v>
          </cell>
          <cell r="T342">
            <v>100.24568375594254</v>
          </cell>
          <cell r="U342">
            <v>100.36371126949335</v>
          </cell>
          <cell r="V342">
            <v>100.36334655833392</v>
          </cell>
          <cell r="W342">
            <v>100.36371126949335</v>
          </cell>
          <cell r="X342">
            <v>100.36371126949335</v>
          </cell>
          <cell r="Y342">
            <v>100.36334655833392</v>
          </cell>
          <cell r="Z342">
            <v>103.93856672902426</v>
          </cell>
          <cell r="AA342">
            <v>103.93856672902426</v>
          </cell>
          <cell r="AB342">
            <v>103.93640477155579</v>
          </cell>
          <cell r="AC342">
            <v>103.80823243544508</v>
          </cell>
          <cell r="AD342">
            <v>103.80823243544508</v>
          </cell>
          <cell r="AE342">
            <v>103.97748304303565</v>
          </cell>
          <cell r="AF342">
            <v>103.97748304303565</v>
          </cell>
          <cell r="AG342">
            <v>103.97748304303565</v>
          </cell>
          <cell r="AH342">
            <v>103.97748304303565</v>
          </cell>
          <cell r="AI342">
            <v>103.97748304303565</v>
          </cell>
          <cell r="AJ342">
            <v>105.76926822540216</v>
          </cell>
        </row>
        <row r="343">
          <cell r="C343" t="str">
            <v>PULPEN/BOLLPOINT</v>
          </cell>
          <cell r="D343">
            <v>9399998144.1299992</v>
          </cell>
          <cell r="E343">
            <v>107.44301075825702</v>
          </cell>
          <cell r="F343">
            <v>107.4497483936297</v>
          </cell>
          <cell r="G343">
            <v>107.4497483936297</v>
          </cell>
          <cell r="H343">
            <v>107.4497483936297</v>
          </cell>
          <cell r="I343">
            <v>107.4497483936297</v>
          </cell>
          <cell r="J343">
            <v>107.4497483936297</v>
          </cell>
          <cell r="K343">
            <v>107.4497483936297</v>
          </cell>
          <cell r="L343">
            <v>107.4497483936297</v>
          </cell>
          <cell r="M343">
            <v>107.4497483936297</v>
          </cell>
          <cell r="N343">
            <v>107.4497483936297</v>
          </cell>
          <cell r="O343">
            <v>107.4497483936297</v>
          </cell>
          <cell r="P343">
            <v>107.45138702385665</v>
          </cell>
          <cell r="Q343">
            <v>107.45138702385665</v>
          </cell>
          <cell r="R343">
            <v>107.45138702385665</v>
          </cell>
          <cell r="S343">
            <v>107.45015200696955</v>
          </cell>
          <cell r="T343">
            <v>107.45015200696955</v>
          </cell>
          <cell r="U343">
            <v>107.57607217150415</v>
          </cell>
          <cell r="V343">
            <v>107.57484944345941</v>
          </cell>
          <cell r="W343">
            <v>107.57607217150415</v>
          </cell>
          <cell r="X343">
            <v>107.57607217150415</v>
          </cell>
          <cell r="Y343">
            <v>107.57484944345941</v>
          </cell>
          <cell r="Z343">
            <v>107.57607217150415</v>
          </cell>
          <cell r="AA343">
            <v>107.57607217150415</v>
          </cell>
          <cell r="AB343">
            <v>107.57484944345941</v>
          </cell>
          <cell r="AC343">
            <v>107.57784101404992</v>
          </cell>
          <cell r="AD343">
            <v>107.57784101404992</v>
          </cell>
          <cell r="AE343">
            <v>107.57784101404992</v>
          </cell>
          <cell r="AF343">
            <v>107.57784101404992</v>
          </cell>
          <cell r="AG343">
            <v>107.57784101404992</v>
          </cell>
          <cell r="AH343">
            <v>107.59567485061163</v>
          </cell>
          <cell r="AI343">
            <v>107.59567485061163</v>
          </cell>
          <cell r="AJ343">
            <v>107.59567485061163</v>
          </cell>
        </row>
        <row r="344">
          <cell r="C344" t="str">
            <v>TAS SEKOLAH</v>
          </cell>
          <cell r="D344">
            <v>39013338706.339996</v>
          </cell>
          <cell r="E344">
            <v>101.96468383247941</v>
          </cell>
          <cell r="F344">
            <v>101.96468383247941</v>
          </cell>
          <cell r="G344">
            <v>101.96468383247941</v>
          </cell>
          <cell r="H344">
            <v>101.96468383247941</v>
          </cell>
          <cell r="I344">
            <v>101.96468383247941</v>
          </cell>
          <cell r="J344">
            <v>101.96544634418352</v>
          </cell>
          <cell r="K344">
            <v>101.96544634418352</v>
          </cell>
          <cell r="L344">
            <v>101.96544634418352</v>
          </cell>
          <cell r="M344">
            <v>101.96544634418352</v>
          </cell>
          <cell r="N344">
            <v>101.96544634418352</v>
          </cell>
          <cell r="O344">
            <v>101.96544634418352</v>
          </cell>
          <cell r="P344">
            <v>101.96544634418352</v>
          </cell>
          <cell r="Q344">
            <v>101.96544634418352</v>
          </cell>
          <cell r="R344">
            <v>101.96544634418352</v>
          </cell>
          <cell r="S344">
            <v>101.96737409760901</v>
          </cell>
          <cell r="T344">
            <v>101.96737409760901</v>
          </cell>
          <cell r="U344">
            <v>101.96544634418352</v>
          </cell>
          <cell r="V344">
            <v>101.96737409760901</v>
          </cell>
          <cell r="W344">
            <v>102.34251168845816</v>
          </cell>
          <cell r="X344">
            <v>102.34251168845816</v>
          </cell>
          <cell r="Y344">
            <v>102.34159021554588</v>
          </cell>
          <cell r="Z344">
            <v>101.99337711042611</v>
          </cell>
          <cell r="AA344">
            <v>101.99337711042611</v>
          </cell>
          <cell r="AB344">
            <v>101.99431380481452</v>
          </cell>
          <cell r="AC344">
            <v>101.99431380481452</v>
          </cell>
          <cell r="AD344">
            <v>101.99431380481452</v>
          </cell>
          <cell r="AE344">
            <v>101.99431380481452</v>
          </cell>
          <cell r="AF344">
            <v>101.99431380481452</v>
          </cell>
          <cell r="AG344">
            <v>101.99431380481452</v>
          </cell>
          <cell r="AH344">
            <v>101.99431380481452</v>
          </cell>
          <cell r="AI344">
            <v>101.99431380481452</v>
          </cell>
          <cell r="AJ344">
            <v>101.99431380481452</v>
          </cell>
        </row>
        <row r="345">
          <cell r="C345" t="str">
            <v>PENDIDIKAN</v>
          </cell>
          <cell r="D345">
            <v>940762532859.99011</v>
          </cell>
          <cell r="E345">
            <v>99.942937957657719</v>
          </cell>
          <cell r="F345">
            <v>99.942937957657719</v>
          </cell>
          <cell r="G345">
            <v>99.942937957657719</v>
          </cell>
          <cell r="H345">
            <v>99.942937957657719</v>
          </cell>
          <cell r="I345">
            <v>99.942937957657719</v>
          </cell>
          <cell r="J345">
            <v>100.07720639999977</v>
          </cell>
          <cell r="K345">
            <v>100.3929458146053</v>
          </cell>
          <cell r="L345">
            <v>100.39317354642974</v>
          </cell>
          <cell r="M345">
            <v>100.39339368238089</v>
          </cell>
          <cell r="N345">
            <v>100.39339368238089</v>
          </cell>
          <cell r="O345">
            <v>100.39339368238089</v>
          </cell>
          <cell r="P345">
            <v>100.39339368238089</v>
          </cell>
          <cell r="Q345">
            <v>100.39339368238089</v>
          </cell>
          <cell r="R345">
            <v>100.50388797714493</v>
          </cell>
          <cell r="S345">
            <v>100.50254404591901</v>
          </cell>
          <cell r="T345">
            <v>100.50254404591901</v>
          </cell>
          <cell r="U345">
            <v>100.55855534338876</v>
          </cell>
          <cell r="V345">
            <v>100.55733562996963</v>
          </cell>
          <cell r="W345">
            <v>101.54474395438345</v>
          </cell>
          <cell r="X345">
            <v>101.54474395438345</v>
          </cell>
          <cell r="Y345">
            <v>101.55037311142551</v>
          </cell>
          <cell r="Z345">
            <v>101.54602906447867</v>
          </cell>
          <cell r="AA345">
            <v>101.54602906447867</v>
          </cell>
          <cell r="AB345">
            <v>101.55037311142551</v>
          </cell>
          <cell r="AC345">
            <v>102.25501266419474</v>
          </cell>
          <cell r="AD345">
            <v>102.25501266419474</v>
          </cell>
          <cell r="AE345">
            <v>102.25501266419474</v>
          </cell>
          <cell r="AF345">
            <v>102.25501266419474</v>
          </cell>
          <cell r="AG345">
            <v>102.25501266419474</v>
          </cell>
          <cell r="AH345">
            <v>102.25501266419474</v>
          </cell>
          <cell r="AI345">
            <v>102.49642798799977</v>
          </cell>
          <cell r="AJ345">
            <v>102.99262281244521</v>
          </cell>
        </row>
        <row r="346">
          <cell r="C346" t="str">
            <v>PENDIDIKAN DASAR DAN ANAK USIA DINI</v>
          </cell>
          <cell r="D346">
            <v>243747320431.72</v>
          </cell>
          <cell r="E346">
            <v>100.13660031517941</v>
          </cell>
          <cell r="F346">
            <v>100.13660031517941</v>
          </cell>
          <cell r="G346">
            <v>100.13660031517941</v>
          </cell>
          <cell r="H346">
            <v>100.13660031517941</v>
          </cell>
          <cell r="I346">
            <v>100.13660031517941</v>
          </cell>
          <cell r="J346">
            <v>100.13660031517941</v>
          </cell>
          <cell r="K346">
            <v>101.56254574625363</v>
          </cell>
          <cell r="L346">
            <v>101.56254574625363</v>
          </cell>
          <cell r="M346">
            <v>101.56337176028644</v>
          </cell>
          <cell r="N346">
            <v>101.56337176028644</v>
          </cell>
          <cell r="O346">
            <v>101.56337176028644</v>
          </cell>
          <cell r="P346">
            <v>101.56337176028644</v>
          </cell>
          <cell r="Q346">
            <v>101.56337176028644</v>
          </cell>
          <cell r="R346">
            <v>101.56337176028644</v>
          </cell>
          <cell r="S346">
            <v>101.56666440158098</v>
          </cell>
          <cell r="T346">
            <v>101.56666440158098</v>
          </cell>
          <cell r="U346">
            <v>101.76063259625789</v>
          </cell>
          <cell r="V346">
            <v>101.76385679806516</v>
          </cell>
          <cell r="W346">
            <v>104.81485957820655</v>
          </cell>
          <cell r="X346">
            <v>104.81485957820655</v>
          </cell>
          <cell r="Y346">
            <v>104.81098413330562</v>
          </cell>
          <cell r="Z346">
            <v>104.81485957820655</v>
          </cell>
          <cell r="AA346">
            <v>104.81485957820655</v>
          </cell>
          <cell r="AB346">
            <v>104.81098413330562</v>
          </cell>
          <cell r="AC346">
            <v>104.81098413330562</v>
          </cell>
          <cell r="AD346">
            <v>104.81098413330562</v>
          </cell>
          <cell r="AE346">
            <v>104.81098413330562</v>
          </cell>
          <cell r="AF346">
            <v>104.81098413330562</v>
          </cell>
          <cell r="AG346">
            <v>104.81098413330562</v>
          </cell>
          <cell r="AH346">
            <v>104.81098413330562</v>
          </cell>
          <cell r="AI346">
            <v>105.39625830251195</v>
          </cell>
          <cell r="AJ346">
            <v>107.22355556171981</v>
          </cell>
        </row>
        <row r="347">
          <cell r="C347" t="str">
            <v>TAMAN KANAK KANAK</v>
          </cell>
          <cell r="D347">
            <v>57338001321.199997</v>
          </cell>
          <cell r="E347">
            <v>101.5086078390074</v>
          </cell>
          <cell r="F347">
            <v>101.5086078390074</v>
          </cell>
          <cell r="G347">
            <v>101.5086078390074</v>
          </cell>
          <cell r="H347">
            <v>101.5086078390074</v>
          </cell>
          <cell r="I347">
            <v>101.5086078390074</v>
          </cell>
          <cell r="J347">
            <v>101.5086078390074</v>
          </cell>
          <cell r="K347">
            <v>101.5086078390074</v>
          </cell>
          <cell r="L347">
            <v>101.5086078390074</v>
          </cell>
          <cell r="M347">
            <v>101.51166784687868</v>
          </cell>
          <cell r="N347">
            <v>101.51166784687868</v>
          </cell>
          <cell r="O347">
            <v>101.51166784687868</v>
          </cell>
          <cell r="P347">
            <v>101.51166784687868</v>
          </cell>
          <cell r="Q347">
            <v>101.51166784687868</v>
          </cell>
          <cell r="R347">
            <v>101.51166784687868</v>
          </cell>
          <cell r="S347">
            <v>101.51167022357266</v>
          </cell>
          <cell r="T347">
            <v>101.51167022357266</v>
          </cell>
          <cell r="U347">
            <v>102.35026122368379</v>
          </cell>
          <cell r="V347">
            <v>102.34994705821987</v>
          </cell>
          <cell r="W347">
            <v>103.66360948194857</v>
          </cell>
          <cell r="X347">
            <v>103.66360948194857</v>
          </cell>
          <cell r="Y347">
            <v>103.66382083222243</v>
          </cell>
          <cell r="Z347">
            <v>103.66360948194857</v>
          </cell>
          <cell r="AA347">
            <v>103.66360948194857</v>
          </cell>
          <cell r="AB347">
            <v>103.66382083222243</v>
          </cell>
          <cell r="AC347">
            <v>103.66382083222243</v>
          </cell>
          <cell r="AD347">
            <v>103.66382083222243</v>
          </cell>
          <cell r="AE347">
            <v>103.66382083222243</v>
          </cell>
          <cell r="AF347">
            <v>103.66382083222243</v>
          </cell>
          <cell r="AG347">
            <v>103.66382083222243</v>
          </cell>
          <cell r="AH347">
            <v>103.66382083222243</v>
          </cell>
          <cell r="AI347">
            <v>103.66382083222243</v>
          </cell>
          <cell r="AJ347">
            <v>106.62957781279449</v>
          </cell>
        </row>
        <row r="348">
          <cell r="C348" t="str">
            <v>PENDIDIKAN ANAK USIA DINI (PAUD)</v>
          </cell>
          <cell r="D348">
            <v>12729988295.690001</v>
          </cell>
          <cell r="E348">
            <v>106.1740336272224</v>
          </cell>
          <cell r="F348">
            <v>106.1740336272224</v>
          </cell>
          <cell r="G348">
            <v>106.1740336272224</v>
          </cell>
          <cell r="H348">
            <v>106.1740336272224</v>
          </cell>
          <cell r="I348">
            <v>106.1740336272224</v>
          </cell>
          <cell r="J348">
            <v>106.1740336272224</v>
          </cell>
          <cell r="K348">
            <v>107.55007393631067</v>
          </cell>
          <cell r="L348">
            <v>107.55007393631067</v>
          </cell>
          <cell r="M348">
            <v>107.55007393631067</v>
          </cell>
          <cell r="N348">
            <v>107.55007393631067</v>
          </cell>
          <cell r="O348">
            <v>107.55007393631067</v>
          </cell>
          <cell r="P348">
            <v>107.55007393631067</v>
          </cell>
          <cell r="Q348">
            <v>107.55007393631067</v>
          </cell>
          <cell r="R348">
            <v>107.55007393631067</v>
          </cell>
          <cell r="S348">
            <v>107.55309475896013</v>
          </cell>
          <cell r="T348">
            <v>107.55309475896013</v>
          </cell>
          <cell r="U348">
            <v>107.55007393631067</v>
          </cell>
          <cell r="V348">
            <v>107.55309475896013</v>
          </cell>
          <cell r="W348">
            <v>110.19807344384868</v>
          </cell>
          <cell r="X348">
            <v>110.19807344384868</v>
          </cell>
          <cell r="Y348">
            <v>110.20120496411907</v>
          </cell>
          <cell r="Z348">
            <v>110.19807344384868</v>
          </cell>
          <cell r="AA348">
            <v>110.19807344384868</v>
          </cell>
          <cell r="AB348">
            <v>110.20120496411907</v>
          </cell>
          <cell r="AC348">
            <v>110.20120496411907</v>
          </cell>
          <cell r="AD348">
            <v>110.20120496411907</v>
          </cell>
          <cell r="AE348">
            <v>110.20120496411907</v>
          </cell>
          <cell r="AF348">
            <v>110.20120496411907</v>
          </cell>
          <cell r="AG348">
            <v>110.20120496411907</v>
          </cell>
          <cell r="AH348">
            <v>110.20120496411907</v>
          </cell>
          <cell r="AI348">
            <v>113.97775245771658</v>
          </cell>
          <cell r="AJ348">
            <v>113.97775245771658</v>
          </cell>
        </row>
        <row r="349">
          <cell r="C349" t="str">
            <v>SEKOLAH DASAR</v>
          </cell>
          <cell r="D349">
            <v>173679330814.82999</v>
          </cell>
          <cell r="E349">
            <v>98.847255997112299</v>
          </cell>
          <cell r="F349">
            <v>98.847255997112299</v>
          </cell>
          <cell r="G349">
            <v>98.847255997112299</v>
          </cell>
          <cell r="H349">
            <v>98.847255997112299</v>
          </cell>
          <cell r="I349">
            <v>98.847255997112299</v>
          </cell>
          <cell r="J349">
            <v>98.847255997112299</v>
          </cell>
          <cell r="K349">
            <v>101.1427479213322</v>
          </cell>
          <cell r="L349">
            <v>101.1427479213322</v>
          </cell>
          <cell r="M349">
            <v>101.1427479213322</v>
          </cell>
          <cell r="N349">
            <v>101.1427479213322</v>
          </cell>
          <cell r="O349">
            <v>101.1427479213322</v>
          </cell>
          <cell r="P349">
            <v>101.1427479213322</v>
          </cell>
          <cell r="Q349">
            <v>101.1427479213322</v>
          </cell>
          <cell r="R349">
            <v>101.1427479213322</v>
          </cell>
          <cell r="S349">
            <v>101.14603903534794</v>
          </cell>
          <cell r="T349">
            <v>101.14603903534794</v>
          </cell>
          <cell r="U349">
            <v>101.1427479213322</v>
          </cell>
          <cell r="V349">
            <v>101.14603903534794</v>
          </cell>
          <cell r="W349">
            <v>104.79303501782702</v>
          </cell>
          <cell r="X349">
            <v>104.79303501782702</v>
          </cell>
          <cell r="Y349">
            <v>104.79462411394715</v>
          </cell>
          <cell r="Z349">
            <v>104.79303501782702</v>
          </cell>
          <cell r="AA349">
            <v>104.79303501782702</v>
          </cell>
          <cell r="AB349">
            <v>104.79462411394715</v>
          </cell>
          <cell r="AC349">
            <v>104.79462411394715</v>
          </cell>
          <cell r="AD349">
            <v>104.79462411394715</v>
          </cell>
          <cell r="AE349">
            <v>104.79462411394715</v>
          </cell>
          <cell r="AF349">
            <v>104.79462411394715</v>
          </cell>
          <cell r="AG349">
            <v>104.79462411394715</v>
          </cell>
          <cell r="AH349">
            <v>104.79462411394715</v>
          </cell>
          <cell r="AI349">
            <v>105.33921168592006</v>
          </cell>
          <cell r="AJ349">
            <v>106.92459453834084</v>
          </cell>
        </row>
        <row r="350">
          <cell r="C350" t="str">
            <v>PENDIDIKAN MENENGAH</v>
          </cell>
          <cell r="D350">
            <v>189801872971.30002</v>
          </cell>
          <cell r="E350">
            <v>100.03985917129245</v>
          </cell>
          <cell r="F350">
            <v>100.03985917129245</v>
          </cell>
          <cell r="G350">
            <v>100.03985917129245</v>
          </cell>
          <cell r="H350">
            <v>100.03985917129245</v>
          </cell>
          <cell r="I350">
            <v>100.03985917129245</v>
          </cell>
          <cell r="J350">
            <v>100.03985917129245</v>
          </cell>
          <cell r="K350">
            <v>100.03999026930937</v>
          </cell>
          <cell r="L350">
            <v>100.04052545546493</v>
          </cell>
          <cell r="M350">
            <v>100.04052545546493</v>
          </cell>
          <cell r="N350">
            <v>100.04052545546493</v>
          </cell>
          <cell r="O350">
            <v>100.04052545546493</v>
          </cell>
          <cell r="P350">
            <v>100.04052545546493</v>
          </cell>
          <cell r="Q350">
            <v>100.04052545546493</v>
          </cell>
          <cell r="R350">
            <v>100.04052545546493</v>
          </cell>
          <cell r="S350">
            <v>100.04082564267513</v>
          </cell>
          <cell r="T350">
            <v>100.04082564267513</v>
          </cell>
          <cell r="U350">
            <v>100.04052545546493</v>
          </cell>
          <cell r="V350">
            <v>100.04082564267513</v>
          </cell>
          <cell r="W350">
            <v>100.10990994739733</v>
          </cell>
          <cell r="X350">
            <v>100.10990994739733</v>
          </cell>
          <cell r="Y350">
            <v>100.10992922258075</v>
          </cell>
          <cell r="Z350">
            <v>100.10990994739733</v>
          </cell>
          <cell r="AA350">
            <v>100.10990994739733</v>
          </cell>
          <cell r="AB350">
            <v>100.10992922258075</v>
          </cell>
          <cell r="AC350">
            <v>100.10992922258075</v>
          </cell>
          <cell r="AD350">
            <v>100.10992922258075</v>
          </cell>
          <cell r="AE350">
            <v>100.10992922258075</v>
          </cell>
          <cell r="AF350">
            <v>100.10992922258075</v>
          </cell>
          <cell r="AG350">
            <v>100.10992922258075</v>
          </cell>
          <cell r="AH350">
            <v>100.10992922258075</v>
          </cell>
          <cell r="AI350">
            <v>100.27006011952184</v>
          </cell>
          <cell r="AJ350">
            <v>100.34662165314319</v>
          </cell>
        </row>
        <row r="351">
          <cell r="C351" t="str">
            <v>SEKOLAH MENENGAH PERTAMA</v>
          </cell>
          <cell r="D351">
            <v>109462649401.72</v>
          </cell>
          <cell r="E351">
            <v>100</v>
          </cell>
          <cell r="F351">
            <v>100</v>
          </cell>
          <cell r="G351">
            <v>100</v>
          </cell>
          <cell r="H351">
            <v>100</v>
          </cell>
          <cell r="I351">
            <v>100</v>
          </cell>
          <cell r="J351">
            <v>100</v>
          </cell>
          <cell r="K351">
            <v>100</v>
          </cell>
          <cell r="L351">
            <v>100</v>
          </cell>
          <cell r="M351">
            <v>100</v>
          </cell>
          <cell r="N351">
            <v>100</v>
          </cell>
          <cell r="O351">
            <v>100</v>
          </cell>
          <cell r="P351">
            <v>100</v>
          </cell>
          <cell r="Q351">
            <v>100</v>
          </cell>
          <cell r="R351">
            <v>100</v>
          </cell>
          <cell r="S351">
            <v>99.999999999999986</v>
          </cell>
          <cell r="T351">
            <v>99.999999999999986</v>
          </cell>
          <cell r="U351">
            <v>100</v>
          </cell>
          <cell r="V351">
            <v>99.999999999999986</v>
          </cell>
          <cell r="W351">
            <v>100.05293318292583</v>
          </cell>
          <cell r="X351">
            <v>100.05293318292583</v>
          </cell>
          <cell r="Y351">
            <v>100.05293318292581</v>
          </cell>
          <cell r="Z351">
            <v>100.05293318292583</v>
          </cell>
          <cell r="AA351">
            <v>100.05293318292583</v>
          </cell>
          <cell r="AB351">
            <v>100.05293318292581</v>
          </cell>
          <cell r="AC351">
            <v>100.05293318292581</v>
          </cell>
          <cell r="AD351">
            <v>100.05293318292581</v>
          </cell>
          <cell r="AE351">
            <v>100.05293318292581</v>
          </cell>
          <cell r="AF351">
            <v>100.05293318292581</v>
          </cell>
          <cell r="AG351">
            <v>100.05293318292581</v>
          </cell>
          <cell r="AH351">
            <v>100.05293318292581</v>
          </cell>
          <cell r="AI351">
            <v>100.08268457246253</v>
          </cell>
          <cell r="AJ351">
            <v>100.17029680352979</v>
          </cell>
        </row>
        <row r="352">
          <cell r="C352" t="str">
            <v>SEKOLAH MENENGAH ATAS</v>
          </cell>
          <cell r="D352">
            <v>80339223569.580002</v>
          </cell>
          <cell r="E352">
            <v>100.0950352883805</v>
          </cell>
          <cell r="F352">
            <v>100.0950352883805</v>
          </cell>
          <cell r="G352">
            <v>100.0950352883805</v>
          </cell>
          <cell r="H352">
            <v>100.0950352883805</v>
          </cell>
          <cell r="I352">
            <v>100.0950352883805</v>
          </cell>
          <cell r="J352">
            <v>100.0950352883805</v>
          </cell>
          <cell r="K352">
            <v>100.09537462584089</v>
          </cell>
          <cell r="L352">
            <v>100.09676781120125</v>
          </cell>
          <cell r="M352">
            <v>100.09676781120125</v>
          </cell>
          <cell r="N352">
            <v>100.09676781120125</v>
          </cell>
          <cell r="O352">
            <v>100.09676781120125</v>
          </cell>
          <cell r="P352">
            <v>100.09676781120125</v>
          </cell>
          <cell r="Q352">
            <v>100.09676781120125</v>
          </cell>
          <cell r="R352">
            <v>100.09676781120125</v>
          </cell>
          <cell r="S352">
            <v>100.09645081319822</v>
          </cell>
          <cell r="T352">
            <v>100.09645081319822</v>
          </cell>
          <cell r="U352">
            <v>100.09676781120125</v>
          </cell>
          <cell r="V352">
            <v>100.09645081319822</v>
          </cell>
          <cell r="W352">
            <v>100.18769618551964</v>
          </cell>
          <cell r="X352">
            <v>100.18769618551964</v>
          </cell>
          <cell r="Y352">
            <v>100.1875866510302</v>
          </cell>
          <cell r="Z352">
            <v>100.18769618551964</v>
          </cell>
          <cell r="AA352">
            <v>100.18769618551964</v>
          </cell>
          <cell r="AB352">
            <v>100.1875866510302</v>
          </cell>
          <cell r="AC352">
            <v>100.1875866510302</v>
          </cell>
          <cell r="AD352">
            <v>100.1875866510302</v>
          </cell>
          <cell r="AE352">
            <v>100.1875866510302</v>
          </cell>
          <cell r="AF352">
            <v>100.1875866510302</v>
          </cell>
          <cell r="AG352">
            <v>100.1875866510302</v>
          </cell>
          <cell r="AH352">
            <v>100.1875866510302</v>
          </cell>
          <cell r="AI352">
            <v>100.52536036892556</v>
          </cell>
          <cell r="AJ352">
            <v>100.58686526437654</v>
          </cell>
        </row>
        <row r="353">
          <cell r="C353" t="str">
            <v>PENDIDIKAN TINGGI</v>
          </cell>
          <cell r="D353">
            <v>368526334435.84003</v>
          </cell>
          <cell r="E353">
            <v>100.00717140910069</v>
          </cell>
          <cell r="F353">
            <v>100.00717140910069</v>
          </cell>
          <cell r="G353">
            <v>100.00717140910069</v>
          </cell>
          <cell r="H353">
            <v>100.00717140910069</v>
          </cell>
          <cell r="I353">
            <v>100.00717140910069</v>
          </cell>
          <cell r="J353">
            <v>100.00717140910069</v>
          </cell>
          <cell r="K353">
            <v>100.00717140910069</v>
          </cell>
          <cell r="L353">
            <v>100.0072943544678</v>
          </cell>
          <cell r="M353">
            <v>100.0072943544678</v>
          </cell>
          <cell r="N353">
            <v>100.0072943544678</v>
          </cell>
          <cell r="O353">
            <v>100.0072943544678</v>
          </cell>
          <cell r="P353">
            <v>100.0072943544678</v>
          </cell>
          <cell r="Q353">
            <v>100.0072943544678</v>
          </cell>
          <cell r="R353">
            <v>100.0072943544678</v>
          </cell>
          <cell r="S353">
            <v>100.00734740431818</v>
          </cell>
          <cell r="T353">
            <v>100.00734740431818</v>
          </cell>
          <cell r="U353">
            <v>100.0072943544678</v>
          </cell>
          <cell r="V353">
            <v>100.00734740431818</v>
          </cell>
          <cell r="W353">
            <v>100.48869766477738</v>
          </cell>
          <cell r="X353">
            <v>100.48869766477738</v>
          </cell>
          <cell r="Y353">
            <v>100.49134902845773</v>
          </cell>
          <cell r="Z353">
            <v>100.49164610231701</v>
          </cell>
          <cell r="AA353">
            <v>100.49164610231701</v>
          </cell>
          <cell r="AB353">
            <v>100.49134902845773</v>
          </cell>
          <cell r="AC353">
            <v>100.49134902845773</v>
          </cell>
          <cell r="AD353">
            <v>100.49134902845773</v>
          </cell>
          <cell r="AE353">
            <v>100.49134902845773</v>
          </cell>
          <cell r="AF353">
            <v>100.49134902845773</v>
          </cell>
          <cell r="AG353">
            <v>100.49134902845773</v>
          </cell>
          <cell r="AH353">
            <v>100.49134902845773</v>
          </cell>
          <cell r="AI353">
            <v>100.49134902845773</v>
          </cell>
          <cell r="AJ353">
            <v>100.49134902845773</v>
          </cell>
        </row>
        <row r="354">
          <cell r="C354" t="str">
            <v>AKADEMI/PERGURUAN TINGGI</v>
          </cell>
          <cell r="D354">
            <v>368526334435.84003</v>
          </cell>
          <cell r="E354">
            <v>100.00717140910069</v>
          </cell>
          <cell r="F354">
            <v>100.00717140910069</v>
          </cell>
          <cell r="G354">
            <v>100.00717140910069</v>
          </cell>
          <cell r="H354">
            <v>100.00717140910069</v>
          </cell>
          <cell r="I354">
            <v>100.00717140910069</v>
          </cell>
          <cell r="J354">
            <v>100.00717140910069</v>
          </cell>
          <cell r="K354">
            <v>100.00717140910069</v>
          </cell>
          <cell r="L354">
            <v>100.0072943544678</v>
          </cell>
          <cell r="M354">
            <v>100.0072943544678</v>
          </cell>
          <cell r="N354">
            <v>100.0072943544678</v>
          </cell>
          <cell r="O354">
            <v>100.0072943544678</v>
          </cell>
          <cell r="P354">
            <v>100.0072943544678</v>
          </cell>
          <cell r="Q354">
            <v>100.0072943544678</v>
          </cell>
          <cell r="R354">
            <v>100.0072943544678</v>
          </cell>
          <cell r="S354">
            <v>100.00734740431818</v>
          </cell>
          <cell r="T354">
            <v>100.00734740431818</v>
          </cell>
          <cell r="U354">
            <v>100.0072943544678</v>
          </cell>
          <cell r="V354">
            <v>100.00734740431818</v>
          </cell>
          <cell r="W354">
            <v>100.48869766477738</v>
          </cell>
          <cell r="X354">
            <v>100.48869766477738</v>
          </cell>
          <cell r="Y354">
            <v>100.49134902845773</v>
          </cell>
          <cell r="Z354">
            <v>100.49164610231701</v>
          </cell>
          <cell r="AA354">
            <v>100.49164610231701</v>
          </cell>
          <cell r="AB354">
            <v>100.49134902845773</v>
          </cell>
          <cell r="AC354">
            <v>100.49134902845773</v>
          </cell>
          <cell r="AD354">
            <v>100.49134902845773</v>
          </cell>
          <cell r="AE354">
            <v>100.49134902845773</v>
          </cell>
          <cell r="AF354">
            <v>100.49134902845773</v>
          </cell>
          <cell r="AG354">
            <v>100.49134902845773</v>
          </cell>
          <cell r="AH354">
            <v>100.49134902845773</v>
          </cell>
          <cell r="AI354">
            <v>100.49134902845773</v>
          </cell>
          <cell r="AJ354">
            <v>100.49134902845773</v>
          </cell>
        </row>
        <row r="355">
          <cell r="C355" t="str">
            <v>PENDIDIKAN LAINNYA</v>
          </cell>
          <cell r="D355">
            <v>138687005021.13</v>
          </cell>
          <cell r="E355">
            <v>98.732646496115478</v>
          </cell>
          <cell r="F355">
            <v>98.732646496115478</v>
          </cell>
          <cell r="G355">
            <v>98.732646496115478</v>
          </cell>
          <cell r="H355">
            <v>98.732646496115478</v>
          </cell>
          <cell r="I355">
            <v>98.732646496115478</v>
          </cell>
          <cell r="J355">
            <v>99.744784419177464</v>
          </cell>
          <cell r="K355">
            <v>99.744784419177464</v>
          </cell>
          <cell r="L355">
            <v>99.744784419177464</v>
          </cell>
          <cell r="M355">
            <v>99.744784419177464</v>
          </cell>
          <cell r="N355">
            <v>99.744784419177464</v>
          </cell>
          <cell r="O355">
            <v>99.744784419177464</v>
          </cell>
          <cell r="P355">
            <v>99.744784419177464</v>
          </cell>
          <cell r="Q355">
            <v>99.744784419177464</v>
          </cell>
          <cell r="R355">
            <v>100.57599011326613</v>
          </cell>
          <cell r="S355">
            <v>100.5800677877001</v>
          </cell>
          <cell r="T355">
            <v>100.5800677877001</v>
          </cell>
          <cell r="U355">
            <v>100.60057466526725</v>
          </cell>
          <cell r="V355">
            <v>100.60516567728108</v>
          </cell>
          <cell r="W355">
            <v>100.60057466526725</v>
          </cell>
          <cell r="X355">
            <v>100.60057466526725</v>
          </cell>
          <cell r="Y355">
            <v>100.60516567728108</v>
          </cell>
          <cell r="Z355">
            <v>100.60057466526725</v>
          </cell>
          <cell r="AA355">
            <v>100.60057466526725</v>
          </cell>
          <cell r="AB355">
            <v>100.60516567728108</v>
          </cell>
          <cell r="AC355">
            <v>105.38498257732523</v>
          </cell>
          <cell r="AD355">
            <v>105.38498257732523</v>
          </cell>
          <cell r="AE355">
            <v>105.38498257732523</v>
          </cell>
          <cell r="AF355">
            <v>105.38498257732523</v>
          </cell>
          <cell r="AG355">
            <v>105.38498257732523</v>
          </cell>
          <cell r="AH355">
            <v>105.38498257732523</v>
          </cell>
          <cell r="AI355">
            <v>105.77479802444552</v>
          </cell>
          <cell r="AJ355">
            <v>105.82434244133765</v>
          </cell>
        </row>
        <row r="356">
          <cell r="C356" t="str">
            <v>BIMBINGAN BELAJAR</v>
          </cell>
          <cell r="D356">
            <v>80160583981.479996</v>
          </cell>
          <cell r="E356">
            <v>98.944429235227588</v>
          </cell>
          <cell r="F356">
            <v>98.944429235227588</v>
          </cell>
          <cell r="G356">
            <v>98.944429235227588</v>
          </cell>
          <cell r="H356">
            <v>98.944429235227588</v>
          </cell>
          <cell r="I356">
            <v>98.944429235227588</v>
          </cell>
          <cell r="J356">
            <v>100.80511800829926</v>
          </cell>
          <cell r="K356">
            <v>100.80511800829926</v>
          </cell>
          <cell r="L356">
            <v>100.80511800829926</v>
          </cell>
          <cell r="M356">
            <v>100.80511800829926</v>
          </cell>
          <cell r="N356">
            <v>100.80511800829926</v>
          </cell>
          <cell r="O356">
            <v>100.80511800829926</v>
          </cell>
          <cell r="P356">
            <v>100.80511800829926</v>
          </cell>
          <cell r="Q356">
            <v>100.80511800829926</v>
          </cell>
          <cell r="R356">
            <v>100.80511800829926</v>
          </cell>
          <cell r="S356">
            <v>100.80320089144119</v>
          </cell>
          <cell r="T356">
            <v>100.80320089144119</v>
          </cell>
          <cell r="U356">
            <v>100.84848769247688</v>
          </cell>
          <cell r="V356">
            <v>100.84662311924259</v>
          </cell>
          <cell r="W356">
            <v>100.84848769247688</v>
          </cell>
          <cell r="X356">
            <v>100.84848769247688</v>
          </cell>
          <cell r="Y356">
            <v>100.84662311924259</v>
          </cell>
          <cell r="Z356">
            <v>100.84848769247688</v>
          </cell>
          <cell r="AA356">
            <v>100.84848769247688</v>
          </cell>
          <cell r="AB356">
            <v>100.84662311924259</v>
          </cell>
          <cell r="AC356">
            <v>107.21734449473634</v>
          </cell>
          <cell r="AD356">
            <v>107.21734449473634</v>
          </cell>
          <cell r="AE356">
            <v>107.21734449473634</v>
          </cell>
          <cell r="AF356">
            <v>107.21734449473634</v>
          </cell>
          <cell r="AG356">
            <v>107.21734449473634</v>
          </cell>
          <cell r="AH356">
            <v>107.21734449473634</v>
          </cell>
          <cell r="AI356">
            <v>107.21734449473634</v>
          </cell>
          <cell r="AJ356">
            <v>107.21734449473634</v>
          </cell>
        </row>
        <row r="357">
          <cell r="C357" t="str">
            <v>TAMAN PENDIDIKAN ALQURAN</v>
          </cell>
          <cell r="D357">
            <v>18584072178.209999</v>
          </cell>
          <cell r="E357">
            <v>100.69706549376616</v>
          </cell>
          <cell r="F357">
            <v>100.69706549376616</v>
          </cell>
          <cell r="G357">
            <v>100.69706549376616</v>
          </cell>
          <cell r="H357">
            <v>100.69706549376616</v>
          </cell>
          <cell r="I357">
            <v>100.69706549376616</v>
          </cell>
          <cell r="J357">
            <v>100.71484946611558</v>
          </cell>
          <cell r="K357">
            <v>100.71484946611558</v>
          </cell>
          <cell r="L357">
            <v>100.71484946611558</v>
          </cell>
          <cell r="M357">
            <v>100.71484946611558</v>
          </cell>
          <cell r="N357">
            <v>100.71484946611558</v>
          </cell>
          <cell r="O357">
            <v>100.71484946611558</v>
          </cell>
          <cell r="P357">
            <v>100.71484946611558</v>
          </cell>
          <cell r="Q357">
            <v>100.71484946611558</v>
          </cell>
          <cell r="R357">
            <v>100.71484946611558</v>
          </cell>
          <cell r="S357">
            <v>100.71654910819888</v>
          </cell>
          <cell r="T357">
            <v>100.71654910819888</v>
          </cell>
          <cell r="U357">
            <v>100.71484946611558</v>
          </cell>
          <cell r="V357">
            <v>100.71654910819888</v>
          </cell>
          <cell r="W357">
            <v>100.71484946611558</v>
          </cell>
          <cell r="X357">
            <v>100.71484946611558</v>
          </cell>
          <cell r="Y357">
            <v>100.71654910819888</v>
          </cell>
          <cell r="Z357">
            <v>100.71484946611558</v>
          </cell>
          <cell r="AA357">
            <v>100.71484946611558</v>
          </cell>
          <cell r="AB357">
            <v>100.71654910819888</v>
          </cell>
          <cell r="AC357">
            <v>100.71654910819888</v>
          </cell>
          <cell r="AD357">
            <v>100.71654910819888</v>
          </cell>
          <cell r="AE357">
            <v>100.71654910819888</v>
          </cell>
          <cell r="AF357">
            <v>100.71654910819888</v>
          </cell>
          <cell r="AG357">
            <v>100.71654910819888</v>
          </cell>
          <cell r="AH357">
            <v>100.71654910819888</v>
          </cell>
          <cell r="AI357">
            <v>103.62561749502292</v>
          </cell>
          <cell r="AJ357">
            <v>103.62561749502291</v>
          </cell>
        </row>
        <row r="358">
          <cell r="C358" t="str">
            <v>KURSUS BAHASA ASING</v>
          </cell>
          <cell r="D358">
            <v>39942348861.439995</v>
          </cell>
          <cell r="E358">
            <v>100.0666559506974</v>
          </cell>
          <cell r="F358">
            <v>100.0666559506974</v>
          </cell>
          <cell r="G358">
            <v>100.0666559506974</v>
          </cell>
          <cell r="H358">
            <v>100.0666559506974</v>
          </cell>
          <cell r="I358">
            <v>100.0666559506974</v>
          </cell>
          <cell r="J358">
            <v>100.06833341008377</v>
          </cell>
          <cell r="K358">
            <v>100.06833341008377</v>
          </cell>
          <cell r="L358">
            <v>100.06833341008377</v>
          </cell>
          <cell r="M358">
            <v>100.06833341008377</v>
          </cell>
          <cell r="N358">
            <v>100.06833341008377</v>
          </cell>
          <cell r="O358">
            <v>100.06833341008377</v>
          </cell>
          <cell r="P358">
            <v>100.06833341008377</v>
          </cell>
          <cell r="Q358">
            <v>100.06833341008377</v>
          </cell>
          <cell r="R358">
            <v>100.06833341008377</v>
          </cell>
          <cell r="S358">
            <v>100.06875938459498</v>
          </cell>
          <cell r="T358">
            <v>100.06875938459498</v>
          </cell>
          <cell r="U358">
            <v>100.06833341008377</v>
          </cell>
          <cell r="V358">
            <v>100.06875938459498</v>
          </cell>
          <cell r="W358">
            <v>100.06833341008377</v>
          </cell>
          <cell r="X358">
            <v>100.06833341008377</v>
          </cell>
          <cell r="Y358">
            <v>100.06875938459498</v>
          </cell>
          <cell r="Z358">
            <v>100.06833341008377</v>
          </cell>
          <cell r="AA358">
            <v>100.06833341008377</v>
          </cell>
          <cell r="AB358">
            <v>100.06875938459498</v>
          </cell>
          <cell r="AC358">
            <v>103.87969561925831</v>
          </cell>
          <cell r="AD358">
            <v>103.87969561925831</v>
          </cell>
          <cell r="AE358">
            <v>103.87969561925831</v>
          </cell>
          <cell r="AF358">
            <v>103.87969561925831</v>
          </cell>
          <cell r="AG358">
            <v>103.87969561925831</v>
          </cell>
          <cell r="AH358">
            <v>103.87969561925831</v>
          </cell>
          <cell r="AI358">
            <v>103.87969561925831</v>
          </cell>
          <cell r="AJ358">
            <v>104.05172272808274</v>
          </cell>
        </row>
        <row r="359">
          <cell r="C359" t="str">
            <v xml:space="preserve">PENYEDIAAN MAKANAN DAN MINUMAN/RESTORAN </v>
          </cell>
          <cell r="D359">
            <v>1359644469740.46</v>
          </cell>
          <cell r="E359">
            <v>98.113316742081452</v>
          </cell>
          <cell r="F359">
            <v>98.150011764705908</v>
          </cell>
          <cell r="G359">
            <v>98.150011764705908</v>
          </cell>
          <cell r="H359">
            <v>99.893025339366545</v>
          </cell>
          <cell r="I359">
            <v>99.893025339366545</v>
          </cell>
          <cell r="J359">
            <v>100.06732669683258</v>
          </cell>
          <cell r="K359">
            <v>100.06732669683258</v>
          </cell>
          <cell r="L359">
            <v>100.06732669683258</v>
          </cell>
          <cell r="M359">
            <v>101.1590036199095</v>
          </cell>
          <cell r="N359">
            <v>101.22321990950228</v>
          </cell>
          <cell r="O359">
            <v>101.22321990950228</v>
          </cell>
          <cell r="P359">
            <v>101.22321990950228</v>
          </cell>
          <cell r="Q359">
            <v>101.32413122171945</v>
          </cell>
          <cell r="R359">
            <v>101.32413122171945</v>
          </cell>
          <cell r="S359">
            <v>101.36730426695759</v>
          </cell>
          <cell r="T359">
            <v>101.5197152391999</v>
          </cell>
          <cell r="U359">
            <v>101.73893525179855</v>
          </cell>
          <cell r="V359">
            <v>102.18166444911363</v>
          </cell>
          <cell r="W359">
            <v>102.17004571121271</v>
          </cell>
          <cell r="X359">
            <v>102.17004571121271</v>
          </cell>
          <cell r="Y359">
            <v>102.51079002823748</v>
          </cell>
          <cell r="Z359">
            <v>102.53000000000002</v>
          </cell>
          <cell r="AA359">
            <v>102.53000000000002</v>
          </cell>
          <cell r="AB359">
            <v>102.53261972688117</v>
          </cell>
          <cell r="AC359">
            <v>102.53261972688117</v>
          </cell>
          <cell r="AD359">
            <v>102.53261972688117</v>
          </cell>
          <cell r="AE359">
            <v>103.00518997891122</v>
          </cell>
          <cell r="AF359">
            <v>103.00518997891122</v>
          </cell>
          <cell r="AG359">
            <v>103.00518997891122</v>
          </cell>
          <cell r="AH359">
            <v>103.42976715087158</v>
          </cell>
          <cell r="AI359">
            <v>103.44413740285196</v>
          </cell>
          <cell r="AJ359">
            <v>142.83048266854624</v>
          </cell>
        </row>
        <row r="360">
          <cell r="C360" t="str">
            <v>JASA PELAYANAN MAKANAN DAN MINUMAN</v>
          </cell>
          <cell r="D360">
            <v>1854714713110.6899</v>
          </cell>
          <cell r="E360">
            <v>99.123120849535368</v>
          </cell>
          <cell r="F360">
            <v>99.150021042985955</v>
          </cell>
          <cell r="G360">
            <v>99.150021042985955</v>
          </cell>
          <cell r="H360">
            <v>100.42778023188848</v>
          </cell>
          <cell r="I360">
            <v>100.42782682367006</v>
          </cell>
          <cell r="J360">
            <v>100.55560274256028</v>
          </cell>
          <cell r="K360">
            <v>100.5556493124937</v>
          </cell>
          <cell r="L360">
            <v>100.55565862211486</v>
          </cell>
          <cell r="M360">
            <v>101.35593937726961</v>
          </cell>
          <cell r="N360">
            <v>101.40301471580813</v>
          </cell>
          <cell r="O360">
            <v>101.40301471580813</v>
          </cell>
          <cell r="P360">
            <v>101.40308918579655</v>
          </cell>
          <cell r="Q360">
            <v>101.47706471778561</v>
          </cell>
          <cell r="R360">
            <v>101.47711122665359</v>
          </cell>
          <cell r="S360">
            <v>101.50931829112966</v>
          </cell>
          <cell r="T360">
            <v>101.92725162201302</v>
          </cell>
          <cell r="U360">
            <v>102.35525117693408</v>
          </cell>
          <cell r="V360">
            <v>102.67928220724352</v>
          </cell>
          <cell r="W360">
            <v>102.75598874899694</v>
          </cell>
          <cell r="X360">
            <v>102.75598874899694</v>
          </cell>
          <cell r="Y360">
            <v>103.00586399358436</v>
          </cell>
          <cell r="Z360">
            <v>103.03127889904597</v>
          </cell>
          <cell r="AA360">
            <v>103.0313811702546</v>
          </cell>
          <cell r="AB360">
            <v>103.03311903181327</v>
          </cell>
          <cell r="AC360">
            <v>103.03311903181327</v>
          </cell>
          <cell r="AD360">
            <v>103.03311903181327</v>
          </cell>
          <cell r="AE360">
            <v>103.3920775057932</v>
          </cell>
          <cell r="AF360">
            <v>103.81396962424634</v>
          </cell>
          <cell r="AG360">
            <v>104.05924192607732</v>
          </cell>
          <cell r="AH360">
            <v>104.37048871770153</v>
          </cell>
          <cell r="AI360">
            <v>104.38102318615418</v>
          </cell>
          <cell r="AJ360">
            <v>104.70541614723238</v>
          </cell>
        </row>
        <row r="361">
          <cell r="C361" t="str">
            <v>PIZZA</v>
          </cell>
          <cell r="D361">
            <v>17114306357.27</v>
          </cell>
          <cell r="E361">
            <v>100.00396599149788</v>
          </cell>
          <cell r="F361">
            <v>100.00396599149788</v>
          </cell>
          <cell r="G361">
            <v>100.00396599149788</v>
          </cell>
          <cell r="H361">
            <v>100.00396599149788</v>
          </cell>
          <cell r="I361">
            <v>100.00396599149788</v>
          </cell>
          <cell r="J361">
            <v>100.00396599149788</v>
          </cell>
          <cell r="K361">
            <v>100.00396599149788</v>
          </cell>
          <cell r="L361">
            <v>100.00396599149788</v>
          </cell>
          <cell r="M361">
            <v>100.00396599149788</v>
          </cell>
          <cell r="N361">
            <v>100.00396599149788</v>
          </cell>
          <cell r="O361">
            <v>100.00396599149788</v>
          </cell>
          <cell r="P361">
            <v>100.00396599149788</v>
          </cell>
          <cell r="Q361">
            <v>104.56</v>
          </cell>
          <cell r="R361">
            <v>104.56</v>
          </cell>
          <cell r="S361">
            <v>104.56085599999983</v>
          </cell>
          <cell r="T361">
            <v>106.673043845279</v>
          </cell>
          <cell r="U361">
            <v>106.67000000000002</v>
          </cell>
          <cell r="V361">
            <v>106.673043845279</v>
          </cell>
          <cell r="W361">
            <v>106.66779429133859</v>
          </cell>
          <cell r="X361">
            <v>106.66779429133859</v>
          </cell>
          <cell r="Y361">
            <v>132.82039473197173</v>
          </cell>
          <cell r="Z361">
            <v>132.82</v>
          </cell>
          <cell r="AA361">
            <v>132.82</v>
          </cell>
          <cell r="AB361">
            <v>132.82039473197173</v>
          </cell>
          <cell r="AC361">
            <v>132.82039473197173</v>
          </cell>
          <cell r="AD361">
            <v>132.82039473197173</v>
          </cell>
          <cell r="AE361">
            <v>134.2564010244717</v>
          </cell>
          <cell r="AF361">
            <v>134.2564010244717</v>
          </cell>
          <cell r="AG361">
            <v>134.2564010244717</v>
          </cell>
          <cell r="AH361">
            <v>134.2564010244717</v>
          </cell>
          <cell r="AI361">
            <v>134.2564010244717</v>
          </cell>
          <cell r="AJ361">
            <v>134.2564010244717</v>
          </cell>
        </row>
        <row r="362">
          <cell r="C362" t="str">
            <v>MIE</v>
          </cell>
          <cell r="D362">
            <v>98227375387.589996</v>
          </cell>
          <cell r="E362">
            <v>100.34327190786369</v>
          </cell>
          <cell r="F362">
            <v>100.34327190786369</v>
          </cell>
          <cell r="G362">
            <v>100.34327190786369</v>
          </cell>
          <cell r="H362">
            <v>100.34327190786369</v>
          </cell>
          <cell r="I362">
            <v>100.34327190786369</v>
          </cell>
          <cell r="J362">
            <v>100.34327190786369</v>
          </cell>
          <cell r="K362">
            <v>100.34327190786369</v>
          </cell>
          <cell r="L362">
            <v>100.34327190786369</v>
          </cell>
          <cell r="M362">
            <v>100.34327190786369</v>
          </cell>
          <cell r="N362">
            <v>100.34327190786369</v>
          </cell>
          <cell r="O362">
            <v>100.34327190786369</v>
          </cell>
          <cell r="P362">
            <v>100.34327190786369</v>
          </cell>
          <cell r="Q362">
            <v>100.34327190786369</v>
          </cell>
          <cell r="R362">
            <v>100.34327190786369</v>
          </cell>
          <cell r="S362">
            <v>100.34258772601046</v>
          </cell>
          <cell r="T362">
            <v>100.34258772601046</v>
          </cell>
          <cell r="U362">
            <v>100.90610459634838</v>
          </cell>
          <cell r="V362">
            <v>100.90731997481885</v>
          </cell>
          <cell r="W362">
            <v>100.90610459634838</v>
          </cell>
          <cell r="X362">
            <v>100.90610459634838</v>
          </cell>
          <cell r="Y362">
            <v>100.90731997481885</v>
          </cell>
          <cell r="Z362">
            <v>100.90610459634838</v>
          </cell>
          <cell r="AA362">
            <v>100.90610459634838</v>
          </cell>
          <cell r="AB362">
            <v>100.90731997481885</v>
          </cell>
          <cell r="AC362">
            <v>100.90731997481885</v>
          </cell>
          <cell r="AD362">
            <v>100.90731997481885</v>
          </cell>
          <cell r="AE362">
            <v>100.90731997481885</v>
          </cell>
          <cell r="AF362">
            <v>102.54616956682254</v>
          </cell>
          <cell r="AG362">
            <v>102.91306337025985</v>
          </cell>
          <cell r="AH362">
            <v>102.91306337025985</v>
          </cell>
          <cell r="AI362">
            <v>102.91306337025985</v>
          </cell>
          <cell r="AJ362">
            <v>105.29570179082765</v>
          </cell>
        </row>
        <row r="363">
          <cell r="C363" t="str">
            <v>KUE KERING BERMINYAK</v>
          </cell>
          <cell r="D363">
            <v>112363330242.01001</v>
          </cell>
          <cell r="E363">
            <v>98.536775549100483</v>
          </cell>
          <cell r="F363">
            <v>98.536775549100483</v>
          </cell>
          <cell r="G363">
            <v>98.536775549100483</v>
          </cell>
          <cell r="H363">
            <v>103.36166766262656</v>
          </cell>
          <cell r="I363">
            <v>103.36166766262656</v>
          </cell>
          <cell r="J363">
            <v>103.36166766262656</v>
          </cell>
          <cell r="K363">
            <v>103.36166766262656</v>
          </cell>
          <cell r="L363">
            <v>103.36184568000792</v>
          </cell>
          <cell r="M363">
            <v>106.53699767543043</v>
          </cell>
          <cell r="N363">
            <v>106.53699767543043</v>
          </cell>
          <cell r="O363">
            <v>106.53699767543043</v>
          </cell>
          <cell r="P363">
            <v>106.53699767543043</v>
          </cell>
          <cell r="Q363">
            <v>106.53699767543043</v>
          </cell>
          <cell r="R363">
            <v>106.53699767543043</v>
          </cell>
          <cell r="S363">
            <v>106.53498916249148</v>
          </cell>
          <cell r="T363">
            <v>106.53498916249148</v>
          </cell>
          <cell r="U363">
            <v>106.53699767543043</v>
          </cell>
          <cell r="V363">
            <v>106.53498916249148</v>
          </cell>
          <cell r="W363">
            <v>106.53699767543043</v>
          </cell>
          <cell r="X363">
            <v>106.53699767543043</v>
          </cell>
          <cell r="Y363">
            <v>106.53498916249148</v>
          </cell>
          <cell r="Z363">
            <v>106.53699767543043</v>
          </cell>
          <cell r="AA363">
            <v>106.53699767543043</v>
          </cell>
          <cell r="AB363">
            <v>106.53498916249148</v>
          </cell>
          <cell r="AC363">
            <v>106.53498916249148</v>
          </cell>
          <cell r="AD363">
            <v>106.53498916249148</v>
          </cell>
          <cell r="AE363">
            <v>106.74180070233956</v>
          </cell>
          <cell r="AF363">
            <v>106.74180070233956</v>
          </cell>
          <cell r="AG363">
            <v>106.74180070233956</v>
          </cell>
          <cell r="AH363">
            <v>106.74180070233956</v>
          </cell>
          <cell r="AI363">
            <v>106.74180070233956</v>
          </cell>
          <cell r="AJ363">
            <v>107.60949313531771</v>
          </cell>
        </row>
        <row r="364">
          <cell r="C364" t="str">
            <v>AYAM BAKAR</v>
          </cell>
          <cell r="D364">
            <v>31883724795.080002</v>
          </cell>
          <cell r="E364">
            <v>94.850940798532051</v>
          </cell>
          <cell r="F364">
            <v>94.850940798532051</v>
          </cell>
          <cell r="G364">
            <v>94.850940798532051</v>
          </cell>
          <cell r="H364">
            <v>102.16981336011047</v>
          </cell>
          <cell r="I364">
            <v>102.16981336011047</v>
          </cell>
          <cell r="J364">
            <v>102.16981336011047</v>
          </cell>
          <cell r="K364">
            <v>102.16981336011047</v>
          </cell>
          <cell r="L364">
            <v>102.16981336011047</v>
          </cell>
          <cell r="M364">
            <v>102.16981336011047</v>
          </cell>
          <cell r="N364">
            <v>102.16981336011047</v>
          </cell>
          <cell r="O364">
            <v>102.16981336011047</v>
          </cell>
          <cell r="P364">
            <v>102.16981336011047</v>
          </cell>
          <cell r="Q364">
            <v>102.16981336011047</v>
          </cell>
          <cell r="R364">
            <v>102.16981336011047</v>
          </cell>
          <cell r="S364">
            <v>102.16822672658006</v>
          </cell>
          <cell r="T364">
            <v>102.74896049528152</v>
          </cell>
          <cell r="U364">
            <v>102.75040771934675</v>
          </cell>
          <cell r="V364">
            <v>102.74896049528152</v>
          </cell>
          <cell r="W364">
            <v>102.75040771934675</v>
          </cell>
          <cell r="X364">
            <v>102.75040771934675</v>
          </cell>
          <cell r="Y364">
            <v>102.74896049528152</v>
          </cell>
          <cell r="Z364">
            <v>102.75040771934675</v>
          </cell>
          <cell r="AA364">
            <v>102.75040771934675</v>
          </cell>
          <cell r="AB364">
            <v>102.74896049528152</v>
          </cell>
          <cell r="AC364">
            <v>102.74896049528152</v>
          </cell>
          <cell r="AD364">
            <v>102.74896049528152</v>
          </cell>
          <cell r="AE364">
            <v>102.74896049528152</v>
          </cell>
          <cell r="AF364">
            <v>102.74896049528152</v>
          </cell>
          <cell r="AG364">
            <v>103.91550957453981</v>
          </cell>
          <cell r="AH364">
            <v>103.91550957453981</v>
          </cell>
          <cell r="AI364">
            <v>103.91550957453981</v>
          </cell>
          <cell r="AJ364">
            <v>103.91550957453978</v>
          </cell>
        </row>
        <row r="365">
          <cell r="C365" t="str">
            <v>AYAM GORENG</v>
          </cell>
          <cell r="D365">
            <v>96176713663.910004</v>
          </cell>
          <cell r="E365">
            <v>98.829599641022895</v>
          </cell>
          <cell r="F365">
            <v>98.829599641022895</v>
          </cell>
          <cell r="G365">
            <v>98.829599641022895</v>
          </cell>
          <cell r="H365">
            <v>99.352585226226836</v>
          </cell>
          <cell r="I365">
            <v>99.352585226226836</v>
          </cell>
          <cell r="J365">
            <v>102.45697402045029</v>
          </cell>
          <cell r="K365">
            <v>102.45697402045029</v>
          </cell>
          <cell r="L365">
            <v>102.45697402045029</v>
          </cell>
          <cell r="M365">
            <v>102.45697402045029</v>
          </cell>
          <cell r="N365">
            <v>102.45697402045029</v>
          </cell>
          <cell r="O365">
            <v>102.45697402045029</v>
          </cell>
          <cell r="P365">
            <v>102.45924407298999</v>
          </cell>
          <cell r="Q365">
            <v>102.45924407298999</v>
          </cell>
          <cell r="R365">
            <v>102.46092557638519</v>
          </cell>
          <cell r="S365">
            <v>102.46408811875254</v>
          </cell>
          <cell r="T365">
            <v>105.58556743833923</v>
          </cell>
          <cell r="U365">
            <v>105.63955561818956</v>
          </cell>
          <cell r="V365">
            <v>105.6427032107963</v>
          </cell>
          <cell r="W365">
            <v>105.63955561818956</v>
          </cell>
          <cell r="X365">
            <v>105.63955561818956</v>
          </cell>
          <cell r="Y365">
            <v>105.6427032107963</v>
          </cell>
          <cell r="Z365">
            <v>105.63955561818956</v>
          </cell>
          <cell r="AA365">
            <v>105.63955561818956</v>
          </cell>
          <cell r="AB365">
            <v>105.6427032107963</v>
          </cell>
          <cell r="AC365">
            <v>105.6427032107963</v>
          </cell>
          <cell r="AD365">
            <v>105.6427032107963</v>
          </cell>
          <cell r="AE365">
            <v>105.6427032107963</v>
          </cell>
          <cell r="AF365">
            <v>105.6427032107963</v>
          </cell>
          <cell r="AG365">
            <v>105.6427032107963</v>
          </cell>
          <cell r="AH365">
            <v>105.6427032107963</v>
          </cell>
          <cell r="AI365">
            <v>105.6427032107963</v>
          </cell>
          <cell r="AJ365">
            <v>105.6427032107963</v>
          </cell>
        </row>
        <row r="366">
          <cell r="C366" t="str">
            <v>BUBUR</v>
          </cell>
          <cell r="D366">
            <v>38633113265.209999</v>
          </cell>
          <cell r="E366">
            <v>100</v>
          </cell>
          <cell r="F366">
            <v>100</v>
          </cell>
          <cell r="G366">
            <v>100</v>
          </cell>
          <cell r="H366">
            <v>100</v>
          </cell>
          <cell r="I366">
            <v>100</v>
          </cell>
          <cell r="J366">
            <v>100</v>
          </cell>
          <cell r="K366">
            <v>100</v>
          </cell>
          <cell r="L366">
            <v>100</v>
          </cell>
          <cell r="M366">
            <v>100</v>
          </cell>
          <cell r="N366">
            <v>100</v>
          </cell>
          <cell r="O366">
            <v>100</v>
          </cell>
          <cell r="P366">
            <v>100</v>
          </cell>
          <cell r="Q366">
            <v>100</v>
          </cell>
          <cell r="R366">
            <v>100</v>
          </cell>
          <cell r="S366">
            <v>99.999999999999744</v>
          </cell>
          <cell r="T366">
            <v>99.999999999999744</v>
          </cell>
          <cell r="U366">
            <v>100.00150003750092</v>
          </cell>
          <cell r="V366">
            <v>119.99999999999974</v>
          </cell>
          <cell r="W366">
            <v>120</v>
          </cell>
          <cell r="X366">
            <v>120</v>
          </cell>
          <cell r="Y366">
            <v>119.99999999999974</v>
          </cell>
          <cell r="Z366">
            <v>120</v>
          </cell>
          <cell r="AA366">
            <v>120</v>
          </cell>
          <cell r="AB366">
            <v>119.99999999999974</v>
          </cell>
          <cell r="AC366">
            <v>119.99999999999974</v>
          </cell>
          <cell r="AD366">
            <v>119.99999999999974</v>
          </cell>
          <cell r="AE366">
            <v>119.99999999999974</v>
          </cell>
          <cell r="AF366">
            <v>119.99999999999974</v>
          </cell>
          <cell r="AG366">
            <v>119.99999999999974</v>
          </cell>
          <cell r="AH366">
            <v>119.99999999999974</v>
          </cell>
          <cell r="AI366">
            <v>119.99999999999974</v>
          </cell>
          <cell r="AJ366">
            <v>119.99999999999974</v>
          </cell>
        </row>
        <row r="367">
          <cell r="C367" t="str">
            <v>BUBUR KACANG HIJAU</v>
          </cell>
          <cell r="D367">
            <v>8456422011.2399998</v>
          </cell>
          <cell r="E367">
            <v>100</v>
          </cell>
          <cell r="F367">
            <v>100</v>
          </cell>
          <cell r="G367">
            <v>100</v>
          </cell>
          <cell r="H367">
            <v>100</v>
          </cell>
          <cell r="I367">
            <v>100</v>
          </cell>
          <cell r="J367">
            <v>100</v>
          </cell>
          <cell r="K367">
            <v>100</v>
          </cell>
          <cell r="L367">
            <v>100</v>
          </cell>
          <cell r="M367">
            <v>100</v>
          </cell>
          <cell r="N367">
            <v>100</v>
          </cell>
          <cell r="O367">
            <v>100</v>
          </cell>
          <cell r="P367">
            <v>100</v>
          </cell>
          <cell r="Q367">
            <v>100</v>
          </cell>
          <cell r="R367">
            <v>100</v>
          </cell>
          <cell r="S367">
            <v>100</v>
          </cell>
          <cell r="T367">
            <v>100</v>
          </cell>
          <cell r="U367">
            <v>100</v>
          </cell>
          <cell r="V367">
            <v>100</v>
          </cell>
          <cell r="W367">
            <v>100</v>
          </cell>
          <cell r="X367">
            <v>100</v>
          </cell>
          <cell r="Y367">
            <v>100</v>
          </cell>
          <cell r="Z367">
            <v>103.51000000000003</v>
          </cell>
          <cell r="AA367">
            <v>103.51000000000003</v>
          </cell>
          <cell r="AB367">
            <v>103.50983299999999</v>
          </cell>
          <cell r="AC367">
            <v>103.50983299999999</v>
          </cell>
          <cell r="AD367">
            <v>103.50983299999999</v>
          </cell>
          <cell r="AE367">
            <v>103.50983299999999</v>
          </cell>
          <cell r="AF367">
            <v>103.50983299999999</v>
          </cell>
          <cell r="AG367">
            <v>103.50983299999999</v>
          </cell>
          <cell r="AH367">
            <v>103.50983299999999</v>
          </cell>
          <cell r="AI367">
            <v>103.50983299999999</v>
          </cell>
          <cell r="AJ367">
            <v>103.50983299999999</v>
          </cell>
        </row>
        <row r="368">
          <cell r="C368" t="str">
            <v>PEMPEK</v>
          </cell>
          <cell r="D368">
            <v>43519942149.719994</v>
          </cell>
          <cell r="E368">
            <v>93.77319578925929</v>
          </cell>
          <cell r="F368">
            <v>93.77319578925929</v>
          </cell>
          <cell r="G368">
            <v>93.77319578925929</v>
          </cell>
          <cell r="H368">
            <v>98.983014546445858</v>
          </cell>
          <cell r="I368">
            <v>98.984040429101398</v>
          </cell>
          <cell r="J368">
            <v>98.984040429101398</v>
          </cell>
          <cell r="K368">
            <v>98.985069553056974</v>
          </cell>
          <cell r="L368">
            <v>98.985069553056974</v>
          </cell>
          <cell r="M368">
            <v>106.15454490698342</v>
          </cell>
          <cell r="N368">
            <v>106.15454490698342</v>
          </cell>
          <cell r="O368">
            <v>106.15454490698342</v>
          </cell>
          <cell r="P368">
            <v>106.15454490698342</v>
          </cell>
          <cell r="Q368">
            <v>106.15454490698342</v>
          </cell>
          <cell r="R368">
            <v>106.15454490698342</v>
          </cell>
          <cell r="S368">
            <v>106.15234254082557</v>
          </cell>
          <cell r="T368">
            <v>106.15234254082557</v>
          </cell>
          <cell r="U368">
            <v>106.15454490698342</v>
          </cell>
          <cell r="V368">
            <v>106.15234254082557</v>
          </cell>
          <cell r="W368">
            <v>106.15454490698342</v>
          </cell>
          <cell r="X368">
            <v>106.15454490698342</v>
          </cell>
          <cell r="Y368">
            <v>106.15234254082557</v>
          </cell>
          <cell r="Z368">
            <v>106.15454490698342</v>
          </cell>
          <cell r="AA368">
            <v>106.15454490698342</v>
          </cell>
          <cell r="AB368">
            <v>106.15234254082557</v>
          </cell>
          <cell r="AC368">
            <v>106.15234254082557</v>
          </cell>
          <cell r="AD368">
            <v>106.15234254082557</v>
          </cell>
          <cell r="AE368">
            <v>120.06740516519714</v>
          </cell>
          <cell r="AF368">
            <v>120.06740516519714</v>
          </cell>
          <cell r="AG368">
            <v>120.06740516519714</v>
          </cell>
          <cell r="AH368">
            <v>133.33199090035183</v>
          </cell>
          <cell r="AI368">
            <v>133.33199090035183</v>
          </cell>
          <cell r="AJ368">
            <v>133.33199090035183</v>
          </cell>
        </row>
        <row r="369">
          <cell r="C369" t="str">
            <v>GADO-GADO</v>
          </cell>
          <cell r="D369">
            <v>56251590567.690002</v>
          </cell>
          <cell r="E369">
            <v>100</v>
          </cell>
          <cell r="F369">
            <v>100</v>
          </cell>
          <cell r="G369">
            <v>100</v>
          </cell>
          <cell r="H369">
            <v>100</v>
          </cell>
          <cell r="I369">
            <v>100</v>
          </cell>
          <cell r="J369">
            <v>100</v>
          </cell>
          <cell r="K369">
            <v>100</v>
          </cell>
          <cell r="L369">
            <v>100</v>
          </cell>
          <cell r="M369">
            <v>100</v>
          </cell>
          <cell r="N369">
            <v>100</v>
          </cell>
          <cell r="O369">
            <v>100</v>
          </cell>
          <cell r="P369">
            <v>100</v>
          </cell>
          <cell r="Q369">
            <v>100</v>
          </cell>
          <cell r="R369">
            <v>100</v>
          </cell>
          <cell r="S369">
            <v>100</v>
          </cell>
          <cell r="T369">
            <v>100</v>
          </cell>
          <cell r="U369">
            <v>100</v>
          </cell>
          <cell r="V369">
            <v>100</v>
          </cell>
          <cell r="W369">
            <v>100</v>
          </cell>
          <cell r="X369">
            <v>100</v>
          </cell>
          <cell r="Y369">
            <v>100</v>
          </cell>
          <cell r="Z369">
            <v>100</v>
          </cell>
          <cell r="AA369">
            <v>100</v>
          </cell>
          <cell r="AB369">
            <v>100</v>
          </cell>
          <cell r="AC369">
            <v>100</v>
          </cell>
          <cell r="AD369">
            <v>100</v>
          </cell>
          <cell r="AE369">
            <v>100</v>
          </cell>
          <cell r="AF369">
            <v>100</v>
          </cell>
          <cell r="AG369">
            <v>100</v>
          </cell>
          <cell r="AH369">
            <v>100</v>
          </cell>
          <cell r="AI369">
            <v>100</v>
          </cell>
          <cell r="AJ369">
            <v>100</v>
          </cell>
        </row>
        <row r="370">
          <cell r="C370" t="str">
            <v>GULAI</v>
          </cell>
          <cell r="D370">
            <v>39432994665.080002</v>
          </cell>
          <cell r="E370">
            <v>100.94349347965861</v>
          </cell>
          <cell r="F370">
            <v>100.94349347965861</v>
          </cell>
          <cell r="G370">
            <v>100.94349347965861</v>
          </cell>
          <cell r="H370">
            <v>105.95992730864371</v>
          </cell>
          <cell r="I370">
            <v>105.95992730864371</v>
          </cell>
          <cell r="J370">
            <v>105.95992730864371</v>
          </cell>
          <cell r="K370">
            <v>105.95992730864371</v>
          </cell>
          <cell r="L370">
            <v>105.95992730864371</v>
          </cell>
          <cell r="M370">
            <v>105.95992730864371</v>
          </cell>
          <cell r="N370">
            <v>105.95992730864371</v>
          </cell>
          <cell r="O370">
            <v>105.95992730864371</v>
          </cell>
          <cell r="P370">
            <v>105.95992730864371</v>
          </cell>
          <cell r="Q370">
            <v>105.95992730864371</v>
          </cell>
          <cell r="R370">
            <v>105.95992730864371</v>
          </cell>
          <cell r="S370">
            <v>105.95888722713912</v>
          </cell>
          <cell r="T370">
            <v>110.6552791441197</v>
          </cell>
          <cell r="U370">
            <v>112.22558202464225</v>
          </cell>
          <cell r="V370">
            <v>112.22385408776161</v>
          </cell>
          <cell r="W370">
            <v>112.22558202464225</v>
          </cell>
          <cell r="X370">
            <v>112.22558202464225</v>
          </cell>
          <cell r="Y370">
            <v>112.22385408776161</v>
          </cell>
          <cell r="Z370">
            <v>112.59030250139649</v>
          </cell>
          <cell r="AA370">
            <v>112.59407533210602</v>
          </cell>
          <cell r="AB370">
            <v>112.59255656487043</v>
          </cell>
          <cell r="AC370">
            <v>112.59255656487043</v>
          </cell>
          <cell r="AD370">
            <v>112.59255656487043</v>
          </cell>
          <cell r="AE370">
            <v>112.59255656487043</v>
          </cell>
          <cell r="AF370">
            <v>112.59255656487043</v>
          </cell>
          <cell r="AG370">
            <v>113.92448549830449</v>
          </cell>
          <cell r="AH370">
            <v>113.92448549830449</v>
          </cell>
          <cell r="AI370">
            <v>113.92448549830449</v>
          </cell>
          <cell r="AJ370">
            <v>113.92448549830449</v>
          </cell>
        </row>
        <row r="371">
          <cell r="C371" t="str">
            <v>HAMBURGER</v>
          </cell>
          <cell r="D371">
            <v>8166005983.9499998</v>
          </cell>
          <cell r="E371">
            <v>100</v>
          </cell>
          <cell r="F371">
            <v>100</v>
          </cell>
          <cell r="G371">
            <v>100</v>
          </cell>
          <cell r="H371">
            <v>100</v>
          </cell>
          <cell r="I371">
            <v>100</v>
          </cell>
          <cell r="J371">
            <v>100</v>
          </cell>
          <cell r="K371">
            <v>100</v>
          </cell>
          <cell r="L371">
            <v>100</v>
          </cell>
          <cell r="M371">
            <v>100</v>
          </cell>
          <cell r="N371">
            <v>100</v>
          </cell>
          <cell r="O371">
            <v>100</v>
          </cell>
          <cell r="P371">
            <v>100</v>
          </cell>
          <cell r="Q371">
            <v>100</v>
          </cell>
          <cell r="R371">
            <v>100</v>
          </cell>
          <cell r="S371">
            <v>100</v>
          </cell>
          <cell r="T371">
            <v>100</v>
          </cell>
          <cell r="U371">
            <v>100</v>
          </cell>
          <cell r="V371">
            <v>100</v>
          </cell>
          <cell r="W371">
            <v>100</v>
          </cell>
          <cell r="X371">
            <v>100</v>
          </cell>
          <cell r="Y371">
            <v>100</v>
          </cell>
          <cell r="Z371">
            <v>100</v>
          </cell>
          <cell r="AA371">
            <v>100</v>
          </cell>
          <cell r="AB371">
            <v>100</v>
          </cell>
          <cell r="AC371">
            <v>100</v>
          </cell>
          <cell r="AD371">
            <v>100</v>
          </cell>
          <cell r="AE371">
            <v>100</v>
          </cell>
          <cell r="AF371">
            <v>100</v>
          </cell>
          <cell r="AG371">
            <v>100</v>
          </cell>
          <cell r="AH371">
            <v>100</v>
          </cell>
          <cell r="AI371">
            <v>100</v>
          </cell>
          <cell r="AJ371">
            <v>100</v>
          </cell>
        </row>
        <row r="372">
          <cell r="C372" t="str">
            <v>IKAN BAKAR</v>
          </cell>
          <cell r="D372">
            <v>31110517233.849998</v>
          </cell>
          <cell r="E372">
            <v>97.899857323532288</v>
          </cell>
          <cell r="F372">
            <v>97.899857323532288</v>
          </cell>
          <cell r="G372">
            <v>97.899857323532288</v>
          </cell>
          <cell r="H372">
            <v>101.31934514429668</v>
          </cell>
          <cell r="I372">
            <v>101.31934514429668</v>
          </cell>
          <cell r="J372">
            <v>101.31934514429668</v>
          </cell>
          <cell r="K372">
            <v>101.31934514429668</v>
          </cell>
          <cell r="L372">
            <v>101.31934514429668</v>
          </cell>
          <cell r="M372">
            <v>101.31934514429668</v>
          </cell>
          <cell r="N372">
            <v>101.31934514429668</v>
          </cell>
          <cell r="O372">
            <v>101.31934514429668</v>
          </cell>
          <cell r="P372">
            <v>101.31934514429668</v>
          </cell>
          <cell r="Q372">
            <v>101.31934514429668</v>
          </cell>
          <cell r="R372">
            <v>101.31934514429668</v>
          </cell>
          <cell r="S372">
            <v>101.31673129892873</v>
          </cell>
          <cell r="T372">
            <v>101.9354219173878</v>
          </cell>
          <cell r="U372">
            <v>101.93812860074325</v>
          </cell>
          <cell r="V372">
            <v>101.9354219173878</v>
          </cell>
          <cell r="W372">
            <v>101.93812860074325</v>
          </cell>
          <cell r="X372">
            <v>101.93812860074325</v>
          </cell>
          <cell r="Y372">
            <v>101.9354219173878</v>
          </cell>
          <cell r="Z372">
            <v>101.93812860074325</v>
          </cell>
          <cell r="AA372">
            <v>101.93812860074325</v>
          </cell>
          <cell r="AB372">
            <v>101.9354219173878</v>
          </cell>
          <cell r="AC372">
            <v>101.9354219173878</v>
          </cell>
          <cell r="AD372">
            <v>101.9354219173878</v>
          </cell>
          <cell r="AE372">
            <v>101.9354219173878</v>
          </cell>
          <cell r="AF372">
            <v>101.9354219173878</v>
          </cell>
          <cell r="AG372">
            <v>102.54248311042662</v>
          </cell>
          <cell r="AH372">
            <v>102.54248311042662</v>
          </cell>
          <cell r="AI372">
            <v>102.54248311042662</v>
          </cell>
          <cell r="AJ372">
            <v>102.54248311042664</v>
          </cell>
        </row>
        <row r="373">
          <cell r="C373" t="str">
            <v>KETUPAT / LONTONG SAYUR</v>
          </cell>
          <cell r="D373">
            <v>134880436805.89001</v>
          </cell>
          <cell r="E373">
            <v>100</v>
          </cell>
          <cell r="F373">
            <v>100</v>
          </cell>
          <cell r="G373">
            <v>100</v>
          </cell>
          <cell r="H373">
            <v>100</v>
          </cell>
          <cell r="I373">
            <v>100</v>
          </cell>
          <cell r="J373">
            <v>100</v>
          </cell>
          <cell r="K373">
            <v>100</v>
          </cell>
          <cell r="L373">
            <v>100</v>
          </cell>
          <cell r="M373">
            <v>100</v>
          </cell>
          <cell r="N373">
            <v>100</v>
          </cell>
          <cell r="O373">
            <v>100</v>
          </cell>
          <cell r="P373">
            <v>100</v>
          </cell>
          <cell r="Q373">
            <v>100</v>
          </cell>
          <cell r="R373">
            <v>100</v>
          </cell>
          <cell r="S373">
            <v>100</v>
          </cell>
          <cell r="T373">
            <v>100</v>
          </cell>
          <cell r="U373">
            <v>100</v>
          </cell>
          <cell r="V373">
            <v>100</v>
          </cell>
          <cell r="W373">
            <v>100</v>
          </cell>
          <cell r="X373">
            <v>100</v>
          </cell>
          <cell r="Y373">
            <v>100</v>
          </cell>
          <cell r="Z373">
            <v>100</v>
          </cell>
          <cell r="AA373">
            <v>100</v>
          </cell>
          <cell r="AB373">
            <v>100</v>
          </cell>
          <cell r="AC373">
            <v>100</v>
          </cell>
          <cell r="AD373">
            <v>100</v>
          </cell>
          <cell r="AE373">
            <v>100</v>
          </cell>
          <cell r="AF373">
            <v>100</v>
          </cell>
          <cell r="AG373">
            <v>100</v>
          </cell>
          <cell r="AH373">
            <v>100</v>
          </cell>
          <cell r="AI373">
            <v>100</v>
          </cell>
          <cell r="AJ373">
            <v>99.999999999999986</v>
          </cell>
        </row>
        <row r="374">
          <cell r="C374" t="str">
            <v>MARTABAK</v>
          </cell>
          <cell r="D374">
            <v>69733759372.279999</v>
          </cell>
          <cell r="E374">
            <v>100.06361678086218</v>
          </cell>
          <cell r="F374">
            <v>100.06361678086218</v>
          </cell>
          <cell r="G374">
            <v>100.06361678086218</v>
          </cell>
          <cell r="H374">
            <v>100.06361678086218</v>
          </cell>
          <cell r="I374">
            <v>100.06361678086218</v>
          </cell>
          <cell r="J374">
            <v>100.06361678086218</v>
          </cell>
          <cell r="K374">
            <v>100.06361678086218</v>
          </cell>
          <cell r="L374">
            <v>100.06361678086218</v>
          </cell>
          <cell r="M374">
            <v>100.06361678086218</v>
          </cell>
          <cell r="N374">
            <v>100.06361678086218</v>
          </cell>
          <cell r="O374">
            <v>100.06361678086218</v>
          </cell>
          <cell r="P374">
            <v>100.06361678086218</v>
          </cell>
          <cell r="Q374">
            <v>100.06361678086218</v>
          </cell>
          <cell r="R374">
            <v>100.06361678086218</v>
          </cell>
          <cell r="S374">
            <v>100.06366767429371</v>
          </cell>
          <cell r="T374">
            <v>101.95688532309164</v>
          </cell>
          <cell r="U374">
            <v>101.95685217932076</v>
          </cell>
          <cell r="V374">
            <v>101.95688532309164</v>
          </cell>
          <cell r="W374">
            <v>101.95685217932076</v>
          </cell>
          <cell r="X374">
            <v>101.95685217932076</v>
          </cell>
          <cell r="Y374">
            <v>101.95688532309164</v>
          </cell>
          <cell r="Z374">
            <v>101.95685217932076</v>
          </cell>
          <cell r="AA374">
            <v>101.95685217932076</v>
          </cell>
          <cell r="AB374">
            <v>101.95688532309164</v>
          </cell>
          <cell r="AC374">
            <v>101.95688532309164</v>
          </cell>
          <cell r="AD374">
            <v>101.95688532309164</v>
          </cell>
          <cell r="AE374">
            <v>102.08401352968457</v>
          </cell>
          <cell r="AF374">
            <v>102.08401352968457</v>
          </cell>
          <cell r="AG374">
            <v>102.08401352968457</v>
          </cell>
          <cell r="AH374">
            <v>102.08401352968457</v>
          </cell>
          <cell r="AI374">
            <v>102.08401352968457</v>
          </cell>
          <cell r="AJ374">
            <v>102.38311942953213</v>
          </cell>
        </row>
        <row r="375">
          <cell r="C375" t="str">
            <v>NASI DENGAN LAUK</v>
          </cell>
          <cell r="D375">
            <v>398030281885.65002</v>
          </cell>
          <cell r="E375">
            <v>99.374450414711674</v>
          </cell>
          <cell r="F375">
            <v>99.374450414711674</v>
          </cell>
          <cell r="G375">
            <v>99.374450414711674</v>
          </cell>
          <cell r="H375">
            <v>100.52005206359975</v>
          </cell>
          <cell r="I375">
            <v>100.52005206359975</v>
          </cell>
          <cell r="J375">
            <v>100.52005206359975</v>
          </cell>
          <cell r="K375">
            <v>100.52005206359975</v>
          </cell>
          <cell r="L375">
            <v>100.52005206359975</v>
          </cell>
          <cell r="M375">
            <v>100.52005206359975</v>
          </cell>
          <cell r="N375">
            <v>100.52005206359975</v>
          </cell>
          <cell r="O375">
            <v>100.52005206359975</v>
          </cell>
          <cell r="P375">
            <v>100.52005206359975</v>
          </cell>
          <cell r="Q375">
            <v>100.52005206359975</v>
          </cell>
          <cell r="R375">
            <v>100.52005206359975</v>
          </cell>
          <cell r="S375">
            <v>100.52264846582368</v>
          </cell>
          <cell r="T375">
            <v>100.52264846582368</v>
          </cell>
          <cell r="U375">
            <v>100.52005206359975</v>
          </cell>
          <cell r="V375">
            <v>100.52264846582368</v>
          </cell>
          <cell r="W375">
            <v>100.77076923820825</v>
          </cell>
          <cell r="X375">
            <v>100.77076923820825</v>
          </cell>
          <cell r="Y375">
            <v>100.77406301983365</v>
          </cell>
          <cell r="Z375">
            <v>100.77218571470716</v>
          </cell>
          <cell r="AA375">
            <v>100.77218571470716</v>
          </cell>
          <cell r="AB375">
            <v>100.77406301983365</v>
          </cell>
          <cell r="AC375">
            <v>100.77406301983365</v>
          </cell>
          <cell r="AD375">
            <v>100.77406301983365</v>
          </cell>
          <cell r="AE375">
            <v>100.77406301983365</v>
          </cell>
          <cell r="AF375">
            <v>100.77406301983365</v>
          </cell>
          <cell r="AG375">
            <v>101.17450128303092</v>
          </cell>
          <cell r="AH375">
            <v>101.17450128303092</v>
          </cell>
          <cell r="AI375">
            <v>101.17450128303092</v>
          </cell>
          <cell r="AJ375">
            <v>101.17450128303089</v>
          </cell>
        </row>
        <row r="376">
          <cell r="C376" t="str">
            <v>RENDANG</v>
          </cell>
          <cell r="D376">
            <v>22738460986.889999</v>
          </cell>
          <cell r="E376">
            <v>99.881192665750731</v>
          </cell>
          <cell r="F376">
            <v>101.54751619008005</v>
          </cell>
          <cell r="G376">
            <v>101.54751619008005</v>
          </cell>
          <cell r="H376">
            <v>101.54751619008005</v>
          </cell>
          <cell r="I376">
            <v>101.54751619008005</v>
          </cell>
          <cell r="J376">
            <v>101.54751619008005</v>
          </cell>
          <cell r="K376">
            <v>101.54751619008005</v>
          </cell>
          <cell r="L376">
            <v>101.54751619008005</v>
          </cell>
          <cell r="M376">
            <v>101.54751619008005</v>
          </cell>
          <cell r="N376">
            <v>101.54751619008005</v>
          </cell>
          <cell r="O376">
            <v>101.54751619008005</v>
          </cell>
          <cell r="P376">
            <v>101.54751619008005</v>
          </cell>
          <cell r="Q376">
            <v>101.54751619008005</v>
          </cell>
          <cell r="R376">
            <v>101.54751619008005</v>
          </cell>
          <cell r="S376">
            <v>101.54803600838662</v>
          </cell>
          <cell r="T376">
            <v>104.35887593969564</v>
          </cell>
          <cell r="U376">
            <v>104.35877098218064</v>
          </cell>
          <cell r="V376">
            <v>104.35887593969564</v>
          </cell>
          <cell r="W376">
            <v>104.35877098218064</v>
          </cell>
          <cell r="X376">
            <v>104.35877098218064</v>
          </cell>
          <cell r="Y376">
            <v>104.35887593969564</v>
          </cell>
          <cell r="Z376">
            <v>104.35877098218064</v>
          </cell>
          <cell r="AA376">
            <v>104.35877098218064</v>
          </cell>
          <cell r="AB376">
            <v>104.35887593969564</v>
          </cell>
          <cell r="AC376">
            <v>104.35887593969564</v>
          </cell>
          <cell r="AD376">
            <v>104.35887593969564</v>
          </cell>
          <cell r="AE376">
            <v>104.35887593969564</v>
          </cell>
          <cell r="AF376">
            <v>104.35887593969564</v>
          </cell>
          <cell r="AG376">
            <v>104.35887593969564</v>
          </cell>
          <cell r="AH376">
            <v>104.35887593969564</v>
          </cell>
          <cell r="AI376">
            <v>104.35887593969564</v>
          </cell>
          <cell r="AJ376">
            <v>104.35887593969564</v>
          </cell>
        </row>
        <row r="377">
          <cell r="C377" t="str">
            <v>RUJAK</v>
          </cell>
          <cell r="D377">
            <v>4399134423.04</v>
          </cell>
          <cell r="E377">
            <v>100</v>
          </cell>
          <cell r="F377">
            <v>100</v>
          </cell>
          <cell r="G377">
            <v>100</v>
          </cell>
          <cell r="H377">
            <v>100</v>
          </cell>
          <cell r="I377">
            <v>100</v>
          </cell>
          <cell r="J377">
            <v>100</v>
          </cell>
          <cell r="K377">
            <v>100</v>
          </cell>
          <cell r="L377">
            <v>100</v>
          </cell>
          <cell r="M377">
            <v>100</v>
          </cell>
          <cell r="N377">
            <v>100</v>
          </cell>
          <cell r="O377">
            <v>100</v>
          </cell>
          <cell r="P377">
            <v>100</v>
          </cell>
          <cell r="Q377">
            <v>100</v>
          </cell>
          <cell r="R377">
            <v>100</v>
          </cell>
          <cell r="S377">
            <v>100</v>
          </cell>
          <cell r="T377">
            <v>100</v>
          </cell>
          <cell r="U377">
            <v>100</v>
          </cell>
          <cell r="V377">
            <v>109.54451099999977</v>
          </cell>
          <cell r="W377">
            <v>109.54000000000003</v>
          </cell>
          <cell r="X377">
            <v>109.54000000000003</v>
          </cell>
          <cell r="Y377">
            <v>109.54451099999977</v>
          </cell>
          <cell r="Z377">
            <v>109.54000000000003</v>
          </cell>
          <cell r="AA377">
            <v>109.54000000000003</v>
          </cell>
          <cell r="AB377">
            <v>109.54451099999977</v>
          </cell>
          <cell r="AC377">
            <v>109.54451099999977</v>
          </cell>
          <cell r="AD377">
            <v>109.54451099999977</v>
          </cell>
          <cell r="AE377">
            <v>109.54451099999977</v>
          </cell>
          <cell r="AF377">
            <v>109.54451099999977</v>
          </cell>
          <cell r="AG377">
            <v>109.54451099999977</v>
          </cell>
          <cell r="AH377">
            <v>109.54451099999977</v>
          </cell>
          <cell r="AI377">
            <v>109.54451099999977</v>
          </cell>
          <cell r="AJ377">
            <v>109.54451099999977</v>
          </cell>
        </row>
        <row r="378">
          <cell r="C378" t="str">
            <v>SATE</v>
          </cell>
          <cell r="D378">
            <v>154613084692.48001</v>
          </cell>
          <cell r="E378">
            <v>99.848680890051824</v>
          </cell>
          <cell r="F378">
            <v>99.848680890051824</v>
          </cell>
          <cell r="G378">
            <v>99.848680890051824</v>
          </cell>
          <cell r="H378">
            <v>99.848680890051824</v>
          </cell>
          <cell r="I378">
            <v>99.848680890051824</v>
          </cell>
          <cell r="J378">
            <v>99.848680890051824</v>
          </cell>
          <cell r="K378">
            <v>99.848680890051824</v>
          </cell>
          <cell r="L378">
            <v>99.848680890051824</v>
          </cell>
          <cell r="M378">
            <v>102.17296642748943</v>
          </cell>
          <cell r="N378">
            <v>102.17296642748943</v>
          </cell>
          <cell r="O378">
            <v>102.17296642748943</v>
          </cell>
          <cell r="P378">
            <v>102.17296642748943</v>
          </cell>
          <cell r="Q378">
            <v>102.17296642748943</v>
          </cell>
          <cell r="R378">
            <v>102.17296642748943</v>
          </cell>
          <cell r="S378">
            <v>102.64686847854665</v>
          </cell>
          <cell r="T378">
            <v>102.64686847854665</v>
          </cell>
          <cell r="U378">
            <v>103.70290805984001</v>
          </cell>
          <cell r="V378">
            <v>103.7001412296574</v>
          </cell>
          <cell r="W378">
            <v>103.90361373023866</v>
          </cell>
          <cell r="X378">
            <v>103.90361373023866</v>
          </cell>
          <cell r="Y378">
            <v>103.90323769854331</v>
          </cell>
          <cell r="Z378">
            <v>103.90569471111178</v>
          </cell>
          <cell r="AA378">
            <v>103.90569471111178</v>
          </cell>
          <cell r="AB378">
            <v>103.90323769854331</v>
          </cell>
          <cell r="AC378">
            <v>103.90323769854331</v>
          </cell>
          <cell r="AD378">
            <v>103.90323769854331</v>
          </cell>
          <cell r="AE378">
            <v>103.90323769854331</v>
          </cell>
          <cell r="AF378">
            <v>103.90323769854331</v>
          </cell>
          <cell r="AG378">
            <v>103.90323769854331</v>
          </cell>
          <cell r="AH378">
            <v>103.90323769854331</v>
          </cell>
          <cell r="AI378">
            <v>103.90323769854331</v>
          </cell>
          <cell r="AJ378">
            <v>103.90323769854331</v>
          </cell>
        </row>
        <row r="379">
          <cell r="C379" t="str">
            <v>SIOMAY</v>
          </cell>
          <cell r="D379">
            <v>22696244905.77</v>
          </cell>
          <cell r="E379">
            <v>99.99745768351211</v>
          </cell>
          <cell r="F379">
            <v>99.99745768351211</v>
          </cell>
          <cell r="G379">
            <v>99.99745768351211</v>
          </cell>
          <cell r="H379">
            <v>99.99745768351211</v>
          </cell>
          <cell r="I379">
            <v>99.99745768351211</v>
          </cell>
          <cell r="J379">
            <v>99.99745768351211</v>
          </cell>
          <cell r="K379">
            <v>99.99745768351211</v>
          </cell>
          <cell r="L379">
            <v>99.99745768351211</v>
          </cell>
          <cell r="M379">
            <v>99.99745768351211</v>
          </cell>
          <cell r="N379">
            <v>99.99745768351211</v>
          </cell>
          <cell r="O379">
            <v>99.99745768351211</v>
          </cell>
          <cell r="P379">
            <v>99.99745768351211</v>
          </cell>
          <cell r="Q379">
            <v>101.0553617864969</v>
          </cell>
          <cell r="R379">
            <v>101.0553617864969</v>
          </cell>
          <cell r="S379">
            <v>101.0577111478466</v>
          </cell>
          <cell r="T379">
            <v>101.82170402593465</v>
          </cell>
          <cell r="U379">
            <v>101.819317706573</v>
          </cell>
          <cell r="V379">
            <v>101.82170402593465</v>
          </cell>
          <cell r="W379">
            <v>101.819317706573</v>
          </cell>
          <cell r="X379">
            <v>101.819317706573</v>
          </cell>
          <cell r="Y379">
            <v>101.82170402593465</v>
          </cell>
          <cell r="Z379">
            <v>101.819317706573</v>
          </cell>
          <cell r="AA379">
            <v>101.819317706573</v>
          </cell>
          <cell r="AB379">
            <v>101.82170402593465</v>
          </cell>
          <cell r="AC379">
            <v>101.82170402593465</v>
          </cell>
          <cell r="AD379">
            <v>101.82170402593465</v>
          </cell>
          <cell r="AE379">
            <v>101.82170402593465</v>
          </cell>
          <cell r="AF379">
            <v>101.82170402593465</v>
          </cell>
          <cell r="AG379">
            <v>103.84911638399493</v>
          </cell>
          <cell r="AH379">
            <v>103.84911638399493</v>
          </cell>
          <cell r="AI379">
            <v>103.84911638399493</v>
          </cell>
          <cell r="AJ379">
            <v>103.84911638399493</v>
          </cell>
        </row>
        <row r="380">
          <cell r="C380" t="str">
            <v>SOTO</v>
          </cell>
          <cell r="D380">
            <v>37210891113.919998</v>
          </cell>
          <cell r="E380">
            <v>100</v>
          </cell>
          <cell r="F380">
            <v>100</v>
          </cell>
          <cell r="G380">
            <v>100</v>
          </cell>
          <cell r="H380">
            <v>100</v>
          </cell>
          <cell r="I380">
            <v>100</v>
          </cell>
          <cell r="J380">
            <v>100</v>
          </cell>
          <cell r="K380">
            <v>100</v>
          </cell>
          <cell r="L380">
            <v>100</v>
          </cell>
          <cell r="M380">
            <v>100</v>
          </cell>
          <cell r="N380">
            <v>100</v>
          </cell>
          <cell r="O380">
            <v>100</v>
          </cell>
          <cell r="P380">
            <v>100</v>
          </cell>
          <cell r="Q380">
            <v>100</v>
          </cell>
          <cell r="R380">
            <v>100</v>
          </cell>
          <cell r="S380">
            <v>100</v>
          </cell>
          <cell r="T380">
            <v>100</v>
          </cell>
          <cell r="U380">
            <v>100</v>
          </cell>
          <cell r="V380">
            <v>100</v>
          </cell>
          <cell r="W380">
            <v>100</v>
          </cell>
          <cell r="X380">
            <v>100</v>
          </cell>
          <cell r="Y380">
            <v>100</v>
          </cell>
          <cell r="Z380">
            <v>100</v>
          </cell>
          <cell r="AA380">
            <v>100</v>
          </cell>
          <cell r="AB380">
            <v>100</v>
          </cell>
          <cell r="AC380">
            <v>100</v>
          </cell>
          <cell r="AD380">
            <v>100</v>
          </cell>
          <cell r="AE380">
            <v>100</v>
          </cell>
          <cell r="AF380">
            <v>100</v>
          </cell>
          <cell r="AG380">
            <v>100</v>
          </cell>
          <cell r="AH380">
            <v>100</v>
          </cell>
          <cell r="AI380">
            <v>100</v>
          </cell>
          <cell r="AJ380">
            <v>100</v>
          </cell>
        </row>
        <row r="381">
          <cell r="C381" t="str">
            <v>SOP</v>
          </cell>
          <cell r="D381">
            <v>27844246119.810001</v>
          </cell>
          <cell r="E381">
            <v>100</v>
          </cell>
          <cell r="F381">
            <v>100</v>
          </cell>
          <cell r="G381">
            <v>100</v>
          </cell>
          <cell r="H381">
            <v>100</v>
          </cell>
          <cell r="I381">
            <v>100</v>
          </cell>
          <cell r="J381">
            <v>100</v>
          </cell>
          <cell r="K381">
            <v>100</v>
          </cell>
          <cell r="L381">
            <v>100</v>
          </cell>
          <cell r="M381">
            <v>100</v>
          </cell>
          <cell r="N381">
            <v>100</v>
          </cell>
          <cell r="O381">
            <v>100</v>
          </cell>
          <cell r="P381">
            <v>100</v>
          </cell>
          <cell r="Q381">
            <v>100</v>
          </cell>
          <cell r="R381">
            <v>100</v>
          </cell>
          <cell r="S381">
            <v>100</v>
          </cell>
          <cell r="T381">
            <v>100</v>
          </cell>
          <cell r="U381">
            <v>100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100</v>
          </cell>
          <cell r="AE381">
            <v>100</v>
          </cell>
          <cell r="AF381">
            <v>100</v>
          </cell>
          <cell r="AG381">
            <v>100</v>
          </cell>
          <cell r="AH381">
            <v>100</v>
          </cell>
          <cell r="AI381">
            <v>100</v>
          </cell>
          <cell r="AJ381">
            <v>100</v>
          </cell>
        </row>
        <row r="382">
          <cell r="C382" t="str">
            <v>TEKWAN/MODEL</v>
          </cell>
          <cell r="D382">
            <v>48348002239.529999</v>
          </cell>
          <cell r="E382">
            <v>98.297332496469494</v>
          </cell>
          <cell r="F382">
            <v>98.297332496469494</v>
          </cell>
          <cell r="G382">
            <v>98.297332496469494</v>
          </cell>
          <cell r="H382">
            <v>98.297332496469494</v>
          </cell>
          <cell r="I382">
            <v>98.297332496469494</v>
          </cell>
          <cell r="J382">
            <v>98.297332496469494</v>
          </cell>
          <cell r="K382">
            <v>98.297332496469494</v>
          </cell>
          <cell r="L382">
            <v>98.297332496469494</v>
          </cell>
          <cell r="M382">
            <v>103.40000000000002</v>
          </cell>
          <cell r="N382">
            <v>103.40000000000002</v>
          </cell>
          <cell r="O382">
            <v>103.40000000000002</v>
          </cell>
          <cell r="P382">
            <v>103.40000000000002</v>
          </cell>
          <cell r="Q382">
            <v>103.40000000000002</v>
          </cell>
          <cell r="R382">
            <v>103.40000000000002</v>
          </cell>
          <cell r="S382">
            <v>103.40160000000009</v>
          </cell>
          <cell r="T382">
            <v>103.40160000000009</v>
          </cell>
          <cell r="U382">
            <v>103.40000000000002</v>
          </cell>
          <cell r="V382">
            <v>103.40160000000009</v>
          </cell>
          <cell r="W382">
            <v>103.40000000000002</v>
          </cell>
          <cell r="X382">
            <v>103.40000000000002</v>
          </cell>
          <cell r="Y382">
            <v>103.40160000000009</v>
          </cell>
          <cell r="Z382">
            <v>103.40000000000002</v>
          </cell>
          <cell r="AA382">
            <v>103.40000000000002</v>
          </cell>
          <cell r="AB382">
            <v>103.40160000000009</v>
          </cell>
          <cell r="AC382">
            <v>103.40160000000009</v>
          </cell>
          <cell r="AD382">
            <v>103.40160000000009</v>
          </cell>
          <cell r="AE382">
            <v>103.40160000000009</v>
          </cell>
          <cell r="AF382">
            <v>103.40160000000009</v>
          </cell>
          <cell r="AG382">
            <v>103.40160000000009</v>
          </cell>
          <cell r="AH382">
            <v>103.40160000000009</v>
          </cell>
          <cell r="AI382">
            <v>103.40160000000009</v>
          </cell>
          <cell r="AJ382">
            <v>103.40160000000009</v>
          </cell>
        </row>
        <row r="383">
          <cell r="C383" t="str">
            <v>DENDENG (DAGING MASAK)</v>
          </cell>
          <cell r="D383">
            <v>4602752210.7700005</v>
          </cell>
          <cell r="E383">
            <v>100</v>
          </cell>
          <cell r="F383">
            <v>100</v>
          </cell>
          <cell r="G383">
            <v>100</v>
          </cell>
          <cell r="H383">
            <v>100</v>
          </cell>
          <cell r="I383">
            <v>100</v>
          </cell>
          <cell r="J383">
            <v>100</v>
          </cell>
          <cell r="K383">
            <v>100</v>
          </cell>
          <cell r="L383">
            <v>100</v>
          </cell>
          <cell r="M383">
            <v>100</v>
          </cell>
          <cell r="N383">
            <v>100</v>
          </cell>
          <cell r="O383">
            <v>100</v>
          </cell>
          <cell r="P383">
            <v>100</v>
          </cell>
          <cell r="Q383">
            <v>100</v>
          </cell>
          <cell r="R383">
            <v>100</v>
          </cell>
          <cell r="S383">
            <v>100</v>
          </cell>
          <cell r="T383">
            <v>100</v>
          </cell>
          <cell r="U383">
            <v>100</v>
          </cell>
          <cell r="V383">
            <v>100</v>
          </cell>
          <cell r="W383">
            <v>100</v>
          </cell>
          <cell r="X383">
            <v>100</v>
          </cell>
          <cell r="Y383">
            <v>100</v>
          </cell>
          <cell r="Z383">
            <v>100</v>
          </cell>
          <cell r="AA383">
            <v>100</v>
          </cell>
          <cell r="AB383">
            <v>100</v>
          </cell>
          <cell r="AC383">
            <v>100</v>
          </cell>
          <cell r="AD383">
            <v>100</v>
          </cell>
          <cell r="AE383">
            <v>100</v>
          </cell>
          <cell r="AF383">
            <v>100</v>
          </cell>
          <cell r="AG383">
            <v>100</v>
          </cell>
          <cell r="AH383">
            <v>100</v>
          </cell>
          <cell r="AI383">
            <v>100</v>
          </cell>
          <cell r="AJ383">
            <v>100</v>
          </cell>
        </row>
        <row r="384">
          <cell r="C384" t="str">
            <v>IKAN GORENG</v>
          </cell>
          <cell r="D384">
            <v>10359825897.959999</v>
          </cell>
          <cell r="E384">
            <v>100</v>
          </cell>
          <cell r="F384">
            <v>100</v>
          </cell>
          <cell r="G384">
            <v>100</v>
          </cell>
          <cell r="H384">
            <v>100</v>
          </cell>
          <cell r="I384">
            <v>100</v>
          </cell>
          <cell r="J384">
            <v>100</v>
          </cell>
          <cell r="K384">
            <v>100</v>
          </cell>
          <cell r="L384">
            <v>100</v>
          </cell>
          <cell r="M384">
            <v>100</v>
          </cell>
          <cell r="N384">
            <v>100</v>
          </cell>
          <cell r="O384">
            <v>100</v>
          </cell>
          <cell r="P384">
            <v>100</v>
          </cell>
          <cell r="Q384">
            <v>100</v>
          </cell>
          <cell r="R384">
            <v>100</v>
          </cell>
          <cell r="S384">
            <v>100</v>
          </cell>
          <cell r="T384">
            <v>100</v>
          </cell>
          <cell r="U384">
            <v>100</v>
          </cell>
          <cell r="V384">
            <v>100</v>
          </cell>
          <cell r="W384">
            <v>100</v>
          </cell>
          <cell r="X384">
            <v>100</v>
          </cell>
          <cell r="Y384">
            <v>100</v>
          </cell>
          <cell r="Z384">
            <v>100</v>
          </cell>
          <cell r="AA384">
            <v>100</v>
          </cell>
          <cell r="AB384">
            <v>100</v>
          </cell>
          <cell r="AC384">
            <v>100</v>
          </cell>
          <cell r="AD384">
            <v>100</v>
          </cell>
          <cell r="AE384">
            <v>100</v>
          </cell>
          <cell r="AF384">
            <v>100</v>
          </cell>
          <cell r="AG384">
            <v>101.4727073443553</v>
          </cell>
          <cell r="AH384">
            <v>101.4727073443553</v>
          </cell>
          <cell r="AI384">
            <v>101.4727073443553</v>
          </cell>
          <cell r="AJ384">
            <v>101.4727073443553</v>
          </cell>
        </row>
        <row r="385">
          <cell r="C385" t="str">
            <v>MASAKAN JEPANG</v>
          </cell>
          <cell r="D385">
            <v>9283215751.6000004</v>
          </cell>
          <cell r="E385">
            <v>100</v>
          </cell>
          <cell r="F385">
            <v>100</v>
          </cell>
          <cell r="G385">
            <v>100</v>
          </cell>
          <cell r="H385">
            <v>100</v>
          </cell>
          <cell r="I385">
            <v>100</v>
          </cell>
          <cell r="J385">
            <v>100</v>
          </cell>
          <cell r="K385">
            <v>100</v>
          </cell>
          <cell r="L385">
            <v>100</v>
          </cell>
          <cell r="M385">
            <v>100</v>
          </cell>
          <cell r="N385">
            <v>100</v>
          </cell>
          <cell r="O385">
            <v>100</v>
          </cell>
          <cell r="P385">
            <v>100</v>
          </cell>
          <cell r="Q385">
            <v>100</v>
          </cell>
          <cell r="R385">
            <v>100</v>
          </cell>
          <cell r="S385">
            <v>100</v>
          </cell>
          <cell r="T385">
            <v>100</v>
          </cell>
          <cell r="U385">
            <v>100</v>
          </cell>
          <cell r="V385">
            <v>100</v>
          </cell>
          <cell r="W385">
            <v>100</v>
          </cell>
          <cell r="X385">
            <v>100</v>
          </cell>
          <cell r="Y385">
            <v>100</v>
          </cell>
          <cell r="Z385">
            <v>100</v>
          </cell>
          <cell r="AA385">
            <v>100</v>
          </cell>
          <cell r="AB385">
            <v>100</v>
          </cell>
          <cell r="AC385">
            <v>100</v>
          </cell>
          <cell r="AD385">
            <v>100</v>
          </cell>
          <cell r="AE385">
            <v>100.37739400000001</v>
          </cell>
          <cell r="AF385">
            <v>100.37739400000001</v>
          </cell>
          <cell r="AG385">
            <v>100.37739400000001</v>
          </cell>
          <cell r="AH385">
            <v>100.37739400000001</v>
          </cell>
          <cell r="AI385">
            <v>100.37739400000001</v>
          </cell>
          <cell r="AJ385">
            <v>100.37739400000001</v>
          </cell>
        </row>
        <row r="386">
          <cell r="C386" t="str">
            <v>BATAGOR</v>
          </cell>
          <cell r="D386">
            <v>11291650525.030001</v>
          </cell>
          <cell r="E386">
            <v>99.992775864177034</v>
          </cell>
          <cell r="F386">
            <v>99.992775864177034</v>
          </cell>
          <cell r="G386">
            <v>99.992775864177034</v>
          </cell>
          <cell r="H386">
            <v>99.992775864177034</v>
          </cell>
          <cell r="I386">
            <v>99.992775864177034</v>
          </cell>
          <cell r="J386">
            <v>99.992775864177034</v>
          </cell>
          <cell r="K386">
            <v>99.992775864177034</v>
          </cell>
          <cell r="L386">
            <v>99.992775864177034</v>
          </cell>
          <cell r="M386">
            <v>99.992775864177034</v>
          </cell>
          <cell r="N386">
            <v>99.992775864177034</v>
          </cell>
          <cell r="O386">
            <v>99.992775864177034</v>
          </cell>
          <cell r="P386">
            <v>99.992775864177034</v>
          </cell>
          <cell r="Q386">
            <v>103.12098768894981</v>
          </cell>
          <cell r="R386">
            <v>103.12098768894981</v>
          </cell>
          <cell r="S386">
            <v>103.12351125227967</v>
          </cell>
          <cell r="T386">
            <v>103.12351125227967</v>
          </cell>
          <cell r="U386">
            <v>103.12098768894981</v>
          </cell>
          <cell r="V386">
            <v>103.12351125227967</v>
          </cell>
          <cell r="W386">
            <v>103.12098768894981</v>
          </cell>
          <cell r="X386">
            <v>103.12098768894981</v>
          </cell>
          <cell r="Y386">
            <v>103.12351125227967</v>
          </cell>
          <cell r="Z386">
            <v>103.12098768894981</v>
          </cell>
          <cell r="AA386">
            <v>103.12098768894981</v>
          </cell>
          <cell r="AB386">
            <v>103.12351125227967</v>
          </cell>
          <cell r="AC386">
            <v>103.12351125227967</v>
          </cell>
          <cell r="AD386">
            <v>103.12351125227967</v>
          </cell>
          <cell r="AE386">
            <v>103.12351125227967</v>
          </cell>
          <cell r="AF386">
            <v>103.12351125227967</v>
          </cell>
          <cell r="AG386">
            <v>103.12351125227967</v>
          </cell>
          <cell r="AH386">
            <v>103.12351125227967</v>
          </cell>
          <cell r="AI386">
            <v>103.12351125227967</v>
          </cell>
          <cell r="AJ386">
            <v>103.12351125227967</v>
          </cell>
        </row>
        <row r="387">
          <cell r="C387" t="str">
            <v>ES</v>
          </cell>
          <cell r="D387">
            <v>123360601376.31</v>
          </cell>
          <cell r="E387">
            <v>99.210250527746041</v>
          </cell>
          <cell r="F387">
            <v>99.210250527746041</v>
          </cell>
          <cell r="G387">
            <v>99.210250527746041</v>
          </cell>
          <cell r="H387">
            <v>99.210250527746041</v>
          </cell>
          <cell r="I387">
            <v>99.210250527746041</v>
          </cell>
          <cell r="J387">
            <v>99.210250527746041</v>
          </cell>
          <cell r="K387">
            <v>99.210250527746041</v>
          </cell>
          <cell r="L387">
            <v>99.210250527746041</v>
          </cell>
          <cell r="M387">
            <v>101.5894889911372</v>
          </cell>
          <cell r="N387">
            <v>101.5894889911372</v>
          </cell>
          <cell r="O387">
            <v>101.5894889911372</v>
          </cell>
          <cell r="P387">
            <v>101.5894889911372</v>
          </cell>
          <cell r="Q387">
            <v>101.5894889911372</v>
          </cell>
          <cell r="R387">
            <v>101.5894889911372</v>
          </cell>
          <cell r="S387">
            <v>101.58707359120088</v>
          </cell>
          <cell r="T387">
            <v>101.58707359120088</v>
          </cell>
          <cell r="U387">
            <v>101.5894889911372</v>
          </cell>
          <cell r="V387">
            <v>101.58707359120088</v>
          </cell>
          <cell r="W387">
            <v>101.5894889911372</v>
          </cell>
          <cell r="X387">
            <v>101.5894889911372</v>
          </cell>
          <cell r="Y387">
            <v>101.58707359120088</v>
          </cell>
          <cell r="Z387">
            <v>101.5894889911372</v>
          </cell>
          <cell r="AA387">
            <v>101.5894889911372</v>
          </cell>
          <cell r="AB387">
            <v>101.58707359120088</v>
          </cell>
          <cell r="AC387">
            <v>101.58707359120088</v>
          </cell>
          <cell r="AD387">
            <v>101.58707359120088</v>
          </cell>
          <cell r="AE387">
            <v>101.58707359120088</v>
          </cell>
          <cell r="AF387">
            <v>101.58707359120088</v>
          </cell>
          <cell r="AG387">
            <v>101.97418010180161</v>
          </cell>
          <cell r="AH387">
            <v>101.97418010180161</v>
          </cell>
          <cell r="AI387">
            <v>101.97418010180161</v>
          </cell>
          <cell r="AJ387">
            <v>103.8931345442943</v>
          </cell>
        </row>
        <row r="388">
          <cell r="C388" t="str">
            <v>KOPI SIAP SAJI</v>
          </cell>
          <cell r="D388">
            <v>11363914188.789999</v>
          </cell>
          <cell r="E388">
            <v>100</v>
          </cell>
          <cell r="F388">
            <v>100</v>
          </cell>
          <cell r="G388">
            <v>100</v>
          </cell>
          <cell r="H388">
            <v>100</v>
          </cell>
          <cell r="I388">
            <v>100</v>
          </cell>
          <cell r="J388">
            <v>100</v>
          </cell>
          <cell r="K388">
            <v>100</v>
          </cell>
          <cell r="L388">
            <v>100</v>
          </cell>
          <cell r="M388">
            <v>100</v>
          </cell>
          <cell r="N388">
            <v>100</v>
          </cell>
          <cell r="O388">
            <v>100</v>
          </cell>
          <cell r="P388">
            <v>100</v>
          </cell>
          <cell r="Q388">
            <v>100</v>
          </cell>
          <cell r="R388">
            <v>100</v>
          </cell>
          <cell r="S388">
            <v>100</v>
          </cell>
          <cell r="T388">
            <v>100</v>
          </cell>
          <cell r="U388">
            <v>100</v>
          </cell>
          <cell r="V388">
            <v>100</v>
          </cell>
          <cell r="W388">
            <v>100</v>
          </cell>
          <cell r="X388">
            <v>100</v>
          </cell>
          <cell r="Y388">
            <v>100</v>
          </cell>
          <cell r="Z388">
            <v>100.55075465672643</v>
          </cell>
          <cell r="AA388">
            <v>100.55652422899402</v>
          </cell>
          <cell r="AB388">
            <v>100.55708345334054</v>
          </cell>
          <cell r="AC388">
            <v>100.55708345334054</v>
          </cell>
          <cell r="AD388">
            <v>100.55708345334054</v>
          </cell>
          <cell r="AE388">
            <v>100.55708345334054</v>
          </cell>
          <cell r="AF388">
            <v>100.55708345334054</v>
          </cell>
          <cell r="AG388">
            <v>100.55708345334054</v>
          </cell>
          <cell r="AH388">
            <v>100.55708345334054</v>
          </cell>
          <cell r="AI388">
            <v>100.55708345334054</v>
          </cell>
          <cell r="AJ388">
            <v>101.66041059056764</v>
          </cell>
        </row>
        <row r="389">
          <cell r="C389" t="str">
            <v>TEH SIAP SAJI</v>
          </cell>
          <cell r="D389">
            <v>8739482579.0499992</v>
          </cell>
          <cell r="E389">
            <v>98.961892213489904</v>
          </cell>
          <cell r="F389">
            <v>98.961892213489904</v>
          </cell>
          <cell r="G389">
            <v>98.961892213489904</v>
          </cell>
          <cell r="H389">
            <v>98.961892213489904</v>
          </cell>
          <cell r="I389">
            <v>98.961892213489904</v>
          </cell>
          <cell r="J389">
            <v>98.961892213489904</v>
          </cell>
          <cell r="K389">
            <v>98.961892213489904</v>
          </cell>
          <cell r="L389">
            <v>98.961892213489904</v>
          </cell>
          <cell r="M389">
            <v>98.961892213489904</v>
          </cell>
          <cell r="N389">
            <v>103.10130858273992</v>
          </cell>
          <cell r="O389">
            <v>103.10130858273992</v>
          </cell>
          <cell r="P389">
            <v>103.10130858273992</v>
          </cell>
          <cell r="Q389">
            <v>103.10130858273992</v>
          </cell>
          <cell r="R389">
            <v>103.10130858273992</v>
          </cell>
          <cell r="S389">
            <v>103.10269832003573</v>
          </cell>
          <cell r="T389">
            <v>103.39484141974286</v>
          </cell>
          <cell r="U389">
            <v>106.18814170323046</v>
          </cell>
          <cell r="V389">
            <v>106.18658940567296</v>
          </cell>
          <cell r="W389">
            <v>106.18814170323046</v>
          </cell>
          <cell r="X389">
            <v>106.18814170323046</v>
          </cell>
          <cell r="Y389">
            <v>106.18658940567296</v>
          </cell>
          <cell r="Z389">
            <v>106.18814170323046</v>
          </cell>
          <cell r="AA389">
            <v>106.18814170323046</v>
          </cell>
          <cell r="AB389">
            <v>106.18658940567296</v>
          </cell>
          <cell r="AC389">
            <v>106.18658940567296</v>
          </cell>
          <cell r="AD389">
            <v>106.18658940567296</v>
          </cell>
          <cell r="AE389">
            <v>106.18658940567296</v>
          </cell>
          <cell r="AF389">
            <v>106.18658940567296</v>
          </cell>
          <cell r="AG389">
            <v>106.18658940567296</v>
          </cell>
          <cell r="AH389">
            <v>106.18658940567296</v>
          </cell>
          <cell r="AI389">
            <v>108.422240481945</v>
          </cell>
          <cell r="AJ389">
            <v>108.42224048194498</v>
          </cell>
        </row>
        <row r="390">
          <cell r="C390" t="str">
            <v>BAKSO SIAP SANTAP</v>
          </cell>
          <cell r="D390">
            <v>149384707236.02002</v>
          </cell>
          <cell r="E390">
            <v>100</v>
          </cell>
          <cell r="F390">
            <v>100</v>
          </cell>
          <cell r="G390">
            <v>100</v>
          </cell>
          <cell r="H390">
            <v>100</v>
          </cell>
          <cell r="I390">
            <v>100</v>
          </cell>
          <cell r="J390">
            <v>100</v>
          </cell>
          <cell r="K390">
            <v>100</v>
          </cell>
          <cell r="L390">
            <v>100</v>
          </cell>
          <cell r="M390">
            <v>100</v>
          </cell>
          <cell r="N390">
            <v>100</v>
          </cell>
          <cell r="O390">
            <v>100</v>
          </cell>
          <cell r="P390">
            <v>100</v>
          </cell>
          <cell r="Q390">
            <v>100</v>
          </cell>
          <cell r="R390">
            <v>100</v>
          </cell>
          <cell r="S390">
            <v>99.999999999999929</v>
          </cell>
          <cell r="T390">
            <v>99.999999999999929</v>
          </cell>
          <cell r="U390">
            <v>101.80710312164305</v>
          </cell>
          <cell r="V390">
            <v>101.80797122522756</v>
          </cell>
          <cell r="W390">
            <v>101.80710312164305</v>
          </cell>
          <cell r="X390">
            <v>101.80710312164305</v>
          </cell>
          <cell r="Y390">
            <v>101.80797122522756</v>
          </cell>
          <cell r="Z390">
            <v>101.80710312164305</v>
          </cell>
          <cell r="AA390">
            <v>101.80710312164305</v>
          </cell>
          <cell r="AB390">
            <v>101.80797122522756</v>
          </cell>
          <cell r="AC390">
            <v>101.80797122522756</v>
          </cell>
          <cell r="AD390">
            <v>101.80797122522756</v>
          </cell>
          <cell r="AE390">
            <v>101.80797122522756</v>
          </cell>
          <cell r="AF390">
            <v>105.19322565706261</v>
          </cell>
          <cell r="AG390">
            <v>105.47342422953794</v>
          </cell>
          <cell r="AH390">
            <v>105.47342422953794</v>
          </cell>
          <cell r="AI390">
            <v>105.47342422953794</v>
          </cell>
          <cell r="AJ390">
            <v>105.47342422953791</v>
          </cell>
        </row>
        <row r="391">
          <cell r="C391" t="str">
            <v>PERAWATAN PRIBADI DAN JASA LAINNYA</v>
          </cell>
          <cell r="D391">
            <v>1352409397923.0498</v>
          </cell>
          <cell r="E391">
            <v>98.787802089329801</v>
          </cell>
          <cell r="F391">
            <v>99.150452395479064</v>
          </cell>
          <cell r="G391">
            <v>99.9106614424079</v>
          </cell>
          <cell r="H391">
            <v>100.4925121709768</v>
          </cell>
          <cell r="I391">
            <v>100.78629449919212</v>
          </cell>
          <cell r="J391">
            <v>100.85390122122013</v>
          </cell>
          <cell r="K391">
            <v>101.2501113916332</v>
          </cell>
          <cell r="L391">
            <v>101.70985479423823</v>
          </cell>
          <cell r="M391">
            <v>101.99610983242296</v>
          </cell>
          <cell r="N391">
            <v>102.25966450131617</v>
          </cell>
          <cell r="O391">
            <v>103.12113762518022</v>
          </cell>
          <cell r="P391">
            <v>103.59861110891066</v>
          </cell>
          <cell r="Q391">
            <v>105.49335044840271</v>
          </cell>
          <cell r="R391">
            <v>104.82757307281412</v>
          </cell>
          <cell r="S391">
            <v>105.185835646008</v>
          </cell>
          <cell r="T391">
            <v>105.79254420573731</v>
          </cell>
          <cell r="U391">
            <v>105.89373397700741</v>
          </cell>
          <cell r="V391">
            <v>106.03724737833575</v>
          </cell>
          <cell r="W391">
            <v>106.13297572007545</v>
          </cell>
          <cell r="X391">
            <v>106.26136911416349</v>
          </cell>
          <cell r="Y391">
            <v>106.37973238885566</v>
          </cell>
          <cell r="Z391">
            <v>106.62553885866268</v>
          </cell>
          <cell r="AA391">
            <v>107.45594804462873</v>
          </cell>
          <cell r="AB391">
            <v>107.78779136064614</v>
          </cell>
          <cell r="AC391">
            <v>108.38649645613256</v>
          </cell>
          <cell r="AD391">
            <v>108.284525122311</v>
          </cell>
          <cell r="AE391">
            <v>108.51259104231256</v>
          </cell>
          <cell r="AF391">
            <v>109.39847791693707</v>
          </cell>
          <cell r="AG391">
            <v>110.04170782763063</v>
          </cell>
          <cell r="AH391">
            <v>110.35037585475192</v>
          </cell>
          <cell r="AI391">
            <v>110.65411007280012</v>
          </cell>
          <cell r="AJ391">
            <v>111.16054263722224</v>
          </cell>
        </row>
        <row r="392">
          <cell r="C392" t="str">
            <v>PERAWATAN PRIBADI</v>
          </cell>
          <cell r="D392">
            <v>966389100089.71997</v>
          </cell>
          <cell r="E392">
            <v>98.637206412209991</v>
          </cell>
          <cell r="F392">
            <v>99.171018700162008</v>
          </cell>
          <cell r="G392">
            <v>99.313762569524769</v>
          </cell>
          <cell r="H392">
            <v>99.845531785262523</v>
          </cell>
          <cell r="I392">
            <v>100.31385288912051</v>
          </cell>
          <cell r="J392">
            <v>100.57037761350371</v>
          </cell>
          <cell r="K392">
            <v>101.27382333578497</v>
          </cell>
          <cell r="L392">
            <v>101.54441217647138</v>
          </cell>
          <cell r="M392">
            <v>102.07559551932503</v>
          </cell>
          <cell r="N392">
            <v>102.48571775808742</v>
          </cell>
          <cell r="O392">
            <v>102.88230032888532</v>
          </cell>
          <cell r="P392">
            <v>103.13199259608336</v>
          </cell>
          <cell r="Q392">
            <v>105.32571130100459</v>
          </cell>
          <cell r="R392">
            <v>105.03806850740686</v>
          </cell>
          <cell r="S392">
            <v>105.06106378292451</v>
          </cell>
          <cell r="T392">
            <v>105.25034904456891</v>
          </cell>
          <cell r="U392">
            <v>105.46393798825646</v>
          </cell>
          <cell r="V392">
            <v>105.95230056937427</v>
          </cell>
          <cell r="W392">
            <v>106.38240793586317</v>
          </cell>
          <cell r="X392">
            <v>106.52970325800941</v>
          </cell>
          <cell r="Y392">
            <v>106.60915330967273</v>
          </cell>
          <cell r="Z392">
            <v>106.78459460355781</v>
          </cell>
          <cell r="AA392">
            <v>107.17441161235553</v>
          </cell>
          <cell r="AB392">
            <v>107.44565756914881</v>
          </cell>
          <cell r="AC392">
            <v>107.70157330030344</v>
          </cell>
          <cell r="AD392">
            <v>107.69734971822731</v>
          </cell>
          <cell r="AE392">
            <v>107.54257702404443</v>
          </cell>
          <cell r="AF392">
            <v>107.62481074958518</v>
          </cell>
          <cell r="AG392">
            <v>107.73615518116453</v>
          </cell>
          <cell r="AH392">
            <v>107.64650887516724</v>
          </cell>
          <cell r="AI392">
            <v>107.65118653886803</v>
          </cell>
          <cell r="AJ392">
            <v>107.83651638527903</v>
          </cell>
        </row>
        <row r="393">
          <cell r="C393" t="str">
            <v>TISSU</v>
          </cell>
          <cell r="D393">
            <v>43634359343.57</v>
          </cell>
          <cell r="E393">
            <v>101.63926322689689</v>
          </cell>
          <cell r="F393">
            <v>100.95334253795288</v>
          </cell>
          <cell r="G393">
            <v>100.95334253795288</v>
          </cell>
          <cell r="H393">
            <v>100.05866337846068</v>
          </cell>
          <cell r="I393">
            <v>101.39322645803657</v>
          </cell>
          <cell r="J393">
            <v>100.33452278597075</v>
          </cell>
          <cell r="K393">
            <v>100.83405198335393</v>
          </cell>
          <cell r="L393">
            <v>99.081971962681678</v>
          </cell>
          <cell r="M393">
            <v>99.201262517280654</v>
          </cell>
          <cell r="N393">
            <v>100.15558695407233</v>
          </cell>
          <cell r="O393">
            <v>100.03629639947337</v>
          </cell>
          <cell r="P393">
            <v>102.19843770157956</v>
          </cell>
          <cell r="Q393">
            <v>105.73242038157377</v>
          </cell>
          <cell r="R393">
            <v>102.07169148731816</v>
          </cell>
          <cell r="S393">
            <v>99.75163120756136</v>
          </cell>
          <cell r="T393">
            <v>100.69650673447279</v>
          </cell>
          <cell r="U393">
            <v>100.7074638943848</v>
          </cell>
          <cell r="V393">
            <v>100.89415879590867</v>
          </cell>
          <cell r="W393">
            <v>101.38857415848037</v>
          </cell>
          <cell r="X393">
            <v>101.38857415848037</v>
          </cell>
          <cell r="Y393">
            <v>101.38596020156503</v>
          </cell>
          <cell r="Z393">
            <v>103.36680795449738</v>
          </cell>
          <cell r="AA393">
            <v>104.13479345362772</v>
          </cell>
          <cell r="AB393">
            <v>101.92386974166476</v>
          </cell>
          <cell r="AC393">
            <v>101.92386974166476</v>
          </cell>
          <cell r="AD393">
            <v>102.01815394420551</v>
          </cell>
          <cell r="AE393">
            <v>100.76196049157724</v>
          </cell>
          <cell r="AF393">
            <v>100.76196049157724</v>
          </cell>
          <cell r="AG393">
            <v>100.95726664331406</v>
          </cell>
          <cell r="AH393">
            <v>100.87714030103476</v>
          </cell>
          <cell r="AI393">
            <v>100.96070519828486</v>
          </cell>
          <cell r="AJ393">
            <v>100.97619320068804</v>
          </cell>
        </row>
        <row r="394">
          <cell r="C394" t="str">
            <v>PEMBALUT WANITA</v>
          </cell>
          <cell r="D394">
            <v>46420116387.580002</v>
          </cell>
          <cell r="E394">
            <v>94.758453598810505</v>
          </cell>
          <cell r="F394">
            <v>97.002404476038535</v>
          </cell>
          <cell r="G394">
            <v>98.292155950825176</v>
          </cell>
          <cell r="H394">
            <v>99.79237011651189</v>
          </cell>
          <cell r="I394">
            <v>99.230170755707462</v>
          </cell>
          <cell r="J394">
            <v>100.38764002795189</v>
          </cell>
          <cell r="K394">
            <v>100.67081301084815</v>
          </cell>
          <cell r="L394">
            <v>100.67081301084815</v>
          </cell>
          <cell r="M394">
            <v>98.636974146761517</v>
          </cell>
          <cell r="N394">
            <v>101.86135283372812</v>
          </cell>
          <cell r="O394">
            <v>105.27864306606875</v>
          </cell>
          <cell r="P394">
            <v>105.94113358436748</v>
          </cell>
          <cell r="Q394">
            <v>109.55133536208217</v>
          </cell>
          <cell r="R394">
            <v>109.2757474401192</v>
          </cell>
          <cell r="S394">
            <v>109.10556679965097</v>
          </cell>
          <cell r="T394">
            <v>109.45469792457905</v>
          </cell>
          <cell r="U394">
            <v>110.46462343704574</v>
          </cell>
          <cell r="V394">
            <v>110.64637573733738</v>
          </cell>
          <cell r="W394">
            <v>110.22930917942429</v>
          </cell>
          <cell r="X394">
            <v>110.22930917942429</v>
          </cell>
          <cell r="Y394">
            <v>110.70367307998789</v>
          </cell>
          <cell r="Z394">
            <v>110.86758950693623</v>
          </cell>
          <cell r="AA394">
            <v>110.86758950693623</v>
          </cell>
          <cell r="AB394">
            <v>110.9172874922965</v>
          </cell>
          <cell r="AC394">
            <v>111.86912630305336</v>
          </cell>
          <cell r="AD394">
            <v>111.86912630305336</v>
          </cell>
          <cell r="AE394">
            <v>108.64486549149635</v>
          </cell>
          <cell r="AF394">
            <v>108.90476109092684</v>
          </cell>
          <cell r="AG394">
            <v>110.17460874812073</v>
          </cell>
          <cell r="AH394">
            <v>110.30762692547447</v>
          </cell>
          <cell r="AI394">
            <v>109.97811140919707</v>
          </cell>
          <cell r="AJ394">
            <v>109.92807169745502</v>
          </cell>
        </row>
        <row r="395">
          <cell r="C395" t="str">
            <v>ALAS BEDAK</v>
          </cell>
          <cell r="D395">
            <v>7720939926.0299997</v>
          </cell>
          <cell r="E395">
            <v>100.02893566215951</v>
          </cell>
          <cell r="F395">
            <v>101.23798005030977</v>
          </cell>
          <cell r="G395">
            <v>102.27642308307685</v>
          </cell>
          <cell r="H395">
            <v>104.19012524346189</v>
          </cell>
          <cell r="I395">
            <v>102.89207145250303</v>
          </cell>
          <cell r="J395">
            <v>104.33105679790886</v>
          </cell>
          <cell r="K395">
            <v>103.5744768740357</v>
          </cell>
          <cell r="L395">
            <v>102.17999623003415</v>
          </cell>
          <cell r="M395">
            <v>106.31893346063441</v>
          </cell>
          <cell r="N395">
            <v>106.31893346063441</v>
          </cell>
          <cell r="O395">
            <v>107.29803689152911</v>
          </cell>
          <cell r="P395">
            <v>107.85434565908287</v>
          </cell>
          <cell r="Q395">
            <v>109.46393235987185</v>
          </cell>
          <cell r="R395">
            <v>107.82467585814668</v>
          </cell>
          <cell r="S395">
            <v>108.47266795943555</v>
          </cell>
          <cell r="T395">
            <v>108.47266795943555</v>
          </cell>
          <cell r="U395">
            <v>108.46999402850908</v>
          </cell>
          <cell r="V395">
            <v>108.47266795943555</v>
          </cell>
          <cell r="W395">
            <v>108.80649411398625</v>
          </cell>
          <cell r="X395">
            <v>109.25155416649058</v>
          </cell>
          <cell r="Y395">
            <v>109.91328183112583</v>
          </cell>
          <cell r="Z395">
            <v>112.37786882315375</v>
          </cell>
          <cell r="AA395">
            <v>110.4567715945976</v>
          </cell>
          <cell r="AB395">
            <v>110.45708501629328</v>
          </cell>
          <cell r="AC395">
            <v>111.54659423530128</v>
          </cell>
          <cell r="AD395">
            <v>111.54659423530128</v>
          </cell>
          <cell r="AE395">
            <v>112.20074401363591</v>
          </cell>
          <cell r="AF395">
            <v>112.61909082963486</v>
          </cell>
          <cell r="AG395">
            <v>112.61909082963486</v>
          </cell>
          <cell r="AH395">
            <v>112.61909082963486</v>
          </cell>
          <cell r="AI395">
            <v>110.32116960361687</v>
          </cell>
          <cell r="AJ395">
            <v>110.32116960361687</v>
          </cell>
        </row>
        <row r="396">
          <cell r="C396" t="str">
            <v>BEDAK</v>
          </cell>
          <cell r="D396">
            <v>67920959005.139999</v>
          </cell>
          <cell r="E396">
            <v>100.76082186736843</v>
          </cell>
          <cell r="F396">
            <v>100.76136927674979</v>
          </cell>
          <cell r="G396">
            <v>100.76123702060799</v>
          </cell>
          <cell r="H396">
            <v>101.78503177830662</v>
          </cell>
          <cell r="I396">
            <v>101.78506909747102</v>
          </cell>
          <cell r="J396">
            <v>101.78418877251846</v>
          </cell>
          <cell r="K396">
            <v>101.78404546090505</v>
          </cell>
          <cell r="L396">
            <v>101.784136134637</v>
          </cell>
          <cell r="M396">
            <v>101.96212660662196</v>
          </cell>
          <cell r="N396">
            <v>101.96306550396909</v>
          </cell>
          <cell r="O396">
            <v>101.96279605756699</v>
          </cell>
          <cell r="P396">
            <v>101.96323162085233</v>
          </cell>
          <cell r="Q396">
            <v>102.30487188121174</v>
          </cell>
          <cell r="R396">
            <v>102.30576820613217</v>
          </cell>
          <cell r="S396">
            <v>102.53216693416289</v>
          </cell>
          <cell r="T396">
            <v>102.27540705211922</v>
          </cell>
          <cell r="U396">
            <v>102.7649137288775</v>
          </cell>
          <cell r="V396">
            <v>102.8252930120986</v>
          </cell>
          <cell r="W396">
            <v>103.10321619879149</v>
          </cell>
          <cell r="X396">
            <v>103.10314976732786</v>
          </cell>
          <cell r="Y396">
            <v>103.10321091470804</v>
          </cell>
          <cell r="Z396">
            <v>102.65681201731228</v>
          </cell>
          <cell r="AA396">
            <v>102.65681201731228</v>
          </cell>
          <cell r="AB396">
            <v>104.14195362666779</v>
          </cell>
          <cell r="AC396">
            <v>104.11926105431446</v>
          </cell>
          <cell r="AD396">
            <v>104.11926105431446</v>
          </cell>
          <cell r="AE396">
            <v>104.1109703973712</v>
          </cell>
          <cell r="AF396">
            <v>104.1192610408922</v>
          </cell>
          <cell r="AG396">
            <v>104.11984916310671</v>
          </cell>
          <cell r="AH396">
            <v>104.42187629392994</v>
          </cell>
          <cell r="AI396">
            <v>104.44204306755796</v>
          </cell>
          <cell r="AJ396">
            <v>103.62728407762438</v>
          </cell>
        </row>
        <row r="397">
          <cell r="C397" t="str">
            <v>HAND BODY LOTION</v>
          </cell>
          <cell r="D397">
            <v>51918815318.419998</v>
          </cell>
          <cell r="E397">
            <v>99.611266985859274</v>
          </cell>
          <cell r="F397">
            <v>98.398865322618462</v>
          </cell>
          <cell r="G397">
            <v>98.428918064738795</v>
          </cell>
          <cell r="H397">
            <v>98.407051259146044</v>
          </cell>
          <cell r="I397">
            <v>99.046963438841289</v>
          </cell>
          <cell r="J397">
            <v>99.743219602819991</v>
          </cell>
          <cell r="K397">
            <v>102.48810976383184</v>
          </cell>
          <cell r="L397">
            <v>103.1470146939961</v>
          </cell>
          <cell r="M397">
            <v>105.11069840442599</v>
          </cell>
          <cell r="N397">
            <v>105.11134378257105</v>
          </cell>
          <cell r="O397">
            <v>105.80561486014082</v>
          </cell>
          <cell r="P397">
            <v>104.82204417691783</v>
          </cell>
          <cell r="Q397">
            <v>106.62586444996637</v>
          </cell>
          <cell r="R397">
            <v>107.86149225950548</v>
          </cell>
          <cell r="S397">
            <v>107.78861565074902</v>
          </cell>
          <cell r="T397">
            <v>108.02827523960549</v>
          </cell>
          <cell r="U397">
            <v>107.91382578250612</v>
          </cell>
          <cell r="V397">
            <v>107.91396966711511</v>
          </cell>
          <cell r="W397">
            <v>108.61978407372436</v>
          </cell>
          <cell r="X397">
            <v>108.92191611391415</v>
          </cell>
          <cell r="Y397">
            <v>108.66229119876567</v>
          </cell>
          <cell r="Z397">
            <v>108.47562556066934</v>
          </cell>
          <cell r="AA397">
            <v>108.60240792602708</v>
          </cell>
          <cell r="AB397">
            <v>108.70454448867102</v>
          </cell>
          <cell r="AC397">
            <v>110.66643013736774</v>
          </cell>
          <cell r="AD397">
            <v>110.66643013736774</v>
          </cell>
          <cell r="AE397">
            <v>110.66643013736774</v>
          </cell>
          <cell r="AF397">
            <v>110.74321488147704</v>
          </cell>
          <cell r="AG397">
            <v>110.74611223402955</v>
          </cell>
          <cell r="AH397">
            <v>110.03996654209696</v>
          </cell>
          <cell r="AI397">
            <v>109.88563434122844</v>
          </cell>
          <cell r="AJ397">
            <v>110.037376277712</v>
          </cell>
        </row>
        <row r="398">
          <cell r="C398" t="str">
            <v>KAPAS</v>
          </cell>
          <cell r="D398">
            <v>6046159748.5</v>
          </cell>
          <cell r="E398">
            <v>96.23</v>
          </cell>
          <cell r="F398">
            <v>96.23</v>
          </cell>
          <cell r="G398">
            <v>96.23</v>
          </cell>
          <cell r="H398">
            <v>96.23</v>
          </cell>
          <cell r="I398">
            <v>96.23</v>
          </cell>
          <cell r="J398">
            <v>96.23</v>
          </cell>
          <cell r="K398">
            <v>96.23</v>
          </cell>
          <cell r="L398">
            <v>96.23</v>
          </cell>
          <cell r="M398">
            <v>96.23</v>
          </cell>
          <cell r="N398">
            <v>96.23</v>
          </cell>
          <cell r="O398">
            <v>96.23</v>
          </cell>
          <cell r="P398">
            <v>96.23</v>
          </cell>
          <cell r="Q398">
            <v>96.23</v>
          </cell>
          <cell r="R398">
            <v>96.23</v>
          </cell>
          <cell r="S398">
            <v>96.234600999999856</v>
          </cell>
          <cell r="T398">
            <v>96.234600999999856</v>
          </cell>
          <cell r="U398">
            <v>96.23</v>
          </cell>
          <cell r="V398">
            <v>96.234600999999856</v>
          </cell>
          <cell r="W398">
            <v>97.58</v>
          </cell>
          <cell r="X398">
            <v>97.58</v>
          </cell>
          <cell r="Y398">
            <v>97.580625703072755</v>
          </cell>
          <cell r="Z398">
            <v>100.36</v>
          </cell>
          <cell r="AA398">
            <v>100.36</v>
          </cell>
          <cell r="AB398">
            <v>100.3621822874172</v>
          </cell>
          <cell r="AC398">
            <v>100.3621822874172</v>
          </cell>
          <cell r="AD398">
            <v>100.3621822874172</v>
          </cell>
          <cell r="AE398">
            <v>100.3621822874172</v>
          </cell>
          <cell r="AF398">
            <v>100.3621822874172</v>
          </cell>
          <cell r="AG398">
            <v>100.3621822874172</v>
          </cell>
          <cell r="AH398">
            <v>100.3621822874172</v>
          </cell>
          <cell r="AI398">
            <v>100.3621822874172</v>
          </cell>
          <cell r="AJ398">
            <v>101.8009173262457</v>
          </cell>
        </row>
        <row r="399">
          <cell r="C399" t="str">
            <v>LIPSTIK</v>
          </cell>
          <cell r="D399">
            <v>38204243633.440002</v>
          </cell>
          <cell r="E399">
            <v>103.20609624653854</v>
          </cell>
          <cell r="F399">
            <v>103.2051368665019</v>
          </cell>
          <cell r="G399">
            <v>102.07158852651159</v>
          </cell>
          <cell r="H399">
            <v>102.07005180177396</v>
          </cell>
          <cell r="I399">
            <v>102.06976798029123</v>
          </cell>
          <cell r="J399">
            <v>102.06938461296768</v>
          </cell>
          <cell r="K399">
            <v>102.07055047192965</v>
          </cell>
          <cell r="L399">
            <v>102.07471815231592</v>
          </cell>
          <cell r="M399">
            <v>102.07471815231592</v>
          </cell>
          <cell r="N399">
            <v>102.07975923147143</v>
          </cell>
          <cell r="O399">
            <v>102.07872613416464</v>
          </cell>
          <cell r="P399">
            <v>102.07872613416464</v>
          </cell>
          <cell r="Q399">
            <v>104.53542158007629</v>
          </cell>
          <cell r="R399">
            <v>105.05781550962541</v>
          </cell>
          <cell r="S399">
            <v>103.70118301719214</v>
          </cell>
          <cell r="T399">
            <v>103.73090248900721</v>
          </cell>
          <cell r="U399">
            <v>104.99309636586081</v>
          </cell>
          <cell r="V399">
            <v>106.92372781957576</v>
          </cell>
          <cell r="W399">
            <v>107.11782629694736</v>
          </cell>
          <cell r="X399">
            <v>107.11782629694736</v>
          </cell>
          <cell r="Y399">
            <v>107.11955390846643</v>
          </cell>
          <cell r="Z399">
            <v>106.01268205956529</v>
          </cell>
          <cell r="AA399">
            <v>107.38581136363621</v>
          </cell>
          <cell r="AB399">
            <v>107.38886525405992</v>
          </cell>
          <cell r="AC399">
            <v>108.28783564734559</v>
          </cell>
          <cell r="AD399">
            <v>108.31071918025404</v>
          </cell>
          <cell r="AE399">
            <v>109.12134670907065</v>
          </cell>
          <cell r="AF399">
            <v>109.61981088329237</v>
          </cell>
          <cell r="AG399">
            <v>109.67022525529453</v>
          </cell>
          <cell r="AH399">
            <v>109.15295695724451</v>
          </cell>
          <cell r="AI399">
            <v>109.02262484733876</v>
          </cell>
          <cell r="AJ399">
            <v>111.34967250033905</v>
          </cell>
        </row>
        <row r="400">
          <cell r="C400" t="str">
            <v>MINYAK RAMBUT</v>
          </cell>
          <cell r="D400">
            <v>23831131958.389999</v>
          </cell>
          <cell r="E400">
            <v>100.38972676283784</v>
          </cell>
          <cell r="F400">
            <v>100.38972676283784</v>
          </cell>
          <cell r="G400">
            <v>100.38972676283784</v>
          </cell>
          <cell r="H400">
            <v>100.38972676283784</v>
          </cell>
          <cell r="I400">
            <v>100.39418825447027</v>
          </cell>
          <cell r="J400">
            <v>100.39963845679596</v>
          </cell>
          <cell r="K400">
            <v>100.39605792223911</v>
          </cell>
          <cell r="L400">
            <v>100.39616068597319</v>
          </cell>
          <cell r="M400">
            <v>100.39958784575435</v>
          </cell>
          <cell r="N400">
            <v>100.39988548589119</v>
          </cell>
          <cell r="O400">
            <v>100.39988548589119</v>
          </cell>
          <cell r="P400">
            <v>100.39988548589119</v>
          </cell>
          <cell r="Q400">
            <v>102.49538343530173</v>
          </cell>
          <cell r="R400">
            <v>102.49538343530173</v>
          </cell>
          <cell r="S400">
            <v>102.49850435871002</v>
          </cell>
          <cell r="T400">
            <v>102.49850435871002</v>
          </cell>
          <cell r="U400">
            <v>102.68008869996623</v>
          </cell>
          <cell r="V400">
            <v>102.68376609141792</v>
          </cell>
          <cell r="W400">
            <v>102.7700892059928</v>
          </cell>
          <cell r="X400">
            <v>102.77101231194167</v>
          </cell>
          <cell r="Y400">
            <v>102.77491359595483</v>
          </cell>
          <cell r="Z400">
            <v>104.22701329457486</v>
          </cell>
          <cell r="AA400">
            <v>104.22701329457486</v>
          </cell>
          <cell r="AB400">
            <v>104.22937377066567</v>
          </cell>
          <cell r="AC400">
            <v>104.22937377066567</v>
          </cell>
          <cell r="AD400">
            <v>104.22937377066567</v>
          </cell>
          <cell r="AE400">
            <v>104.22937377066567</v>
          </cell>
          <cell r="AF400">
            <v>104.22937377066567</v>
          </cell>
          <cell r="AG400">
            <v>104.22937377066567</v>
          </cell>
          <cell r="AH400">
            <v>104.14155428341959</v>
          </cell>
          <cell r="AI400">
            <v>104.0700446834141</v>
          </cell>
          <cell r="AJ400">
            <v>104.0700446834141</v>
          </cell>
        </row>
        <row r="401">
          <cell r="C401" t="str">
            <v>PARFUM</v>
          </cell>
          <cell r="D401">
            <v>98242600181.559998</v>
          </cell>
          <cell r="E401">
            <v>98.873024039740926</v>
          </cell>
          <cell r="F401">
            <v>98.639850409360193</v>
          </cell>
          <cell r="G401">
            <v>98.763820179029025</v>
          </cell>
          <cell r="H401">
            <v>98.663026148077009</v>
          </cell>
          <cell r="I401">
            <v>98.713088929594534</v>
          </cell>
          <cell r="J401">
            <v>99.456822827184041</v>
          </cell>
          <cell r="K401">
            <v>100.00540080189739</v>
          </cell>
          <cell r="L401">
            <v>100.68551340754182</v>
          </cell>
          <cell r="M401">
            <v>102.23642375536647</v>
          </cell>
          <cell r="N401">
            <v>102.93642336356237</v>
          </cell>
          <cell r="O401">
            <v>103.50652613724772</v>
          </cell>
          <cell r="P401">
            <v>104.18477929330049</v>
          </cell>
          <cell r="Q401">
            <v>104.65302266878909</v>
          </cell>
          <cell r="R401">
            <v>104.01031040049604</v>
          </cell>
          <cell r="S401">
            <v>104.00846329572285</v>
          </cell>
          <cell r="T401">
            <v>104.56643959200669</v>
          </cell>
          <cell r="U401">
            <v>104.52525958442436</v>
          </cell>
          <cell r="V401">
            <v>104.60257402912747</v>
          </cell>
          <cell r="W401">
            <v>104.59178224836458</v>
          </cell>
          <cell r="X401">
            <v>104.59169032386907</v>
          </cell>
          <cell r="Y401">
            <v>104.79264701705087</v>
          </cell>
          <cell r="Z401">
            <v>104.9875728856149</v>
          </cell>
          <cell r="AA401">
            <v>104.9875728856149</v>
          </cell>
          <cell r="AB401">
            <v>105.67856887044643</v>
          </cell>
          <cell r="AC401">
            <v>105.81068671177367</v>
          </cell>
          <cell r="AD401">
            <v>105.91282474856834</v>
          </cell>
          <cell r="AE401">
            <v>105.91282474856834</v>
          </cell>
          <cell r="AF401">
            <v>105.9519095657879</v>
          </cell>
          <cell r="AG401">
            <v>105.9519095657879</v>
          </cell>
          <cell r="AH401">
            <v>105.95505603686523</v>
          </cell>
          <cell r="AI401">
            <v>105.8458620457337</v>
          </cell>
          <cell r="AJ401">
            <v>105.77617582571597</v>
          </cell>
        </row>
        <row r="402">
          <cell r="C402" t="str">
            <v>PELEMBAB WAJAH</v>
          </cell>
          <cell r="D402">
            <v>15824271422.199999</v>
          </cell>
          <cell r="E402">
            <v>104.21908770635564</v>
          </cell>
          <cell r="F402">
            <v>104.21908770635564</v>
          </cell>
          <cell r="G402">
            <v>104.21908770635564</v>
          </cell>
          <cell r="H402">
            <v>104.21908770635564</v>
          </cell>
          <cell r="I402">
            <v>104.21908770635564</v>
          </cell>
          <cell r="J402">
            <v>104.21908770635564</v>
          </cell>
          <cell r="K402">
            <v>104.21908770635564</v>
          </cell>
          <cell r="L402">
            <v>104.21908770635564</v>
          </cell>
          <cell r="M402">
            <v>104.21908770635564</v>
          </cell>
          <cell r="N402">
            <v>104.21908770635564</v>
          </cell>
          <cell r="O402">
            <v>104.21908770635564</v>
          </cell>
          <cell r="P402">
            <v>104.21908770635564</v>
          </cell>
          <cell r="Q402">
            <v>104.21908770635564</v>
          </cell>
          <cell r="R402">
            <v>104.21908770635564</v>
          </cell>
          <cell r="S402">
            <v>104.21620702753631</v>
          </cell>
          <cell r="T402">
            <v>104.31879838891942</v>
          </cell>
          <cell r="U402">
            <v>104.46302729812082</v>
          </cell>
          <cell r="V402">
            <v>104.46558828037334</v>
          </cell>
          <cell r="W402">
            <v>104.46302729812082</v>
          </cell>
          <cell r="X402">
            <v>104.46302729812082</v>
          </cell>
          <cell r="Y402">
            <v>104.46558828037334</v>
          </cell>
          <cell r="Z402">
            <v>105.04006234493069</v>
          </cell>
          <cell r="AA402">
            <v>105.04006234493069</v>
          </cell>
          <cell r="AB402">
            <v>105.03613022067834</v>
          </cell>
          <cell r="AC402">
            <v>105.11796239185207</v>
          </cell>
          <cell r="AD402">
            <v>105.24397847701887</v>
          </cell>
          <cell r="AE402">
            <v>105.71043212879742</v>
          </cell>
          <cell r="AF402">
            <v>108.63119621061909</v>
          </cell>
          <cell r="AG402">
            <v>108.61117220741525</v>
          </cell>
          <cell r="AH402">
            <v>108.61117220741525</v>
          </cell>
          <cell r="AI402">
            <v>108.22102253275455</v>
          </cell>
          <cell r="AJ402">
            <v>109.9056597886686</v>
          </cell>
        </row>
        <row r="403">
          <cell r="C403" t="str">
            <v>PEMBERSIH/PENYEGAR</v>
          </cell>
          <cell r="D403">
            <v>13035244608.360001</v>
          </cell>
          <cell r="E403">
            <v>94.998838174273843</v>
          </cell>
          <cell r="F403">
            <v>96.550559336099553</v>
          </cell>
          <cell r="G403">
            <v>96.709258091286259</v>
          </cell>
          <cell r="H403">
            <v>96.594642323651442</v>
          </cell>
          <cell r="I403">
            <v>97.053105394190837</v>
          </cell>
          <cell r="J403">
            <v>98.692992531120311</v>
          </cell>
          <cell r="K403">
            <v>99.266071369294593</v>
          </cell>
          <cell r="L403">
            <v>99.442403319502077</v>
          </cell>
          <cell r="M403">
            <v>102.9161427385892</v>
          </cell>
          <cell r="N403">
            <v>105.45532282157673</v>
          </cell>
          <cell r="O403">
            <v>106.15183402489625</v>
          </cell>
          <cell r="P403">
            <v>106.15183402489625</v>
          </cell>
          <cell r="Q403">
            <v>111.51232531120331</v>
          </cell>
          <cell r="R403">
            <v>106.24</v>
          </cell>
          <cell r="S403">
            <v>106.23742489375189</v>
          </cell>
          <cell r="T403">
            <v>106.5630266654377</v>
          </cell>
          <cell r="U403">
            <v>106.56774913237483</v>
          </cell>
          <cell r="V403">
            <v>106.70136039287262</v>
          </cell>
          <cell r="W403">
            <v>106.69269521410581</v>
          </cell>
          <cell r="X403">
            <v>107.10705289672543</v>
          </cell>
          <cell r="Y403">
            <v>108.50364463011206</v>
          </cell>
          <cell r="Z403">
            <v>108.64</v>
          </cell>
          <cell r="AA403">
            <v>108.64</v>
          </cell>
          <cell r="AB403">
            <v>108.64093320662609</v>
          </cell>
          <cell r="AC403">
            <v>108.64093320662609</v>
          </cell>
          <cell r="AD403">
            <v>108.64093320662609</v>
          </cell>
          <cell r="AE403">
            <v>108.64093320662609</v>
          </cell>
          <cell r="AF403">
            <v>108.64093320662609</v>
          </cell>
          <cell r="AG403">
            <v>110.45664260485242</v>
          </cell>
          <cell r="AH403">
            <v>112.79532784392785</v>
          </cell>
          <cell r="AI403">
            <v>112.79532784392785</v>
          </cell>
          <cell r="AJ403">
            <v>112.62646872633238</v>
          </cell>
        </row>
        <row r="404">
          <cell r="C404" t="str">
            <v>PASTA GIGI</v>
          </cell>
          <cell r="D404">
            <v>85347586172.410004</v>
          </cell>
          <cell r="E404">
            <v>99.041565290185986</v>
          </cell>
          <cell r="F404">
            <v>99.195973152648079</v>
          </cell>
          <cell r="G404">
            <v>99.199877840122738</v>
          </cell>
          <cell r="H404">
            <v>99.200709727953509</v>
          </cell>
          <cell r="I404">
            <v>100.72478974988519</v>
          </cell>
          <cell r="J404">
            <v>100.72529512567709</v>
          </cell>
          <cell r="K404">
            <v>100.72550004885628</v>
          </cell>
          <cell r="L404">
            <v>100.72904131996883</v>
          </cell>
          <cell r="M404">
            <v>100.72952882274291</v>
          </cell>
          <cell r="N404">
            <v>100.72952882274291</v>
          </cell>
          <cell r="O404">
            <v>100.72952882274291</v>
          </cell>
          <cell r="P404">
            <v>101.10561403384521</v>
          </cell>
          <cell r="Q404">
            <v>104.84880364537632</v>
          </cell>
          <cell r="R404">
            <v>104.84941635820834</v>
          </cell>
          <cell r="S404">
            <v>104.91660119274351</v>
          </cell>
          <cell r="T404">
            <v>103.91847507805406</v>
          </cell>
          <cell r="U404">
            <v>104.42139845938469</v>
          </cell>
          <cell r="V404">
            <v>105.12808009162914</v>
          </cell>
          <cell r="W404">
            <v>106.13362197908052</v>
          </cell>
          <cell r="X404">
            <v>105.52805221379448</v>
          </cell>
          <cell r="Y404">
            <v>105.52962655908138</v>
          </cell>
          <cell r="Z404">
            <v>106.97131163718258</v>
          </cell>
          <cell r="AA404">
            <v>106.9720553549752</v>
          </cell>
          <cell r="AB404">
            <v>106.97090749137364</v>
          </cell>
          <cell r="AC404">
            <v>107.39168193396938</v>
          </cell>
          <cell r="AD404">
            <v>107.39168193396938</v>
          </cell>
          <cell r="AE404">
            <v>107.48819224774293</v>
          </cell>
          <cell r="AF404">
            <v>107.48819224774293</v>
          </cell>
          <cell r="AG404">
            <v>107.51945650943955</v>
          </cell>
          <cell r="AH404">
            <v>107.53193453903724</v>
          </cell>
          <cell r="AI404">
            <v>107.54595872367281</v>
          </cell>
          <cell r="AJ404">
            <v>107.62156090489184</v>
          </cell>
        </row>
        <row r="405">
          <cell r="C405" t="str">
            <v>SABUN MANDI CAIR</v>
          </cell>
          <cell r="D405">
            <v>57660450419.150002</v>
          </cell>
          <cell r="E405">
            <v>99.137440227429494</v>
          </cell>
          <cell r="F405">
            <v>99.643720064667377</v>
          </cell>
          <cell r="G405">
            <v>101.6397897481659</v>
          </cell>
          <cell r="H405">
            <v>103.27948166852019</v>
          </cell>
          <cell r="I405">
            <v>104.84255116478187</v>
          </cell>
          <cell r="J405">
            <v>104.81853081714046</v>
          </cell>
          <cell r="K405">
            <v>105.03272076139112</v>
          </cell>
          <cell r="L405">
            <v>105.5374312085218</v>
          </cell>
          <cell r="M405">
            <v>105.7574696323337</v>
          </cell>
          <cell r="N405">
            <v>106.35075247049539</v>
          </cell>
          <cell r="O405">
            <v>106.39950957450306</v>
          </cell>
          <cell r="P405">
            <v>107.25506682408665</v>
          </cell>
          <cell r="Q405">
            <v>112.26106938533886</v>
          </cell>
          <cell r="R405">
            <v>112.49486021063903</v>
          </cell>
          <cell r="S405">
            <v>115.23079774724265</v>
          </cell>
          <cell r="T405">
            <v>116.71856811138109</v>
          </cell>
          <cell r="U405">
            <v>116.78905832775584</v>
          </cell>
          <cell r="V405">
            <v>116.82559830563734</v>
          </cell>
          <cell r="W405">
            <v>116.90616123839341</v>
          </cell>
          <cell r="X405">
            <v>116.44546395755218</v>
          </cell>
          <cell r="Y405">
            <v>116.93629409497113</v>
          </cell>
          <cell r="Z405">
            <v>116.87843373604613</v>
          </cell>
          <cell r="AA405">
            <v>117.31164909118073</v>
          </cell>
          <cell r="AB405">
            <v>117.30771281581065</v>
          </cell>
          <cell r="AC405">
            <v>117.30771281581065</v>
          </cell>
          <cell r="AD405">
            <v>116.93730106340328</v>
          </cell>
          <cell r="AE405">
            <v>116.93730106340328</v>
          </cell>
          <cell r="AF405">
            <v>116.93087960821231</v>
          </cell>
          <cell r="AG405">
            <v>116.96040860185508</v>
          </cell>
          <cell r="AH405">
            <v>116.99141212152584</v>
          </cell>
          <cell r="AI405">
            <v>116.98310903910851</v>
          </cell>
          <cell r="AJ405">
            <v>117.08630262664667</v>
          </cell>
        </row>
        <row r="406">
          <cell r="C406" t="str">
            <v>SABUN MANDI</v>
          </cell>
          <cell r="D406">
            <v>55035962821.589996</v>
          </cell>
          <cell r="E406">
            <v>100.03129262076693</v>
          </cell>
          <cell r="F406">
            <v>104.54457794875283</v>
          </cell>
          <cell r="G406">
            <v>102.37530142021207</v>
          </cell>
          <cell r="H406">
            <v>102.37904888281517</v>
          </cell>
          <cell r="I406">
            <v>102.9599386518959</v>
          </cell>
          <cell r="J406">
            <v>102.99224829106642</v>
          </cell>
          <cell r="K406">
            <v>102.98987801333892</v>
          </cell>
          <cell r="L406">
            <v>104.56718464150583</v>
          </cell>
          <cell r="M406">
            <v>104.56732299079725</v>
          </cell>
          <cell r="N406">
            <v>104.56928206563938</v>
          </cell>
          <cell r="O406">
            <v>104.57029020091049</v>
          </cell>
          <cell r="P406">
            <v>105.53505666048191</v>
          </cell>
          <cell r="Q406">
            <v>110.33551892061992</v>
          </cell>
          <cell r="R406">
            <v>111.14241450498876</v>
          </cell>
          <cell r="S406">
            <v>111.1429338808132</v>
          </cell>
          <cell r="T406">
            <v>110.90596105417076</v>
          </cell>
          <cell r="U406">
            <v>111.81324020851442</v>
          </cell>
          <cell r="V406">
            <v>111.81265614724731</v>
          </cell>
          <cell r="W406">
            <v>112.12596214363897</v>
          </cell>
          <cell r="X406">
            <v>113.94425874991674</v>
          </cell>
          <cell r="Y406">
            <v>113.94777375353577</v>
          </cell>
          <cell r="Z406">
            <v>113.75301492182102</v>
          </cell>
          <cell r="AA406">
            <v>117.34379497744658</v>
          </cell>
          <cell r="AB406">
            <v>117.34267711464842</v>
          </cell>
          <cell r="AC406">
            <v>117.56057695539238</v>
          </cell>
          <cell r="AD406">
            <v>117.56057695539238</v>
          </cell>
          <cell r="AE406">
            <v>117.56057695539238</v>
          </cell>
          <cell r="AF406">
            <v>117.56057695539238</v>
          </cell>
          <cell r="AG406">
            <v>117.60635289451051</v>
          </cell>
          <cell r="AH406">
            <v>117.58746883978799</v>
          </cell>
          <cell r="AI406">
            <v>117.81062984228024</v>
          </cell>
          <cell r="AJ406">
            <v>117.68058725241232</v>
          </cell>
        </row>
        <row r="407">
          <cell r="C407" t="str">
            <v>SABUN WAJAH</v>
          </cell>
          <cell r="D407">
            <v>27165041863.100002</v>
          </cell>
          <cell r="E407">
            <v>98.630317092224175</v>
          </cell>
          <cell r="F407">
            <v>99.617173937184361</v>
          </cell>
          <cell r="G407">
            <v>100.73257944598481</v>
          </cell>
          <cell r="H407">
            <v>100.73257944598481</v>
          </cell>
          <cell r="I407">
            <v>100.33647901902117</v>
          </cell>
          <cell r="J407">
            <v>100.16083694207241</v>
          </cell>
          <cell r="K407">
            <v>100.42732267349355</v>
          </cell>
          <cell r="L407">
            <v>101.05305280171137</v>
          </cell>
          <cell r="M407">
            <v>102.53247611957734</v>
          </cell>
          <cell r="N407">
            <v>103.00890504329531</v>
          </cell>
          <cell r="O407">
            <v>103.62294560632361</v>
          </cell>
          <cell r="P407">
            <v>103.8540621521977</v>
          </cell>
          <cell r="Q407">
            <v>107.04667445057103</v>
          </cell>
          <cell r="R407">
            <v>104.72590438426606</v>
          </cell>
          <cell r="S407">
            <v>104.72520016510722</v>
          </cell>
          <cell r="T407">
            <v>104.54526267382806</v>
          </cell>
          <cell r="U407">
            <v>105.86824396529299</v>
          </cell>
          <cell r="V407">
            <v>105.86792842192196</v>
          </cell>
          <cell r="W407">
            <v>105.89941733225419</v>
          </cell>
          <cell r="X407">
            <v>106.24274228665817</v>
          </cell>
          <cell r="Y407">
            <v>106.4704065856198</v>
          </cell>
          <cell r="Z407">
            <v>106.54888608615916</v>
          </cell>
          <cell r="AA407">
            <v>106.55052763298323</v>
          </cell>
          <cell r="AB407">
            <v>108.19028697144934</v>
          </cell>
          <cell r="AC407">
            <v>108.14348763723187</v>
          </cell>
          <cell r="AD407">
            <v>108.14348763723187</v>
          </cell>
          <cell r="AE407">
            <v>108.2569336508685</v>
          </cell>
          <cell r="AF407">
            <v>108.50987547345878</v>
          </cell>
          <cell r="AG407">
            <v>108.50987547345878</v>
          </cell>
          <cell r="AH407">
            <v>105.50303636030016</v>
          </cell>
          <cell r="AI407">
            <v>106.41344982971582</v>
          </cell>
          <cell r="AJ407">
            <v>106.39361918201682</v>
          </cell>
        </row>
        <row r="408">
          <cell r="C408" t="str">
            <v>SHAMPO</v>
          </cell>
          <cell r="D408">
            <v>102358062776.31999</v>
          </cell>
          <cell r="E408">
            <v>98.058577714525555</v>
          </cell>
          <cell r="F408">
            <v>98.250221082941053</v>
          </cell>
          <cell r="G408">
            <v>98.465570814659642</v>
          </cell>
          <cell r="H408">
            <v>98.455175602763873</v>
          </cell>
          <cell r="I408">
            <v>99.434243029757383</v>
          </cell>
          <cell r="J408">
            <v>99.307673655693094</v>
          </cell>
          <cell r="K408">
            <v>103.22674695852709</v>
          </cell>
          <cell r="L408">
            <v>103.10906299404219</v>
          </cell>
          <cell r="M408">
            <v>104.54100023063691</v>
          </cell>
          <cell r="N408">
            <v>104.54213544136354</v>
          </cell>
          <cell r="O408">
            <v>104.54213544136354</v>
          </cell>
          <cell r="P408">
            <v>104.54207145699108</v>
          </cell>
          <cell r="Q408">
            <v>105.51717696270839</v>
          </cell>
          <cell r="R408">
            <v>105.53062146803545</v>
          </cell>
          <cell r="S408">
            <v>105.22939539108789</v>
          </cell>
          <cell r="T408">
            <v>105.51018879044452</v>
          </cell>
          <cell r="U408">
            <v>105.84222648323231</v>
          </cell>
          <cell r="V408">
            <v>105.84032340618977</v>
          </cell>
          <cell r="W408">
            <v>105.94853966645701</v>
          </cell>
          <cell r="X408">
            <v>105.94853966645701</v>
          </cell>
          <cell r="Y408">
            <v>105.88103876047921</v>
          </cell>
          <cell r="Z408">
            <v>105.32915981087197</v>
          </cell>
          <cell r="AA408">
            <v>105.32915981087197</v>
          </cell>
          <cell r="AB408">
            <v>105.33632333774987</v>
          </cell>
          <cell r="AC408">
            <v>105.33632333774987</v>
          </cell>
          <cell r="AD408">
            <v>105.33632333774987</v>
          </cell>
          <cell r="AE408">
            <v>105.43166445912038</v>
          </cell>
          <cell r="AF408">
            <v>105.4402756205379</v>
          </cell>
          <cell r="AG408">
            <v>105.46941504984729</v>
          </cell>
          <cell r="AH408">
            <v>105.4096606829475</v>
          </cell>
          <cell r="AI408">
            <v>105.52977200954581</v>
          </cell>
          <cell r="AJ408">
            <v>105.98236107797187</v>
          </cell>
        </row>
        <row r="409">
          <cell r="C409" t="str">
            <v>SIKAT GIGI</v>
          </cell>
          <cell r="D409">
            <v>16445724414.130001</v>
          </cell>
          <cell r="E409">
            <v>100.37874088414063</v>
          </cell>
          <cell r="F409">
            <v>100.37937974918766</v>
          </cell>
          <cell r="G409">
            <v>100.38042066578777</v>
          </cell>
          <cell r="H409">
            <v>99.811248357182507</v>
          </cell>
          <cell r="I409">
            <v>100.18232933166129</v>
          </cell>
          <cell r="J409">
            <v>100.18232933166129</v>
          </cell>
          <cell r="K409">
            <v>100.18232933166129</v>
          </cell>
          <cell r="L409">
            <v>100.52452450774372</v>
          </cell>
          <cell r="M409">
            <v>100.52452450774372</v>
          </cell>
          <cell r="N409">
            <v>100.52493401660369</v>
          </cell>
          <cell r="O409">
            <v>100.52493401660369</v>
          </cell>
          <cell r="P409">
            <v>100.88378368171192</v>
          </cell>
          <cell r="Q409">
            <v>112.63191504022379</v>
          </cell>
          <cell r="R409">
            <v>113.14916903509497</v>
          </cell>
          <cell r="S409">
            <v>113.15006891316015</v>
          </cell>
          <cell r="T409">
            <v>113.15006891316015</v>
          </cell>
          <cell r="U409">
            <v>113.84564257283667</v>
          </cell>
          <cell r="V409">
            <v>113.84721570661415</v>
          </cell>
          <cell r="W409">
            <v>115.75147288867895</v>
          </cell>
          <cell r="X409">
            <v>115.75147288867895</v>
          </cell>
          <cell r="Y409">
            <v>115.74933296225515</v>
          </cell>
          <cell r="Z409">
            <v>115.23555017728316</v>
          </cell>
          <cell r="AA409">
            <v>117.28523502709243</v>
          </cell>
          <cell r="AB409">
            <v>117.48770805371818</v>
          </cell>
          <cell r="AC409">
            <v>117.40898552425902</v>
          </cell>
          <cell r="AD409">
            <v>117.40898552425902</v>
          </cell>
          <cell r="AE409">
            <v>117.40898552425902</v>
          </cell>
          <cell r="AF409">
            <v>117.4200298356745</v>
          </cell>
          <cell r="AG409">
            <v>118.57228657180281</v>
          </cell>
          <cell r="AH409">
            <v>118.58366639251292</v>
          </cell>
          <cell r="AI409">
            <v>118.73698919562936</v>
          </cell>
          <cell r="AJ409">
            <v>118.76526013331778</v>
          </cell>
        </row>
        <row r="410">
          <cell r="C410" t="str">
            <v>DEODORANT</v>
          </cell>
          <cell r="D410">
            <v>40346725368.07</v>
          </cell>
          <cell r="E410">
            <v>90.47142223738453</v>
          </cell>
          <cell r="F410">
            <v>91.769959343961546</v>
          </cell>
          <cell r="G410">
            <v>93.307646624301427</v>
          </cell>
          <cell r="H410">
            <v>98.53502183166178</v>
          </cell>
          <cell r="I410">
            <v>100.48812133881992</v>
          </cell>
          <cell r="J410">
            <v>101.29280811924647</v>
          </cell>
          <cell r="K410">
            <v>103.42056479568645</v>
          </cell>
          <cell r="L410">
            <v>105.27984540903805</v>
          </cell>
          <cell r="M410">
            <v>107.18243838517618</v>
          </cell>
          <cell r="N410">
            <v>107.58429971452796</v>
          </cell>
          <cell r="O410">
            <v>108.13846152896869</v>
          </cell>
          <cell r="P410">
            <v>106.70240779477278</v>
          </cell>
          <cell r="Q410">
            <v>109.51015275365602</v>
          </cell>
          <cell r="R410">
            <v>106.63219566929394</v>
          </cell>
          <cell r="S410">
            <v>106.77185642349909</v>
          </cell>
          <cell r="T410">
            <v>107.45190266386746</v>
          </cell>
          <cell r="U410">
            <v>107.47135648199169</v>
          </cell>
          <cell r="V410">
            <v>107.46881017801479</v>
          </cell>
          <cell r="W410">
            <v>107.90615789060378</v>
          </cell>
          <cell r="X410">
            <v>109.6654810463755</v>
          </cell>
          <cell r="Y410">
            <v>109.85836131125171</v>
          </cell>
          <cell r="Z410">
            <v>110.13261228947407</v>
          </cell>
          <cell r="AA410">
            <v>109.53673662533765</v>
          </cell>
          <cell r="AB410">
            <v>111.54532341835615</v>
          </cell>
          <cell r="AC410">
            <v>111.69715213683595</v>
          </cell>
          <cell r="AD410">
            <v>111.69715213683595</v>
          </cell>
          <cell r="AE410">
            <v>111.69715213683595</v>
          </cell>
          <cell r="AF410">
            <v>111.6568696021847</v>
          </cell>
          <cell r="AG410">
            <v>111.49502570215893</v>
          </cell>
          <cell r="AH410">
            <v>111.40168066139566</v>
          </cell>
          <cell r="AI410">
            <v>111.51004305533181</v>
          </cell>
          <cell r="AJ410">
            <v>111.69907772170909</v>
          </cell>
        </row>
        <row r="411">
          <cell r="C411" t="str">
            <v>CONDITIONER</v>
          </cell>
          <cell r="D411">
            <v>4354164527.0200005</v>
          </cell>
          <cell r="E411">
            <v>101.10000000000001</v>
          </cell>
          <cell r="F411">
            <v>101.10000000000001</v>
          </cell>
          <cell r="G411">
            <v>101.10000000000001</v>
          </cell>
          <cell r="H411">
            <v>101.10000000000001</v>
          </cell>
          <cell r="I411">
            <v>101.10000000000001</v>
          </cell>
          <cell r="J411">
            <v>101.10000000000001</v>
          </cell>
          <cell r="K411">
            <v>101.10000000000001</v>
          </cell>
          <cell r="L411">
            <v>101.10000000000001</v>
          </cell>
          <cell r="M411">
            <v>101.10000000000001</v>
          </cell>
          <cell r="N411">
            <v>101.10000000000001</v>
          </cell>
          <cell r="O411">
            <v>101.10000000000001</v>
          </cell>
          <cell r="P411">
            <v>101.10000000000001</v>
          </cell>
          <cell r="Q411">
            <v>101.10000000000001</v>
          </cell>
          <cell r="R411">
            <v>101.10000000000001</v>
          </cell>
          <cell r="S411">
            <v>101.09591499999996</v>
          </cell>
          <cell r="T411">
            <v>101.38799120802635</v>
          </cell>
          <cell r="U411">
            <v>101.25999999999999</v>
          </cell>
          <cell r="V411">
            <v>101.25790230426719</v>
          </cell>
          <cell r="W411">
            <v>101.25999999999999</v>
          </cell>
          <cell r="X411">
            <v>101.25999999999999</v>
          </cell>
          <cell r="Y411">
            <v>101.25790230426719</v>
          </cell>
          <cell r="Z411">
            <v>98.37</v>
          </cell>
          <cell r="AA411">
            <v>98.37</v>
          </cell>
          <cell r="AB411">
            <v>98.370681056598372</v>
          </cell>
          <cell r="AC411">
            <v>98.370681056598372</v>
          </cell>
          <cell r="AD411">
            <v>98.370681056598372</v>
          </cell>
          <cell r="AE411">
            <v>98.370681056598372</v>
          </cell>
          <cell r="AF411">
            <v>99.352934932205144</v>
          </cell>
          <cell r="AG411">
            <v>99.352934932205144</v>
          </cell>
          <cell r="AH411">
            <v>99.208522460693132</v>
          </cell>
          <cell r="AI411">
            <v>100.56743119709846</v>
          </cell>
          <cell r="AJ411">
            <v>100.01988377255135</v>
          </cell>
        </row>
        <row r="412">
          <cell r="C412" t="str">
            <v>VITAMIN RAMBUT</v>
          </cell>
          <cell r="D412">
            <v>8782018852.0599995</v>
          </cell>
          <cell r="E412">
            <v>100</v>
          </cell>
          <cell r="F412">
            <v>100</v>
          </cell>
          <cell r="G412">
            <v>100</v>
          </cell>
          <cell r="H412">
            <v>100</v>
          </cell>
          <cell r="I412">
            <v>100</v>
          </cell>
          <cell r="J412">
            <v>100</v>
          </cell>
          <cell r="K412">
            <v>100</v>
          </cell>
          <cell r="L412">
            <v>100</v>
          </cell>
          <cell r="M412">
            <v>100</v>
          </cell>
          <cell r="N412">
            <v>100</v>
          </cell>
          <cell r="O412">
            <v>100</v>
          </cell>
          <cell r="P412">
            <v>100</v>
          </cell>
          <cell r="Q412">
            <v>100</v>
          </cell>
          <cell r="R412">
            <v>100</v>
          </cell>
          <cell r="S412">
            <v>99.999999999999886</v>
          </cell>
          <cell r="T412">
            <v>100.09032299999994</v>
          </cell>
          <cell r="U412">
            <v>101.34999999999997</v>
          </cell>
          <cell r="V412">
            <v>101.35041512592463</v>
          </cell>
          <cell r="W412">
            <v>102.84</v>
          </cell>
          <cell r="X412">
            <v>102.84</v>
          </cell>
          <cell r="Y412">
            <v>102.83772893905494</v>
          </cell>
          <cell r="Z412">
            <v>103.59</v>
          </cell>
          <cell r="AA412">
            <v>103.59</v>
          </cell>
          <cell r="AB412">
            <v>103.58626696835394</v>
          </cell>
          <cell r="AC412">
            <v>103.30305797101175</v>
          </cell>
          <cell r="AD412">
            <v>103.30305797101175</v>
          </cell>
          <cell r="AE412">
            <v>103.30305797101175</v>
          </cell>
          <cell r="AF412">
            <v>103.30305797101175</v>
          </cell>
          <cell r="AG412">
            <v>103.30305797101175</v>
          </cell>
          <cell r="AH412">
            <v>104.20431103785172</v>
          </cell>
          <cell r="AI412">
            <v>104.20431103785172</v>
          </cell>
          <cell r="AJ412">
            <v>105.45875692154803</v>
          </cell>
        </row>
        <row r="413">
          <cell r="C413" t="str">
            <v>TISU BASAH</v>
          </cell>
          <cell r="D413">
            <v>6540816781.8999996</v>
          </cell>
          <cell r="E413">
            <v>100</v>
          </cell>
          <cell r="F413">
            <v>100</v>
          </cell>
          <cell r="G413">
            <v>100</v>
          </cell>
          <cell r="H413">
            <v>100</v>
          </cell>
          <cell r="I413">
            <v>100</v>
          </cell>
          <cell r="J413">
            <v>100</v>
          </cell>
          <cell r="K413">
            <v>100</v>
          </cell>
          <cell r="L413">
            <v>100</v>
          </cell>
          <cell r="M413">
            <v>100</v>
          </cell>
          <cell r="N413">
            <v>100</v>
          </cell>
          <cell r="O413">
            <v>100</v>
          </cell>
          <cell r="P413">
            <v>100</v>
          </cell>
          <cell r="Q413">
            <v>100</v>
          </cell>
          <cell r="R413">
            <v>100</v>
          </cell>
          <cell r="S413">
            <v>100</v>
          </cell>
          <cell r="T413">
            <v>100</v>
          </cell>
          <cell r="U413">
            <v>101.42999999999999</v>
          </cell>
          <cell r="V413">
            <v>101.42816799999991</v>
          </cell>
          <cell r="W413">
            <v>101.42999999999999</v>
          </cell>
          <cell r="X413">
            <v>101.42999999999999</v>
          </cell>
          <cell r="Y413">
            <v>101.42816799999991</v>
          </cell>
          <cell r="Z413">
            <v>101.51999999999997</v>
          </cell>
          <cell r="AA413">
            <v>101.51999999999997</v>
          </cell>
          <cell r="AB413">
            <v>101.51570355182895</v>
          </cell>
          <cell r="AC413">
            <v>101.51570355182895</v>
          </cell>
          <cell r="AD413">
            <v>101.51570355182895</v>
          </cell>
          <cell r="AE413">
            <v>98.274858367689333</v>
          </cell>
          <cell r="AF413">
            <v>96.835057986458906</v>
          </cell>
          <cell r="AG413">
            <v>96.835057986458906</v>
          </cell>
          <cell r="AH413">
            <v>96.835057986458906</v>
          </cell>
          <cell r="AI413">
            <v>96.835057986458906</v>
          </cell>
          <cell r="AJ413">
            <v>97.545143656570133</v>
          </cell>
        </row>
        <row r="414">
          <cell r="C414" t="str">
            <v>COTTON BUD</v>
          </cell>
          <cell r="D414">
            <v>5050033438.5100002</v>
          </cell>
          <cell r="E414">
            <v>106.05</v>
          </cell>
          <cell r="F414">
            <v>106.05</v>
          </cell>
          <cell r="G414">
            <v>106.05</v>
          </cell>
          <cell r="H414">
            <v>106.05</v>
          </cell>
          <cell r="I414">
            <v>106.05</v>
          </cell>
          <cell r="J414">
            <v>106.05</v>
          </cell>
          <cell r="K414">
            <v>106.05</v>
          </cell>
          <cell r="L414">
            <v>106.05</v>
          </cell>
          <cell r="M414">
            <v>106.05</v>
          </cell>
          <cell r="N414">
            <v>106.05</v>
          </cell>
          <cell r="O414">
            <v>106.05</v>
          </cell>
          <cell r="P414">
            <v>106.05</v>
          </cell>
          <cell r="Q414">
            <v>106.05</v>
          </cell>
          <cell r="R414">
            <v>106.05</v>
          </cell>
          <cell r="S414">
            <v>106.04587703656401</v>
          </cell>
          <cell r="T414">
            <v>106.04587703656401</v>
          </cell>
          <cell r="U414">
            <v>106.05</v>
          </cell>
          <cell r="V414">
            <v>106.04587703656401</v>
          </cell>
          <cell r="W414">
            <v>112.00999999999999</v>
          </cell>
          <cell r="X414">
            <v>112.00999999999999</v>
          </cell>
          <cell r="Y414">
            <v>112.00972854815585</v>
          </cell>
          <cell r="Z414">
            <v>112.14000000000001</v>
          </cell>
          <cell r="AA414">
            <v>112.14000000000001</v>
          </cell>
          <cell r="AB414">
            <v>112.14441912663776</v>
          </cell>
          <cell r="AC414">
            <v>112.14441912663776</v>
          </cell>
          <cell r="AD414">
            <v>112.14441912663776</v>
          </cell>
          <cell r="AE414">
            <v>114.55925966846155</v>
          </cell>
          <cell r="AF414">
            <v>114.55925966846155</v>
          </cell>
          <cell r="AG414">
            <v>114.55925966846155</v>
          </cell>
          <cell r="AH414">
            <v>114.55925966846155</v>
          </cell>
          <cell r="AI414">
            <v>114.55925966846155</v>
          </cell>
          <cell r="AJ414">
            <v>115.51365286075948</v>
          </cell>
        </row>
        <row r="415">
          <cell r="C415" t="str">
            <v>SABUN CUCI TANGAN</v>
          </cell>
          <cell r="D415">
            <v>4112407699.0599999</v>
          </cell>
          <cell r="E415">
            <v>101.33000000000001</v>
          </cell>
          <cell r="F415">
            <v>101.33000000000001</v>
          </cell>
          <cell r="G415">
            <v>101.33000000000001</v>
          </cell>
          <cell r="H415">
            <v>101.33000000000001</v>
          </cell>
          <cell r="I415">
            <v>101.33000000000001</v>
          </cell>
          <cell r="J415">
            <v>101.33000000000001</v>
          </cell>
          <cell r="K415">
            <v>101.33000000000001</v>
          </cell>
          <cell r="L415">
            <v>101.33000000000001</v>
          </cell>
          <cell r="M415">
            <v>101.33000000000001</v>
          </cell>
          <cell r="N415">
            <v>101.33000000000001</v>
          </cell>
          <cell r="O415">
            <v>101.33000000000001</v>
          </cell>
          <cell r="P415">
            <v>101.33000000000001</v>
          </cell>
          <cell r="Q415">
            <v>101.33000000000001</v>
          </cell>
          <cell r="R415">
            <v>101.33000000000001</v>
          </cell>
          <cell r="S415">
            <v>101.33344699999989</v>
          </cell>
          <cell r="T415">
            <v>101.18813483700191</v>
          </cell>
          <cell r="U415">
            <v>100.53</v>
          </cell>
          <cell r="V415">
            <v>100.53423214985062</v>
          </cell>
          <cell r="W415">
            <v>100.54</v>
          </cell>
          <cell r="X415">
            <v>100.54</v>
          </cell>
          <cell r="Y415">
            <v>100.53550290254496</v>
          </cell>
          <cell r="Z415">
            <v>100.54</v>
          </cell>
          <cell r="AA415">
            <v>100.54</v>
          </cell>
          <cell r="AB415">
            <v>100.53663292159756</v>
          </cell>
          <cell r="AC415">
            <v>100.53663292159756</v>
          </cell>
          <cell r="AD415">
            <v>100.55132333440007</v>
          </cell>
          <cell r="AE415">
            <v>100.55132333440007</v>
          </cell>
          <cell r="AF415">
            <v>100.55132333440007</v>
          </cell>
          <cell r="AG415">
            <v>100.55132333440007</v>
          </cell>
          <cell r="AH415">
            <v>100.55132333440007</v>
          </cell>
          <cell r="AI415">
            <v>100.55132333440007</v>
          </cell>
          <cell r="AJ415">
            <v>100.54780806013626</v>
          </cell>
        </row>
        <row r="416">
          <cell r="C416" t="str">
            <v>SUNBLOCK</v>
          </cell>
          <cell r="D416">
            <v>6708563947.6300001</v>
          </cell>
          <cell r="E416">
            <v>100</v>
          </cell>
          <cell r="F416">
            <v>100</v>
          </cell>
          <cell r="G416">
            <v>100</v>
          </cell>
          <cell r="H416">
            <v>100</v>
          </cell>
          <cell r="I416">
            <v>100</v>
          </cell>
          <cell r="J416">
            <v>100</v>
          </cell>
          <cell r="K416">
            <v>100</v>
          </cell>
          <cell r="L416">
            <v>100</v>
          </cell>
          <cell r="M416">
            <v>100</v>
          </cell>
          <cell r="N416">
            <v>100</v>
          </cell>
          <cell r="O416">
            <v>100</v>
          </cell>
          <cell r="P416">
            <v>100</v>
          </cell>
          <cell r="Q416">
            <v>100</v>
          </cell>
          <cell r="R416">
            <v>100</v>
          </cell>
          <cell r="S416">
            <v>100</v>
          </cell>
          <cell r="T416">
            <v>102.33241499999993</v>
          </cell>
          <cell r="U416">
            <v>102.75000000000003</v>
          </cell>
          <cell r="V416">
            <v>102.75224923867974</v>
          </cell>
          <cell r="W416">
            <v>102.75000000000003</v>
          </cell>
          <cell r="X416">
            <v>102.75000000000003</v>
          </cell>
          <cell r="Y416">
            <v>102.75224923867974</v>
          </cell>
          <cell r="Z416">
            <v>103.05</v>
          </cell>
          <cell r="AA416">
            <v>103.05</v>
          </cell>
          <cell r="AB416">
            <v>103.05113806383265</v>
          </cell>
          <cell r="AC416">
            <v>102.57474295767739</v>
          </cell>
          <cell r="AD416">
            <v>102.5230596476907</v>
          </cell>
          <cell r="AE416">
            <v>102.5230596476907</v>
          </cell>
          <cell r="AF416">
            <v>100.99148816422579</v>
          </cell>
          <cell r="AG416">
            <v>99.854576486217013</v>
          </cell>
          <cell r="AH416">
            <v>99.854576486217013</v>
          </cell>
          <cell r="AI416">
            <v>99.854576486217013</v>
          </cell>
          <cell r="AJ416">
            <v>101.03021933520631</v>
          </cell>
        </row>
        <row r="417">
          <cell r="C417" t="str">
            <v>SERUM KECANTIKAN</v>
          </cell>
          <cell r="D417">
            <v>10833593315.52</v>
          </cell>
          <cell r="E417">
            <v>100</v>
          </cell>
          <cell r="F417">
            <v>100</v>
          </cell>
          <cell r="G417">
            <v>100</v>
          </cell>
          <cell r="H417">
            <v>100</v>
          </cell>
          <cell r="I417">
            <v>100</v>
          </cell>
          <cell r="J417">
            <v>100</v>
          </cell>
          <cell r="K417">
            <v>100</v>
          </cell>
          <cell r="L417">
            <v>100</v>
          </cell>
          <cell r="M417">
            <v>100</v>
          </cell>
          <cell r="N417">
            <v>100</v>
          </cell>
          <cell r="O417">
            <v>100</v>
          </cell>
          <cell r="P417">
            <v>100</v>
          </cell>
          <cell r="Q417">
            <v>100</v>
          </cell>
          <cell r="R417">
            <v>100</v>
          </cell>
          <cell r="S417">
            <v>100</v>
          </cell>
          <cell r="T417">
            <v>101.17249699999932</v>
          </cell>
          <cell r="U417">
            <v>99.38</v>
          </cell>
          <cell r="V417">
            <v>99.382087789589619</v>
          </cell>
          <cell r="W417">
            <v>99.38</v>
          </cell>
          <cell r="X417">
            <v>99.38</v>
          </cell>
          <cell r="Y417">
            <v>99.383170060525657</v>
          </cell>
          <cell r="Z417">
            <v>99.38</v>
          </cell>
          <cell r="AA417">
            <v>99.38</v>
          </cell>
          <cell r="AB417">
            <v>99.382086783971985</v>
          </cell>
          <cell r="AC417">
            <v>99.382086783971985</v>
          </cell>
          <cell r="AD417">
            <v>99.382086783971985</v>
          </cell>
          <cell r="AE417">
            <v>99.382086783971985</v>
          </cell>
          <cell r="AF417">
            <v>99.382086783971985</v>
          </cell>
          <cell r="AG417">
            <v>99.382086783971985</v>
          </cell>
          <cell r="AH417">
            <v>99.382086783971985</v>
          </cell>
          <cell r="AI417">
            <v>99.382086783971985</v>
          </cell>
          <cell r="AJ417">
            <v>101.95006425250122</v>
          </cell>
        </row>
        <row r="418">
          <cell r="C418" t="str">
            <v>SHAMPO ANAK</v>
          </cell>
          <cell r="D418">
            <v>4411837482.1000004</v>
          </cell>
          <cell r="E418">
            <v>99.989933244874251</v>
          </cell>
          <cell r="F418">
            <v>99.989933244874251</v>
          </cell>
          <cell r="G418">
            <v>99.989933244874251</v>
          </cell>
          <cell r="H418">
            <v>99.989933244874251</v>
          </cell>
          <cell r="I418">
            <v>99.989933244874251</v>
          </cell>
          <cell r="J418">
            <v>99.989933244874251</v>
          </cell>
          <cell r="K418">
            <v>99.989933244874251</v>
          </cell>
          <cell r="L418">
            <v>99.989933244874251</v>
          </cell>
          <cell r="M418">
            <v>99.989933244874251</v>
          </cell>
          <cell r="N418">
            <v>99.989933244874251</v>
          </cell>
          <cell r="O418">
            <v>99.989933244874251</v>
          </cell>
          <cell r="P418">
            <v>99.989933244874251</v>
          </cell>
          <cell r="Q418">
            <v>99.989933244874251</v>
          </cell>
          <cell r="R418">
            <v>99.989933244874251</v>
          </cell>
          <cell r="S418">
            <v>99.989933244874251</v>
          </cell>
          <cell r="T418">
            <v>99.989933244874251</v>
          </cell>
          <cell r="U418">
            <v>99.989933244874251</v>
          </cell>
          <cell r="V418">
            <v>99.989933244874251</v>
          </cell>
          <cell r="W418">
            <v>99.989933244874251</v>
          </cell>
          <cell r="X418">
            <v>99.989933244874251</v>
          </cell>
          <cell r="Y418">
            <v>99.989932594674229</v>
          </cell>
          <cell r="Z418">
            <v>100.88618064786093</v>
          </cell>
          <cell r="AA418">
            <v>100.88618064786093</v>
          </cell>
          <cell r="AB418">
            <v>100.88572861810374</v>
          </cell>
          <cell r="AC418">
            <v>100.88572861810374</v>
          </cell>
          <cell r="AD418">
            <v>101.00950805021924</v>
          </cell>
          <cell r="AE418">
            <v>101.00950805021924</v>
          </cell>
          <cell r="AF418">
            <v>101.00950805021924</v>
          </cell>
          <cell r="AG418">
            <v>101.00950805021924</v>
          </cell>
          <cell r="AH418">
            <v>101.04888703485528</v>
          </cell>
          <cell r="AI418">
            <v>101.34441307984146</v>
          </cell>
          <cell r="AJ418">
            <v>101.36287244164726</v>
          </cell>
        </row>
        <row r="419">
          <cell r="C419" t="str">
            <v>HAND SANITIZER</v>
          </cell>
          <cell r="D419">
            <v>7214839832.3400002</v>
          </cell>
          <cell r="E419">
            <v>100</v>
          </cell>
          <cell r="F419">
            <v>100</v>
          </cell>
          <cell r="G419">
            <v>100</v>
          </cell>
          <cell r="H419">
            <v>100</v>
          </cell>
          <cell r="I419">
            <v>100</v>
          </cell>
          <cell r="J419">
            <v>100</v>
          </cell>
          <cell r="K419">
            <v>100</v>
          </cell>
          <cell r="L419">
            <v>100</v>
          </cell>
          <cell r="M419">
            <v>100</v>
          </cell>
          <cell r="N419">
            <v>100</v>
          </cell>
          <cell r="O419">
            <v>100</v>
          </cell>
          <cell r="P419">
            <v>100</v>
          </cell>
          <cell r="Q419">
            <v>100</v>
          </cell>
          <cell r="R419">
            <v>100</v>
          </cell>
          <cell r="S419">
            <v>100</v>
          </cell>
          <cell r="T419">
            <v>100</v>
          </cell>
          <cell r="U419">
            <v>99.04</v>
          </cell>
          <cell r="V419">
            <v>99.043844999999877</v>
          </cell>
          <cell r="W419">
            <v>99.27</v>
          </cell>
          <cell r="X419">
            <v>99.27</v>
          </cell>
          <cell r="Y419">
            <v>99.274678603461467</v>
          </cell>
          <cell r="Z419">
            <v>99.27</v>
          </cell>
          <cell r="AA419">
            <v>99.27</v>
          </cell>
          <cell r="AB419">
            <v>99.274678603461467</v>
          </cell>
          <cell r="AC419">
            <v>99.274678603461467</v>
          </cell>
          <cell r="AD419">
            <v>99.274678603461467</v>
          </cell>
          <cell r="AE419">
            <v>99.274678603461467</v>
          </cell>
          <cell r="AF419">
            <v>99.274678603461467</v>
          </cell>
          <cell r="AG419">
            <v>99.274678603461467</v>
          </cell>
          <cell r="AH419">
            <v>99.274678603461467</v>
          </cell>
          <cell r="AI419">
            <v>99.274678603461467</v>
          </cell>
          <cell r="AJ419">
            <v>99.274678603461467</v>
          </cell>
        </row>
        <row r="420">
          <cell r="C420" t="str">
            <v>TARIF GUNTING RAMBUT PRIA</v>
          </cell>
          <cell r="D420">
            <v>60636095947.669998</v>
          </cell>
          <cell r="E420">
            <v>100.13194782602707</v>
          </cell>
          <cell r="F420">
            <v>100.13812512633488</v>
          </cell>
          <cell r="G420">
            <v>100.14429032302363</v>
          </cell>
          <cell r="H420">
            <v>100.14429032302363</v>
          </cell>
          <cell r="I420">
            <v>100.14429032302363</v>
          </cell>
          <cell r="J420">
            <v>100.14429032302363</v>
          </cell>
          <cell r="K420">
            <v>100.14429032302363</v>
          </cell>
          <cell r="L420">
            <v>100.14429032302363</v>
          </cell>
          <cell r="M420">
            <v>100.14429032302363</v>
          </cell>
          <cell r="N420">
            <v>100.14429032302363</v>
          </cell>
          <cell r="O420">
            <v>100.14429032302363</v>
          </cell>
          <cell r="P420">
            <v>100.14429032302363</v>
          </cell>
          <cell r="Q420">
            <v>100.14429032302363</v>
          </cell>
          <cell r="R420">
            <v>100.14429032302363</v>
          </cell>
          <cell r="S420">
            <v>100.1438506884498</v>
          </cell>
          <cell r="T420">
            <v>100.1438506884498</v>
          </cell>
          <cell r="U420">
            <v>100.14358720190897</v>
          </cell>
          <cell r="V420">
            <v>101.64479836794132</v>
          </cell>
          <cell r="W420">
            <v>101.64579530267785</v>
          </cell>
          <cell r="X420">
            <v>101.64579530267785</v>
          </cell>
          <cell r="Y420">
            <v>101.64479836794132</v>
          </cell>
          <cell r="Z420">
            <v>101.64579530267785</v>
          </cell>
          <cell r="AA420">
            <v>101.64579530267785</v>
          </cell>
          <cell r="AB420">
            <v>101.64479836794132</v>
          </cell>
          <cell r="AC420">
            <v>101.64479836794132</v>
          </cell>
          <cell r="AD420">
            <v>101.64479836794132</v>
          </cell>
          <cell r="AE420">
            <v>101.64479836794132</v>
          </cell>
          <cell r="AF420">
            <v>101.64479836794132</v>
          </cell>
          <cell r="AG420">
            <v>101.64479836794132</v>
          </cell>
          <cell r="AH420">
            <v>101.64479836794132</v>
          </cell>
          <cell r="AI420">
            <v>101.64479836794132</v>
          </cell>
          <cell r="AJ420">
            <v>101.64479836794132</v>
          </cell>
        </row>
        <row r="421">
          <cell r="C421" t="str">
            <v>TARIF GUNTING RAMBUT WANITA</v>
          </cell>
          <cell r="D421">
            <v>8520712855.539999</v>
          </cell>
          <cell r="E421">
            <v>100.11187458244224</v>
          </cell>
          <cell r="F421">
            <v>100.11187458244224</v>
          </cell>
          <cell r="G421">
            <v>100.11187458244224</v>
          </cell>
          <cell r="H421">
            <v>100.11691927121657</v>
          </cell>
          <cell r="I421">
            <v>100.11691927121657</v>
          </cell>
          <cell r="J421">
            <v>100.11691927121657</v>
          </cell>
          <cell r="K421">
            <v>100.11691927121657</v>
          </cell>
          <cell r="L421">
            <v>100.11691927121657</v>
          </cell>
          <cell r="M421">
            <v>100.11691927121657</v>
          </cell>
          <cell r="N421">
            <v>100.11691927121657</v>
          </cell>
          <cell r="O421">
            <v>100.11691927121657</v>
          </cell>
          <cell r="P421">
            <v>100.11691927121657</v>
          </cell>
          <cell r="Q421">
            <v>100.11691927121657</v>
          </cell>
          <cell r="R421">
            <v>100.11691927121657</v>
          </cell>
          <cell r="S421">
            <v>100.11708629875393</v>
          </cell>
          <cell r="T421">
            <v>100.11708629875393</v>
          </cell>
          <cell r="U421">
            <v>100.12006316305224</v>
          </cell>
          <cell r="V421">
            <v>102.21144557953853</v>
          </cell>
          <cell r="W421">
            <v>105.40553157324359</v>
          </cell>
          <cell r="X421">
            <v>105.40553157324359</v>
          </cell>
          <cell r="Y421">
            <v>105.40512822623427</v>
          </cell>
          <cell r="Z421">
            <v>105.40553157324359</v>
          </cell>
          <cell r="AA421">
            <v>105.40553157324359</v>
          </cell>
          <cell r="AB421">
            <v>105.40512822623427</v>
          </cell>
          <cell r="AC421">
            <v>105.40512822623427</v>
          </cell>
          <cell r="AD421">
            <v>105.40512822623427</v>
          </cell>
          <cell r="AE421">
            <v>105.40512822623427</v>
          </cell>
          <cell r="AF421">
            <v>105.40512822623427</v>
          </cell>
          <cell r="AG421">
            <v>105.40512822623427</v>
          </cell>
          <cell r="AH421">
            <v>105.40512822623427</v>
          </cell>
          <cell r="AI421">
            <v>105.40512822623427</v>
          </cell>
          <cell r="AJ421">
            <v>105.40512822623427</v>
          </cell>
        </row>
        <row r="422">
          <cell r="C422" t="str">
            <v>TARIF GUNTING RAMBUT ANAK</v>
          </cell>
          <cell r="D422">
            <v>17664545362.93</v>
          </cell>
          <cell r="E422">
            <v>100.13472332801987</v>
          </cell>
          <cell r="F422">
            <v>100.14493478037558</v>
          </cell>
          <cell r="G422">
            <v>100.14990257061969</v>
          </cell>
          <cell r="H422">
            <v>100.14990257061969</v>
          </cell>
          <cell r="I422">
            <v>100.14990257061969</v>
          </cell>
          <cell r="J422">
            <v>100.14990257061969</v>
          </cell>
          <cell r="K422">
            <v>100.14990257061969</v>
          </cell>
          <cell r="L422">
            <v>100.14990257061969</v>
          </cell>
          <cell r="M422">
            <v>100.14990257061969</v>
          </cell>
          <cell r="N422">
            <v>100.14990257061969</v>
          </cell>
          <cell r="O422">
            <v>100.14990257061969</v>
          </cell>
          <cell r="P422">
            <v>100.14990257061969</v>
          </cell>
          <cell r="Q422">
            <v>100.14990257061969</v>
          </cell>
          <cell r="R422">
            <v>100.14990257061969</v>
          </cell>
          <cell r="S422">
            <v>100.15023474108588</v>
          </cell>
          <cell r="T422">
            <v>100.15023474108588</v>
          </cell>
          <cell r="U422">
            <v>100.1488919017951</v>
          </cell>
          <cell r="V422">
            <v>101.97461894311104</v>
          </cell>
          <cell r="W422">
            <v>107.82409801936015</v>
          </cell>
          <cell r="X422">
            <v>107.82409801936015</v>
          </cell>
          <cell r="Y422">
            <v>107.82726002372402</v>
          </cell>
          <cell r="Z422">
            <v>114.52546083657546</v>
          </cell>
          <cell r="AA422">
            <v>114.52546083657546</v>
          </cell>
          <cell r="AB422">
            <v>114.52686161031073</v>
          </cell>
          <cell r="AC422">
            <v>114.52686161031073</v>
          </cell>
          <cell r="AD422">
            <v>114.52686161031073</v>
          </cell>
          <cell r="AE422">
            <v>114.52686161031073</v>
          </cell>
          <cell r="AF422">
            <v>114.52686161031073</v>
          </cell>
          <cell r="AG422">
            <v>114.52686161031073</v>
          </cell>
          <cell r="AH422">
            <v>114.52686161031073</v>
          </cell>
          <cell r="AI422">
            <v>114.52686161031073</v>
          </cell>
          <cell r="AJ422">
            <v>114.52686161031073</v>
          </cell>
        </row>
        <row r="423">
          <cell r="C423" t="str">
            <v>CREAMBATH</v>
          </cell>
          <cell r="D423">
            <v>2494638264.2800002</v>
          </cell>
          <cell r="E423">
            <v>100</v>
          </cell>
          <cell r="F423">
            <v>100</v>
          </cell>
          <cell r="G423">
            <v>100</v>
          </cell>
          <cell r="H423">
            <v>100</v>
          </cell>
          <cell r="I423">
            <v>100</v>
          </cell>
          <cell r="J423">
            <v>100</v>
          </cell>
          <cell r="K423">
            <v>100</v>
          </cell>
          <cell r="L423">
            <v>100</v>
          </cell>
          <cell r="M423">
            <v>100</v>
          </cell>
          <cell r="N423">
            <v>100</v>
          </cell>
          <cell r="O423">
            <v>100</v>
          </cell>
          <cell r="P423">
            <v>100</v>
          </cell>
          <cell r="Q423">
            <v>100</v>
          </cell>
          <cell r="R423">
            <v>100</v>
          </cell>
          <cell r="S423">
            <v>100</v>
          </cell>
          <cell r="T423">
            <v>100</v>
          </cell>
          <cell r="U423">
            <v>99.998639391801873</v>
          </cell>
          <cell r="V423">
            <v>105.40925499999962</v>
          </cell>
          <cell r="W423">
            <v>105.41</v>
          </cell>
          <cell r="X423">
            <v>105.41</v>
          </cell>
          <cell r="Y423">
            <v>105.40925499999962</v>
          </cell>
          <cell r="Z423">
            <v>105.41</v>
          </cell>
          <cell r="AA423">
            <v>105.41</v>
          </cell>
          <cell r="AB423">
            <v>105.40925499999962</v>
          </cell>
          <cell r="AC423">
            <v>105.40925499999962</v>
          </cell>
          <cell r="AD423">
            <v>105.40925499999962</v>
          </cell>
          <cell r="AE423">
            <v>105.40925499999962</v>
          </cell>
          <cell r="AF423">
            <v>105.40925499999962</v>
          </cell>
          <cell r="AG423">
            <v>105.40925499999962</v>
          </cell>
          <cell r="AH423">
            <v>105.40925499999962</v>
          </cell>
          <cell r="AI423">
            <v>105.40925499999962</v>
          </cell>
          <cell r="AJ423">
            <v>105.40925499999962</v>
          </cell>
        </row>
        <row r="424">
          <cell r="C424" t="str">
            <v>FACIAL / PEELING</v>
          </cell>
          <cell r="D424">
            <v>10999914059.780001</v>
          </cell>
          <cell r="E424">
            <v>100</v>
          </cell>
          <cell r="F424">
            <v>100</v>
          </cell>
          <cell r="G424">
            <v>100</v>
          </cell>
          <cell r="H424">
            <v>100</v>
          </cell>
          <cell r="I424">
            <v>100</v>
          </cell>
          <cell r="J424">
            <v>100</v>
          </cell>
          <cell r="K424">
            <v>100</v>
          </cell>
          <cell r="L424">
            <v>100</v>
          </cell>
          <cell r="M424">
            <v>100</v>
          </cell>
          <cell r="N424">
            <v>100</v>
          </cell>
          <cell r="O424">
            <v>100</v>
          </cell>
          <cell r="P424">
            <v>100</v>
          </cell>
          <cell r="Q424">
            <v>100</v>
          </cell>
          <cell r="R424">
            <v>100</v>
          </cell>
          <cell r="S424">
            <v>100</v>
          </cell>
          <cell r="T424">
            <v>100</v>
          </cell>
          <cell r="U424">
            <v>100.0041110091743</v>
          </cell>
          <cell r="V424">
            <v>105.40925499999952</v>
          </cell>
          <cell r="W424">
            <v>105.41</v>
          </cell>
          <cell r="X424">
            <v>105.41</v>
          </cell>
          <cell r="Y424">
            <v>105.40925499999952</v>
          </cell>
          <cell r="Z424">
            <v>105.41</v>
          </cell>
          <cell r="AA424">
            <v>105.41</v>
          </cell>
          <cell r="AB424">
            <v>105.40925499999952</v>
          </cell>
          <cell r="AC424">
            <v>105.40925499999952</v>
          </cell>
          <cell r="AD424">
            <v>105.40925499999952</v>
          </cell>
          <cell r="AE424">
            <v>105.40925499999952</v>
          </cell>
          <cell r="AF424">
            <v>105.40925499999952</v>
          </cell>
          <cell r="AG424">
            <v>105.40925499999952</v>
          </cell>
          <cell r="AH424">
            <v>105.40925499999952</v>
          </cell>
          <cell r="AI424">
            <v>105.40925499999952</v>
          </cell>
          <cell r="AJ424">
            <v>105.40925499999952</v>
          </cell>
        </row>
        <row r="425">
          <cell r="C425" t="str">
            <v>MAKE UP SALON</v>
          </cell>
          <cell r="D425">
            <v>4540066147.9200001</v>
          </cell>
          <cell r="E425">
            <v>100</v>
          </cell>
          <cell r="F425">
            <v>100</v>
          </cell>
          <cell r="G425">
            <v>100</v>
          </cell>
          <cell r="H425">
            <v>100</v>
          </cell>
          <cell r="I425">
            <v>100</v>
          </cell>
          <cell r="J425">
            <v>100</v>
          </cell>
          <cell r="K425">
            <v>100</v>
          </cell>
          <cell r="L425">
            <v>100</v>
          </cell>
          <cell r="M425">
            <v>100</v>
          </cell>
          <cell r="N425">
            <v>100</v>
          </cell>
          <cell r="O425">
            <v>100</v>
          </cell>
          <cell r="P425">
            <v>100</v>
          </cell>
          <cell r="Q425">
            <v>100</v>
          </cell>
          <cell r="R425">
            <v>100</v>
          </cell>
          <cell r="S425">
            <v>100</v>
          </cell>
          <cell r="T425">
            <v>100</v>
          </cell>
          <cell r="U425">
            <v>100</v>
          </cell>
          <cell r="V425">
            <v>100</v>
          </cell>
          <cell r="W425">
            <v>100</v>
          </cell>
          <cell r="X425">
            <v>100</v>
          </cell>
          <cell r="Y425">
            <v>100</v>
          </cell>
          <cell r="Z425">
            <v>100</v>
          </cell>
          <cell r="AA425">
            <v>100</v>
          </cell>
          <cell r="AB425">
            <v>100</v>
          </cell>
          <cell r="AC425">
            <v>100</v>
          </cell>
          <cell r="AD425">
            <v>100</v>
          </cell>
          <cell r="AE425">
            <v>100</v>
          </cell>
          <cell r="AF425">
            <v>100</v>
          </cell>
          <cell r="AG425">
            <v>100</v>
          </cell>
          <cell r="AH425">
            <v>100</v>
          </cell>
          <cell r="AI425">
            <v>100</v>
          </cell>
          <cell r="AJ425">
            <v>100</v>
          </cell>
        </row>
        <row r="426">
          <cell r="C426" t="str">
            <v>PIJAT NON MEDIS/URUT/ REFLEKSI</v>
          </cell>
          <cell r="D426">
            <v>6366456207.5</v>
          </cell>
          <cell r="E426">
            <v>100</v>
          </cell>
          <cell r="F426">
            <v>100</v>
          </cell>
          <cell r="G426">
            <v>100</v>
          </cell>
          <cell r="H426">
            <v>100</v>
          </cell>
          <cell r="I426">
            <v>100</v>
          </cell>
          <cell r="J426">
            <v>100</v>
          </cell>
          <cell r="K426">
            <v>100</v>
          </cell>
          <cell r="L426">
            <v>100</v>
          </cell>
          <cell r="M426">
            <v>100</v>
          </cell>
          <cell r="N426">
            <v>100</v>
          </cell>
          <cell r="O426">
            <v>100</v>
          </cell>
          <cell r="P426">
            <v>100</v>
          </cell>
          <cell r="Q426">
            <v>100</v>
          </cell>
          <cell r="R426">
            <v>100</v>
          </cell>
          <cell r="S426">
            <v>100</v>
          </cell>
          <cell r="T426">
            <v>100</v>
          </cell>
          <cell r="U426">
            <v>100</v>
          </cell>
          <cell r="V426">
            <v>100</v>
          </cell>
          <cell r="W426">
            <v>100</v>
          </cell>
          <cell r="X426">
            <v>100</v>
          </cell>
          <cell r="Y426">
            <v>100</v>
          </cell>
          <cell r="Z426">
            <v>100</v>
          </cell>
          <cell r="AA426">
            <v>100</v>
          </cell>
          <cell r="AB426">
            <v>100</v>
          </cell>
          <cell r="AC426">
            <v>100</v>
          </cell>
          <cell r="AD426">
            <v>100</v>
          </cell>
          <cell r="AE426">
            <v>100</v>
          </cell>
          <cell r="AF426">
            <v>100</v>
          </cell>
          <cell r="AG426">
            <v>100</v>
          </cell>
          <cell r="AH426">
            <v>100</v>
          </cell>
          <cell r="AI426">
            <v>100</v>
          </cell>
          <cell r="AJ426">
            <v>100</v>
          </cell>
        </row>
        <row r="427">
          <cell r="C427" t="str">
            <v>PERAWATAN PRIBADI LAINNYA</v>
          </cell>
          <cell r="D427">
            <v>355037354861.97998</v>
          </cell>
          <cell r="E427">
            <v>99.09799237286127</v>
          </cell>
          <cell r="F427">
            <v>99.166839521422091</v>
          </cell>
          <cell r="G427">
            <v>101.10852063810543</v>
          </cell>
          <cell r="H427">
            <v>101.81480312047839</v>
          </cell>
          <cell r="I427">
            <v>101.78239457286389</v>
          </cell>
          <cell r="J427">
            <v>101.48030120425109</v>
          </cell>
          <cell r="K427">
            <v>101.31630422502296</v>
          </cell>
          <cell r="L427">
            <v>102.14516755780198</v>
          </cell>
          <cell r="M427">
            <v>101.96963093400815</v>
          </cell>
          <cell r="N427">
            <v>101.97470462064122</v>
          </cell>
          <cell r="O427">
            <v>102.91266624986332</v>
          </cell>
          <cell r="P427">
            <v>103.85816217659591</v>
          </cell>
          <cell r="Q427">
            <v>105.2269743390367</v>
          </cell>
          <cell r="R427">
            <v>103.83138995716801</v>
          </cell>
          <cell r="S427">
            <v>104.84487430325522</v>
          </cell>
          <cell r="T427">
            <v>106.64072799466557</v>
          </cell>
          <cell r="U427">
            <v>106.13145299642706</v>
          </cell>
          <cell r="V427">
            <v>105.62503941360275</v>
          </cell>
          <cell r="W427">
            <v>104.86271385495903</v>
          </cell>
          <cell r="X427">
            <v>104.94582418255263</v>
          </cell>
          <cell r="Y427">
            <v>105.1417229981223</v>
          </cell>
          <cell r="Z427">
            <v>106.0782969729182</v>
          </cell>
          <cell r="AA427">
            <v>107.79694457800377</v>
          </cell>
          <cell r="AB427">
            <v>108.22839422506682</v>
          </cell>
          <cell r="AC427">
            <v>109.81239719514755</v>
          </cell>
          <cell r="AD427">
            <v>109.43546399455697</v>
          </cell>
          <cell r="AE427">
            <v>110.72549483760447</v>
          </cell>
          <cell r="AF427">
            <v>113.8761829085861</v>
          </cell>
          <cell r="AG427">
            <v>116.02330382635424</v>
          </cell>
          <cell r="AH427">
            <v>117.44309458018117</v>
          </cell>
          <cell r="AI427">
            <v>118.58734760646581</v>
          </cell>
          <cell r="AJ427">
            <v>120.01199605294393</v>
          </cell>
        </row>
        <row r="428">
          <cell r="C428" t="str">
            <v>EMAS PERHIASAN</v>
          </cell>
          <cell r="D428">
            <v>183503758801.13</v>
          </cell>
          <cell r="E428">
            <v>97.96449844209171</v>
          </cell>
          <cell r="F428">
            <v>98.088013213838039</v>
          </cell>
          <cell r="G428">
            <v>101.16722254833772</v>
          </cell>
          <cell r="H428">
            <v>102.37892883531603</v>
          </cell>
          <cell r="I428">
            <v>101.69753366038563</v>
          </cell>
          <cell r="J428">
            <v>101.31280940994091</v>
          </cell>
          <cell r="K428">
            <v>100.52318859770951</v>
          </cell>
          <cell r="L428">
            <v>101.85584012592214</v>
          </cell>
          <cell r="M428">
            <v>100.31647100652037</v>
          </cell>
          <cell r="N428">
            <v>100.3283800241602</v>
          </cell>
          <cell r="O428">
            <v>101.73237996781357</v>
          </cell>
          <cell r="P428">
            <v>103.04467307762086</v>
          </cell>
          <cell r="Q428">
            <v>104.67968013510185</v>
          </cell>
          <cell r="R428">
            <v>102.50666989501447</v>
          </cell>
          <cell r="S428">
            <v>103.93879066913141</v>
          </cell>
          <cell r="T428">
            <v>107.32331478848494</v>
          </cell>
          <cell r="U428">
            <v>106.08338637492064</v>
          </cell>
          <cell r="V428">
            <v>105.18540845381614</v>
          </cell>
          <cell r="W428">
            <v>103.51488181030845</v>
          </cell>
          <cell r="X428">
            <v>103.51025780468375</v>
          </cell>
          <cell r="Y428">
            <v>103.71305703212408</v>
          </cell>
          <cell r="Z428">
            <v>106.25760813763617</v>
          </cell>
          <cell r="AA428">
            <v>109.17921089493865</v>
          </cell>
          <cell r="AB428">
            <v>109.94033602737483</v>
          </cell>
          <cell r="AC428">
            <v>112.76310045600266</v>
          </cell>
          <cell r="AD428">
            <v>112.07987105852824</v>
          </cell>
          <cell r="AE428">
            <v>114.54503475665547</v>
          </cell>
          <cell r="AF428">
            <v>120.63590466615068</v>
          </cell>
          <cell r="AG428">
            <v>124.81346361723911</v>
          </cell>
          <cell r="AH428">
            <v>127.52146287261046</v>
          </cell>
          <cell r="AI428">
            <v>129.66037434836139</v>
          </cell>
          <cell r="AJ428">
            <v>132.36246353018203</v>
          </cell>
        </row>
        <row r="429">
          <cell r="C429" t="str">
            <v>JAM TANGAN</v>
          </cell>
          <cell r="D429">
            <v>24355496345.48</v>
          </cell>
          <cell r="E429">
            <v>100</v>
          </cell>
          <cell r="F429">
            <v>100</v>
          </cell>
          <cell r="G429">
            <v>100</v>
          </cell>
          <cell r="H429">
            <v>100</v>
          </cell>
          <cell r="I429">
            <v>100</v>
          </cell>
          <cell r="J429">
            <v>100</v>
          </cell>
          <cell r="K429">
            <v>100</v>
          </cell>
          <cell r="L429">
            <v>100</v>
          </cell>
          <cell r="M429">
            <v>100</v>
          </cell>
          <cell r="N429">
            <v>100</v>
          </cell>
          <cell r="O429">
            <v>100</v>
          </cell>
          <cell r="P429">
            <v>100</v>
          </cell>
          <cell r="Q429">
            <v>100</v>
          </cell>
          <cell r="R429">
            <v>100</v>
          </cell>
          <cell r="S429">
            <v>99.999999999999588</v>
          </cell>
          <cell r="T429">
            <v>99.999999999999588</v>
          </cell>
          <cell r="U429">
            <v>100</v>
          </cell>
          <cell r="V429">
            <v>99.999999999999588</v>
          </cell>
          <cell r="W429">
            <v>100</v>
          </cell>
          <cell r="X429">
            <v>100</v>
          </cell>
          <cell r="Y429">
            <v>99.999999999999588</v>
          </cell>
          <cell r="Z429">
            <v>100</v>
          </cell>
          <cell r="AA429">
            <v>100</v>
          </cell>
          <cell r="AB429">
            <v>99.999999999999588</v>
          </cell>
          <cell r="AC429">
            <v>102.09482922175009</v>
          </cell>
          <cell r="AD429">
            <v>101.97383429345099</v>
          </cell>
          <cell r="AE429">
            <v>102.20550001109746</v>
          </cell>
          <cell r="AF429">
            <v>102.20550001109746</v>
          </cell>
          <cell r="AG429">
            <v>102.20550001109746</v>
          </cell>
          <cell r="AH429">
            <v>102.50225782240061</v>
          </cell>
          <cell r="AI429">
            <v>102.75839561398521</v>
          </cell>
          <cell r="AJ429">
            <v>103.12375167258638</v>
          </cell>
        </row>
        <row r="430">
          <cell r="C430" t="str">
            <v>KOREK API GAS</v>
          </cell>
          <cell r="D430">
            <v>4089296187.6500001</v>
          </cell>
          <cell r="E430">
            <v>100</v>
          </cell>
          <cell r="F430">
            <v>100</v>
          </cell>
          <cell r="G430">
            <v>100</v>
          </cell>
          <cell r="H430">
            <v>100</v>
          </cell>
          <cell r="I430">
            <v>100</v>
          </cell>
          <cell r="J430">
            <v>100</v>
          </cell>
          <cell r="K430">
            <v>100</v>
          </cell>
          <cell r="L430">
            <v>100</v>
          </cell>
          <cell r="M430">
            <v>100</v>
          </cell>
          <cell r="N430">
            <v>100</v>
          </cell>
          <cell r="O430">
            <v>100</v>
          </cell>
          <cell r="P430">
            <v>100</v>
          </cell>
          <cell r="Q430">
            <v>100</v>
          </cell>
          <cell r="R430">
            <v>100</v>
          </cell>
          <cell r="S430">
            <v>100</v>
          </cell>
          <cell r="T430">
            <v>100</v>
          </cell>
          <cell r="U430">
            <v>100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C431" t="str">
            <v>POPOK BAYI SEKALI PAKAI/ DIAPERS</v>
          </cell>
          <cell r="D431">
            <v>131608926291.42</v>
          </cell>
          <cell r="E431">
            <v>97.212514044079569</v>
          </cell>
          <cell r="F431">
            <v>97.199865829187459</v>
          </cell>
          <cell r="G431">
            <v>97.988112372073203</v>
          </cell>
          <cell r="H431">
            <v>98.030751412552192</v>
          </cell>
          <cell r="I431">
            <v>99.546279396180807</v>
          </cell>
          <cell r="J431">
            <v>99.201992959763245</v>
          </cell>
          <cell r="K431">
            <v>100.39820828799877</v>
          </cell>
          <cell r="L431">
            <v>100.68208506021369</v>
          </cell>
          <cell r="M431">
            <v>103.65648412438415</v>
          </cell>
          <cell r="N431">
            <v>103.65648412438415</v>
          </cell>
          <cell r="O431">
            <v>104.22714576727621</v>
          </cell>
          <cell r="P431">
            <v>105.05849954297604</v>
          </cell>
          <cell r="Q431">
            <v>106.89282816985219</v>
          </cell>
          <cell r="R431">
            <v>106.23390332540863</v>
          </cell>
          <cell r="S431">
            <v>107.0561263512748</v>
          </cell>
          <cell r="T431">
            <v>107.16488853849653</v>
          </cell>
          <cell r="U431">
            <v>107.34757770016816</v>
          </cell>
          <cell r="V431">
            <v>107.38240329172825</v>
          </cell>
          <cell r="W431">
            <v>107.38542130759454</v>
          </cell>
          <cell r="X431">
            <v>107.74874727114093</v>
          </cell>
          <cell r="Y431">
            <v>108.06984076509612</v>
          </cell>
          <cell r="Z431">
            <v>107.35323733299893</v>
          </cell>
          <cell r="AA431">
            <v>107.55028633877706</v>
          </cell>
          <cell r="AB431">
            <v>107.55219189851913</v>
          </cell>
          <cell r="AC431">
            <v>107.43437719736009</v>
          </cell>
          <cell r="AD431">
            <v>107.43437719736009</v>
          </cell>
          <cell r="AE431">
            <v>107.43437719736009</v>
          </cell>
          <cell r="AF431">
            <v>107.43437719736009</v>
          </cell>
          <cell r="AG431">
            <v>107.43437719736009</v>
          </cell>
          <cell r="AH431">
            <v>107.42736367173255</v>
          </cell>
          <cell r="AI431">
            <v>107.48374940659029</v>
          </cell>
          <cell r="AJ431">
            <v>107.48305448853874</v>
          </cell>
        </row>
        <row r="432">
          <cell r="C432" t="str">
            <v>BEDAK BAYI</v>
          </cell>
          <cell r="D432">
            <v>6775963405.2200003</v>
          </cell>
          <cell r="E432">
            <v>92.879511613189607</v>
          </cell>
          <cell r="F432">
            <v>94.013818456249552</v>
          </cell>
          <cell r="G432">
            <v>95.561616463774726</v>
          </cell>
          <cell r="H432">
            <v>99.568010584336236</v>
          </cell>
          <cell r="I432">
            <v>100.12678242820812</v>
          </cell>
          <cell r="J432">
            <v>101.11022087342265</v>
          </cell>
          <cell r="K432">
            <v>100.42293150546023</v>
          </cell>
          <cell r="L432">
            <v>102.26129087179876</v>
          </cell>
          <cell r="M432">
            <v>104.56343086855095</v>
          </cell>
          <cell r="N432">
            <v>105.18366761524875</v>
          </cell>
          <cell r="O432">
            <v>107.31258834040069</v>
          </cell>
          <cell r="P432">
            <v>107.35729008791044</v>
          </cell>
          <cell r="Q432">
            <v>108.31837765937011</v>
          </cell>
          <cell r="R432">
            <v>110.13438615195379</v>
          </cell>
          <cell r="S432">
            <v>110.13571759099354</v>
          </cell>
          <cell r="T432">
            <v>110.46160069418947</v>
          </cell>
          <cell r="U432">
            <v>110.80018492955995</v>
          </cell>
          <cell r="V432">
            <v>110.91608633451493</v>
          </cell>
          <cell r="W432">
            <v>110.40457268104775</v>
          </cell>
          <cell r="X432">
            <v>110.40457268104775</v>
          </cell>
          <cell r="Y432">
            <v>111.5297847044765</v>
          </cell>
          <cell r="Z432">
            <v>112.76457491143439</v>
          </cell>
          <cell r="AA432">
            <v>113.57475149670991</v>
          </cell>
          <cell r="AB432">
            <v>114.01319473555955</v>
          </cell>
          <cell r="AC432">
            <v>114.3034670885076</v>
          </cell>
          <cell r="AD432">
            <v>114.3034670885076</v>
          </cell>
          <cell r="AE432">
            <v>114.3034670885076</v>
          </cell>
          <cell r="AF432">
            <v>114.3034670885076</v>
          </cell>
          <cell r="AG432">
            <v>114.3034670885076</v>
          </cell>
          <cell r="AH432">
            <v>114.42833055706288</v>
          </cell>
          <cell r="AI432">
            <v>114.44235706907324</v>
          </cell>
          <cell r="AJ432">
            <v>114.74606716760087</v>
          </cell>
        </row>
        <row r="433">
          <cell r="C433" t="str">
            <v>SABUN BAYI</v>
          </cell>
          <cell r="D433">
            <v>4703913831.0799999</v>
          </cell>
          <cell r="E433">
            <v>100</v>
          </cell>
          <cell r="F433">
            <v>100</v>
          </cell>
          <cell r="G433">
            <v>100</v>
          </cell>
          <cell r="H433">
            <v>100</v>
          </cell>
          <cell r="I433">
            <v>100</v>
          </cell>
          <cell r="J433">
            <v>100</v>
          </cell>
          <cell r="K433">
            <v>100</v>
          </cell>
          <cell r="L433">
            <v>100</v>
          </cell>
          <cell r="M433">
            <v>100</v>
          </cell>
          <cell r="N433">
            <v>100</v>
          </cell>
          <cell r="O433">
            <v>100</v>
          </cell>
          <cell r="P433">
            <v>100</v>
          </cell>
          <cell r="Q433">
            <v>100</v>
          </cell>
          <cell r="R433">
            <v>100</v>
          </cell>
          <cell r="S433">
            <v>100</v>
          </cell>
          <cell r="T433">
            <v>100</v>
          </cell>
          <cell r="U433">
            <v>100</v>
          </cell>
          <cell r="V433">
            <v>100</v>
          </cell>
          <cell r="W433">
            <v>100.84</v>
          </cell>
          <cell r="X433">
            <v>100.84</v>
          </cell>
          <cell r="Y433">
            <v>100.84085999999999</v>
          </cell>
          <cell r="Z433">
            <v>101.79</v>
          </cell>
          <cell r="AA433">
            <v>101.79</v>
          </cell>
          <cell r="AB433">
            <v>101.78777382675477</v>
          </cell>
          <cell r="AC433">
            <v>103.25683299765358</v>
          </cell>
          <cell r="AD433">
            <v>102.08688971192028</v>
          </cell>
          <cell r="AE433">
            <v>102.08688971192028</v>
          </cell>
          <cell r="AF433">
            <v>102.28128867165421</v>
          </cell>
          <cell r="AG433">
            <v>101.36935892998657</v>
          </cell>
          <cell r="AH433">
            <v>101.36935892998657</v>
          </cell>
          <cell r="AI433">
            <v>101.36935892998657</v>
          </cell>
          <cell r="AJ433">
            <v>101.17696495520541</v>
          </cell>
        </row>
        <row r="434">
          <cell r="C434" t="str">
            <v>PERLINDUNGAN SOSIAL</v>
          </cell>
          <cell r="D434">
            <v>6802189605.3800001</v>
          </cell>
          <cell r="E434">
            <v>100</v>
          </cell>
          <cell r="F434">
            <v>100</v>
          </cell>
          <cell r="G434">
            <v>100</v>
          </cell>
          <cell r="H434">
            <v>100</v>
          </cell>
          <cell r="I434">
            <v>100</v>
          </cell>
          <cell r="J434">
            <v>100</v>
          </cell>
          <cell r="K434">
            <v>100</v>
          </cell>
          <cell r="L434">
            <v>100</v>
          </cell>
          <cell r="M434">
            <v>100</v>
          </cell>
          <cell r="N434">
            <v>100</v>
          </cell>
          <cell r="O434">
            <v>100</v>
          </cell>
          <cell r="P434">
            <v>100</v>
          </cell>
          <cell r="Q434">
            <v>100</v>
          </cell>
          <cell r="R434">
            <v>100</v>
          </cell>
          <cell r="S434">
            <v>100</v>
          </cell>
          <cell r="T434">
            <v>100</v>
          </cell>
          <cell r="U434">
            <v>100</v>
          </cell>
          <cell r="V434">
            <v>100</v>
          </cell>
          <cell r="W434">
            <v>100</v>
          </cell>
          <cell r="X434">
            <v>100</v>
          </cell>
          <cell r="Y434">
            <v>100</v>
          </cell>
          <cell r="Z434">
            <v>100</v>
          </cell>
          <cell r="AA434">
            <v>100</v>
          </cell>
          <cell r="AB434">
            <v>100</v>
          </cell>
          <cell r="AC434">
            <v>100</v>
          </cell>
          <cell r="AD434">
            <v>100</v>
          </cell>
          <cell r="AE434">
            <v>100</v>
          </cell>
          <cell r="AF434">
            <v>100</v>
          </cell>
          <cell r="AG434">
            <v>100</v>
          </cell>
          <cell r="AH434">
            <v>100</v>
          </cell>
          <cell r="AI434">
            <v>100</v>
          </cell>
          <cell r="AJ434">
            <v>100</v>
          </cell>
        </row>
        <row r="435">
          <cell r="C435" t="str">
            <v>JASA PENITIPAN ANAK/ DAY CARE</v>
          </cell>
          <cell r="D435">
            <v>6802189605.3800001</v>
          </cell>
          <cell r="E435">
            <v>100</v>
          </cell>
          <cell r="F435">
            <v>100</v>
          </cell>
          <cell r="G435">
            <v>100</v>
          </cell>
          <cell r="H435">
            <v>100</v>
          </cell>
          <cell r="I435">
            <v>100</v>
          </cell>
          <cell r="J435">
            <v>100</v>
          </cell>
          <cell r="K435">
            <v>100</v>
          </cell>
          <cell r="L435">
            <v>100</v>
          </cell>
          <cell r="M435">
            <v>100</v>
          </cell>
          <cell r="N435">
            <v>100</v>
          </cell>
          <cell r="O435">
            <v>100</v>
          </cell>
          <cell r="P435">
            <v>100</v>
          </cell>
          <cell r="Q435">
            <v>100</v>
          </cell>
          <cell r="R435">
            <v>100</v>
          </cell>
          <cell r="S435">
            <v>100</v>
          </cell>
          <cell r="T435">
            <v>100</v>
          </cell>
          <cell r="U435">
            <v>100</v>
          </cell>
          <cell r="V435">
            <v>100</v>
          </cell>
          <cell r="W435">
            <v>100</v>
          </cell>
          <cell r="X435">
            <v>100</v>
          </cell>
          <cell r="Y435">
            <v>100</v>
          </cell>
          <cell r="Z435">
            <v>100</v>
          </cell>
          <cell r="AA435">
            <v>100</v>
          </cell>
          <cell r="AB435">
            <v>100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100</v>
          </cell>
        </row>
        <row r="436">
          <cell r="C436" t="str">
            <v>JASA LAINNYA</v>
          </cell>
          <cell r="D436">
            <v>24180753365.970001</v>
          </cell>
          <cell r="E436">
            <v>99.293683405411642</v>
          </cell>
          <cell r="F436">
            <v>99.293683405411642</v>
          </cell>
          <cell r="G436">
            <v>99.293683405411642</v>
          </cell>
          <cell r="H436">
            <v>99.293683405411642</v>
          </cell>
          <cell r="I436">
            <v>99.293683405411642</v>
          </cell>
          <cell r="J436">
            <v>99.293683405411642</v>
          </cell>
          <cell r="K436">
            <v>99.293683405411642</v>
          </cell>
          <cell r="L436">
            <v>99.293683405411642</v>
          </cell>
          <cell r="M436">
            <v>99.293683405411642</v>
          </cell>
          <cell r="N436">
            <v>99.310385396747051</v>
          </cell>
          <cell r="O436">
            <v>116.63685851353031</v>
          </cell>
          <cell r="P436">
            <v>116.63685851353031</v>
          </cell>
          <cell r="Q436">
            <v>116.63685851353031</v>
          </cell>
          <cell r="R436">
            <v>116.63685851353031</v>
          </cell>
          <cell r="S436">
            <v>116.63739031258473</v>
          </cell>
          <cell r="T436">
            <v>116.63739031258473</v>
          </cell>
          <cell r="U436">
            <v>117.1803000463465</v>
          </cell>
          <cell r="V436">
            <v>117.18278089429629</v>
          </cell>
          <cell r="W436">
            <v>117.1803000463465</v>
          </cell>
          <cell r="X436">
            <v>117.1803000463465</v>
          </cell>
          <cell r="Y436">
            <v>117.18278089429629</v>
          </cell>
          <cell r="Z436">
            <v>117.1803000463465</v>
          </cell>
          <cell r="AA436">
            <v>117.1803000463465</v>
          </cell>
          <cell r="AB436">
            <v>117.18278089429629</v>
          </cell>
          <cell r="AC436">
            <v>117.18278089429629</v>
          </cell>
          <cell r="AD436">
            <v>117.18278089429629</v>
          </cell>
          <cell r="AE436">
            <v>117.18278089429629</v>
          </cell>
          <cell r="AF436">
            <v>117.18278089429629</v>
          </cell>
          <cell r="AG436">
            <v>117.18278089429629</v>
          </cell>
          <cell r="AH436">
            <v>117.18278089429629</v>
          </cell>
          <cell r="AI436">
            <v>117.18278089429629</v>
          </cell>
          <cell r="AJ436">
            <v>117.18278089429629</v>
          </cell>
        </row>
        <row r="437">
          <cell r="C437" t="str">
            <v>BIAYA FOTO COPY</v>
          </cell>
          <cell r="D437">
            <v>24180753365.970001</v>
          </cell>
          <cell r="E437">
            <v>99.293683405411642</v>
          </cell>
          <cell r="F437">
            <v>99.293683405411642</v>
          </cell>
          <cell r="G437">
            <v>99.293683405411642</v>
          </cell>
          <cell r="H437">
            <v>99.293683405411642</v>
          </cell>
          <cell r="I437">
            <v>99.293683405411642</v>
          </cell>
          <cell r="J437">
            <v>99.293683405411642</v>
          </cell>
          <cell r="K437">
            <v>99.293683405411642</v>
          </cell>
          <cell r="L437">
            <v>99.293683405411642</v>
          </cell>
          <cell r="M437">
            <v>99.293683405411642</v>
          </cell>
          <cell r="N437">
            <v>99.310385396747051</v>
          </cell>
          <cell r="O437">
            <v>116.63685851353031</v>
          </cell>
          <cell r="P437">
            <v>116.63685851353031</v>
          </cell>
          <cell r="Q437">
            <v>116.63685851353031</v>
          </cell>
          <cell r="R437">
            <v>116.63685851353031</v>
          </cell>
          <cell r="S437">
            <v>116.63739031258473</v>
          </cell>
          <cell r="T437">
            <v>116.63739031258473</v>
          </cell>
          <cell r="U437">
            <v>117.1803000463465</v>
          </cell>
          <cell r="V437">
            <v>117.18278089429629</v>
          </cell>
          <cell r="W437">
            <v>117.1803000463465</v>
          </cell>
          <cell r="X437">
            <v>117.1803000463465</v>
          </cell>
          <cell r="Y437">
            <v>117.18278089429629</v>
          </cell>
          <cell r="Z437">
            <v>117.1803000463465</v>
          </cell>
          <cell r="AA437">
            <v>117.1803000463465</v>
          </cell>
          <cell r="AB437">
            <v>117.18278089429629</v>
          </cell>
          <cell r="AC437">
            <v>117.18278089429629</v>
          </cell>
          <cell r="AD437">
            <v>117.18278089429629</v>
          </cell>
          <cell r="AE437">
            <v>117.18278089429629</v>
          </cell>
          <cell r="AF437">
            <v>117.18278089429629</v>
          </cell>
          <cell r="AG437">
            <v>117.18278089429629</v>
          </cell>
          <cell r="AH437">
            <v>117.18278089429629</v>
          </cell>
          <cell r="AI437">
            <v>117.18278089429629</v>
          </cell>
          <cell r="AJ437">
            <v>117.18278089429629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53"/>
  <sheetViews>
    <sheetView topLeftCell="B1" zoomScale="70" zoomScaleNormal="70" workbookViewId="0">
      <pane xSplit="1" ySplit="1" topLeftCell="AF2" activePane="bottomRight" state="frozen"/>
      <selection activeCell="B1" sqref="B1"/>
      <selection pane="topRight" activeCell="C1" sqref="C1"/>
      <selection pane="bottomLeft" activeCell="B2" sqref="B2"/>
      <selection pane="bottomRight" activeCell="AI52" sqref="AI2:AJ52"/>
    </sheetView>
  </sheetViews>
  <sheetFormatPr defaultRowHeight="14.5" x14ac:dyDescent="0.35"/>
  <cols>
    <col min="2" max="2" width="67.54296875" bestFit="1" customWidth="1"/>
  </cols>
  <sheetData>
    <row r="1" spans="2:39" x14ac:dyDescent="0.35">
      <c r="C1" s="3">
        <v>44562</v>
      </c>
      <c r="D1" s="3">
        <v>44593</v>
      </c>
      <c r="E1" s="3">
        <v>44621</v>
      </c>
      <c r="F1" s="3">
        <v>44652</v>
      </c>
      <c r="G1" s="3">
        <v>44682</v>
      </c>
      <c r="H1" s="3">
        <v>44713</v>
      </c>
      <c r="I1" s="3">
        <v>44743</v>
      </c>
      <c r="J1" s="3">
        <v>44774</v>
      </c>
      <c r="K1" s="3">
        <v>44805</v>
      </c>
      <c r="L1" s="3">
        <v>44835</v>
      </c>
      <c r="M1" s="3">
        <v>44866</v>
      </c>
      <c r="N1" s="3">
        <v>44896</v>
      </c>
      <c r="O1" s="3">
        <v>44927</v>
      </c>
      <c r="P1" s="3">
        <v>44958</v>
      </c>
      <c r="Q1" s="3">
        <v>44986</v>
      </c>
      <c r="R1" s="3">
        <v>45017</v>
      </c>
      <c r="S1" s="3">
        <v>45047</v>
      </c>
      <c r="T1" s="3">
        <v>45078</v>
      </c>
      <c r="U1" s="3">
        <v>45108</v>
      </c>
      <c r="V1" s="3">
        <v>45139</v>
      </c>
      <c r="W1" s="3">
        <v>45170</v>
      </c>
      <c r="X1" s="3">
        <v>45200</v>
      </c>
      <c r="Y1" s="3">
        <v>45231</v>
      </c>
      <c r="Z1" s="3">
        <v>45261</v>
      </c>
      <c r="AA1" s="3">
        <v>45292</v>
      </c>
      <c r="AB1" s="3">
        <v>45323</v>
      </c>
      <c r="AC1" s="3">
        <v>45352</v>
      </c>
      <c r="AD1" s="3">
        <v>45383</v>
      </c>
      <c r="AE1" s="3">
        <v>45413</v>
      </c>
      <c r="AF1" s="3">
        <v>45444</v>
      </c>
      <c r="AG1" s="3">
        <v>45474</v>
      </c>
      <c r="AH1" s="3">
        <v>45505</v>
      </c>
      <c r="AI1" s="3">
        <v>45536</v>
      </c>
      <c r="AJ1" s="3">
        <v>45566</v>
      </c>
    </row>
    <row r="2" spans="2:39" x14ac:dyDescent="0.35">
      <c r="B2" s="3" t="s">
        <v>1</v>
      </c>
      <c r="C2" s="1">
        <f>VLOOKUP($B2,'[1]IHK NUMBER'!$C$3:$AJ$437,3,0)</f>
        <v>98.596156595376954</v>
      </c>
      <c r="D2" s="1">
        <f>VLOOKUP($B2,'[1]IHK NUMBER'!$C$3:$AJ$437,4,0)</f>
        <v>96.941335186095742</v>
      </c>
      <c r="E2" s="1">
        <f>VLOOKUP($B2,'[1]IHK NUMBER'!$C$3:$AJ$437,5,0)</f>
        <v>98.999388612301132</v>
      </c>
      <c r="F2" s="1">
        <f>VLOOKUP($B2,'[1]IHK NUMBER'!$C$3:$AJ$437,6,0)</f>
        <v>100.10676719680578</v>
      </c>
      <c r="G2" s="1">
        <f>VLOOKUP($B2,'[1]IHK NUMBER'!$C$3:$AJ$437,7,0)</f>
        <v>100.65613677127779</v>
      </c>
      <c r="H2" s="1">
        <f>VLOOKUP($B2,'[1]IHK NUMBER'!$C$3:$AJ$437,8,0)</f>
        <v>103.82759644209155</v>
      </c>
      <c r="I2" s="1">
        <f>VLOOKUP($B2,'[1]IHK NUMBER'!$C$3:$AJ$437,9,0)</f>
        <v>106.01497513924836</v>
      </c>
      <c r="J2" s="1">
        <f>VLOOKUP($B2,'[1]IHK NUMBER'!$C$3:$AJ$437,10,0)</f>
        <v>102.92920071916018</v>
      </c>
      <c r="K2" s="1">
        <f>VLOOKUP($B2,'[1]IHK NUMBER'!$C$3:$AJ$437,11,0)</f>
        <v>101.70480630679006</v>
      </c>
      <c r="L2" s="1">
        <f>VLOOKUP($B2,'[1]IHK NUMBER'!$C$3:$AJ$437,12,0)</f>
        <v>100.99795568613558</v>
      </c>
      <c r="M2" s="1">
        <f>VLOOKUP($B2,'[1]IHK NUMBER'!$C$3:$AJ$437,13,0)</f>
        <v>99.682492551462275</v>
      </c>
      <c r="N2" s="1">
        <f>VLOOKUP($B2,'[1]IHK NUMBER'!$C$3:$AJ$437,14,0)</f>
        <v>101.09574766925175</v>
      </c>
      <c r="O2" s="1">
        <f>VLOOKUP($B2,'[1]IHK NUMBER'!$C$3:$AJ$437,15,0)</f>
        <v>103.0409793210595</v>
      </c>
      <c r="P2" s="1">
        <f>VLOOKUP($B2,'[1]IHK NUMBER'!$C$3:$AJ$437,16,0)</f>
        <v>102.6119637065688</v>
      </c>
      <c r="Q2" s="1">
        <f>VLOOKUP($B2,'[1]IHK NUMBER'!$C$3:$AJ$437,17,0)</f>
        <v>102.38340891299724</v>
      </c>
      <c r="R2" s="1">
        <f>VLOOKUP($B2,'[1]IHK NUMBER'!$C$3:$AJ$437,18,0)</f>
        <v>102.11328672290489</v>
      </c>
      <c r="S2" s="1">
        <f>VLOOKUP($B2,'[1]IHK NUMBER'!$C$3:$AJ$437,19,0)</f>
        <v>102.74347085500195</v>
      </c>
      <c r="T2" s="1">
        <f>VLOOKUP($B2,'[1]IHK NUMBER'!$C$3:$AJ$437,20,0)</f>
        <v>103.69418354195537</v>
      </c>
      <c r="U2" s="1">
        <f>VLOOKUP($B2,'[1]IHK NUMBER'!$C$3:$AJ$437,21,0)</f>
        <v>104.25330696501025</v>
      </c>
      <c r="V2" s="1">
        <f>VLOOKUP($B2,'[1]IHK NUMBER'!$C$3:$AJ$437,22,0)</f>
        <v>103.30197618487887</v>
      </c>
      <c r="W2" s="1">
        <f>VLOOKUP($B2,'[1]IHK NUMBER'!$C$3:$AJ$437,23,0)</f>
        <v>103.92626411482257</v>
      </c>
      <c r="X2" s="1">
        <f>VLOOKUP($B2,'[1]IHK NUMBER'!$C$3:$AJ$437,24,0)</f>
        <v>105.4709237291278</v>
      </c>
      <c r="Y2" s="1">
        <f>VLOOKUP($B2,'[1]IHK NUMBER'!$C$3:$AJ$437,25,0)</f>
        <v>106.93146060881222</v>
      </c>
      <c r="Z2" s="1">
        <f>VLOOKUP($B2,'[1]IHK NUMBER'!$C$3:$AJ$437,26,0)</f>
        <v>107.29102970738231</v>
      </c>
      <c r="AA2" s="1">
        <f>VLOOKUP($B2,'[1]IHK NUMBER'!$C$3:$AJ$437,27,0)</f>
        <v>109.96358876367718</v>
      </c>
      <c r="AB2" s="1">
        <f>VLOOKUP($B2,'[1]IHK NUMBER'!$C$3:$AJ$437,28,0)</f>
        <v>110.3844162169995</v>
      </c>
      <c r="AC2" s="1">
        <f>VLOOKUP($B2,'[1]IHK NUMBER'!$C$3:$AJ$437,29,0)</f>
        <v>112.07130597775831</v>
      </c>
      <c r="AD2" s="1">
        <f>VLOOKUP($B2,'[1]IHK NUMBER'!$C$3:$AJ$437,30,0)</f>
        <v>111.11708969736753</v>
      </c>
      <c r="AE2" s="1">
        <f>VLOOKUP($B2,'[1]IHK NUMBER'!$C$3:$AJ$437,31,0)</f>
        <v>112.01549986833056</v>
      </c>
      <c r="AF2" s="1">
        <f>VLOOKUP($B2,'[1]IHK NUMBER'!$C$3:$AJ$437,32,0)</f>
        <v>111.38594863987279</v>
      </c>
      <c r="AG2" s="1">
        <f>VLOOKUP($B2,'[1]IHK NUMBER'!$C$3:$AJ$437,33,0)</f>
        <v>108.20509716569721</v>
      </c>
      <c r="AH2" s="1">
        <f>VLOOKUP($B2,'[1]IHK NUMBER'!$C$3:$AJ$437,34,0)</f>
        <v>107.76027899190473</v>
      </c>
      <c r="AI2" s="1">
        <v>106.99</v>
      </c>
      <c r="AJ2" s="1">
        <v>106.98</v>
      </c>
    </row>
    <row r="3" spans="2:39" x14ac:dyDescent="0.35">
      <c r="B3" s="3" t="s">
        <v>2</v>
      </c>
      <c r="C3" s="1">
        <f>VLOOKUP($B3,'[1]IHK NUMBER'!$C$3:$AJ$437,3,0)</f>
        <v>98.587730291077207</v>
      </c>
      <c r="D3" s="1">
        <f>VLOOKUP($B3,'[1]IHK NUMBER'!$C$3:$AJ$437,4,0)</f>
        <v>96.363922382206468</v>
      </c>
      <c r="E3" s="1">
        <f>VLOOKUP($B3,'[1]IHK NUMBER'!$C$3:$AJ$437,5,0)</f>
        <v>98.90714194111564</v>
      </c>
      <c r="F3" s="1">
        <f>VLOOKUP($B3,'[1]IHK NUMBER'!$C$3:$AJ$437,6,0)</f>
        <v>100.18992888441269</v>
      </c>
      <c r="G3" s="1">
        <f>VLOOKUP($B3,'[1]IHK NUMBER'!$C$3:$AJ$437,7,0)</f>
        <v>100.81339178676862</v>
      </c>
      <c r="H3" s="1">
        <f>VLOOKUP($B3,'[1]IHK NUMBER'!$C$3:$AJ$437,8,0)</f>
        <v>104.73004720458272</v>
      </c>
      <c r="I3" s="1">
        <f>VLOOKUP($B3,'[1]IHK NUMBER'!$C$3:$AJ$437,9,0)</f>
        <v>107.48069108333296</v>
      </c>
      <c r="J3" s="1">
        <f>VLOOKUP($B3,'[1]IHK NUMBER'!$C$3:$AJ$437,10,0)</f>
        <v>103.50190362248428</v>
      </c>
      <c r="K3" s="1">
        <f>VLOOKUP($B3,'[1]IHK NUMBER'!$C$3:$AJ$437,11,0)</f>
        <v>101.68253164695489</v>
      </c>
      <c r="L3" s="1">
        <f>VLOOKUP($B3,'[1]IHK NUMBER'!$C$3:$AJ$437,12,0)</f>
        <v>100.69293480529645</v>
      </c>
      <c r="M3" s="1">
        <f>VLOOKUP($B3,'[1]IHK NUMBER'!$C$3:$AJ$437,13,0)</f>
        <v>98.940987680790045</v>
      </c>
      <c r="N3" s="1">
        <f>VLOOKUP($B3,'[1]IHK NUMBER'!$C$3:$AJ$437,14,0)</f>
        <v>100.41423523459008</v>
      </c>
      <c r="O3" s="1">
        <f>VLOOKUP($B3,'[1]IHK NUMBER'!$C$3:$AJ$437,15,0)</f>
        <v>102.54302380330516</v>
      </c>
      <c r="P3" s="1">
        <f>VLOOKUP($B3,'[1]IHK NUMBER'!$C$3:$AJ$437,16,0)</f>
        <v>101.88799928898482</v>
      </c>
      <c r="Q3" s="1">
        <f>VLOOKUP($B3,'[1]IHK NUMBER'!$C$3:$AJ$437,17,0)</f>
        <v>101.57969103460718</v>
      </c>
      <c r="R3" s="1">
        <f>VLOOKUP($B3,'[1]IHK NUMBER'!$C$3:$AJ$437,18,0)</f>
        <v>100.86042684142002</v>
      </c>
      <c r="S3" s="1">
        <f>VLOOKUP($B3,'[1]IHK NUMBER'!$C$3:$AJ$437,19,0)</f>
        <v>101.30248582233219</v>
      </c>
      <c r="T3" s="1">
        <f>VLOOKUP($B3,'[1]IHK NUMBER'!$C$3:$AJ$437,20,0)</f>
        <v>102.31749466330014</v>
      </c>
      <c r="U3" s="1">
        <f>VLOOKUP($B3,'[1]IHK NUMBER'!$C$3:$AJ$437,21,0)</f>
        <v>102.85681335404114</v>
      </c>
      <c r="V3" s="1">
        <f>VLOOKUP($B3,'[1]IHK NUMBER'!$C$3:$AJ$437,22,0)</f>
        <v>101.61335040551171</v>
      </c>
      <c r="W3" s="1">
        <f>VLOOKUP($B3,'[1]IHK NUMBER'!$C$3:$AJ$437,23,0)</f>
        <v>102.32248267250641</v>
      </c>
      <c r="X3" s="1">
        <f>VLOOKUP($B3,'[1]IHK NUMBER'!$C$3:$AJ$437,24,0)</f>
        <v>103.99985625614376</v>
      </c>
      <c r="Y3" s="1">
        <f>VLOOKUP($B3,'[1]IHK NUMBER'!$C$3:$AJ$437,25,0)</f>
        <v>105.82636105713985</v>
      </c>
      <c r="Z3" s="1">
        <f>VLOOKUP($B3,'[1]IHK NUMBER'!$C$3:$AJ$437,26,0)</f>
        <v>106.23184728518848</v>
      </c>
      <c r="AA3" s="1">
        <f>VLOOKUP($B3,'[1]IHK NUMBER'!$C$3:$AJ$437,27,0)</f>
        <v>109.4861853642027</v>
      </c>
      <c r="AB3" s="1">
        <f>VLOOKUP($B3,'[1]IHK NUMBER'!$C$3:$AJ$437,28,0)</f>
        <v>109.97664793394162</v>
      </c>
      <c r="AC3" s="1">
        <f>VLOOKUP($B3,'[1]IHK NUMBER'!$C$3:$AJ$437,29,0)</f>
        <v>111.93531901979902</v>
      </c>
      <c r="AD3" s="1">
        <f>VLOOKUP($B3,'[1]IHK NUMBER'!$C$3:$AJ$437,30,0)</f>
        <v>110.55696442612172</v>
      </c>
      <c r="AE3" s="1">
        <f>VLOOKUP($B3,'[1]IHK NUMBER'!$C$3:$AJ$437,31,0)</f>
        <v>111.43497985174324</v>
      </c>
      <c r="AF3" s="1">
        <f>VLOOKUP($B3,'[1]IHK NUMBER'!$C$3:$AJ$437,32,0)</f>
        <v>110.56185839377221</v>
      </c>
      <c r="AG3" s="1">
        <f>VLOOKUP($B3,'[1]IHK NUMBER'!$C$3:$AJ$437,33,0)</f>
        <v>106.52756938304991</v>
      </c>
      <c r="AH3" s="1">
        <f>VLOOKUP($B3,'[1]IHK NUMBER'!$C$3:$AJ$437,34,0)</f>
        <v>105.87506881266467</v>
      </c>
      <c r="AI3" s="1">
        <v>104.81</v>
      </c>
      <c r="AJ3" s="1">
        <v>104.73</v>
      </c>
      <c r="AL3" s="1"/>
      <c r="AM3" s="1"/>
    </row>
    <row r="4" spans="2:39" x14ac:dyDescent="0.35">
      <c r="B4" s="3" t="s">
        <v>3</v>
      </c>
      <c r="C4" s="1">
        <f>VLOOKUP($B4,'[1]IHK NUMBER'!$C$3:$AJ$437,3,0)</f>
        <v>98.975214229165147</v>
      </c>
      <c r="D4" s="1">
        <f>VLOOKUP($B4,'[1]IHK NUMBER'!$C$3:$AJ$437,4,0)</f>
        <v>99.447838832899009</v>
      </c>
      <c r="E4" s="1">
        <f>VLOOKUP($B4,'[1]IHK NUMBER'!$C$3:$AJ$437,5,0)</f>
        <v>99.324647863751466</v>
      </c>
      <c r="F4" s="1">
        <f>VLOOKUP($B4,'[1]IHK NUMBER'!$C$3:$AJ$437,6,0)</f>
        <v>99.756360998609722</v>
      </c>
      <c r="G4" s="1">
        <f>VLOOKUP($B4,'[1]IHK NUMBER'!$C$3:$AJ$437,7,0)</f>
        <v>99.626432852014318</v>
      </c>
      <c r="H4" s="1">
        <f>VLOOKUP($B4,'[1]IHK NUMBER'!$C$3:$AJ$437,8,0)</f>
        <v>99.86714020547727</v>
      </c>
      <c r="I4" s="1">
        <f>VLOOKUP($B4,'[1]IHK NUMBER'!$C$3:$AJ$437,9,0)</f>
        <v>99.91505849591897</v>
      </c>
      <c r="J4" s="1">
        <f>VLOOKUP($B4,'[1]IHK NUMBER'!$C$3:$AJ$437,10,0)</f>
        <v>100.09309126161101</v>
      </c>
      <c r="K4" s="1">
        <f>VLOOKUP($B4,'[1]IHK NUMBER'!$C$3:$AJ$437,11,0)</f>
        <v>102.87314137203292</v>
      </c>
      <c r="L4" s="1">
        <f>VLOOKUP($B4,'[1]IHK NUMBER'!$C$3:$AJ$437,12,0)</f>
        <v>103.14703793463605</v>
      </c>
      <c r="M4" s="1">
        <f>VLOOKUP($B4,'[1]IHK NUMBER'!$C$3:$AJ$437,13,0)</f>
        <v>103.1673760216258</v>
      </c>
      <c r="N4" s="1">
        <f>VLOOKUP($B4,'[1]IHK NUMBER'!$C$3:$AJ$437,14,0)</f>
        <v>103.28402085597241</v>
      </c>
      <c r="O4" s="1">
        <f>VLOOKUP($B4,'[1]IHK NUMBER'!$C$3:$AJ$437,15,0)</f>
        <v>105.72170706539869</v>
      </c>
      <c r="P4" s="1">
        <f>VLOOKUP($B4,'[1]IHK NUMBER'!$C$3:$AJ$437,16,0)</f>
        <v>106.25647872834479</v>
      </c>
      <c r="Q4" s="1">
        <f>VLOOKUP($B4,'[1]IHK NUMBER'!$C$3:$AJ$437,17,0)</f>
        <v>106.4928710275308</v>
      </c>
      <c r="R4" s="1">
        <f>VLOOKUP($B4,'[1]IHK NUMBER'!$C$3:$AJ$437,18,0)</f>
        <v>107.93778523118833</v>
      </c>
      <c r="S4" s="1">
        <f>VLOOKUP($B4,'[1]IHK NUMBER'!$C$3:$AJ$437,19,0)</f>
        <v>108.68145807554062</v>
      </c>
      <c r="T4" s="1">
        <f>VLOOKUP($B4,'[1]IHK NUMBER'!$C$3:$AJ$437,20,0)</f>
        <v>109.80298733820399</v>
      </c>
      <c r="U4" s="1">
        <f>VLOOKUP($B4,'[1]IHK NUMBER'!$C$3:$AJ$437,21,0)</f>
        <v>110.34283783154919</v>
      </c>
      <c r="V4" s="1">
        <f>VLOOKUP($B4,'[1]IHK NUMBER'!$C$3:$AJ$437,22,0)</f>
        <v>110.54405530717339</v>
      </c>
      <c r="W4" s="1">
        <f>VLOOKUP($B4,'[1]IHK NUMBER'!$C$3:$AJ$437,23,0)</f>
        <v>111.47039809946524</v>
      </c>
      <c r="X4" s="1">
        <f>VLOOKUP($B4,'[1]IHK NUMBER'!$C$3:$AJ$437,24,0)</f>
        <v>111.49755815177917</v>
      </c>
      <c r="Y4" s="1">
        <f>VLOOKUP($B4,'[1]IHK NUMBER'!$C$3:$AJ$437,25,0)</f>
        <v>110.91331548515771</v>
      </c>
      <c r="Z4" s="1">
        <f>VLOOKUP($B4,'[1]IHK NUMBER'!$C$3:$AJ$437,26,0)</f>
        <v>110.90024476316209</v>
      </c>
      <c r="AA4" s="1">
        <f>VLOOKUP($B4,'[1]IHK NUMBER'!$C$3:$AJ$437,27,0)</f>
        <v>110.59239511365277</v>
      </c>
      <c r="AB4" s="1">
        <f>VLOOKUP($B4,'[1]IHK NUMBER'!$C$3:$AJ$437,28,0)</f>
        <v>110.59239511365277</v>
      </c>
      <c r="AC4" s="1">
        <f>VLOOKUP($B4,'[1]IHK NUMBER'!$C$3:$AJ$437,29,0)</f>
        <v>111.81495425179422</v>
      </c>
      <c r="AD4" s="1">
        <f>VLOOKUP($B4,'[1]IHK NUMBER'!$C$3:$AJ$437,30,0)</f>
        <v>112.10999218174294</v>
      </c>
      <c r="AE4" s="1">
        <f>VLOOKUP($B4,'[1]IHK NUMBER'!$C$3:$AJ$437,31,0)</f>
        <v>114.50878188193241</v>
      </c>
      <c r="AF4" s="1">
        <f>VLOOKUP($B4,'[1]IHK NUMBER'!$C$3:$AJ$437,32,0)</f>
        <v>116.26438093785995</v>
      </c>
      <c r="AG4" s="1">
        <f>VLOOKUP($B4,'[1]IHK NUMBER'!$C$3:$AJ$437,33,0)</f>
        <v>116.29881557807596</v>
      </c>
      <c r="AH4" s="1">
        <f>VLOOKUP($B4,'[1]IHK NUMBER'!$C$3:$AJ$437,34,0)</f>
        <v>116.95028040591539</v>
      </c>
      <c r="AI4" s="1">
        <v>118.17</v>
      </c>
      <c r="AJ4" s="1">
        <v>118.8</v>
      </c>
      <c r="AL4" s="1"/>
      <c r="AM4" s="1"/>
    </row>
    <row r="5" spans="2:39" x14ac:dyDescent="0.35">
      <c r="B5" s="3" t="s">
        <v>4</v>
      </c>
      <c r="C5" s="1">
        <f>VLOOKUP($B5,'[1]IHK NUMBER'!$C$3:$AJ$437,3,0)</f>
        <v>100.05957460466331</v>
      </c>
      <c r="D5" s="1">
        <f>VLOOKUP($B5,'[1]IHK NUMBER'!$C$3:$AJ$437,4,0)</f>
        <v>100.4274512217322</v>
      </c>
      <c r="E5" s="1">
        <f>VLOOKUP($B5,'[1]IHK NUMBER'!$C$3:$AJ$437,5,0)</f>
        <v>100.81521895374945</v>
      </c>
      <c r="F5" s="1">
        <f>VLOOKUP($B5,'[1]IHK NUMBER'!$C$3:$AJ$437,6,0)</f>
        <v>101.25347867767599</v>
      </c>
      <c r="G5" s="1">
        <f>VLOOKUP($B5,'[1]IHK NUMBER'!$C$3:$AJ$437,7,0)</f>
        <v>101.63759263953185</v>
      </c>
      <c r="H5" s="1">
        <f>VLOOKUP($B5,'[1]IHK NUMBER'!$C$3:$AJ$437,8,0)</f>
        <v>102.12107535589672</v>
      </c>
      <c r="I5" s="1">
        <f>VLOOKUP($B5,'[1]IHK NUMBER'!$C$3:$AJ$437,9,0)</f>
        <v>102.30338599934905</v>
      </c>
      <c r="J5" s="1">
        <f>VLOOKUP($B5,'[1]IHK NUMBER'!$C$3:$AJ$437,10,0)</f>
        <v>102.42325019000451</v>
      </c>
      <c r="K5" s="1">
        <f>VLOOKUP($B5,'[1]IHK NUMBER'!$C$3:$AJ$437,11,0)</f>
        <v>102.80414724126916</v>
      </c>
      <c r="L5" s="1">
        <f>VLOOKUP($B5,'[1]IHK NUMBER'!$C$3:$AJ$437,12,0)</f>
        <v>103.11270245732574</v>
      </c>
      <c r="M5" s="1">
        <f>VLOOKUP($B5,'[1]IHK NUMBER'!$C$3:$AJ$437,13,0)</f>
        <v>103.43183503744508</v>
      </c>
      <c r="N5" s="1">
        <f>VLOOKUP($B5,'[1]IHK NUMBER'!$C$3:$AJ$437,14,0)</f>
        <v>104.832231984118</v>
      </c>
      <c r="O5" s="1">
        <f>VLOOKUP($B5,'[1]IHK NUMBER'!$C$3:$AJ$437,15,0)</f>
        <v>105.71027754072276</v>
      </c>
      <c r="P5" s="1">
        <f>VLOOKUP($B5,'[1]IHK NUMBER'!$C$3:$AJ$437,16,0)</f>
        <v>106.03329009024016</v>
      </c>
      <c r="Q5" s="1">
        <f>VLOOKUP($B5,'[1]IHK NUMBER'!$C$3:$AJ$437,17,0)</f>
        <v>106.05900787504214</v>
      </c>
      <c r="R5" s="1">
        <f>VLOOKUP($B5,'[1]IHK NUMBER'!$C$3:$AJ$437,18,0)</f>
        <v>108.07988050353237</v>
      </c>
      <c r="S5" s="1">
        <f>VLOOKUP($B5,'[1]IHK NUMBER'!$C$3:$AJ$437,19,0)</f>
        <v>109.82072331111769</v>
      </c>
      <c r="T5" s="1">
        <f>VLOOKUP($B5,'[1]IHK NUMBER'!$C$3:$AJ$437,20,0)</f>
        <v>110.36923915563763</v>
      </c>
      <c r="U5" s="1">
        <f>VLOOKUP($B5,'[1]IHK NUMBER'!$C$3:$AJ$437,21,0)</f>
        <v>111.29214050790392</v>
      </c>
      <c r="V5" s="1">
        <f>VLOOKUP($B5,'[1]IHK NUMBER'!$C$3:$AJ$437,22,0)</f>
        <v>111.38443771667825</v>
      </c>
      <c r="W5" s="1">
        <f>VLOOKUP($B5,'[1]IHK NUMBER'!$C$3:$AJ$437,23,0)</f>
        <v>111.52812981530505</v>
      </c>
      <c r="X5" s="1">
        <f>VLOOKUP($B5,'[1]IHK NUMBER'!$C$3:$AJ$437,24,0)</f>
        <v>112.31157294685099</v>
      </c>
      <c r="Y5" s="1">
        <f>VLOOKUP($B5,'[1]IHK NUMBER'!$C$3:$AJ$437,25,0)</f>
        <v>112.63119316753989</v>
      </c>
      <c r="Z5" s="1">
        <f>VLOOKUP($B5,'[1]IHK NUMBER'!$C$3:$AJ$437,26,0)</f>
        <v>112.87110710939162</v>
      </c>
      <c r="AA5" s="1">
        <f>VLOOKUP($B5,'[1]IHK NUMBER'!$C$3:$AJ$437,27,0)</f>
        <v>112.88538496942373</v>
      </c>
      <c r="AB5" s="1">
        <f>VLOOKUP($B5,'[1]IHK NUMBER'!$C$3:$AJ$437,28,0)</f>
        <v>113.01415288027634</v>
      </c>
      <c r="AC5" s="1">
        <f>VLOOKUP($B5,'[1]IHK NUMBER'!$C$3:$AJ$437,29,0)</f>
        <v>113.08103438710391</v>
      </c>
      <c r="AD5" s="1">
        <f>VLOOKUP($B5,'[1]IHK NUMBER'!$C$3:$AJ$437,30,0)</f>
        <v>114.44118280303712</v>
      </c>
      <c r="AE5" s="1">
        <f>VLOOKUP($B5,'[1]IHK NUMBER'!$C$3:$AJ$437,31,0)</f>
        <v>114.86391656990125</v>
      </c>
      <c r="AF5" s="1">
        <f>VLOOKUP($B5,'[1]IHK NUMBER'!$C$3:$AJ$437,32,0)</f>
        <v>114.8837903381408</v>
      </c>
      <c r="AG5" s="1">
        <f>VLOOKUP($B5,'[1]IHK NUMBER'!$C$3:$AJ$437,33,0)</f>
        <v>116.07391884769767</v>
      </c>
      <c r="AH5" s="1">
        <f>VLOOKUP($B5,'[1]IHK NUMBER'!$C$3:$AJ$437,34,0)</f>
        <v>116.56486867579613</v>
      </c>
      <c r="AI5" s="1">
        <v>116.91</v>
      </c>
      <c r="AJ5" s="1">
        <v>117.15</v>
      </c>
      <c r="AL5" s="1"/>
      <c r="AM5" s="1"/>
    </row>
    <row r="6" spans="2:39" x14ac:dyDescent="0.35">
      <c r="B6" s="3" t="s">
        <v>5</v>
      </c>
      <c r="C6" s="1">
        <f>VLOOKUP($B6,'[1]IHK NUMBER'!$C$3:$AJ$437,3,0)</f>
        <v>100.79018671731951</v>
      </c>
      <c r="D6" s="1">
        <f>VLOOKUP($B6,'[1]IHK NUMBER'!$C$3:$AJ$437,4,0)</f>
        <v>100.78455104461987</v>
      </c>
      <c r="E6" s="1">
        <f>VLOOKUP($B6,'[1]IHK NUMBER'!$C$3:$AJ$437,5,0)</f>
        <v>100.53467950126496</v>
      </c>
      <c r="F6" s="1">
        <f>VLOOKUP($B6,'[1]IHK NUMBER'!$C$3:$AJ$437,6,0)</f>
        <v>100.96580626792134</v>
      </c>
      <c r="G6" s="1">
        <f>VLOOKUP($B6,'[1]IHK NUMBER'!$C$3:$AJ$437,7,0)</f>
        <v>100.96573798460906</v>
      </c>
      <c r="H6" s="1">
        <f>VLOOKUP($B6,'[1]IHK NUMBER'!$C$3:$AJ$437,8,0)</f>
        <v>100.95998079636755</v>
      </c>
      <c r="I6" s="1">
        <f>VLOOKUP($B6,'[1]IHK NUMBER'!$C$3:$AJ$437,9,0)</f>
        <v>101.05336828744692</v>
      </c>
      <c r="J6" s="1">
        <f>VLOOKUP($B6,'[1]IHK NUMBER'!$C$3:$AJ$437,10,0)</f>
        <v>101.05336828744692</v>
      </c>
      <c r="K6" s="1">
        <f>VLOOKUP($B6,'[1]IHK NUMBER'!$C$3:$AJ$437,11,0)</f>
        <v>101.09408713559742</v>
      </c>
      <c r="L6" s="1">
        <f>VLOOKUP($B6,'[1]IHK NUMBER'!$C$3:$AJ$437,12,0)</f>
        <v>101.09409564400973</v>
      </c>
      <c r="M6" s="1">
        <f>VLOOKUP($B6,'[1]IHK NUMBER'!$C$3:$AJ$437,13,0)</f>
        <v>101.09409564400973</v>
      </c>
      <c r="N6" s="1">
        <f>VLOOKUP($B6,'[1]IHK NUMBER'!$C$3:$AJ$437,14,0)</f>
        <v>101.0944359505976</v>
      </c>
      <c r="O6" s="1">
        <f>VLOOKUP($B6,'[1]IHK NUMBER'!$C$3:$AJ$437,15,0)</f>
        <v>101.11199709781211</v>
      </c>
      <c r="P6" s="1">
        <f>VLOOKUP($B6,'[1]IHK NUMBER'!$C$3:$AJ$437,16,0)</f>
        <v>101.11205637542196</v>
      </c>
      <c r="Q6" s="1">
        <f>VLOOKUP($B6,'[1]IHK NUMBER'!$C$3:$AJ$437,17,0)</f>
        <v>101.11404182042281</v>
      </c>
      <c r="R6" s="1">
        <f>VLOOKUP($B6,'[1]IHK NUMBER'!$C$3:$AJ$437,18,0)</f>
        <v>101.34009913672033</v>
      </c>
      <c r="S6" s="1">
        <f>VLOOKUP($B6,'[1]IHK NUMBER'!$C$3:$AJ$437,19,0)</f>
        <v>101.7088865144417</v>
      </c>
      <c r="T6" s="1">
        <f>VLOOKUP($B6,'[1]IHK NUMBER'!$C$3:$AJ$437,20,0)</f>
        <v>101.81896908393762</v>
      </c>
      <c r="U6" s="1">
        <f>VLOOKUP($B6,'[1]IHK NUMBER'!$C$3:$AJ$437,21,0)</f>
        <v>102.6123043692694</v>
      </c>
      <c r="V6" s="1">
        <f>VLOOKUP($B6,'[1]IHK NUMBER'!$C$3:$AJ$437,22,0)</f>
        <v>102.61226206339754</v>
      </c>
      <c r="W6" s="1">
        <f>VLOOKUP($B6,'[1]IHK NUMBER'!$C$3:$AJ$437,23,0)</f>
        <v>102.61176422486595</v>
      </c>
      <c r="X6" s="1">
        <f>VLOOKUP($B6,'[1]IHK NUMBER'!$C$3:$AJ$437,24,0)</f>
        <v>102.87151604020724</v>
      </c>
      <c r="Y6" s="1">
        <f>VLOOKUP($B6,'[1]IHK NUMBER'!$C$3:$AJ$437,25,0)</f>
        <v>102.8889565015008</v>
      </c>
      <c r="Z6" s="1">
        <f>VLOOKUP($B6,'[1]IHK NUMBER'!$C$3:$AJ$437,26,0)</f>
        <v>102.88948753980085</v>
      </c>
      <c r="AA6" s="1">
        <f>VLOOKUP($B6,'[1]IHK NUMBER'!$C$3:$AJ$437,27,0)</f>
        <v>103.02128666527766</v>
      </c>
      <c r="AB6" s="1">
        <f>VLOOKUP($B6,'[1]IHK NUMBER'!$C$3:$AJ$437,28,0)</f>
        <v>103.23510329350405</v>
      </c>
      <c r="AC6" s="1">
        <f>VLOOKUP($B6,'[1]IHK NUMBER'!$C$3:$AJ$437,29,0)</f>
        <v>103.56007687307223</v>
      </c>
      <c r="AD6" s="1">
        <f>VLOOKUP($B6,'[1]IHK NUMBER'!$C$3:$AJ$437,30,0)</f>
        <v>105.30233803435338</v>
      </c>
      <c r="AE6" s="1">
        <f>VLOOKUP($B6,'[1]IHK NUMBER'!$C$3:$AJ$437,31,0)</f>
        <v>104.76761696888468</v>
      </c>
      <c r="AF6" s="1">
        <f>VLOOKUP($B6,'[1]IHK NUMBER'!$C$3:$AJ$437,32,0)</f>
        <v>104.75887215805244</v>
      </c>
      <c r="AG6" s="1">
        <f>VLOOKUP($B6,'[1]IHK NUMBER'!$C$3:$AJ$437,33,0)</f>
        <v>105.00283881740637</v>
      </c>
      <c r="AH6" s="1">
        <f>VLOOKUP($B6,'[1]IHK NUMBER'!$C$3:$AJ$437,34,0)</f>
        <v>104.98917337610396</v>
      </c>
      <c r="AI6" s="1">
        <v>105.22</v>
      </c>
      <c r="AJ6" s="1">
        <v>105.23</v>
      </c>
      <c r="AL6" s="1"/>
      <c r="AM6" s="1"/>
    </row>
    <row r="7" spans="2:39" x14ac:dyDescent="0.35">
      <c r="B7" s="3" t="s">
        <v>6</v>
      </c>
      <c r="C7" s="1">
        <f>VLOOKUP($B7,'[1]IHK NUMBER'!$C$3:$AJ$437,3,0)</f>
        <v>100.79138840337158</v>
      </c>
      <c r="D7" s="1">
        <f>VLOOKUP($B7,'[1]IHK NUMBER'!$C$3:$AJ$437,4,0)</f>
        <v>100.78593200422148</v>
      </c>
      <c r="E7" s="1">
        <f>VLOOKUP($B7,'[1]IHK NUMBER'!$C$3:$AJ$437,5,0)</f>
        <v>100.48236372226287</v>
      </c>
      <c r="F7" s="1">
        <f>VLOOKUP($B7,'[1]IHK NUMBER'!$C$3:$AJ$437,6,0)</f>
        <v>101.00623361116116</v>
      </c>
      <c r="G7" s="1">
        <f>VLOOKUP($B7,'[1]IHK NUMBER'!$C$3:$AJ$437,7,0)</f>
        <v>101.00628651717487</v>
      </c>
      <c r="H7" s="1">
        <f>VLOOKUP($B7,'[1]IHK NUMBER'!$C$3:$AJ$437,8,0)</f>
        <v>101.00635702065452</v>
      </c>
      <c r="I7" s="1">
        <f>VLOOKUP($B7,'[1]IHK NUMBER'!$C$3:$AJ$437,9,0)</f>
        <v>101.11361623191198</v>
      </c>
      <c r="J7" s="1">
        <f>VLOOKUP($B7,'[1]IHK NUMBER'!$C$3:$AJ$437,10,0)</f>
        <v>101.11361623191198</v>
      </c>
      <c r="K7" s="1">
        <f>VLOOKUP($B7,'[1]IHK NUMBER'!$C$3:$AJ$437,11,0)</f>
        <v>101.16424802111379</v>
      </c>
      <c r="L7" s="1">
        <f>VLOOKUP($B7,'[1]IHK NUMBER'!$C$3:$AJ$437,12,0)</f>
        <v>101.16426556848037</v>
      </c>
      <c r="M7" s="1">
        <f>VLOOKUP($B7,'[1]IHK NUMBER'!$C$3:$AJ$437,13,0)</f>
        <v>101.16426556848037</v>
      </c>
      <c r="N7" s="1">
        <f>VLOOKUP($B7,'[1]IHK NUMBER'!$C$3:$AJ$437,14,0)</f>
        <v>101.1644059224086</v>
      </c>
      <c r="O7" s="1">
        <f>VLOOKUP($B7,'[1]IHK NUMBER'!$C$3:$AJ$437,15,0)</f>
        <v>101.18698777657767</v>
      </c>
      <c r="P7" s="1">
        <f>VLOOKUP($B7,'[1]IHK NUMBER'!$C$3:$AJ$437,16,0)</f>
        <v>101.18705779764116</v>
      </c>
      <c r="Q7" s="1">
        <f>VLOOKUP($B7,'[1]IHK NUMBER'!$C$3:$AJ$437,17,0)</f>
        <v>101.18547384603251</v>
      </c>
      <c r="R7" s="1">
        <f>VLOOKUP($B7,'[1]IHK NUMBER'!$C$3:$AJ$437,18,0)</f>
        <v>101.39611522070513</v>
      </c>
      <c r="S7" s="1">
        <f>VLOOKUP($B7,'[1]IHK NUMBER'!$C$3:$AJ$437,19,0)</f>
        <v>101.89007521229205</v>
      </c>
      <c r="T7" s="1">
        <f>VLOOKUP($B7,'[1]IHK NUMBER'!$C$3:$AJ$437,20,0)</f>
        <v>102.02343723907194</v>
      </c>
      <c r="U7" s="1">
        <f>VLOOKUP($B7,'[1]IHK NUMBER'!$C$3:$AJ$437,21,0)</f>
        <v>102.97350753903709</v>
      </c>
      <c r="V7" s="1">
        <f>VLOOKUP($B7,'[1]IHK NUMBER'!$C$3:$AJ$437,22,0)</f>
        <v>102.97353378895338</v>
      </c>
      <c r="W7" s="1">
        <f>VLOOKUP($B7,'[1]IHK NUMBER'!$C$3:$AJ$437,23,0)</f>
        <v>102.97116492966261</v>
      </c>
      <c r="X7" s="1">
        <f>VLOOKUP($B7,'[1]IHK NUMBER'!$C$3:$AJ$437,24,0)</f>
        <v>103.26467229196751</v>
      </c>
      <c r="Y7" s="1">
        <f>VLOOKUP($B7,'[1]IHK NUMBER'!$C$3:$AJ$437,25,0)</f>
        <v>103.26467229196751</v>
      </c>
      <c r="Z7" s="1">
        <f>VLOOKUP($B7,'[1]IHK NUMBER'!$C$3:$AJ$437,26,0)</f>
        <v>103.26559439321068</v>
      </c>
      <c r="AA7" s="1">
        <f>VLOOKUP($B7,'[1]IHK NUMBER'!$C$3:$AJ$437,27,0)</f>
        <v>103.36204353472324</v>
      </c>
      <c r="AB7" s="1">
        <f>VLOOKUP($B7,'[1]IHK NUMBER'!$C$3:$AJ$437,28,0)</f>
        <v>103.62908834861051</v>
      </c>
      <c r="AC7" s="1">
        <f>VLOOKUP($B7,'[1]IHK NUMBER'!$C$3:$AJ$437,29,0)</f>
        <v>104.03176709792419</v>
      </c>
      <c r="AD7" s="1">
        <f>VLOOKUP($B7,'[1]IHK NUMBER'!$C$3:$AJ$437,30,0)</f>
        <v>105.83758997571363</v>
      </c>
      <c r="AE7" s="1">
        <f>VLOOKUP($B7,'[1]IHK NUMBER'!$C$3:$AJ$437,31,0)</f>
        <v>105.45203876323571</v>
      </c>
      <c r="AF7" s="1">
        <f>VLOOKUP($B7,'[1]IHK NUMBER'!$C$3:$AJ$437,32,0)</f>
        <v>105.44297133621858</v>
      </c>
      <c r="AG7" s="1">
        <f>VLOOKUP($B7,'[1]IHK NUMBER'!$C$3:$AJ$437,33,0)</f>
        <v>105.74226385669631</v>
      </c>
      <c r="AH7" s="1">
        <f>VLOOKUP($B7,'[1]IHK NUMBER'!$C$3:$AJ$437,34,0)</f>
        <v>105.74476804576192</v>
      </c>
      <c r="AI7" s="1">
        <v>106.03</v>
      </c>
      <c r="AJ7" s="1">
        <v>106.05</v>
      </c>
      <c r="AL7" s="1"/>
      <c r="AM7" s="1"/>
    </row>
    <row r="8" spans="2:39" x14ac:dyDescent="0.35">
      <c r="B8" s="3" t="s">
        <v>7</v>
      </c>
      <c r="C8" s="1">
        <f>VLOOKUP($B8,'[1]IHK NUMBER'!$C$3:$AJ$437,3,0)</f>
        <v>100.81747394315219</v>
      </c>
      <c r="D8" s="1">
        <f>VLOOKUP($B8,'[1]IHK NUMBER'!$C$3:$AJ$437,4,0)</f>
        <v>100.8176683529461</v>
      </c>
      <c r="E8" s="1">
        <f>VLOOKUP($B8,'[1]IHK NUMBER'!$C$3:$AJ$437,5,0)</f>
        <v>100.81809363845326</v>
      </c>
      <c r="F8" s="1">
        <f>VLOOKUP($B8,'[1]IHK NUMBER'!$C$3:$AJ$437,6,0)</f>
        <v>100.81876197728414</v>
      </c>
      <c r="G8" s="1">
        <f>VLOOKUP($B8,'[1]IHK NUMBER'!$C$3:$AJ$437,7,0)</f>
        <v>100.81150974940446</v>
      </c>
      <c r="H8" s="1">
        <f>VLOOKUP($B8,'[1]IHK NUMBER'!$C$3:$AJ$437,8,0)</f>
        <v>100.81150974940446</v>
      </c>
      <c r="I8" s="1">
        <f>VLOOKUP($B8,'[1]IHK NUMBER'!$C$3:$AJ$437,9,0)</f>
        <v>100.81160619956484</v>
      </c>
      <c r="J8" s="1">
        <f>VLOOKUP($B8,'[1]IHK NUMBER'!$C$3:$AJ$437,10,0)</f>
        <v>100.81160619956484</v>
      </c>
      <c r="K8" s="1">
        <f>VLOOKUP($B8,'[1]IHK NUMBER'!$C$3:$AJ$437,11,0)</f>
        <v>100.81160619956484</v>
      </c>
      <c r="L8" s="1">
        <f>VLOOKUP($B8,'[1]IHK NUMBER'!$C$3:$AJ$437,12,0)</f>
        <v>100.81160619956484</v>
      </c>
      <c r="M8" s="1">
        <f>VLOOKUP($B8,'[1]IHK NUMBER'!$C$3:$AJ$437,13,0)</f>
        <v>100.81160619956484</v>
      </c>
      <c r="N8" s="1">
        <f>VLOOKUP($B8,'[1]IHK NUMBER'!$C$3:$AJ$437,14,0)</f>
        <v>100.8127623599691</v>
      </c>
      <c r="O8" s="1">
        <f>VLOOKUP($B8,'[1]IHK NUMBER'!$C$3:$AJ$437,15,0)</f>
        <v>100.81297455615864</v>
      </c>
      <c r="P8" s="1">
        <f>VLOOKUP($B8,'[1]IHK NUMBER'!$C$3:$AJ$437,16,0)</f>
        <v>100.81297455615864</v>
      </c>
      <c r="Q8" s="1">
        <f>VLOOKUP($B8,'[1]IHK NUMBER'!$C$3:$AJ$437,17,0)</f>
        <v>100.81530338211525</v>
      </c>
      <c r="R8" s="1">
        <f>VLOOKUP($B8,'[1]IHK NUMBER'!$C$3:$AJ$437,18,0)</f>
        <v>101.10583226122716</v>
      </c>
      <c r="S8" s="1">
        <f>VLOOKUP($B8,'[1]IHK NUMBER'!$C$3:$AJ$437,19,0)</f>
        <v>100.9660136486241</v>
      </c>
      <c r="T8" s="1">
        <f>VLOOKUP($B8,'[1]IHK NUMBER'!$C$3:$AJ$437,20,0)</f>
        <v>100.96385547310101</v>
      </c>
      <c r="U8" s="1">
        <f>VLOOKUP($B8,'[1]IHK NUMBER'!$C$3:$AJ$437,21,0)</f>
        <v>101.11028544486618</v>
      </c>
      <c r="V8" s="1">
        <f>VLOOKUP($B8,'[1]IHK NUMBER'!$C$3:$AJ$437,22,0)</f>
        <v>101.10992154177396</v>
      </c>
      <c r="W8" s="1">
        <f>VLOOKUP($B8,'[1]IHK NUMBER'!$C$3:$AJ$437,23,0)</f>
        <v>101.10870163688514</v>
      </c>
      <c r="X8" s="1">
        <f>VLOOKUP($B8,'[1]IHK NUMBER'!$C$3:$AJ$437,24,0)</f>
        <v>101.23437302628618</v>
      </c>
      <c r="Y8" s="1">
        <f>VLOOKUP($B8,'[1]IHK NUMBER'!$C$3:$AJ$437,25,0)</f>
        <v>101.31457657836241</v>
      </c>
      <c r="Z8" s="1">
        <f>VLOOKUP($B8,'[1]IHK NUMBER'!$C$3:$AJ$437,26,0)</f>
        <v>101.31655756804867</v>
      </c>
      <c r="AA8" s="1">
        <f>VLOOKUP($B8,'[1]IHK NUMBER'!$C$3:$AJ$437,27,0)</f>
        <v>101.59619513032672</v>
      </c>
      <c r="AB8" s="1">
        <f>VLOOKUP($B8,'[1]IHK NUMBER'!$C$3:$AJ$437,28,0)</f>
        <v>101.58740425271016</v>
      </c>
      <c r="AC8" s="1">
        <f>VLOOKUP($B8,'[1]IHK NUMBER'!$C$3:$AJ$437,29,0)</f>
        <v>101.58740425271016</v>
      </c>
      <c r="AD8" s="1">
        <f>VLOOKUP($B8,'[1]IHK NUMBER'!$C$3:$AJ$437,30,0)</f>
        <v>103.06384167787606</v>
      </c>
      <c r="AE8" s="1">
        <f>VLOOKUP($B8,'[1]IHK NUMBER'!$C$3:$AJ$437,31,0)</f>
        <v>101.90527201586153</v>
      </c>
      <c r="AF8" s="1">
        <f>VLOOKUP($B8,'[1]IHK NUMBER'!$C$3:$AJ$437,32,0)</f>
        <v>101.89787642975601</v>
      </c>
      <c r="AG8" s="1">
        <f>VLOOKUP($B8,'[1]IHK NUMBER'!$C$3:$AJ$437,33,0)</f>
        <v>101.910462819419</v>
      </c>
      <c r="AH8" s="1">
        <f>VLOOKUP($B8,'[1]IHK NUMBER'!$C$3:$AJ$437,34,0)</f>
        <v>101.82917378655627</v>
      </c>
      <c r="AI8" s="1">
        <v>101.83</v>
      </c>
      <c r="AJ8" s="1">
        <v>101.83</v>
      </c>
      <c r="AL8" s="1"/>
      <c r="AM8" s="1"/>
    </row>
    <row r="9" spans="2:39" x14ac:dyDescent="0.35">
      <c r="B9" s="3" t="s">
        <v>8</v>
      </c>
      <c r="C9" s="1">
        <f>VLOOKUP($B9,'[1]IHK NUMBER'!$C$3:$AJ$437,3,0)</f>
        <v>98.277677997212692</v>
      </c>
      <c r="D9" s="1">
        <f>VLOOKUP($B9,'[1]IHK NUMBER'!$C$3:$AJ$437,4,0)</f>
        <v>98.347168782264703</v>
      </c>
      <c r="E9" s="1">
        <f>VLOOKUP($B9,'[1]IHK NUMBER'!$C$3:$AJ$437,5,0)</f>
        <v>99.167304259721433</v>
      </c>
      <c r="F9" s="1">
        <f>VLOOKUP($B9,'[1]IHK NUMBER'!$C$3:$AJ$437,6,0)</f>
        <v>99.765617136367283</v>
      </c>
      <c r="G9" s="1">
        <f>VLOOKUP($B9,'[1]IHK NUMBER'!$C$3:$AJ$437,7,0)</f>
        <v>100.00904470687546</v>
      </c>
      <c r="H9" s="1">
        <f>VLOOKUP($B9,'[1]IHK NUMBER'!$C$3:$AJ$437,8,0)</f>
        <v>99.93958774812657</v>
      </c>
      <c r="I9" s="1">
        <f>VLOOKUP($B9,'[1]IHK NUMBER'!$C$3:$AJ$437,9,0)</f>
        <v>100.37707290953099</v>
      </c>
      <c r="J9" s="1">
        <f>VLOOKUP($B9,'[1]IHK NUMBER'!$C$3:$AJ$437,10,0)</f>
        <v>101.15504090407003</v>
      </c>
      <c r="K9" s="1">
        <f>VLOOKUP($B9,'[1]IHK NUMBER'!$C$3:$AJ$437,11,0)</f>
        <v>101.15544288479693</v>
      </c>
      <c r="L9" s="1">
        <f>VLOOKUP($B9,'[1]IHK NUMBER'!$C$3:$AJ$437,12,0)</f>
        <v>101.12106093519728</v>
      </c>
      <c r="M9" s="1">
        <f>VLOOKUP($B9,'[1]IHK NUMBER'!$C$3:$AJ$437,13,0)</f>
        <v>101.17683578489061</v>
      </c>
      <c r="N9" s="1">
        <f>VLOOKUP($B9,'[1]IHK NUMBER'!$C$3:$AJ$437,14,0)</f>
        <v>101.16989226778014</v>
      </c>
      <c r="O9" s="1">
        <f>VLOOKUP($B9,'[1]IHK NUMBER'!$C$3:$AJ$437,15,0)</f>
        <v>101.3296578105406</v>
      </c>
      <c r="P9" s="1">
        <f>VLOOKUP($B9,'[1]IHK NUMBER'!$C$3:$AJ$437,16,0)</f>
        <v>101.41989122630362</v>
      </c>
      <c r="Q9" s="1">
        <f>VLOOKUP($B9,'[1]IHK NUMBER'!$C$3:$AJ$437,17,0)</f>
        <v>101.25838602747103</v>
      </c>
      <c r="R9" s="1">
        <f>VLOOKUP($B9,'[1]IHK NUMBER'!$C$3:$AJ$437,18,0)</f>
        <v>100.84709392605819</v>
      </c>
      <c r="S9" s="1">
        <f>VLOOKUP($B9,'[1]IHK NUMBER'!$C$3:$AJ$437,19,0)</f>
        <v>101.9472546812398</v>
      </c>
      <c r="T9" s="1">
        <f>VLOOKUP($B9,'[1]IHK NUMBER'!$C$3:$AJ$437,20,0)</f>
        <v>101.68056603750921</v>
      </c>
      <c r="U9" s="1">
        <f>VLOOKUP($B9,'[1]IHK NUMBER'!$C$3:$AJ$437,21,0)</f>
        <v>101.64312475085002</v>
      </c>
      <c r="V9" s="1">
        <f>VLOOKUP($B9,'[1]IHK NUMBER'!$C$3:$AJ$437,22,0)</f>
        <v>101.54542880291788</v>
      </c>
      <c r="W9" s="1">
        <f>VLOOKUP($B9,'[1]IHK NUMBER'!$C$3:$AJ$437,23,0)</f>
        <v>101.53265553454133</v>
      </c>
      <c r="X9" s="1">
        <f>VLOOKUP($B9,'[1]IHK NUMBER'!$C$3:$AJ$437,24,0)</f>
        <v>101.56370318406826</v>
      </c>
      <c r="Y9" s="1">
        <f>VLOOKUP($B9,'[1]IHK NUMBER'!$C$3:$AJ$437,25,0)</f>
        <v>101.42339569538706</v>
      </c>
      <c r="Z9" s="1">
        <f>VLOOKUP($B9,'[1]IHK NUMBER'!$C$3:$AJ$437,26,0)</f>
        <v>101.38247793067117</v>
      </c>
      <c r="AA9" s="1">
        <f>VLOOKUP($B9,'[1]IHK NUMBER'!$C$3:$AJ$437,27,0)</f>
        <v>101.40886967452015</v>
      </c>
      <c r="AB9" s="1">
        <f>VLOOKUP($B9,'[1]IHK NUMBER'!$C$3:$AJ$437,28,0)</f>
        <v>101.49080570117005</v>
      </c>
      <c r="AC9" s="1">
        <f>VLOOKUP($B9,'[1]IHK NUMBER'!$C$3:$AJ$437,29,0)</f>
        <v>101.70276197347098</v>
      </c>
      <c r="AD9" s="1">
        <f>VLOOKUP($B9,'[1]IHK NUMBER'!$C$3:$AJ$437,30,0)</f>
        <v>101.72026118142313</v>
      </c>
      <c r="AE9" s="1">
        <f>VLOOKUP($B9,'[1]IHK NUMBER'!$C$3:$AJ$437,31,0)</f>
        <v>101.71239174946467</v>
      </c>
      <c r="AF9" s="1">
        <f>VLOOKUP($B9,'[1]IHK NUMBER'!$C$3:$AJ$437,32,0)</f>
        <v>101.67102033258382</v>
      </c>
      <c r="AG9" s="1">
        <f>VLOOKUP($B9,'[1]IHK NUMBER'!$C$3:$AJ$437,33,0)</f>
        <v>101.78538109100495</v>
      </c>
      <c r="AH9" s="1">
        <f>VLOOKUP($B9,'[1]IHK NUMBER'!$C$3:$AJ$437,34,0)</f>
        <v>101.98265664073037</v>
      </c>
      <c r="AI9" s="1">
        <v>102.27</v>
      </c>
      <c r="AJ9" s="1">
        <v>102.31</v>
      </c>
      <c r="AL9" s="1"/>
      <c r="AM9" s="1"/>
    </row>
    <row r="10" spans="2:39" x14ac:dyDescent="0.35">
      <c r="B10" s="3" t="s">
        <v>9</v>
      </c>
      <c r="C10" s="1">
        <f>VLOOKUP($B10,'[1]IHK NUMBER'!$C$3:$AJ$437,3,0)</f>
        <v>99.762700154955169</v>
      </c>
      <c r="D10" s="1">
        <f>VLOOKUP($B10,'[1]IHK NUMBER'!$C$3:$AJ$437,4,0)</f>
        <v>99.849134204451346</v>
      </c>
      <c r="E10" s="1">
        <f>VLOOKUP($B10,'[1]IHK NUMBER'!$C$3:$AJ$437,5,0)</f>
        <v>99.975291089319995</v>
      </c>
      <c r="F10" s="1">
        <f>VLOOKUP($B10,'[1]IHK NUMBER'!$C$3:$AJ$437,6,0)</f>
        <v>100.11672862485923</v>
      </c>
      <c r="G10" s="1">
        <f>VLOOKUP($B10,'[1]IHK NUMBER'!$C$3:$AJ$437,7,0)</f>
        <v>100.11672862485923</v>
      </c>
      <c r="H10" s="1">
        <f>VLOOKUP($B10,'[1]IHK NUMBER'!$C$3:$AJ$437,8,0)</f>
        <v>100.11672862485923</v>
      </c>
      <c r="I10" s="1">
        <f>VLOOKUP($B10,'[1]IHK NUMBER'!$C$3:$AJ$437,9,0)</f>
        <v>100.11672862485923</v>
      </c>
      <c r="J10" s="1">
        <f>VLOOKUP($B10,'[1]IHK NUMBER'!$C$3:$AJ$437,10,0)</f>
        <v>100.218877956082</v>
      </c>
      <c r="K10" s="1">
        <f>VLOOKUP($B10,'[1]IHK NUMBER'!$C$3:$AJ$437,11,0)</f>
        <v>100.218877956082</v>
      </c>
      <c r="L10" s="1">
        <f>VLOOKUP($B10,'[1]IHK NUMBER'!$C$3:$AJ$437,12,0)</f>
        <v>100.218877956082</v>
      </c>
      <c r="M10" s="1">
        <f>VLOOKUP($B10,'[1]IHK NUMBER'!$C$3:$AJ$437,13,0)</f>
        <v>100.21941309272724</v>
      </c>
      <c r="N10" s="1">
        <f>VLOOKUP($B10,'[1]IHK NUMBER'!$C$3:$AJ$437,14,0)</f>
        <v>100.21941309272724</v>
      </c>
      <c r="O10" s="1">
        <f>VLOOKUP($B10,'[1]IHK NUMBER'!$C$3:$AJ$437,15,0)</f>
        <v>100.40837717189113</v>
      </c>
      <c r="P10" s="1">
        <f>VLOOKUP($B10,'[1]IHK NUMBER'!$C$3:$AJ$437,16,0)</f>
        <v>100.40837717189113</v>
      </c>
      <c r="Q10" s="1">
        <f>VLOOKUP($B10,'[1]IHK NUMBER'!$C$3:$AJ$437,17,0)</f>
        <v>100.40835562293751</v>
      </c>
      <c r="R10" s="1">
        <f>VLOOKUP($B10,'[1]IHK NUMBER'!$C$3:$AJ$437,18,0)</f>
        <v>100.53183321023127</v>
      </c>
      <c r="S10" s="1">
        <f>VLOOKUP($B10,'[1]IHK NUMBER'!$C$3:$AJ$437,19,0)</f>
        <v>100.53049790743893</v>
      </c>
      <c r="T10" s="1">
        <f>VLOOKUP($B10,'[1]IHK NUMBER'!$C$3:$AJ$437,20,0)</f>
        <v>100.53183321023127</v>
      </c>
      <c r="U10" s="1">
        <f>VLOOKUP($B10,'[1]IHK NUMBER'!$C$3:$AJ$437,21,0)</f>
        <v>100.53049790743893</v>
      </c>
      <c r="V10" s="1">
        <f>VLOOKUP($B10,'[1]IHK NUMBER'!$C$3:$AJ$437,22,0)</f>
        <v>100.53049790743893</v>
      </c>
      <c r="W10" s="1">
        <f>VLOOKUP($B10,'[1]IHK NUMBER'!$C$3:$AJ$437,23,0)</f>
        <v>100.53183321023127</v>
      </c>
      <c r="X10" s="1">
        <f>VLOOKUP($B10,'[1]IHK NUMBER'!$C$3:$AJ$437,24,0)</f>
        <v>100.53049790743893</v>
      </c>
      <c r="Y10" s="1">
        <f>VLOOKUP($B10,'[1]IHK NUMBER'!$C$3:$AJ$437,25,0)</f>
        <v>100.53049790743893</v>
      </c>
      <c r="Z10" s="1">
        <f>VLOOKUP($B10,'[1]IHK NUMBER'!$C$3:$AJ$437,26,0)</f>
        <v>100.53183321023127</v>
      </c>
      <c r="AA10" s="1">
        <f>VLOOKUP($B10,'[1]IHK NUMBER'!$C$3:$AJ$437,27,0)</f>
        <v>100.76301069513025</v>
      </c>
      <c r="AB10" s="1">
        <f>VLOOKUP($B10,'[1]IHK NUMBER'!$C$3:$AJ$437,28,0)</f>
        <v>100.76301069513025</v>
      </c>
      <c r="AC10" s="1">
        <f>VLOOKUP($B10,'[1]IHK NUMBER'!$C$3:$AJ$437,29,0)</f>
        <v>100.79824055645703</v>
      </c>
      <c r="AD10" s="1">
        <f>VLOOKUP($B10,'[1]IHK NUMBER'!$C$3:$AJ$437,30,0)</f>
        <v>100.79824055645703</v>
      </c>
      <c r="AE10" s="1">
        <f>VLOOKUP($B10,'[1]IHK NUMBER'!$C$3:$AJ$437,31,0)</f>
        <v>100.79824055645703</v>
      </c>
      <c r="AF10" s="1">
        <f>VLOOKUP($B10,'[1]IHK NUMBER'!$C$3:$AJ$437,32,0)</f>
        <v>100.84925206087587</v>
      </c>
      <c r="AG10" s="1">
        <f>VLOOKUP($B10,'[1]IHK NUMBER'!$C$3:$AJ$437,33,0)</f>
        <v>101.2463697019288</v>
      </c>
      <c r="AH10" s="1">
        <f>VLOOKUP($B10,'[1]IHK NUMBER'!$C$3:$AJ$437,34,0)</f>
        <v>101.77948685184295</v>
      </c>
      <c r="AI10" s="1">
        <v>102.73</v>
      </c>
      <c r="AJ10" s="1">
        <v>102.73</v>
      </c>
      <c r="AL10" s="1"/>
      <c r="AM10" s="1"/>
    </row>
    <row r="11" spans="2:39" x14ac:dyDescent="0.35">
      <c r="B11" s="3" t="s">
        <v>10</v>
      </c>
      <c r="C11" s="1">
        <f>VLOOKUP($B11,'[1]IHK NUMBER'!$C$3:$AJ$437,3,0)</f>
        <v>99.323054340956929</v>
      </c>
      <c r="D11" s="1">
        <f>VLOOKUP($B11,'[1]IHK NUMBER'!$C$3:$AJ$437,4,0)</f>
        <v>99.46286235283354</v>
      </c>
      <c r="E11" s="1">
        <f>VLOOKUP($B11,'[1]IHK NUMBER'!$C$3:$AJ$437,5,0)</f>
        <v>99.632814457564095</v>
      </c>
      <c r="F11" s="1">
        <f>VLOOKUP($B11,'[1]IHK NUMBER'!$C$3:$AJ$437,6,0)</f>
        <v>100.31359211580479</v>
      </c>
      <c r="G11" s="1">
        <f>VLOOKUP($B11,'[1]IHK NUMBER'!$C$3:$AJ$437,7,0)</f>
        <v>101.10229128787248</v>
      </c>
      <c r="H11" s="1">
        <f>VLOOKUP($B11,'[1]IHK NUMBER'!$C$3:$AJ$437,8,0)</f>
        <v>100.86660130109931</v>
      </c>
      <c r="I11" s="1">
        <f>VLOOKUP($B11,'[1]IHK NUMBER'!$C$3:$AJ$437,9,0)</f>
        <v>100.5511444158459</v>
      </c>
      <c r="J11" s="1">
        <f>VLOOKUP($B11,'[1]IHK NUMBER'!$C$3:$AJ$437,10,0)</f>
        <v>100.51481504137804</v>
      </c>
      <c r="K11" s="1">
        <f>VLOOKUP($B11,'[1]IHK NUMBER'!$C$3:$AJ$437,11,0)</f>
        <v>100.51556486468085</v>
      </c>
      <c r="L11" s="1">
        <f>VLOOKUP($B11,'[1]IHK NUMBER'!$C$3:$AJ$437,12,0)</f>
        <v>100.39545995193318</v>
      </c>
      <c r="M11" s="1">
        <f>VLOOKUP($B11,'[1]IHK NUMBER'!$C$3:$AJ$437,13,0)</f>
        <v>100.59560659011677</v>
      </c>
      <c r="N11" s="1">
        <f>VLOOKUP($B11,'[1]IHK NUMBER'!$C$3:$AJ$437,14,0)</f>
        <v>100.55929693845218</v>
      </c>
      <c r="O11" s="1">
        <f>VLOOKUP($B11,'[1]IHK NUMBER'!$C$3:$AJ$437,15,0)</f>
        <v>100.90452226556106</v>
      </c>
      <c r="P11" s="1">
        <f>VLOOKUP($B11,'[1]IHK NUMBER'!$C$3:$AJ$437,16,0)</f>
        <v>101.23145844409507</v>
      </c>
      <c r="Q11" s="1">
        <f>VLOOKUP($B11,'[1]IHK NUMBER'!$C$3:$AJ$437,17,0)</f>
        <v>100.7264656630779</v>
      </c>
      <c r="R11" s="1">
        <f>VLOOKUP($B11,'[1]IHK NUMBER'!$C$3:$AJ$437,18,0)</f>
        <v>100.67734682606738</v>
      </c>
      <c r="S11" s="1">
        <f>VLOOKUP($B11,'[1]IHK NUMBER'!$C$3:$AJ$437,19,0)</f>
        <v>101.29044301914489</v>
      </c>
      <c r="T11" s="1">
        <f>VLOOKUP($B11,'[1]IHK NUMBER'!$C$3:$AJ$437,20,0)</f>
        <v>100.39578452722722</v>
      </c>
      <c r="U11" s="1">
        <f>VLOOKUP($B11,'[1]IHK NUMBER'!$C$3:$AJ$437,21,0)</f>
        <v>100.23965230872918</v>
      </c>
      <c r="V11" s="1">
        <f>VLOOKUP($B11,'[1]IHK NUMBER'!$C$3:$AJ$437,22,0)</f>
        <v>99.924314550739808</v>
      </c>
      <c r="W11" s="1">
        <f>VLOOKUP($B11,'[1]IHK NUMBER'!$C$3:$AJ$437,23,0)</f>
        <v>99.856092311056955</v>
      </c>
      <c r="X11" s="1">
        <f>VLOOKUP($B11,'[1]IHK NUMBER'!$C$3:$AJ$437,24,0)</f>
        <v>99.659392513820194</v>
      </c>
      <c r="Y11" s="1">
        <f>VLOOKUP($B11,'[1]IHK NUMBER'!$C$3:$AJ$437,25,0)</f>
        <v>99.204683000350201</v>
      </c>
      <c r="Z11" s="1">
        <f>VLOOKUP($B11,'[1]IHK NUMBER'!$C$3:$AJ$437,26,0)</f>
        <v>99.068428902091497</v>
      </c>
      <c r="AA11" s="1">
        <f>VLOOKUP($B11,'[1]IHK NUMBER'!$C$3:$AJ$437,27,0)</f>
        <v>98.949570118819338</v>
      </c>
      <c r="AB11" s="1">
        <f>VLOOKUP($B11,'[1]IHK NUMBER'!$C$3:$AJ$437,28,0)</f>
        <v>99.704061561430379</v>
      </c>
      <c r="AC11" s="1">
        <f>VLOOKUP($B11,'[1]IHK NUMBER'!$C$3:$AJ$437,29,0)</f>
        <v>101.08249146428217</v>
      </c>
      <c r="AD11" s="1">
        <f>VLOOKUP($B11,'[1]IHK NUMBER'!$C$3:$AJ$437,30,0)</f>
        <v>101.05445337459824</v>
      </c>
      <c r="AE11" s="1">
        <f>VLOOKUP($B11,'[1]IHK NUMBER'!$C$3:$AJ$437,31,0)</f>
        <v>101.03256672001748</v>
      </c>
      <c r="AF11" s="1">
        <f>VLOOKUP($B11,'[1]IHK NUMBER'!$C$3:$AJ$437,32,0)</f>
        <v>100.96404379819384</v>
      </c>
      <c r="AG11" s="1">
        <f>VLOOKUP($B11,'[1]IHK NUMBER'!$C$3:$AJ$437,33,0)</f>
        <v>100.76920909449613</v>
      </c>
      <c r="AH11" s="1">
        <f>VLOOKUP($B11,'[1]IHK NUMBER'!$C$3:$AJ$437,34,0)</f>
        <v>100.55292966511549</v>
      </c>
      <c r="AI11" s="1">
        <v>100.26</v>
      </c>
      <c r="AJ11" s="1">
        <v>100.43</v>
      </c>
      <c r="AL11" s="1"/>
      <c r="AM11" s="1"/>
    </row>
    <row r="12" spans="2:39" x14ac:dyDescent="0.35">
      <c r="B12" s="3" t="s">
        <v>11</v>
      </c>
      <c r="C12" s="1">
        <f>VLOOKUP($B12,'[1]IHK NUMBER'!$C$3:$AJ$437,3,0)</f>
        <v>100</v>
      </c>
      <c r="D12" s="1">
        <f>VLOOKUP($B12,'[1]IHK NUMBER'!$C$3:$AJ$437,4,0)</f>
        <v>100</v>
      </c>
      <c r="E12" s="1">
        <f>VLOOKUP($B12,'[1]IHK NUMBER'!$C$3:$AJ$437,5,0)</f>
        <v>100</v>
      </c>
      <c r="F12" s="1">
        <f>VLOOKUP($B12,'[1]IHK NUMBER'!$C$3:$AJ$437,6,0)</f>
        <v>100</v>
      </c>
      <c r="G12" s="1">
        <f>VLOOKUP($B12,'[1]IHK NUMBER'!$C$3:$AJ$437,7,0)</f>
        <v>100</v>
      </c>
      <c r="H12" s="1">
        <f>VLOOKUP($B12,'[1]IHK NUMBER'!$C$3:$AJ$437,8,0)</f>
        <v>100</v>
      </c>
      <c r="I12" s="1">
        <f>VLOOKUP($B12,'[1]IHK NUMBER'!$C$3:$AJ$437,9,0)</f>
        <v>100</v>
      </c>
      <c r="J12" s="1">
        <f>VLOOKUP($B12,'[1]IHK NUMBER'!$C$3:$AJ$437,10,0)</f>
        <v>100</v>
      </c>
      <c r="K12" s="1">
        <f>VLOOKUP($B12,'[1]IHK NUMBER'!$C$3:$AJ$437,11,0)</f>
        <v>100</v>
      </c>
      <c r="L12" s="1">
        <f>VLOOKUP($B12,'[1]IHK NUMBER'!$C$3:$AJ$437,12,0)</f>
        <v>100</v>
      </c>
      <c r="M12" s="1">
        <f>VLOOKUP($B12,'[1]IHK NUMBER'!$C$3:$AJ$437,13,0)</f>
        <v>100</v>
      </c>
      <c r="N12" s="1">
        <f>VLOOKUP($B12,'[1]IHK NUMBER'!$C$3:$AJ$437,14,0)</f>
        <v>100</v>
      </c>
      <c r="O12" s="1">
        <f>VLOOKUP($B12,'[1]IHK NUMBER'!$C$3:$AJ$437,15,0)</f>
        <v>100</v>
      </c>
      <c r="P12" s="1">
        <f>VLOOKUP($B12,'[1]IHK NUMBER'!$C$3:$AJ$437,16,0)</f>
        <v>100</v>
      </c>
      <c r="Q12" s="1">
        <f>VLOOKUP($B12,'[1]IHK NUMBER'!$C$3:$AJ$437,17,0)</f>
        <v>99.999999999999716</v>
      </c>
      <c r="R12" s="1">
        <f>VLOOKUP($B12,'[1]IHK NUMBER'!$C$3:$AJ$437,18,0)</f>
        <v>99.999999999999716</v>
      </c>
      <c r="S12" s="1">
        <f>VLOOKUP($B12,'[1]IHK NUMBER'!$C$3:$AJ$437,19,0)</f>
        <v>107.48624758408118</v>
      </c>
      <c r="T12" s="1">
        <f>VLOOKUP($B12,'[1]IHK NUMBER'!$C$3:$AJ$437,20,0)</f>
        <v>107.48907219268425</v>
      </c>
      <c r="U12" s="1">
        <f>VLOOKUP($B12,'[1]IHK NUMBER'!$C$3:$AJ$437,21,0)</f>
        <v>107.48624758408118</v>
      </c>
      <c r="V12" s="1">
        <f>VLOOKUP($B12,'[1]IHK NUMBER'!$C$3:$AJ$437,22,0)</f>
        <v>107.48624758408118</v>
      </c>
      <c r="W12" s="1">
        <f>VLOOKUP($B12,'[1]IHK NUMBER'!$C$3:$AJ$437,23,0)</f>
        <v>107.48907219268425</v>
      </c>
      <c r="X12" s="1">
        <f>VLOOKUP($B12,'[1]IHK NUMBER'!$C$3:$AJ$437,24,0)</f>
        <v>107.48624758408118</v>
      </c>
      <c r="Y12" s="1">
        <f>VLOOKUP($B12,'[1]IHK NUMBER'!$C$3:$AJ$437,25,0)</f>
        <v>107.48624758408118</v>
      </c>
      <c r="Z12" s="1">
        <f>VLOOKUP($B12,'[1]IHK NUMBER'!$C$3:$AJ$437,26,0)</f>
        <v>107.48907219268425</v>
      </c>
      <c r="AA12" s="1">
        <f>VLOOKUP($B12,'[1]IHK NUMBER'!$C$3:$AJ$437,27,0)</f>
        <v>107.48907219268425</v>
      </c>
      <c r="AB12" s="1">
        <f>VLOOKUP($B12,'[1]IHK NUMBER'!$C$3:$AJ$437,28,0)</f>
        <v>107.48907219268425</v>
      </c>
      <c r="AC12" s="1">
        <f>VLOOKUP($B12,'[1]IHK NUMBER'!$C$3:$AJ$437,29,0)</f>
        <v>107.48907219268425</v>
      </c>
      <c r="AD12" s="1">
        <f>VLOOKUP($B12,'[1]IHK NUMBER'!$C$3:$AJ$437,30,0)</f>
        <v>107.48907219268425</v>
      </c>
      <c r="AE12" s="1">
        <f>VLOOKUP($B12,'[1]IHK NUMBER'!$C$3:$AJ$437,31,0)</f>
        <v>107.48907219268425</v>
      </c>
      <c r="AF12" s="1">
        <f>VLOOKUP($B12,'[1]IHK NUMBER'!$C$3:$AJ$437,32,0)</f>
        <v>107.48907219268425</v>
      </c>
      <c r="AG12" s="1">
        <f>VLOOKUP($B12,'[1]IHK NUMBER'!$C$3:$AJ$437,33,0)</f>
        <v>107.48907219268425</v>
      </c>
      <c r="AH12" s="1">
        <f>VLOOKUP($B12,'[1]IHK NUMBER'!$C$3:$AJ$437,34,0)</f>
        <v>107.48907219268425</v>
      </c>
      <c r="AI12" s="1">
        <v>107.49</v>
      </c>
      <c r="AJ12" s="1">
        <v>107.49</v>
      </c>
      <c r="AL12" s="1"/>
      <c r="AM12" s="1"/>
    </row>
    <row r="13" spans="2:39" x14ac:dyDescent="0.35">
      <c r="B13" s="3" t="s">
        <v>50</v>
      </c>
      <c r="C13" s="1">
        <f>VLOOKUP($B13,'[1]IHK NUMBER'!$C$3:$AJ$437,3,0)</f>
        <v>102.45490902754544</v>
      </c>
      <c r="D13" s="1">
        <f>VLOOKUP($B13,'[1]IHK NUMBER'!$C$3:$AJ$437,4,0)</f>
        <v>102.45490902754544</v>
      </c>
      <c r="E13" s="1">
        <f>VLOOKUP($B13,'[1]IHK NUMBER'!$C$3:$AJ$437,5,0)</f>
        <v>102.45490902754544</v>
      </c>
      <c r="F13" s="1">
        <f>VLOOKUP($B13,'[1]IHK NUMBER'!$C$3:$AJ$437,6,0)</f>
        <v>102.45490902754544</v>
      </c>
      <c r="G13" s="1">
        <f>VLOOKUP($B13,'[1]IHK NUMBER'!$C$3:$AJ$437,7,0)</f>
        <v>102.45490902754544</v>
      </c>
      <c r="H13" s="1">
        <f>VLOOKUP($B13,'[1]IHK NUMBER'!$C$3:$AJ$437,8,0)</f>
        <v>102.45490902754544</v>
      </c>
      <c r="I13" s="1">
        <f>VLOOKUP($B13,'[1]IHK NUMBER'!$C$3:$AJ$437,9,0)</f>
        <v>102.45490902754544</v>
      </c>
      <c r="J13" s="1">
        <f>VLOOKUP($B13,'[1]IHK NUMBER'!$C$3:$AJ$437,10,0)</f>
        <v>102.45490902754544</v>
      </c>
      <c r="K13" s="1">
        <f>VLOOKUP($B13,'[1]IHK NUMBER'!$C$3:$AJ$437,11,0)</f>
        <v>102.45490902754544</v>
      </c>
      <c r="L13" s="1">
        <f>VLOOKUP($B13,'[1]IHK NUMBER'!$C$3:$AJ$437,12,0)</f>
        <v>102.45490902754544</v>
      </c>
      <c r="M13" s="1">
        <f>VLOOKUP($B13,'[1]IHK NUMBER'!$C$3:$AJ$437,13,0)</f>
        <v>102.45490902754544</v>
      </c>
      <c r="N13" s="1">
        <f>VLOOKUP($B13,'[1]IHK NUMBER'!$C$3:$AJ$437,14,0)</f>
        <v>102.45490902754544</v>
      </c>
      <c r="O13" s="1">
        <f>VLOOKUP($B13,'[1]IHK NUMBER'!$C$3:$AJ$437,15,0)</f>
        <v>102.45490902754544</v>
      </c>
      <c r="P13" s="1">
        <f>VLOOKUP($B13,'[1]IHK NUMBER'!$C$3:$AJ$437,16,0)</f>
        <v>102.45490902754544</v>
      </c>
      <c r="Q13" s="1">
        <f>VLOOKUP($B13,'[1]IHK NUMBER'!$C$3:$AJ$437,17,0)</f>
        <v>102.45236329841339</v>
      </c>
      <c r="R13" s="1">
        <f>VLOOKUP($B13,'[1]IHK NUMBER'!$C$3:$AJ$437,18,0)</f>
        <v>101.39396346883693</v>
      </c>
      <c r="S13" s="1">
        <f>VLOOKUP($B13,'[1]IHK NUMBER'!$C$3:$AJ$437,19,0)</f>
        <v>101.24344468160106</v>
      </c>
      <c r="T13" s="1">
        <f>VLOOKUP($B13,'[1]IHK NUMBER'!$C$3:$AJ$437,20,0)</f>
        <v>101.24668082250199</v>
      </c>
      <c r="U13" s="1">
        <f>VLOOKUP($B13,'[1]IHK NUMBER'!$C$3:$AJ$437,21,0)</f>
        <v>101.05247764210613</v>
      </c>
      <c r="V13" s="1">
        <f>VLOOKUP($B13,'[1]IHK NUMBER'!$C$3:$AJ$437,22,0)</f>
        <v>101.05247764210613</v>
      </c>
      <c r="W13" s="1">
        <f>VLOOKUP($B13,'[1]IHK NUMBER'!$C$3:$AJ$437,23,0)</f>
        <v>101.05280405374909</v>
      </c>
      <c r="X13" s="1">
        <f>VLOOKUP($B13,'[1]IHK NUMBER'!$C$3:$AJ$437,24,0)</f>
        <v>100.92596427402273</v>
      </c>
      <c r="Y13" s="1">
        <f>VLOOKUP($B13,'[1]IHK NUMBER'!$C$3:$AJ$437,25,0)</f>
        <v>100.92596427402273</v>
      </c>
      <c r="Z13" s="1">
        <f>VLOOKUP($B13,'[1]IHK NUMBER'!$C$3:$AJ$437,26,0)</f>
        <v>100.92566781272036</v>
      </c>
      <c r="AA13" s="1">
        <f>VLOOKUP($B13,'[1]IHK NUMBER'!$C$3:$AJ$437,27,0)</f>
        <v>100.84100527043469</v>
      </c>
      <c r="AB13" s="1">
        <f>VLOOKUP($B13,'[1]IHK NUMBER'!$C$3:$AJ$437,28,0)</f>
        <v>100.8159232503801</v>
      </c>
      <c r="AC13" s="1">
        <f>VLOOKUP($B13,'[1]IHK NUMBER'!$C$3:$AJ$437,29,0)</f>
        <v>100.89007194884563</v>
      </c>
      <c r="AD13" s="1">
        <f>VLOOKUP($B13,'[1]IHK NUMBER'!$C$3:$AJ$437,30,0)</f>
        <v>100.93973360347799</v>
      </c>
      <c r="AE13" s="1">
        <f>VLOOKUP($B13,'[1]IHK NUMBER'!$C$3:$AJ$437,31,0)</f>
        <v>100.92743303162051</v>
      </c>
      <c r="AF13" s="1">
        <f>VLOOKUP($B13,'[1]IHK NUMBER'!$C$3:$AJ$437,32,0)</f>
        <v>100.80910807869097</v>
      </c>
      <c r="AG13" s="1">
        <f>VLOOKUP($B13,'[1]IHK NUMBER'!$C$3:$AJ$437,33,0)</f>
        <v>100.82468139690106</v>
      </c>
      <c r="AH13" s="1">
        <f>VLOOKUP($B13,'[1]IHK NUMBER'!$C$3:$AJ$437,34,0)</f>
        <v>100.93619230915559</v>
      </c>
      <c r="AI13" s="1">
        <v>100.95</v>
      </c>
      <c r="AJ13" s="1">
        <v>101.01</v>
      </c>
      <c r="AL13" s="1"/>
      <c r="AM13" s="1"/>
    </row>
    <row r="14" spans="2:39" x14ac:dyDescent="0.35">
      <c r="B14" s="3" t="s">
        <v>12</v>
      </c>
      <c r="C14" s="1">
        <f>VLOOKUP($B14,'[1]IHK NUMBER'!$C$3:$AJ$437,3,0)</f>
        <v>98.933970355579675</v>
      </c>
      <c r="D14" s="1">
        <f>VLOOKUP($B14,'[1]IHK NUMBER'!$C$3:$AJ$437,4,0)</f>
        <v>99.28051317205032</v>
      </c>
      <c r="E14" s="1">
        <f>VLOOKUP($B14,'[1]IHK NUMBER'!$C$3:$AJ$437,5,0)</f>
        <v>99.584297103643777</v>
      </c>
      <c r="F14" s="1">
        <f>VLOOKUP($B14,'[1]IHK NUMBER'!$C$3:$AJ$437,6,0)</f>
        <v>100.47681986281046</v>
      </c>
      <c r="G14" s="1">
        <f>VLOOKUP($B14,'[1]IHK NUMBER'!$C$3:$AJ$437,7,0)</f>
        <v>100.63805238042684</v>
      </c>
      <c r="H14" s="1">
        <f>VLOOKUP($B14,'[1]IHK NUMBER'!$C$3:$AJ$437,8,0)</f>
        <v>100.86118088650198</v>
      </c>
      <c r="I14" s="1">
        <f>VLOOKUP($B14,'[1]IHK NUMBER'!$C$3:$AJ$437,9,0)</f>
        <v>101.2138862797578</v>
      </c>
      <c r="J14" s="1">
        <f>VLOOKUP($B14,'[1]IHK NUMBER'!$C$3:$AJ$437,10,0)</f>
        <v>101.55462031315197</v>
      </c>
      <c r="K14" s="1">
        <f>VLOOKUP($B14,'[1]IHK NUMBER'!$C$3:$AJ$437,11,0)</f>
        <v>101.66627159670307</v>
      </c>
      <c r="L14" s="1">
        <f>VLOOKUP($B14,'[1]IHK NUMBER'!$C$3:$AJ$437,12,0)</f>
        <v>101.96320547597917</v>
      </c>
      <c r="M14" s="1">
        <f>VLOOKUP($B14,'[1]IHK NUMBER'!$C$3:$AJ$437,13,0)</f>
        <v>102.03753137270353</v>
      </c>
      <c r="N14" s="1">
        <f>VLOOKUP($B14,'[1]IHK NUMBER'!$C$3:$AJ$437,14,0)</f>
        <v>102.39653172906765</v>
      </c>
      <c r="O14" s="1">
        <f>VLOOKUP($B14,'[1]IHK NUMBER'!$C$3:$AJ$437,15,0)</f>
        <v>103.41756890667919</v>
      </c>
      <c r="P14" s="1">
        <f>VLOOKUP($B14,'[1]IHK NUMBER'!$C$3:$AJ$437,16,0)</f>
        <v>103.2752432307331</v>
      </c>
      <c r="Q14" s="1">
        <f>VLOOKUP($B14,'[1]IHK NUMBER'!$C$3:$AJ$437,17,0)</f>
        <v>103.22191801644915</v>
      </c>
      <c r="R14" s="1">
        <f>VLOOKUP($B14,'[1]IHK NUMBER'!$C$3:$AJ$437,18,0)</f>
        <v>103.92562369850329</v>
      </c>
      <c r="S14" s="1">
        <f>VLOOKUP($B14,'[1]IHK NUMBER'!$C$3:$AJ$437,19,0)</f>
        <v>104.29338709328763</v>
      </c>
      <c r="T14" s="1">
        <f>VLOOKUP($B14,'[1]IHK NUMBER'!$C$3:$AJ$437,20,0)</f>
        <v>104.24007911337128</v>
      </c>
      <c r="U14" s="1">
        <f>VLOOKUP($B14,'[1]IHK NUMBER'!$C$3:$AJ$437,21,0)</f>
        <v>104.68192277380579</v>
      </c>
      <c r="V14" s="1">
        <f>VLOOKUP($B14,'[1]IHK NUMBER'!$C$3:$AJ$437,22,0)</f>
        <v>104.63864334139257</v>
      </c>
      <c r="W14" s="1">
        <f>VLOOKUP($B14,'[1]IHK NUMBER'!$C$3:$AJ$437,23,0)</f>
        <v>104.80366519737774</v>
      </c>
      <c r="X14" s="1">
        <f>VLOOKUP($B14,'[1]IHK NUMBER'!$C$3:$AJ$437,24,0)</f>
        <v>104.88628581852136</v>
      </c>
      <c r="Y14" s="1">
        <f>VLOOKUP($B14,'[1]IHK NUMBER'!$C$3:$AJ$437,25,0)</f>
        <v>104.88623216967763</v>
      </c>
      <c r="Z14" s="1">
        <f>VLOOKUP($B14,'[1]IHK NUMBER'!$C$3:$AJ$437,26,0)</f>
        <v>104.87451276054918</v>
      </c>
      <c r="AA14" s="1">
        <f>VLOOKUP($B14,'[1]IHK NUMBER'!$C$3:$AJ$437,27,0)</f>
        <v>104.9568936734548</v>
      </c>
      <c r="AB14" s="1">
        <f>VLOOKUP($B14,'[1]IHK NUMBER'!$C$3:$AJ$437,28,0)</f>
        <v>104.7256587148747</v>
      </c>
      <c r="AC14" s="1">
        <f>VLOOKUP($B14,'[1]IHK NUMBER'!$C$3:$AJ$437,29,0)</f>
        <v>104.54558754551466</v>
      </c>
      <c r="AD14" s="1">
        <f>VLOOKUP($B14,'[1]IHK NUMBER'!$C$3:$AJ$437,30,0)</f>
        <v>105.01581892623054</v>
      </c>
      <c r="AE14" s="1">
        <f>VLOOKUP($B14,'[1]IHK NUMBER'!$C$3:$AJ$437,31,0)</f>
        <v>105.00583874621789</v>
      </c>
      <c r="AF14" s="1">
        <f>VLOOKUP($B14,'[1]IHK NUMBER'!$C$3:$AJ$437,32,0)</f>
        <v>105.00229561461821</v>
      </c>
      <c r="AG14" s="1">
        <f>VLOOKUP($B14,'[1]IHK NUMBER'!$C$3:$AJ$437,33,0)</f>
        <v>105.06084396251671</v>
      </c>
      <c r="AH14" s="1">
        <f>VLOOKUP($B14,'[1]IHK NUMBER'!$C$3:$AJ$437,34,0)</f>
        <v>105.10355439205026</v>
      </c>
      <c r="AI14" s="1">
        <v>105.15</v>
      </c>
      <c r="AJ14" s="1">
        <v>105.15</v>
      </c>
      <c r="AL14" s="1"/>
      <c r="AM14" s="1"/>
    </row>
    <row r="15" spans="2:39" x14ac:dyDescent="0.35">
      <c r="B15" s="3" t="s">
        <v>13</v>
      </c>
      <c r="C15" s="1">
        <f>VLOOKUP($B15,'[1]IHK NUMBER'!$C$3:$AJ$437,3,0)</f>
        <v>98.059011535048796</v>
      </c>
      <c r="D15" s="1">
        <f>VLOOKUP($B15,'[1]IHK NUMBER'!$C$3:$AJ$437,4,0)</f>
        <v>97.869079858030162</v>
      </c>
      <c r="E15" s="1">
        <f>VLOOKUP($B15,'[1]IHK NUMBER'!$C$3:$AJ$437,5,0)</f>
        <v>98.221810115350479</v>
      </c>
      <c r="F15" s="1">
        <f>VLOOKUP($B15,'[1]IHK NUMBER'!$C$3:$AJ$437,6,0)</f>
        <v>100.59143389529726</v>
      </c>
      <c r="G15" s="1">
        <f>VLOOKUP($B15,'[1]IHK NUMBER'!$C$3:$AJ$437,7,0)</f>
        <v>101.54109228039042</v>
      </c>
      <c r="H15" s="1">
        <f>VLOOKUP($B15,'[1]IHK NUMBER'!$C$3:$AJ$437,8,0)</f>
        <v>101.66771339840284</v>
      </c>
      <c r="I15" s="1">
        <f>VLOOKUP($B15,'[1]IHK NUMBER'!$C$3:$AJ$437,9,0)</f>
        <v>101.66771339840284</v>
      </c>
      <c r="J15" s="1">
        <f>VLOOKUP($B15,'[1]IHK NUMBER'!$C$3:$AJ$437,10,0)</f>
        <v>101.66771339840284</v>
      </c>
      <c r="K15" s="1">
        <f>VLOOKUP($B15,'[1]IHK NUMBER'!$C$3:$AJ$437,11,0)</f>
        <v>102.59023868677906</v>
      </c>
      <c r="L15" s="1">
        <f>VLOOKUP($B15,'[1]IHK NUMBER'!$C$3:$AJ$437,12,0)</f>
        <v>102.51788376220053</v>
      </c>
      <c r="M15" s="1">
        <f>VLOOKUP($B15,'[1]IHK NUMBER'!$C$3:$AJ$437,13,0)</f>
        <v>102.52692812777285</v>
      </c>
      <c r="N15" s="1">
        <f>VLOOKUP($B15,'[1]IHK NUMBER'!$C$3:$AJ$437,14,0)</f>
        <v>102.52692812777285</v>
      </c>
      <c r="O15" s="1">
        <f>VLOOKUP($B15,'[1]IHK NUMBER'!$C$3:$AJ$437,15,0)</f>
        <v>102.52692812777285</v>
      </c>
      <c r="P15" s="1">
        <f>VLOOKUP($B15,'[1]IHK NUMBER'!$C$3:$AJ$437,16,0)</f>
        <v>102.52692812777285</v>
      </c>
      <c r="Q15" s="1">
        <f>VLOOKUP($B15,'[1]IHK NUMBER'!$C$3:$AJ$437,17,0)</f>
        <v>101.92895574715391</v>
      </c>
      <c r="R15" s="1">
        <f>VLOOKUP($B15,'[1]IHK NUMBER'!$C$3:$AJ$437,18,0)</f>
        <v>104.36567607913459</v>
      </c>
      <c r="S15" s="1">
        <f>VLOOKUP($B15,'[1]IHK NUMBER'!$C$3:$AJ$437,19,0)</f>
        <v>104.37</v>
      </c>
      <c r="T15" s="1">
        <f>VLOOKUP($B15,'[1]IHK NUMBER'!$C$3:$AJ$437,20,0)</f>
        <v>104.36567607913459</v>
      </c>
      <c r="U15" s="1">
        <f>VLOOKUP($B15,'[1]IHK NUMBER'!$C$3:$AJ$437,21,0)</f>
        <v>104.33948423577792</v>
      </c>
      <c r="V15" s="1">
        <f>VLOOKUP($B15,'[1]IHK NUMBER'!$C$3:$AJ$437,22,0)</f>
        <v>104.33948423577792</v>
      </c>
      <c r="W15" s="1">
        <f>VLOOKUP($B15,'[1]IHK NUMBER'!$C$3:$AJ$437,23,0)</f>
        <v>104.41835768019988</v>
      </c>
      <c r="X15" s="1">
        <f>VLOOKUP($B15,'[1]IHK NUMBER'!$C$3:$AJ$437,24,0)</f>
        <v>104.42</v>
      </c>
      <c r="Y15" s="1">
        <f>VLOOKUP($B15,'[1]IHK NUMBER'!$C$3:$AJ$437,25,0)</f>
        <v>104.42</v>
      </c>
      <c r="Z15" s="1">
        <f>VLOOKUP($B15,'[1]IHK NUMBER'!$C$3:$AJ$437,26,0)</f>
        <v>104.41835768019988</v>
      </c>
      <c r="AA15" s="1">
        <f>VLOOKUP($B15,'[1]IHK NUMBER'!$C$3:$AJ$437,27,0)</f>
        <v>104.41835768019988</v>
      </c>
      <c r="AB15" s="1">
        <f>VLOOKUP($B15,'[1]IHK NUMBER'!$C$3:$AJ$437,28,0)</f>
        <v>104.41835768019988</v>
      </c>
      <c r="AC15" s="1">
        <f>VLOOKUP($B15,'[1]IHK NUMBER'!$C$3:$AJ$437,29,0)</f>
        <v>104.41835768019988</v>
      </c>
      <c r="AD15" s="1">
        <f>VLOOKUP($B15,'[1]IHK NUMBER'!$C$3:$AJ$437,30,0)</f>
        <v>105.07150107731738</v>
      </c>
      <c r="AE15" s="1">
        <f>VLOOKUP($B15,'[1]IHK NUMBER'!$C$3:$AJ$437,31,0)</f>
        <v>105.07150107731738</v>
      </c>
      <c r="AF15" s="1">
        <f>VLOOKUP($B15,'[1]IHK NUMBER'!$C$3:$AJ$437,32,0)</f>
        <v>105.07150107731738</v>
      </c>
      <c r="AG15" s="1">
        <f>VLOOKUP($B15,'[1]IHK NUMBER'!$C$3:$AJ$437,33,0)</f>
        <v>105.07150107731738</v>
      </c>
      <c r="AH15" s="1">
        <f>VLOOKUP($B15,'[1]IHK NUMBER'!$C$3:$AJ$437,34,0)</f>
        <v>182.60226495521422</v>
      </c>
      <c r="AI15" s="1">
        <v>106.01</v>
      </c>
      <c r="AJ15" s="1">
        <v>105.96</v>
      </c>
      <c r="AL15" s="1"/>
      <c r="AM15" s="1"/>
    </row>
    <row r="16" spans="2:39" x14ac:dyDescent="0.35">
      <c r="B16" s="3" t="s">
        <v>14</v>
      </c>
      <c r="C16" s="1">
        <f>VLOOKUP($B16,'[1]IHK NUMBER'!$C$3:$AJ$437,3,0)</f>
        <v>103.45646915686623</v>
      </c>
      <c r="D16" s="1">
        <f>VLOOKUP($B16,'[1]IHK NUMBER'!$C$3:$AJ$437,4,0)</f>
        <v>103.45651488566496</v>
      </c>
      <c r="E16" s="1">
        <f>VLOOKUP($B16,'[1]IHK NUMBER'!$C$3:$AJ$437,5,0)</f>
        <v>103.45651488566496</v>
      </c>
      <c r="F16" s="1">
        <f>VLOOKUP($B16,'[1]IHK NUMBER'!$C$3:$AJ$437,6,0)</f>
        <v>103.33844402828593</v>
      </c>
      <c r="G16" s="1">
        <f>VLOOKUP($B16,'[1]IHK NUMBER'!$C$3:$AJ$437,7,0)</f>
        <v>103.68084951468519</v>
      </c>
      <c r="H16" s="1">
        <f>VLOOKUP($B16,'[1]IHK NUMBER'!$C$3:$AJ$437,8,0)</f>
        <v>104.00632131225154</v>
      </c>
      <c r="I16" s="1">
        <f>VLOOKUP($B16,'[1]IHK NUMBER'!$C$3:$AJ$437,9,0)</f>
        <v>104.17274547771289</v>
      </c>
      <c r="J16" s="1">
        <f>VLOOKUP($B16,'[1]IHK NUMBER'!$C$3:$AJ$437,10,0)</f>
        <v>104.17274547771289</v>
      </c>
      <c r="K16" s="1">
        <f>VLOOKUP($B16,'[1]IHK NUMBER'!$C$3:$AJ$437,11,0)</f>
        <v>104.1731789470779</v>
      </c>
      <c r="L16" s="1">
        <f>VLOOKUP($B16,'[1]IHK NUMBER'!$C$3:$AJ$437,12,0)</f>
        <v>104.3325746045396</v>
      </c>
      <c r="M16" s="1">
        <f>VLOOKUP($B16,'[1]IHK NUMBER'!$C$3:$AJ$437,13,0)</f>
        <v>104.3326760408267</v>
      </c>
      <c r="N16" s="1">
        <f>VLOOKUP($B16,'[1]IHK NUMBER'!$C$3:$AJ$437,14,0)</f>
        <v>104.33306860245992</v>
      </c>
      <c r="O16" s="1">
        <f>VLOOKUP($B16,'[1]IHK NUMBER'!$C$3:$AJ$437,15,0)</f>
        <v>104.33306860245992</v>
      </c>
      <c r="P16" s="1">
        <f>VLOOKUP($B16,'[1]IHK NUMBER'!$C$3:$AJ$437,16,0)</f>
        <v>104.33395695012078</v>
      </c>
      <c r="Q16" s="1">
        <f>VLOOKUP($B16,'[1]IHK NUMBER'!$C$3:$AJ$437,17,0)</f>
        <v>104.25388107078591</v>
      </c>
      <c r="R16" s="1">
        <f>VLOOKUP($B16,'[1]IHK NUMBER'!$C$3:$AJ$437,18,0)</f>
        <v>105.23461117524833</v>
      </c>
      <c r="S16" s="1">
        <f>VLOOKUP($B16,'[1]IHK NUMBER'!$C$3:$AJ$437,19,0)</f>
        <v>105.66118836482832</v>
      </c>
      <c r="T16" s="1">
        <f>VLOOKUP($B16,'[1]IHK NUMBER'!$C$3:$AJ$437,20,0)</f>
        <v>105.65905269956406</v>
      </c>
      <c r="U16" s="1">
        <f>VLOOKUP($B16,'[1]IHK NUMBER'!$C$3:$AJ$437,21,0)</f>
        <v>106.42084729172944</v>
      </c>
      <c r="V16" s="1">
        <f>VLOOKUP($B16,'[1]IHK NUMBER'!$C$3:$AJ$437,22,0)</f>
        <v>106.42084729172944</v>
      </c>
      <c r="W16" s="1">
        <f>VLOOKUP($B16,'[1]IHK NUMBER'!$C$3:$AJ$437,23,0)</f>
        <v>106.46451040728458</v>
      </c>
      <c r="X16" s="1">
        <f>VLOOKUP($B16,'[1]IHK NUMBER'!$C$3:$AJ$437,24,0)</f>
        <v>106.6363363336483</v>
      </c>
      <c r="Y16" s="1">
        <f>VLOOKUP($B16,'[1]IHK NUMBER'!$C$3:$AJ$437,25,0)</f>
        <v>106.6363363336483</v>
      </c>
      <c r="Z16" s="1">
        <f>VLOOKUP($B16,'[1]IHK NUMBER'!$C$3:$AJ$437,26,0)</f>
        <v>106.63663013257738</v>
      </c>
      <c r="AA16" s="1">
        <f>VLOOKUP($B16,'[1]IHK NUMBER'!$C$3:$AJ$437,27,0)</f>
        <v>106.63663013257738</v>
      </c>
      <c r="AB16" s="1">
        <f>VLOOKUP($B16,'[1]IHK NUMBER'!$C$3:$AJ$437,28,0)</f>
        <v>106.65728564564326</v>
      </c>
      <c r="AC16" s="1">
        <f>VLOOKUP($B16,'[1]IHK NUMBER'!$C$3:$AJ$437,29,0)</f>
        <v>106.65728564564326</v>
      </c>
      <c r="AD16" s="1">
        <f>VLOOKUP($B16,'[1]IHK NUMBER'!$C$3:$AJ$437,30,0)</f>
        <v>107.10087761357192</v>
      </c>
      <c r="AE16" s="1">
        <f>VLOOKUP($B16,'[1]IHK NUMBER'!$C$3:$AJ$437,31,0)</f>
        <v>107.10087761357192</v>
      </c>
      <c r="AF16" s="1">
        <f>VLOOKUP($B16,'[1]IHK NUMBER'!$C$3:$AJ$437,32,0)</f>
        <v>107.10087761357192</v>
      </c>
      <c r="AG16" s="1">
        <f>VLOOKUP($B16,'[1]IHK NUMBER'!$C$3:$AJ$437,33,0)</f>
        <v>107.10087761357192</v>
      </c>
      <c r="AH16" s="1">
        <f>VLOOKUP($B16,'[1]IHK NUMBER'!$C$3:$AJ$437,34,0)</f>
        <v>107.1008776135719</v>
      </c>
      <c r="AI16" s="1">
        <v>107.14</v>
      </c>
      <c r="AJ16" s="1">
        <v>107.14</v>
      </c>
      <c r="AL16" s="1"/>
      <c r="AM16" s="1"/>
    </row>
    <row r="17" spans="2:39" x14ac:dyDescent="0.35">
      <c r="B17" s="3" t="s">
        <v>15</v>
      </c>
      <c r="C17" s="1">
        <f>VLOOKUP($B17,'[1]IHK NUMBER'!$C$3:$AJ$437,3,0)</f>
        <v>101.4850338748662</v>
      </c>
      <c r="D17" s="1">
        <f>VLOOKUP($B17,'[1]IHK NUMBER'!$C$3:$AJ$437,4,0)</f>
        <v>101.30222725575339</v>
      </c>
      <c r="E17" s="1">
        <f>VLOOKUP($B17,'[1]IHK NUMBER'!$C$3:$AJ$437,5,0)</f>
        <v>101.30222725575339</v>
      </c>
      <c r="F17" s="1">
        <f>VLOOKUP($B17,'[1]IHK NUMBER'!$C$3:$AJ$437,6,0)</f>
        <v>101.7251686360966</v>
      </c>
      <c r="G17" s="1">
        <f>VLOOKUP($B17,'[1]IHK NUMBER'!$C$3:$AJ$437,7,0)</f>
        <v>101.96510232368216</v>
      </c>
      <c r="H17" s="1">
        <f>VLOOKUP($B17,'[1]IHK NUMBER'!$C$3:$AJ$437,8,0)</f>
        <v>101.92010307725998</v>
      </c>
      <c r="I17" s="1">
        <f>VLOOKUP($B17,'[1]IHK NUMBER'!$C$3:$AJ$437,9,0)</f>
        <v>101.86302131568642</v>
      </c>
      <c r="J17" s="1">
        <f>VLOOKUP($B17,'[1]IHK NUMBER'!$C$3:$AJ$437,10,0)</f>
        <v>101.96623045223201</v>
      </c>
      <c r="K17" s="1">
        <f>VLOOKUP($B17,'[1]IHK NUMBER'!$C$3:$AJ$437,11,0)</f>
        <v>102.06936601400083</v>
      </c>
      <c r="L17" s="1">
        <f>VLOOKUP($B17,'[1]IHK NUMBER'!$C$3:$AJ$437,12,0)</f>
        <v>101.90378749829472</v>
      </c>
      <c r="M17" s="1">
        <f>VLOOKUP($B17,'[1]IHK NUMBER'!$C$3:$AJ$437,13,0)</f>
        <v>102.11509471773594</v>
      </c>
      <c r="N17" s="1">
        <f>VLOOKUP($B17,'[1]IHK NUMBER'!$C$3:$AJ$437,14,0)</f>
        <v>102.16650907936142</v>
      </c>
      <c r="O17" s="1">
        <f>VLOOKUP($B17,'[1]IHK NUMBER'!$C$3:$AJ$437,15,0)</f>
        <v>104.11454211428234</v>
      </c>
      <c r="P17" s="1">
        <f>VLOOKUP($B17,'[1]IHK NUMBER'!$C$3:$AJ$437,16,0)</f>
        <v>104.02327374422586</v>
      </c>
      <c r="Q17" s="1">
        <f>VLOOKUP($B17,'[1]IHK NUMBER'!$C$3:$AJ$437,17,0)</f>
        <v>104.01704031116275</v>
      </c>
      <c r="R17" s="1">
        <f>VLOOKUP($B17,'[1]IHK NUMBER'!$C$3:$AJ$437,18,0)</f>
        <v>104.64161162541581</v>
      </c>
      <c r="S17" s="1">
        <f>VLOOKUP($B17,'[1]IHK NUMBER'!$C$3:$AJ$437,19,0)</f>
        <v>104.81943529374691</v>
      </c>
      <c r="T17" s="1">
        <f>VLOOKUP($B17,'[1]IHK NUMBER'!$C$3:$AJ$437,20,0)</f>
        <v>104.81647280522959</v>
      </c>
      <c r="U17" s="1">
        <f>VLOOKUP($B17,'[1]IHK NUMBER'!$C$3:$AJ$437,21,0)</f>
        <v>104.89501211489379</v>
      </c>
      <c r="V17" s="1">
        <f>VLOOKUP($B17,'[1]IHK NUMBER'!$C$3:$AJ$437,22,0)</f>
        <v>104.89501211489379</v>
      </c>
      <c r="W17" s="1">
        <f>VLOOKUP($B17,'[1]IHK NUMBER'!$C$3:$AJ$437,23,0)</f>
        <v>105.02150364509902</v>
      </c>
      <c r="X17" s="1">
        <f>VLOOKUP($B17,'[1]IHK NUMBER'!$C$3:$AJ$437,24,0)</f>
        <v>105.16081653162846</v>
      </c>
      <c r="Y17" s="1">
        <f>VLOOKUP($B17,'[1]IHK NUMBER'!$C$3:$AJ$437,25,0)</f>
        <v>105.16081653162846</v>
      </c>
      <c r="Z17" s="1">
        <f>VLOOKUP($B17,'[1]IHK NUMBER'!$C$3:$AJ$437,26,0)</f>
        <v>105.16270645022708</v>
      </c>
      <c r="AA17" s="1">
        <f>VLOOKUP($B17,'[1]IHK NUMBER'!$C$3:$AJ$437,27,0)</f>
        <v>105.22905628005445</v>
      </c>
      <c r="AB17" s="1">
        <f>VLOOKUP($B17,'[1]IHK NUMBER'!$C$3:$AJ$437,28,0)</f>
        <v>105.23821130907911</v>
      </c>
      <c r="AC17" s="1">
        <f>VLOOKUP($B17,'[1]IHK NUMBER'!$C$3:$AJ$437,29,0)</f>
        <v>105.02201882758632</v>
      </c>
      <c r="AD17" s="1">
        <f>VLOOKUP($B17,'[1]IHK NUMBER'!$C$3:$AJ$437,30,0)</f>
        <v>105.02201882758632</v>
      </c>
      <c r="AE17" s="1">
        <f>VLOOKUP($B17,'[1]IHK NUMBER'!$C$3:$AJ$437,31,0)</f>
        <v>105.27286304140544</v>
      </c>
      <c r="AF17" s="1">
        <f>VLOOKUP($B17,'[1]IHK NUMBER'!$C$3:$AJ$437,32,0)</f>
        <v>105.46036910864312</v>
      </c>
      <c r="AG17" s="1">
        <f>VLOOKUP($B17,'[1]IHK NUMBER'!$C$3:$AJ$437,33,0)</f>
        <v>105.51735120797629</v>
      </c>
      <c r="AH17" s="1">
        <f>VLOOKUP($B17,'[1]IHK NUMBER'!$C$3:$AJ$437,34,0)</f>
        <v>105.75569118078177</v>
      </c>
      <c r="AI17" s="1">
        <v>105.96</v>
      </c>
      <c r="AJ17" s="1">
        <v>106.17</v>
      </c>
      <c r="AL17" s="1"/>
      <c r="AM17" s="1"/>
    </row>
    <row r="18" spans="2:39" x14ac:dyDescent="0.35">
      <c r="B18" s="3" t="s">
        <v>16</v>
      </c>
      <c r="C18" s="1">
        <f>VLOOKUP($B18,'[1]IHK NUMBER'!$C$3:$AJ$437,3,0)</f>
        <v>98.954513418270508</v>
      </c>
      <c r="D18" s="1">
        <f>VLOOKUP($B18,'[1]IHK NUMBER'!$C$3:$AJ$437,4,0)</f>
        <v>98.241821631878551</v>
      </c>
      <c r="E18" s="1">
        <f>VLOOKUP($B18,'[1]IHK NUMBER'!$C$3:$AJ$437,5,0)</f>
        <v>98.241821631878551</v>
      </c>
      <c r="F18" s="1">
        <f>VLOOKUP($B18,'[1]IHK NUMBER'!$C$3:$AJ$437,6,0)</f>
        <v>99.685479353031496</v>
      </c>
      <c r="G18" s="1">
        <f>VLOOKUP($B18,'[1]IHK NUMBER'!$C$3:$AJ$437,7,0)</f>
        <v>99.685479353031496</v>
      </c>
      <c r="H18" s="1">
        <f>VLOOKUP($B18,'[1]IHK NUMBER'!$C$3:$AJ$437,8,0)</f>
        <v>100.12405891388812</v>
      </c>
      <c r="I18" s="1">
        <f>VLOOKUP($B18,'[1]IHK NUMBER'!$C$3:$AJ$437,9,0)</f>
        <v>100.12405891388812</v>
      </c>
      <c r="J18" s="1">
        <f>VLOOKUP($B18,'[1]IHK NUMBER'!$C$3:$AJ$437,10,0)</f>
        <v>100.12405891388812</v>
      </c>
      <c r="K18" s="1">
        <f>VLOOKUP($B18,'[1]IHK NUMBER'!$C$3:$AJ$437,11,0)</f>
        <v>99.703753501400556</v>
      </c>
      <c r="L18" s="1">
        <f>VLOOKUP($B18,'[1]IHK NUMBER'!$C$3:$AJ$437,12,0)</f>
        <v>101.12</v>
      </c>
      <c r="M18" s="1">
        <f>VLOOKUP($B18,'[1]IHK NUMBER'!$C$3:$AJ$437,13,0)</f>
        <v>101.12</v>
      </c>
      <c r="N18" s="1">
        <f>VLOOKUP($B18,'[1]IHK NUMBER'!$C$3:$AJ$437,14,0)</f>
        <v>101.12</v>
      </c>
      <c r="O18" s="1">
        <f>VLOOKUP($B18,'[1]IHK NUMBER'!$C$3:$AJ$437,15,0)</f>
        <v>101.12</v>
      </c>
      <c r="P18" s="1">
        <f>VLOOKUP($B18,'[1]IHK NUMBER'!$C$3:$AJ$437,16,0)</f>
        <v>101.12</v>
      </c>
      <c r="Q18" s="1">
        <f>VLOOKUP($B18,'[1]IHK NUMBER'!$C$3:$AJ$437,17,0)</f>
        <v>101.11645702206047</v>
      </c>
      <c r="R18" s="1">
        <f>VLOOKUP($B18,'[1]IHK NUMBER'!$C$3:$AJ$437,18,0)</f>
        <v>101.11645702206047</v>
      </c>
      <c r="S18" s="1">
        <f>VLOOKUP($B18,'[1]IHK NUMBER'!$C$3:$AJ$437,19,0)</f>
        <v>101.83</v>
      </c>
      <c r="T18" s="1">
        <f>VLOOKUP($B18,'[1]IHK NUMBER'!$C$3:$AJ$437,20,0)</f>
        <v>101.83125559828335</v>
      </c>
      <c r="U18" s="1">
        <f>VLOOKUP($B18,'[1]IHK NUMBER'!$C$3:$AJ$437,21,0)</f>
        <v>101.90286583184256</v>
      </c>
      <c r="V18" s="1">
        <f>VLOOKUP($B18,'[1]IHK NUMBER'!$C$3:$AJ$437,22,0)</f>
        <v>101.90286583184256</v>
      </c>
      <c r="W18" s="1">
        <f>VLOOKUP($B18,'[1]IHK NUMBER'!$C$3:$AJ$437,23,0)</f>
        <v>101.83125559828335</v>
      </c>
      <c r="X18" s="1">
        <f>VLOOKUP($B18,'[1]IHK NUMBER'!$C$3:$AJ$437,24,0)</f>
        <v>101.83</v>
      </c>
      <c r="Y18" s="1">
        <f>VLOOKUP($B18,'[1]IHK NUMBER'!$C$3:$AJ$437,25,0)</f>
        <v>101.83</v>
      </c>
      <c r="Z18" s="1">
        <f>VLOOKUP($B18,'[1]IHK NUMBER'!$C$3:$AJ$437,26,0)</f>
        <v>101.83125559828335</v>
      </c>
      <c r="AA18" s="1">
        <f>VLOOKUP($B18,'[1]IHK NUMBER'!$C$3:$AJ$437,27,0)</f>
        <v>101.83125559828335</v>
      </c>
      <c r="AB18" s="1">
        <f>VLOOKUP($B18,'[1]IHK NUMBER'!$C$3:$AJ$437,28,0)</f>
        <v>101.83125559828335</v>
      </c>
      <c r="AC18" s="1">
        <f>VLOOKUP($B18,'[1]IHK NUMBER'!$C$3:$AJ$437,29,0)</f>
        <v>101.83125559828335</v>
      </c>
      <c r="AD18" s="1">
        <f>VLOOKUP($B18,'[1]IHK NUMBER'!$C$3:$AJ$437,30,0)</f>
        <v>101.83125559828335</v>
      </c>
      <c r="AE18" s="1">
        <f>VLOOKUP($B18,'[1]IHK NUMBER'!$C$3:$AJ$437,31,0)</f>
        <v>101.83125559828335</v>
      </c>
      <c r="AF18" s="1">
        <f>VLOOKUP($B18,'[1]IHK NUMBER'!$C$3:$AJ$437,32,0)</f>
        <v>101.83125559828335</v>
      </c>
      <c r="AG18" s="1">
        <f>VLOOKUP($B18,'[1]IHK NUMBER'!$C$3:$AJ$437,33,0)</f>
        <v>101.83125559828335</v>
      </c>
      <c r="AH18" s="1">
        <f>VLOOKUP($B18,'[1]IHK NUMBER'!$C$3:$AJ$437,34,0)</f>
        <v>186.41955041260832</v>
      </c>
      <c r="AI18" s="1">
        <v>104.13</v>
      </c>
      <c r="AJ18" s="1">
        <v>104.15</v>
      </c>
      <c r="AL18" s="1"/>
      <c r="AM18" s="1"/>
    </row>
    <row r="19" spans="2:39" x14ac:dyDescent="0.35">
      <c r="B19" s="3" t="s">
        <v>17</v>
      </c>
      <c r="C19" s="1">
        <f>VLOOKUP($B19,'[1]IHK NUMBER'!$C$3:$AJ$437,3,0)</f>
        <v>97.839870525514101</v>
      </c>
      <c r="D19" s="1">
        <f>VLOOKUP($B19,'[1]IHK NUMBER'!$C$3:$AJ$437,4,0)</f>
        <v>97.839870525514101</v>
      </c>
      <c r="E19" s="1">
        <f>VLOOKUP($B19,'[1]IHK NUMBER'!$C$3:$AJ$437,5,0)</f>
        <v>97.839870525514101</v>
      </c>
      <c r="F19" s="1">
        <f>VLOOKUP($B19,'[1]IHK NUMBER'!$C$3:$AJ$437,6,0)</f>
        <v>97.839870525514101</v>
      </c>
      <c r="G19" s="1">
        <f>VLOOKUP($B19,'[1]IHK NUMBER'!$C$3:$AJ$437,7,0)</f>
        <v>98.242574257425758</v>
      </c>
      <c r="H19" s="1">
        <f>VLOOKUP($B19,'[1]IHK NUMBER'!$C$3:$AJ$437,8,0)</f>
        <v>98.242574257425758</v>
      </c>
      <c r="I19" s="1">
        <f>VLOOKUP($B19,'[1]IHK NUMBER'!$C$3:$AJ$437,9,0)</f>
        <v>98.242574257425758</v>
      </c>
      <c r="J19" s="1">
        <f>VLOOKUP($B19,'[1]IHK NUMBER'!$C$3:$AJ$437,10,0)</f>
        <v>98.242574257425758</v>
      </c>
      <c r="K19" s="1">
        <f>VLOOKUP($B19,'[1]IHK NUMBER'!$C$3:$AJ$437,11,0)</f>
        <v>98.516755521706017</v>
      </c>
      <c r="L19" s="1">
        <f>VLOOKUP($B19,'[1]IHK NUMBER'!$C$3:$AJ$437,12,0)</f>
        <v>98.910891089108915</v>
      </c>
      <c r="M19" s="1">
        <f>VLOOKUP($B19,'[1]IHK NUMBER'!$C$3:$AJ$437,13,0)</f>
        <v>98.910891089108915</v>
      </c>
      <c r="N19" s="1">
        <f>VLOOKUP($B19,'[1]IHK NUMBER'!$C$3:$AJ$437,14,0)</f>
        <v>98.910891089108915</v>
      </c>
      <c r="O19" s="1">
        <f>VLOOKUP($B19,'[1]IHK NUMBER'!$C$3:$AJ$437,15,0)</f>
        <v>103.6062452399086</v>
      </c>
      <c r="P19" s="1">
        <f>VLOOKUP($B19,'[1]IHK NUMBER'!$C$3:$AJ$437,16,0)</f>
        <v>101.25</v>
      </c>
      <c r="Q19" s="1">
        <f>VLOOKUP($B19,'[1]IHK NUMBER'!$C$3:$AJ$437,17,0)</f>
        <v>101.24523540961778</v>
      </c>
      <c r="R19" s="1">
        <f>VLOOKUP($B19,'[1]IHK NUMBER'!$C$3:$AJ$437,18,0)</f>
        <v>101.24523540961778</v>
      </c>
      <c r="S19" s="1">
        <f>VLOOKUP($B19,'[1]IHK NUMBER'!$C$3:$AJ$437,19,0)</f>
        <v>101.29539189989009</v>
      </c>
      <c r="T19" s="1">
        <f>VLOOKUP($B19,'[1]IHK NUMBER'!$C$3:$AJ$437,20,0)</f>
        <v>101.14833403135542</v>
      </c>
      <c r="U19" s="1">
        <f>VLOOKUP($B19,'[1]IHK NUMBER'!$C$3:$AJ$437,21,0)</f>
        <v>101.15</v>
      </c>
      <c r="V19" s="1">
        <f>VLOOKUP($B19,'[1]IHK NUMBER'!$C$3:$AJ$437,22,0)</f>
        <v>101.15</v>
      </c>
      <c r="W19" s="1">
        <f>VLOOKUP($B19,'[1]IHK NUMBER'!$C$3:$AJ$437,23,0)</f>
        <v>101.14833403135542</v>
      </c>
      <c r="X19" s="1">
        <f>VLOOKUP($B19,'[1]IHK NUMBER'!$C$3:$AJ$437,24,0)</f>
        <v>101.15</v>
      </c>
      <c r="Y19" s="1">
        <f>VLOOKUP($B19,'[1]IHK NUMBER'!$C$3:$AJ$437,25,0)</f>
        <v>101.15</v>
      </c>
      <c r="Z19" s="1">
        <f>VLOOKUP($B19,'[1]IHK NUMBER'!$C$3:$AJ$437,26,0)</f>
        <v>101.14833403135542</v>
      </c>
      <c r="AA19" s="1">
        <f>VLOOKUP($B19,'[1]IHK NUMBER'!$C$3:$AJ$437,27,0)</f>
        <v>101.14833403135542</v>
      </c>
      <c r="AB19" s="1">
        <f>VLOOKUP($B19,'[1]IHK NUMBER'!$C$3:$AJ$437,28,0)</f>
        <v>101.14833403135542</v>
      </c>
      <c r="AC19" s="1">
        <f>VLOOKUP($B19,'[1]IHK NUMBER'!$C$3:$AJ$437,29,0)</f>
        <v>101.14833403135542</v>
      </c>
      <c r="AD19" s="1">
        <f>VLOOKUP($B19,'[1]IHK NUMBER'!$C$3:$AJ$437,30,0)</f>
        <v>101.14833403135542</v>
      </c>
      <c r="AE19" s="1">
        <f>VLOOKUP($B19,'[1]IHK NUMBER'!$C$3:$AJ$437,31,0)</f>
        <v>101.30865888509373</v>
      </c>
      <c r="AF19" s="1">
        <f>VLOOKUP($B19,'[1]IHK NUMBER'!$C$3:$AJ$437,32,0)</f>
        <v>101.30865888509373</v>
      </c>
      <c r="AG19" s="1">
        <f>VLOOKUP($B19,'[1]IHK NUMBER'!$C$3:$AJ$437,33,0)</f>
        <v>101.30865888509373</v>
      </c>
      <c r="AH19" s="1">
        <f>VLOOKUP($B19,'[1]IHK NUMBER'!$C$3:$AJ$437,34,0)</f>
        <v>204.30423023180458</v>
      </c>
      <c r="AI19" s="1">
        <v>102.1</v>
      </c>
      <c r="AJ19" s="1">
        <v>102.1</v>
      </c>
      <c r="AL19" s="1"/>
      <c r="AM19" s="1"/>
    </row>
    <row r="20" spans="2:39" x14ac:dyDescent="0.35">
      <c r="B20" s="3" t="s">
        <v>18</v>
      </c>
      <c r="C20" s="1">
        <f>VLOOKUP($B20,'[1]IHK NUMBER'!$C$3:$AJ$437,3,0)</f>
        <v>95.639398221261771</v>
      </c>
      <c r="D20" s="1">
        <f>VLOOKUP($B20,'[1]IHK NUMBER'!$C$3:$AJ$437,4,0)</f>
        <v>96.818419084032953</v>
      </c>
      <c r="E20" s="1">
        <f>VLOOKUP($B20,'[1]IHK NUMBER'!$C$3:$AJ$437,5,0)</f>
        <v>97.546637852215142</v>
      </c>
      <c r="F20" s="1">
        <f>VLOOKUP($B20,'[1]IHK NUMBER'!$C$3:$AJ$437,6,0)</f>
        <v>98.933721220181241</v>
      </c>
      <c r="G20" s="1">
        <f>VLOOKUP($B20,'[1]IHK NUMBER'!$C$3:$AJ$437,7,0)</f>
        <v>98.951059762280806</v>
      </c>
      <c r="H20" s="1">
        <f>VLOOKUP($B20,'[1]IHK NUMBER'!$C$3:$AJ$437,8,0)</f>
        <v>99.393192585820003</v>
      </c>
      <c r="I20" s="1">
        <f>VLOOKUP($B20,'[1]IHK NUMBER'!$C$3:$AJ$437,9,0)</f>
        <v>100.31213531709753</v>
      </c>
      <c r="J20" s="1">
        <f>VLOOKUP($B20,'[1]IHK NUMBER'!$C$3:$AJ$437,10,0)</f>
        <v>101.18773169312614</v>
      </c>
      <c r="K20" s="1">
        <f>VLOOKUP($B20,'[1]IHK NUMBER'!$C$3:$AJ$437,11,0)</f>
        <v>101.29176294572358</v>
      </c>
      <c r="L20" s="1">
        <f>VLOOKUP($B20,'[1]IHK NUMBER'!$C$3:$AJ$437,12,0)</f>
        <v>101.82058847976066</v>
      </c>
      <c r="M20" s="1">
        <f>VLOOKUP($B20,'[1]IHK NUMBER'!$C$3:$AJ$437,13,0)</f>
        <v>101.93328900340788</v>
      </c>
      <c r="N20" s="1">
        <f>VLOOKUP($B20,'[1]IHK NUMBER'!$C$3:$AJ$437,14,0)</f>
        <v>102.8609010057352</v>
      </c>
      <c r="O20" s="1">
        <f>VLOOKUP($B20,'[1]IHK NUMBER'!$C$3:$AJ$437,15,0)</f>
        <v>104.43003906574681</v>
      </c>
      <c r="P20" s="1">
        <f>VLOOKUP($B20,'[1]IHK NUMBER'!$C$3:$AJ$437,16,0)</f>
        <v>104.2913307289502</v>
      </c>
      <c r="Q20" s="1">
        <f>VLOOKUP($B20,'[1]IHK NUMBER'!$C$3:$AJ$437,17,0)</f>
        <v>104.30298437860334</v>
      </c>
      <c r="R20" s="1">
        <f>VLOOKUP($B20,'[1]IHK NUMBER'!$C$3:$AJ$437,18,0)</f>
        <v>103.91502863384503</v>
      </c>
      <c r="S20" s="1">
        <f>VLOOKUP($B20,'[1]IHK NUMBER'!$C$3:$AJ$437,19,0)</f>
        <v>104.01024072216649</v>
      </c>
      <c r="T20" s="1">
        <f>VLOOKUP($B20,'[1]IHK NUMBER'!$C$3:$AJ$437,20,0)</f>
        <v>103.87745749726376</v>
      </c>
      <c r="U20" s="1">
        <f>VLOOKUP($B20,'[1]IHK NUMBER'!$C$3:$AJ$437,21,0)</f>
        <v>103.78954943679595</v>
      </c>
      <c r="V20" s="1">
        <f>VLOOKUP($B20,'[1]IHK NUMBER'!$C$3:$AJ$437,22,0)</f>
        <v>103.65932415519399</v>
      </c>
      <c r="W20" s="1">
        <f>VLOOKUP($B20,'[1]IHK NUMBER'!$C$3:$AJ$437,23,0)</f>
        <v>104.04661327506216</v>
      </c>
      <c r="X20" s="1">
        <f>VLOOKUP($B20,'[1]IHK NUMBER'!$C$3:$AJ$437,24,0)</f>
        <v>104.34737530185694</v>
      </c>
      <c r="Y20" s="1">
        <f>VLOOKUP($B20,'[1]IHK NUMBER'!$C$3:$AJ$437,25,0)</f>
        <v>104.34737530185694</v>
      </c>
      <c r="Z20" s="1">
        <f>VLOOKUP($B20,'[1]IHK NUMBER'!$C$3:$AJ$437,26,0)</f>
        <v>104.32613444985878</v>
      </c>
      <c r="AA20" s="1">
        <f>VLOOKUP($B20,'[1]IHK NUMBER'!$C$3:$AJ$437,27,0)</f>
        <v>104.38565517523286</v>
      </c>
      <c r="AB20" s="1">
        <f>VLOOKUP($B20,'[1]IHK NUMBER'!$C$3:$AJ$437,28,0)</f>
        <v>103.81479754691571</v>
      </c>
      <c r="AC20" s="1">
        <f>VLOOKUP($B20,'[1]IHK NUMBER'!$C$3:$AJ$437,29,0)</f>
        <v>103.43250554504864</v>
      </c>
      <c r="AD20" s="1">
        <f>VLOOKUP($B20,'[1]IHK NUMBER'!$C$3:$AJ$437,30,0)</f>
        <v>104.3329502801186</v>
      </c>
      <c r="AE20" s="1">
        <f>VLOOKUP($B20,'[1]IHK NUMBER'!$C$3:$AJ$437,31,0)</f>
        <v>104.31746691751442</v>
      </c>
      <c r="AF20" s="1">
        <f>VLOOKUP($B20,'[1]IHK NUMBER'!$C$3:$AJ$437,32,0)</f>
        <v>104.27585305743013</v>
      </c>
      <c r="AG20" s="1">
        <f>VLOOKUP($B20,'[1]IHK NUMBER'!$C$3:$AJ$437,33,0)</f>
        <v>104.35742198498994</v>
      </c>
      <c r="AH20" s="1">
        <f>VLOOKUP($B20,'[1]IHK NUMBER'!$C$3:$AJ$437,34,0)</f>
        <v>130.98077682372241</v>
      </c>
      <c r="AI20" s="1">
        <v>104.75</v>
      </c>
      <c r="AJ20" s="1">
        <v>104.72</v>
      </c>
      <c r="AL20" s="1"/>
      <c r="AM20" s="1"/>
    </row>
    <row r="21" spans="2:39" x14ac:dyDescent="0.35">
      <c r="B21" s="3" t="s">
        <v>19</v>
      </c>
      <c r="C21" s="1">
        <f>VLOOKUP($B21,'[1]IHK NUMBER'!$C$3:$AJ$437,3,0)</f>
        <v>99.533427584741801</v>
      </c>
      <c r="D21" s="1">
        <f>VLOOKUP($B21,'[1]IHK NUMBER'!$C$3:$AJ$437,4,0)</f>
        <v>99.533487444694074</v>
      </c>
      <c r="E21" s="1">
        <f>VLOOKUP($B21,'[1]IHK NUMBER'!$C$3:$AJ$437,5,0)</f>
        <v>99.540506346435507</v>
      </c>
      <c r="F21" s="1">
        <f>VLOOKUP($B21,'[1]IHK NUMBER'!$C$3:$AJ$437,6,0)</f>
        <v>99.540612644521545</v>
      </c>
      <c r="G21" s="1">
        <f>VLOOKUP($B21,'[1]IHK NUMBER'!$C$3:$AJ$437,7,0)</f>
        <v>99.540612644521545</v>
      </c>
      <c r="H21" s="1">
        <f>VLOOKUP($B21,'[1]IHK NUMBER'!$C$3:$AJ$437,8,0)</f>
        <v>100.2615126988013</v>
      </c>
      <c r="I21" s="1">
        <f>VLOOKUP($B21,'[1]IHK NUMBER'!$C$3:$AJ$437,9,0)</f>
        <v>100.26147953345588</v>
      </c>
      <c r="J21" s="1">
        <f>VLOOKUP($B21,'[1]IHK NUMBER'!$C$3:$AJ$437,10,0)</f>
        <v>100.2615923483777</v>
      </c>
      <c r="K21" s="1">
        <f>VLOOKUP($B21,'[1]IHK NUMBER'!$C$3:$AJ$437,11,0)</f>
        <v>100.27561015577777</v>
      </c>
      <c r="L21" s="1">
        <f>VLOOKUP($B21,'[1]IHK NUMBER'!$C$3:$AJ$437,12,0)</f>
        <v>99.890667067113</v>
      </c>
      <c r="M21" s="1">
        <f>VLOOKUP($B21,'[1]IHK NUMBER'!$C$3:$AJ$437,13,0)</f>
        <v>99.890739928674463</v>
      </c>
      <c r="N21" s="1">
        <f>VLOOKUP($B21,'[1]IHK NUMBER'!$C$3:$AJ$437,14,0)</f>
        <v>99.898162380748744</v>
      </c>
      <c r="O21" s="1">
        <f>VLOOKUP($B21,'[1]IHK NUMBER'!$C$3:$AJ$437,15,0)</f>
        <v>100.10834182507658</v>
      </c>
      <c r="P21" s="1">
        <f>VLOOKUP($B21,'[1]IHK NUMBER'!$C$3:$AJ$437,16,0)</f>
        <v>100.35330560877232</v>
      </c>
      <c r="Q21" s="1">
        <f>VLOOKUP($B21,'[1]IHK NUMBER'!$C$3:$AJ$437,17,0)</f>
        <v>100.41811503843661</v>
      </c>
      <c r="R21" s="1">
        <f>VLOOKUP($B21,'[1]IHK NUMBER'!$C$3:$AJ$437,18,0)</f>
        <v>100.41682437560632</v>
      </c>
      <c r="S21" s="1">
        <f>VLOOKUP($B21,'[1]IHK NUMBER'!$C$3:$AJ$437,19,0)</f>
        <v>100.6075512481096</v>
      </c>
      <c r="T21" s="1">
        <f>VLOOKUP($B21,'[1]IHK NUMBER'!$C$3:$AJ$437,20,0)</f>
        <v>100.94849380897702</v>
      </c>
      <c r="U21" s="1">
        <f>VLOOKUP($B21,'[1]IHK NUMBER'!$C$3:$AJ$437,21,0)</f>
        <v>101.14302245510262</v>
      </c>
      <c r="V21" s="1">
        <f>VLOOKUP($B21,'[1]IHK NUMBER'!$C$3:$AJ$437,22,0)</f>
        <v>101.19207711348668</v>
      </c>
      <c r="W21" s="1">
        <f>VLOOKUP($B21,'[1]IHK NUMBER'!$C$3:$AJ$437,23,0)</f>
        <v>101.18972388981832</v>
      </c>
      <c r="X21" s="1">
        <f>VLOOKUP($B21,'[1]IHK NUMBER'!$C$3:$AJ$437,24,0)</f>
        <v>101.67369394793946</v>
      </c>
      <c r="Y21" s="1">
        <f>VLOOKUP($B21,'[1]IHK NUMBER'!$C$3:$AJ$437,25,0)</f>
        <v>101.40812302841975</v>
      </c>
      <c r="Z21" s="1">
        <f>VLOOKUP($B21,'[1]IHK NUMBER'!$C$3:$AJ$437,26,0)</f>
        <v>101.70688386952031</v>
      </c>
      <c r="AA21" s="1">
        <f>VLOOKUP($B21,'[1]IHK NUMBER'!$C$3:$AJ$437,27,0)</f>
        <v>101.78500797596483</v>
      </c>
      <c r="AB21" s="1">
        <f>VLOOKUP($B21,'[1]IHK NUMBER'!$C$3:$AJ$437,28,0)</f>
        <v>101.60025635045233</v>
      </c>
      <c r="AC21" s="1">
        <f>VLOOKUP($B21,'[1]IHK NUMBER'!$C$3:$AJ$437,29,0)</f>
        <v>101.24680840284547</v>
      </c>
      <c r="AD21" s="1">
        <f>VLOOKUP($B21,'[1]IHK NUMBER'!$C$3:$AJ$437,30,0)</f>
        <v>101.44735771699207</v>
      </c>
      <c r="AE21" s="1">
        <f>VLOOKUP($B21,'[1]IHK NUMBER'!$C$3:$AJ$437,31,0)</f>
        <v>101.71952343851432</v>
      </c>
      <c r="AF21" s="1">
        <f>VLOOKUP($B21,'[1]IHK NUMBER'!$C$3:$AJ$437,32,0)</f>
        <v>101.63018778556885</v>
      </c>
      <c r="AG21" s="1">
        <f>VLOOKUP($B21,'[1]IHK NUMBER'!$C$3:$AJ$437,33,0)</f>
        <v>101.77234356296285</v>
      </c>
      <c r="AH21" s="1">
        <f>VLOOKUP($B21,'[1]IHK NUMBER'!$C$3:$AJ$437,34,0)</f>
        <v>101.85557597485652</v>
      </c>
      <c r="AI21" s="1">
        <v>101.66</v>
      </c>
      <c r="AJ21" s="1">
        <v>101.71</v>
      </c>
      <c r="AL21" s="1"/>
      <c r="AM21" s="1"/>
    </row>
    <row r="22" spans="2:39" x14ac:dyDescent="0.35">
      <c r="B22" s="3" t="s">
        <v>20</v>
      </c>
      <c r="C22" s="1">
        <f>VLOOKUP($B22,'[1]IHK NUMBER'!$C$3:$AJ$437,3,0)</f>
        <v>98.269543332046126</v>
      </c>
      <c r="D22" s="1">
        <f>VLOOKUP($B22,'[1]IHK NUMBER'!$C$3:$AJ$437,4,0)</f>
        <v>98.276899175197201</v>
      </c>
      <c r="E22" s="1">
        <f>VLOOKUP($B22,'[1]IHK NUMBER'!$C$3:$AJ$437,5,0)</f>
        <v>98.276930642703917</v>
      </c>
      <c r="F22" s="1">
        <f>VLOOKUP($B22,'[1]IHK NUMBER'!$C$3:$AJ$437,6,0)</f>
        <v>98.277137302348493</v>
      </c>
      <c r="G22" s="1">
        <f>VLOOKUP($B22,'[1]IHK NUMBER'!$C$3:$AJ$437,7,0)</f>
        <v>98.291614695961613</v>
      </c>
      <c r="H22" s="1">
        <f>VLOOKUP($B22,'[1]IHK NUMBER'!$C$3:$AJ$437,8,0)</f>
        <v>100.10854101810953</v>
      </c>
      <c r="I22" s="1">
        <f>VLOOKUP($B22,'[1]IHK NUMBER'!$C$3:$AJ$437,9,0)</f>
        <v>100.10123522036113</v>
      </c>
      <c r="J22" s="1">
        <f>VLOOKUP($B22,'[1]IHK NUMBER'!$C$3:$AJ$437,10,0)</f>
        <v>100.101441266218</v>
      </c>
      <c r="K22" s="1">
        <f>VLOOKUP($B22,'[1]IHK NUMBER'!$C$3:$AJ$437,11,0)</f>
        <v>100.13044066675705</v>
      </c>
      <c r="L22" s="1">
        <f>VLOOKUP($B22,'[1]IHK NUMBER'!$C$3:$AJ$437,12,0)</f>
        <v>99.167693991484711</v>
      </c>
      <c r="M22" s="1">
        <f>VLOOKUP($B22,'[1]IHK NUMBER'!$C$3:$AJ$437,13,0)</f>
        <v>99.167823257628186</v>
      </c>
      <c r="N22" s="1">
        <f>VLOOKUP($B22,'[1]IHK NUMBER'!$C$3:$AJ$437,14,0)</f>
        <v>99.183096529127923</v>
      </c>
      <c r="O22" s="1">
        <f>VLOOKUP($B22,'[1]IHK NUMBER'!$C$3:$AJ$437,15,0)</f>
        <v>99.726392836938842</v>
      </c>
      <c r="P22" s="1">
        <f>VLOOKUP($B22,'[1]IHK NUMBER'!$C$3:$AJ$437,16,0)</f>
        <v>100.33444336868978</v>
      </c>
      <c r="Q22" s="1">
        <f>VLOOKUP($B22,'[1]IHK NUMBER'!$C$3:$AJ$437,17,0)</f>
        <v>100.4893636793792</v>
      </c>
      <c r="R22" s="1">
        <f>VLOOKUP($B22,'[1]IHK NUMBER'!$C$3:$AJ$437,18,0)</f>
        <v>100.48653723861875</v>
      </c>
      <c r="S22" s="1">
        <f>VLOOKUP($B22,'[1]IHK NUMBER'!$C$3:$AJ$437,19,0)</f>
        <v>100.60246922964065</v>
      </c>
      <c r="T22" s="1">
        <f>VLOOKUP($B22,'[1]IHK NUMBER'!$C$3:$AJ$437,20,0)</f>
        <v>101.45230718358795</v>
      </c>
      <c r="U22" s="1">
        <f>VLOOKUP($B22,'[1]IHK NUMBER'!$C$3:$AJ$437,21,0)</f>
        <v>101.66038045142326</v>
      </c>
      <c r="V22" s="1">
        <f>VLOOKUP($B22,'[1]IHK NUMBER'!$C$3:$AJ$437,22,0)</f>
        <v>101.79049735337126</v>
      </c>
      <c r="W22" s="1">
        <f>VLOOKUP($B22,'[1]IHK NUMBER'!$C$3:$AJ$437,23,0)</f>
        <v>101.80111241672205</v>
      </c>
      <c r="X22" s="1">
        <f>VLOOKUP($B22,'[1]IHK NUMBER'!$C$3:$AJ$437,24,0)</f>
        <v>102.83153858522816</v>
      </c>
      <c r="Y22" s="1">
        <f>VLOOKUP($B22,'[1]IHK NUMBER'!$C$3:$AJ$437,25,0)</f>
        <v>102.15563062694856</v>
      </c>
      <c r="Z22" s="1">
        <f>VLOOKUP($B22,'[1]IHK NUMBER'!$C$3:$AJ$437,26,0)</f>
        <v>102.90615926709685</v>
      </c>
      <c r="AA22" s="1">
        <f>VLOOKUP($B22,'[1]IHK NUMBER'!$C$3:$AJ$437,27,0)</f>
        <v>103.07724435116742</v>
      </c>
      <c r="AB22" s="1">
        <f>VLOOKUP($B22,'[1]IHK NUMBER'!$C$3:$AJ$437,28,0)</f>
        <v>102.67265415716085</v>
      </c>
      <c r="AC22" s="1">
        <f>VLOOKUP($B22,'[1]IHK NUMBER'!$C$3:$AJ$437,29,0)</f>
        <v>101.78566727475602</v>
      </c>
      <c r="AD22" s="1">
        <f>VLOOKUP($B22,'[1]IHK NUMBER'!$C$3:$AJ$437,30,0)</f>
        <v>102.22485305021738</v>
      </c>
      <c r="AE22" s="1">
        <f>VLOOKUP($B22,'[1]IHK NUMBER'!$C$3:$AJ$437,31,0)</f>
        <v>102.82087260764838</v>
      </c>
      <c r="AF22" s="1">
        <f>VLOOKUP($B22,'[1]IHK NUMBER'!$C$3:$AJ$437,32,0)</f>
        <v>102.62523519955178</v>
      </c>
      <c r="AG22" s="1">
        <f>VLOOKUP($B22,'[1]IHK NUMBER'!$C$3:$AJ$437,33,0)</f>
        <v>102.93654414417104</v>
      </c>
      <c r="AH22" s="1">
        <f>VLOOKUP($B22,'[1]IHK NUMBER'!$C$3:$AJ$437,34,0)</f>
        <v>103.11881597849066</v>
      </c>
      <c r="AI22" s="1">
        <v>102.69</v>
      </c>
      <c r="AJ22" s="1">
        <v>102.79</v>
      </c>
      <c r="AL22" s="1"/>
      <c r="AM22" s="1"/>
    </row>
    <row r="23" spans="2:39" x14ac:dyDescent="0.35">
      <c r="B23" s="3" t="s">
        <v>21</v>
      </c>
      <c r="C23" s="1">
        <f>VLOOKUP($B23,'[1]IHK NUMBER'!$C$3:$AJ$437,3,0)</f>
        <v>100.81624802303632</v>
      </c>
      <c r="D23" s="1">
        <f>VLOOKUP($B23,'[1]IHK NUMBER'!$C$3:$AJ$437,4,0)</f>
        <v>100.81624802303632</v>
      </c>
      <c r="E23" s="1">
        <f>VLOOKUP($B23,'[1]IHK NUMBER'!$C$3:$AJ$437,5,0)</f>
        <v>100.81624802303632</v>
      </c>
      <c r="F23" s="1">
        <f>VLOOKUP($B23,'[1]IHK NUMBER'!$C$3:$AJ$437,6,0)</f>
        <v>100.81624802303632</v>
      </c>
      <c r="G23" s="1">
        <f>VLOOKUP($B23,'[1]IHK NUMBER'!$C$3:$AJ$437,7,0)</f>
        <v>100.81624802303632</v>
      </c>
      <c r="H23" s="1">
        <f>VLOOKUP($B23,'[1]IHK NUMBER'!$C$3:$AJ$437,8,0)</f>
        <v>100.81624802303632</v>
      </c>
      <c r="I23" s="1">
        <f>VLOOKUP($B23,'[1]IHK NUMBER'!$C$3:$AJ$437,9,0)</f>
        <v>100.81624802303632</v>
      </c>
      <c r="J23" s="1">
        <f>VLOOKUP($B23,'[1]IHK NUMBER'!$C$3:$AJ$437,10,0)</f>
        <v>100.81624802303632</v>
      </c>
      <c r="K23" s="1">
        <f>VLOOKUP($B23,'[1]IHK NUMBER'!$C$3:$AJ$437,11,0)</f>
        <v>100.81624802303632</v>
      </c>
      <c r="L23" s="1">
        <f>VLOOKUP($B23,'[1]IHK NUMBER'!$C$3:$AJ$437,12,0)</f>
        <v>100.81624802303632</v>
      </c>
      <c r="M23" s="1">
        <f>VLOOKUP($B23,'[1]IHK NUMBER'!$C$3:$AJ$437,13,0)</f>
        <v>100.81624802303632</v>
      </c>
      <c r="N23" s="1">
        <f>VLOOKUP($B23,'[1]IHK NUMBER'!$C$3:$AJ$437,14,0)</f>
        <v>100.81624802303632</v>
      </c>
      <c r="O23" s="1">
        <f>VLOOKUP($B23,'[1]IHK NUMBER'!$C$3:$AJ$437,15,0)</f>
        <v>100.81624802303632</v>
      </c>
      <c r="P23" s="1">
        <f>VLOOKUP($B23,'[1]IHK NUMBER'!$C$3:$AJ$437,16,0)</f>
        <v>100.81624802303632</v>
      </c>
      <c r="Q23" s="1">
        <f>VLOOKUP($B23,'[1]IHK NUMBER'!$C$3:$AJ$437,17,0)</f>
        <v>100.81725118159439</v>
      </c>
      <c r="R23" s="1">
        <f>VLOOKUP($B23,'[1]IHK NUMBER'!$C$3:$AJ$437,18,0)</f>
        <v>100.81725118159439</v>
      </c>
      <c r="S23" s="1">
        <f>VLOOKUP($B23,'[1]IHK NUMBER'!$C$3:$AJ$437,19,0)</f>
        <v>101.19456946587762</v>
      </c>
      <c r="T23" s="1">
        <f>VLOOKUP($B23,'[1]IHK NUMBER'!$C$3:$AJ$437,20,0)</f>
        <v>101.19789379873158</v>
      </c>
      <c r="U23" s="1">
        <f>VLOOKUP($B23,'[1]IHK NUMBER'!$C$3:$AJ$437,21,0)</f>
        <v>101.19660638775126</v>
      </c>
      <c r="V23" s="1">
        <f>VLOOKUP($B23,'[1]IHK NUMBER'!$C$3:$AJ$437,22,0)</f>
        <v>101.19660638775126</v>
      </c>
      <c r="W23" s="1">
        <f>VLOOKUP($B23,'[1]IHK NUMBER'!$C$3:$AJ$437,23,0)</f>
        <v>101.19789379873158</v>
      </c>
      <c r="X23" s="1">
        <f>VLOOKUP($B23,'[1]IHK NUMBER'!$C$3:$AJ$437,24,0)</f>
        <v>101.2493728660932</v>
      </c>
      <c r="Y23" s="1">
        <f>VLOOKUP($B23,'[1]IHK NUMBER'!$C$3:$AJ$437,25,0)</f>
        <v>101.2493728660932</v>
      </c>
      <c r="Z23" s="1">
        <f>VLOOKUP($B23,'[1]IHK NUMBER'!$C$3:$AJ$437,26,0)</f>
        <v>101.25059600648909</v>
      </c>
      <c r="AA23" s="1">
        <f>VLOOKUP($B23,'[1]IHK NUMBER'!$C$3:$AJ$437,27,0)</f>
        <v>101.25059600648909</v>
      </c>
      <c r="AB23" s="1">
        <f>VLOOKUP($B23,'[1]IHK NUMBER'!$C$3:$AJ$437,28,0)</f>
        <v>101.25059600648909</v>
      </c>
      <c r="AC23" s="1">
        <f>VLOOKUP($B23,'[1]IHK NUMBER'!$C$3:$AJ$437,29,0)</f>
        <v>101.4671753491717</v>
      </c>
      <c r="AD23" s="1">
        <f>VLOOKUP($B23,'[1]IHK NUMBER'!$C$3:$AJ$437,30,0)</f>
        <v>101.4671753491717</v>
      </c>
      <c r="AE23" s="1">
        <f>VLOOKUP($B23,'[1]IHK NUMBER'!$C$3:$AJ$437,31,0)</f>
        <v>101.4671753491717</v>
      </c>
      <c r="AF23" s="1">
        <f>VLOOKUP($B23,'[1]IHK NUMBER'!$C$3:$AJ$437,32,0)</f>
        <v>101.4671753491717</v>
      </c>
      <c r="AG23" s="1">
        <f>VLOOKUP($B23,'[1]IHK NUMBER'!$C$3:$AJ$437,33,0)</f>
        <v>101.4671753491717</v>
      </c>
      <c r="AH23" s="1">
        <f>VLOOKUP($B23,'[1]IHK NUMBER'!$C$3:$AJ$437,34,0)</f>
        <v>101.4671753491717</v>
      </c>
      <c r="AI23" s="1">
        <v>101.47</v>
      </c>
      <c r="AJ23" s="1">
        <v>101.47</v>
      </c>
      <c r="AL23" s="1"/>
      <c r="AM23" s="1"/>
    </row>
    <row r="24" spans="2:39" x14ac:dyDescent="0.35">
      <c r="B24" s="3" t="s">
        <v>22</v>
      </c>
      <c r="C24" s="1">
        <f>VLOOKUP($B24,'[1]IHK NUMBER'!$C$3:$AJ$437,3,0)</f>
        <v>100</v>
      </c>
      <c r="D24" s="1">
        <f>VLOOKUP($B24,'[1]IHK NUMBER'!$C$3:$AJ$437,4,0)</f>
        <v>100</v>
      </c>
      <c r="E24" s="1">
        <f>VLOOKUP($B24,'[1]IHK NUMBER'!$C$3:$AJ$437,5,0)</f>
        <v>100</v>
      </c>
      <c r="F24" s="1">
        <f>VLOOKUP($B24,'[1]IHK NUMBER'!$C$3:$AJ$437,6,0)</f>
        <v>100</v>
      </c>
      <c r="G24" s="1">
        <f>VLOOKUP($B24,'[1]IHK NUMBER'!$C$3:$AJ$437,7,0)</f>
        <v>100</v>
      </c>
      <c r="H24" s="1">
        <f>VLOOKUP($B24,'[1]IHK NUMBER'!$C$3:$AJ$437,8,0)</f>
        <v>100</v>
      </c>
      <c r="I24" s="1">
        <f>VLOOKUP($B24,'[1]IHK NUMBER'!$C$3:$AJ$437,9,0)</f>
        <v>100</v>
      </c>
      <c r="J24" s="1">
        <f>VLOOKUP($B24,'[1]IHK NUMBER'!$C$3:$AJ$437,10,0)</f>
        <v>100</v>
      </c>
      <c r="K24" s="1">
        <f>VLOOKUP($B24,'[1]IHK NUMBER'!$C$3:$AJ$437,11,0)</f>
        <v>100</v>
      </c>
      <c r="L24" s="1">
        <f>VLOOKUP($B24,'[1]IHK NUMBER'!$C$3:$AJ$437,12,0)</f>
        <v>100</v>
      </c>
      <c r="M24" s="1">
        <f>VLOOKUP($B24,'[1]IHK NUMBER'!$C$3:$AJ$437,13,0)</f>
        <v>100</v>
      </c>
      <c r="N24" s="1">
        <f>VLOOKUP($B24,'[1]IHK NUMBER'!$C$3:$AJ$437,14,0)</f>
        <v>100</v>
      </c>
      <c r="O24" s="1">
        <f>VLOOKUP($B24,'[1]IHK NUMBER'!$C$3:$AJ$437,15,0)</f>
        <v>100</v>
      </c>
      <c r="P24" s="1">
        <f>VLOOKUP($B24,'[1]IHK NUMBER'!$C$3:$AJ$437,16,0)</f>
        <v>100</v>
      </c>
      <c r="Q24" s="1">
        <f>VLOOKUP($B24,'[1]IHK NUMBER'!$C$3:$AJ$437,17,0)</f>
        <v>99.99999999999946</v>
      </c>
      <c r="R24" s="1">
        <f>VLOOKUP($B24,'[1]IHK NUMBER'!$C$3:$AJ$437,18,0)</f>
        <v>99.99999999999946</v>
      </c>
      <c r="S24" s="1">
        <f>VLOOKUP($B24,'[1]IHK NUMBER'!$C$3:$AJ$437,19,0)</f>
        <v>100</v>
      </c>
      <c r="T24" s="1">
        <f>VLOOKUP($B24,'[1]IHK NUMBER'!$C$3:$AJ$437,20,0)</f>
        <v>99.99999999999946</v>
      </c>
      <c r="U24" s="1">
        <f>VLOOKUP($B24,'[1]IHK NUMBER'!$C$3:$AJ$437,21,0)</f>
        <v>100.26581412348132</v>
      </c>
      <c r="V24" s="1">
        <f>VLOOKUP($B24,'[1]IHK NUMBER'!$C$3:$AJ$437,22,0)</f>
        <v>100.26581412348132</v>
      </c>
      <c r="W24" s="1">
        <f>VLOOKUP($B24,'[1]IHK NUMBER'!$C$3:$AJ$437,23,0)</f>
        <v>100.26853539902973</v>
      </c>
      <c r="X24" s="1">
        <f>VLOOKUP($B24,'[1]IHK NUMBER'!$C$3:$AJ$437,24,0)</f>
        <v>100.26860463477965</v>
      </c>
      <c r="Y24" s="1">
        <f>VLOOKUP($B24,'[1]IHK NUMBER'!$C$3:$AJ$437,25,0)</f>
        <v>100.26860463477965</v>
      </c>
      <c r="Z24" s="1">
        <f>VLOOKUP($B24,'[1]IHK NUMBER'!$C$3:$AJ$437,26,0)</f>
        <v>100.26853539902973</v>
      </c>
      <c r="AA24" s="1">
        <f>VLOOKUP($B24,'[1]IHK NUMBER'!$C$3:$AJ$437,27,0)</f>
        <v>100.26853539902973</v>
      </c>
      <c r="AB24" s="1">
        <f>VLOOKUP($B24,'[1]IHK NUMBER'!$C$3:$AJ$437,28,0)</f>
        <v>100.26853539902973</v>
      </c>
      <c r="AC24" s="1">
        <f>VLOOKUP($B24,'[1]IHK NUMBER'!$C$3:$AJ$437,29,0)</f>
        <v>100.26853539902973</v>
      </c>
      <c r="AD24" s="1">
        <f>VLOOKUP($B24,'[1]IHK NUMBER'!$C$3:$AJ$437,30,0)</f>
        <v>100.26853539902973</v>
      </c>
      <c r="AE24" s="1">
        <f>VLOOKUP($B24,'[1]IHK NUMBER'!$C$3:$AJ$437,31,0)</f>
        <v>100.26853539902973</v>
      </c>
      <c r="AF24" s="1">
        <f>VLOOKUP($B24,'[1]IHK NUMBER'!$C$3:$AJ$437,32,0)</f>
        <v>100.26853539902973</v>
      </c>
      <c r="AG24" s="1">
        <f>VLOOKUP($B24,'[1]IHK NUMBER'!$C$3:$AJ$437,33,0)</f>
        <v>100.26853539902973</v>
      </c>
      <c r="AH24" s="1">
        <f>VLOOKUP($B24,'[1]IHK NUMBER'!$C$3:$AJ$437,34,0)</f>
        <v>100.26853539902973</v>
      </c>
      <c r="AI24" s="1">
        <v>100.27</v>
      </c>
      <c r="AJ24" s="1">
        <v>100.27</v>
      </c>
      <c r="AL24" s="1"/>
      <c r="AM24" s="1"/>
    </row>
    <row r="25" spans="2:39" x14ac:dyDescent="0.35">
      <c r="B25" s="3" t="s">
        <v>23</v>
      </c>
      <c r="C25" s="1">
        <f>VLOOKUP($B25,'[1]IHK NUMBER'!$C$3:$AJ$437,3,0)</f>
        <v>97.033532957606113</v>
      </c>
      <c r="D25" s="1">
        <f>VLOOKUP($B25,'[1]IHK NUMBER'!$C$3:$AJ$437,4,0)</f>
        <v>96.501951194854414</v>
      </c>
      <c r="E25" s="1">
        <f>VLOOKUP($B25,'[1]IHK NUMBER'!$C$3:$AJ$437,5,0)</f>
        <v>96.628049652849185</v>
      </c>
      <c r="F25" s="1">
        <f>VLOOKUP($B25,'[1]IHK NUMBER'!$C$3:$AJ$437,6,0)</f>
        <v>99.808895253144385</v>
      </c>
      <c r="G25" s="1">
        <f>VLOOKUP($B25,'[1]IHK NUMBER'!$C$3:$AJ$437,7,0)</f>
        <v>102.3183970995849</v>
      </c>
      <c r="H25" s="1">
        <f>VLOOKUP($B25,'[1]IHK NUMBER'!$C$3:$AJ$437,8,0)</f>
        <v>101.94525494276918</v>
      </c>
      <c r="I25" s="1">
        <f>VLOOKUP($B25,'[1]IHK NUMBER'!$C$3:$AJ$437,9,0)</f>
        <v>102.23152944113625</v>
      </c>
      <c r="J25" s="1">
        <f>VLOOKUP($B25,'[1]IHK NUMBER'!$C$3:$AJ$437,10,0)</f>
        <v>102.79606094167345</v>
      </c>
      <c r="K25" s="1">
        <f>VLOOKUP($B25,'[1]IHK NUMBER'!$C$3:$AJ$437,11,0)</f>
        <v>109.24993395710743</v>
      </c>
      <c r="L25" s="1">
        <f>VLOOKUP($B25,'[1]IHK NUMBER'!$C$3:$AJ$437,12,0)</f>
        <v>110.12646005671103</v>
      </c>
      <c r="M25" s="1">
        <f>VLOOKUP($B25,'[1]IHK NUMBER'!$C$3:$AJ$437,13,0)</f>
        <v>110.13308807792355</v>
      </c>
      <c r="N25" s="1">
        <f>VLOOKUP($B25,'[1]IHK NUMBER'!$C$3:$AJ$437,14,0)</f>
        <v>110.35243949057644</v>
      </c>
      <c r="O25" s="1">
        <f>VLOOKUP($B25,'[1]IHK NUMBER'!$C$3:$AJ$437,15,0)</f>
        <v>108.2483812633737</v>
      </c>
      <c r="P25" s="1">
        <f>VLOOKUP($B25,'[1]IHK NUMBER'!$C$3:$AJ$437,16,0)</f>
        <v>108.47383290488415</v>
      </c>
      <c r="Q25" s="1">
        <f>VLOOKUP($B25,'[1]IHK NUMBER'!$C$3:$AJ$437,17,0)</f>
        <v>108.1901469448034</v>
      </c>
      <c r="R25" s="1">
        <f>VLOOKUP($B25,'[1]IHK NUMBER'!$C$3:$AJ$437,18,0)</f>
        <v>109.00781632006917</v>
      </c>
      <c r="S25" s="1">
        <f>VLOOKUP($B25,'[1]IHK NUMBER'!$C$3:$AJ$437,19,0)</f>
        <v>110.55636212262317</v>
      </c>
      <c r="T25" s="1">
        <f>VLOOKUP($B25,'[1]IHK NUMBER'!$C$3:$AJ$437,20,0)</f>
        <v>108.15597309965636</v>
      </c>
      <c r="U25" s="1">
        <f>VLOOKUP($B25,'[1]IHK NUMBER'!$C$3:$AJ$437,21,0)</f>
        <v>108.81720272344984</v>
      </c>
      <c r="V25" s="1">
        <f>VLOOKUP($B25,'[1]IHK NUMBER'!$C$3:$AJ$437,22,0)</f>
        <v>108.93530937015557</v>
      </c>
      <c r="W25" s="1">
        <f>VLOOKUP($B25,'[1]IHK NUMBER'!$C$3:$AJ$437,23,0)</f>
        <v>109.28432547802554</v>
      </c>
      <c r="X25" s="1">
        <f>VLOOKUP($B25,'[1]IHK NUMBER'!$C$3:$AJ$437,24,0)</f>
        <v>109.50065979949744</v>
      </c>
      <c r="Y25" s="1">
        <f>VLOOKUP($B25,'[1]IHK NUMBER'!$C$3:$AJ$437,25,0)</f>
        <v>109.96323410767582</v>
      </c>
      <c r="Z25" s="1">
        <f>VLOOKUP($B25,'[1]IHK NUMBER'!$C$3:$AJ$437,26,0)</f>
        <v>110.3312340748171</v>
      </c>
      <c r="AA25" s="1">
        <f>VLOOKUP($B25,'[1]IHK NUMBER'!$C$3:$AJ$437,27,0)</f>
        <v>110.0601951637266</v>
      </c>
      <c r="AB25" s="1">
        <f>VLOOKUP($B25,'[1]IHK NUMBER'!$C$3:$AJ$437,28,0)</f>
        <v>110.12965190216106</v>
      </c>
      <c r="AC25" s="1">
        <f>VLOOKUP($B25,'[1]IHK NUMBER'!$C$3:$AJ$437,29,0)</f>
        <v>109.92237796647699</v>
      </c>
      <c r="AD25" s="1">
        <f>VLOOKUP($B25,'[1]IHK NUMBER'!$C$3:$AJ$437,30,0)</f>
        <v>111.39850194364689</v>
      </c>
      <c r="AE25" s="1">
        <f>VLOOKUP($B25,'[1]IHK NUMBER'!$C$3:$AJ$437,31,0)</f>
        <v>110.47798087773685</v>
      </c>
      <c r="AF25" s="1">
        <f>VLOOKUP($B25,'[1]IHK NUMBER'!$C$3:$AJ$437,32,0)</f>
        <v>110.54181777566323</v>
      </c>
      <c r="AG25" s="1">
        <f>VLOOKUP($B25,'[1]IHK NUMBER'!$C$3:$AJ$437,33,0)</f>
        <v>110.66526216031465</v>
      </c>
      <c r="AH25" s="1">
        <f>VLOOKUP($B25,'[1]IHK NUMBER'!$C$3:$AJ$437,34,0)</f>
        <v>110.89862932838001</v>
      </c>
      <c r="AI25" s="1">
        <v>110.62</v>
      </c>
      <c r="AJ25" s="1">
        <v>110.24</v>
      </c>
      <c r="AL25" s="1"/>
      <c r="AM25" s="1"/>
    </row>
    <row r="26" spans="2:39" x14ac:dyDescent="0.35">
      <c r="B26" s="3" t="s">
        <v>24</v>
      </c>
      <c r="C26" s="1">
        <f>VLOOKUP($B26,'[1]IHK NUMBER'!$C$3:$AJ$437,3,0)</f>
        <v>97.175993643779961</v>
      </c>
      <c r="D26" s="1">
        <f>VLOOKUP($B26,'[1]IHK NUMBER'!$C$3:$AJ$437,4,0)</f>
        <v>97.175993643779961</v>
      </c>
      <c r="E26" s="1">
        <f>VLOOKUP($B26,'[1]IHK NUMBER'!$C$3:$AJ$437,5,0)</f>
        <v>97.415342596843615</v>
      </c>
      <c r="F26" s="1">
        <f>VLOOKUP($B26,'[1]IHK NUMBER'!$C$3:$AJ$437,6,0)</f>
        <v>100.2965897209267</v>
      </c>
      <c r="G26" s="1">
        <f>VLOOKUP($B26,'[1]IHK NUMBER'!$C$3:$AJ$437,7,0)</f>
        <v>100.29682369699167</v>
      </c>
      <c r="H26" s="1">
        <f>VLOOKUP($B26,'[1]IHK NUMBER'!$C$3:$AJ$437,8,0)</f>
        <v>100.29682369699167</v>
      </c>
      <c r="I26" s="1">
        <f>VLOOKUP($B26,'[1]IHK NUMBER'!$C$3:$AJ$437,9,0)</f>
        <v>100.86751040242315</v>
      </c>
      <c r="J26" s="1">
        <f>VLOOKUP($B26,'[1]IHK NUMBER'!$C$3:$AJ$437,10,0)</f>
        <v>100.8674789579775</v>
      </c>
      <c r="K26" s="1">
        <f>VLOOKUP($B26,'[1]IHK NUMBER'!$C$3:$AJ$437,11,0)</f>
        <v>100.90308791263192</v>
      </c>
      <c r="L26" s="1">
        <f>VLOOKUP($B26,'[1]IHK NUMBER'!$C$3:$AJ$437,12,0)</f>
        <v>100.94525250469168</v>
      </c>
      <c r="M26" s="1">
        <f>VLOOKUP($B26,'[1]IHK NUMBER'!$C$3:$AJ$437,13,0)</f>
        <v>101.03667177190665</v>
      </c>
      <c r="N26" s="1">
        <f>VLOOKUP($B26,'[1]IHK NUMBER'!$C$3:$AJ$437,14,0)</f>
        <v>101.03670308053671</v>
      </c>
      <c r="O26" s="1">
        <f>VLOOKUP($B26,'[1]IHK NUMBER'!$C$3:$AJ$437,15,0)</f>
        <v>101.20536144877572</v>
      </c>
      <c r="P26" s="1">
        <f>VLOOKUP($B26,'[1]IHK NUMBER'!$C$3:$AJ$437,16,0)</f>
        <v>102.06272902077768</v>
      </c>
      <c r="Q26" s="1">
        <f>VLOOKUP($B26,'[1]IHK NUMBER'!$C$3:$AJ$437,17,0)</f>
        <v>102.06498915497366</v>
      </c>
      <c r="R26" s="1">
        <f>VLOOKUP($B26,'[1]IHK NUMBER'!$C$3:$AJ$437,18,0)</f>
        <v>102.25709494729939</v>
      </c>
      <c r="S26" s="1">
        <f>VLOOKUP($B26,'[1]IHK NUMBER'!$C$3:$AJ$437,19,0)</f>
        <v>102.32421646928394</v>
      </c>
      <c r="T26" s="1">
        <f>VLOOKUP($B26,'[1]IHK NUMBER'!$C$3:$AJ$437,20,0)</f>
        <v>102.43824555047748</v>
      </c>
      <c r="U26" s="1">
        <f>VLOOKUP($B26,'[1]IHK NUMBER'!$C$3:$AJ$437,21,0)</f>
        <v>102.43696852197365</v>
      </c>
      <c r="V26" s="1">
        <f>VLOOKUP($B26,'[1]IHK NUMBER'!$C$3:$AJ$437,22,0)</f>
        <v>102.77384758818471</v>
      </c>
      <c r="W26" s="1">
        <f>VLOOKUP($B26,'[1]IHK NUMBER'!$C$3:$AJ$437,23,0)</f>
        <v>102.77705208015139</v>
      </c>
      <c r="X26" s="1">
        <f>VLOOKUP($B26,'[1]IHK NUMBER'!$C$3:$AJ$437,24,0)</f>
        <v>102.76365088152129</v>
      </c>
      <c r="Y26" s="1">
        <f>VLOOKUP($B26,'[1]IHK NUMBER'!$C$3:$AJ$437,25,0)</f>
        <v>102.80575555752556</v>
      </c>
      <c r="Z26" s="1">
        <f>VLOOKUP($B26,'[1]IHK NUMBER'!$C$3:$AJ$437,26,0)</f>
        <v>102.80638613845952</v>
      </c>
      <c r="AA26" s="1">
        <f>VLOOKUP($B26,'[1]IHK NUMBER'!$C$3:$AJ$437,27,0)</f>
        <v>102.80403625142611</v>
      </c>
      <c r="AB26" s="1">
        <f>VLOOKUP($B26,'[1]IHK NUMBER'!$C$3:$AJ$437,28,0)</f>
        <v>102.80916483924393</v>
      </c>
      <c r="AC26" s="1">
        <f>VLOOKUP($B26,'[1]IHK NUMBER'!$C$3:$AJ$437,29,0)</f>
        <v>103.07279772493736</v>
      </c>
      <c r="AD26" s="1">
        <f>VLOOKUP($B26,'[1]IHK NUMBER'!$C$3:$AJ$437,30,0)</f>
        <v>103.1808966721299</v>
      </c>
      <c r="AE26" s="1">
        <f>VLOOKUP($B26,'[1]IHK NUMBER'!$C$3:$AJ$437,31,0)</f>
        <v>103.26473696850054</v>
      </c>
      <c r="AF26" s="1">
        <f>VLOOKUP($B26,'[1]IHK NUMBER'!$C$3:$AJ$437,32,0)</f>
        <v>103.41829110996481</v>
      </c>
      <c r="AG26" s="1">
        <f>VLOOKUP($B26,'[1]IHK NUMBER'!$C$3:$AJ$437,33,0)</f>
        <v>103.73299774047511</v>
      </c>
      <c r="AH26" s="1">
        <f>VLOOKUP($B26,'[1]IHK NUMBER'!$C$3:$AJ$437,34,0)</f>
        <v>103.92974691657508</v>
      </c>
      <c r="AI26" s="1">
        <v>103.98</v>
      </c>
      <c r="AJ26" s="1">
        <v>104.05</v>
      </c>
      <c r="AL26" s="1"/>
      <c r="AM26" s="1"/>
    </row>
    <row r="27" spans="2:39" x14ac:dyDescent="0.35">
      <c r="B27" s="3" t="s">
        <v>25</v>
      </c>
      <c r="C27" s="1">
        <f>VLOOKUP($B27,'[1]IHK NUMBER'!$C$3:$AJ$437,3,0)</f>
        <v>98.354538426892034</v>
      </c>
      <c r="D27" s="1">
        <f>VLOOKUP($B27,'[1]IHK NUMBER'!$C$3:$AJ$437,4,0)</f>
        <v>98.447569627308923</v>
      </c>
      <c r="E27" s="1">
        <f>VLOOKUP($B27,'[1]IHK NUMBER'!$C$3:$AJ$437,5,0)</f>
        <v>98.560455783962993</v>
      </c>
      <c r="F27" s="1">
        <f>VLOOKUP($B27,'[1]IHK NUMBER'!$C$3:$AJ$437,6,0)</f>
        <v>99.483487727878</v>
      </c>
      <c r="G27" s="1">
        <f>VLOOKUP($B27,'[1]IHK NUMBER'!$C$3:$AJ$437,7,0)</f>
        <v>99.496774103188173</v>
      </c>
      <c r="H27" s="1">
        <f>VLOOKUP($B27,'[1]IHK NUMBER'!$C$3:$AJ$437,8,0)</f>
        <v>99.835414849303177</v>
      </c>
      <c r="I27" s="1">
        <f>VLOOKUP($B27,'[1]IHK NUMBER'!$C$3:$AJ$437,9,0)</f>
        <v>100.01479393714141</v>
      </c>
      <c r="J27" s="1">
        <f>VLOOKUP($B27,'[1]IHK NUMBER'!$C$3:$AJ$437,10,0)</f>
        <v>100.17430876439302</v>
      </c>
      <c r="K27" s="1">
        <f>VLOOKUP($B27,'[1]IHK NUMBER'!$C$3:$AJ$437,11,0)</f>
        <v>111.59547073878338</v>
      </c>
      <c r="L27" s="1">
        <f>VLOOKUP($B27,'[1]IHK NUMBER'!$C$3:$AJ$437,12,0)</f>
        <v>112.67829766559237</v>
      </c>
      <c r="M27" s="1">
        <f>VLOOKUP($B27,'[1]IHK NUMBER'!$C$3:$AJ$437,13,0)</f>
        <v>112.63842042139703</v>
      </c>
      <c r="N27" s="1">
        <f>VLOOKUP($B27,'[1]IHK NUMBER'!$C$3:$AJ$437,14,0)</f>
        <v>112.69830289013348</v>
      </c>
      <c r="O27" s="1">
        <f>VLOOKUP($B27,'[1]IHK NUMBER'!$C$3:$AJ$437,15,0)</f>
        <v>112.13338325171713</v>
      </c>
      <c r="P27" s="1">
        <f>VLOOKUP($B27,'[1]IHK NUMBER'!$C$3:$AJ$437,16,0)</f>
        <v>112.14018565654264</v>
      </c>
      <c r="Q27" s="1">
        <f>VLOOKUP($B27,'[1]IHK NUMBER'!$C$3:$AJ$437,17,0)</f>
        <v>112.46200592109173</v>
      </c>
      <c r="R27" s="1">
        <f>VLOOKUP($B27,'[1]IHK NUMBER'!$C$3:$AJ$437,18,0)</f>
        <v>112.45712199160542</v>
      </c>
      <c r="S27" s="1">
        <f>VLOOKUP($B27,'[1]IHK NUMBER'!$C$3:$AJ$437,19,0)</f>
        <v>112.44825735431725</v>
      </c>
      <c r="T27" s="1">
        <f>VLOOKUP($B27,'[1]IHK NUMBER'!$C$3:$AJ$437,20,0)</f>
        <v>111.91587355807897</v>
      </c>
      <c r="U27" s="1">
        <f>VLOOKUP($B27,'[1]IHK NUMBER'!$C$3:$AJ$437,21,0)</f>
        <v>112.07493557946226</v>
      </c>
      <c r="V27" s="1">
        <f>VLOOKUP($B27,'[1]IHK NUMBER'!$C$3:$AJ$437,22,0)</f>
        <v>112.10817396881805</v>
      </c>
      <c r="W27" s="1">
        <f>VLOOKUP($B27,'[1]IHK NUMBER'!$C$3:$AJ$437,23,0)</f>
        <v>112.72938552994036</v>
      </c>
      <c r="X27" s="1">
        <f>VLOOKUP($B27,'[1]IHK NUMBER'!$C$3:$AJ$437,24,0)</f>
        <v>113.41430049612804</v>
      </c>
      <c r="Y27" s="1">
        <f>VLOOKUP($B27,'[1]IHK NUMBER'!$C$3:$AJ$437,25,0)</f>
        <v>113.46064545002557</v>
      </c>
      <c r="Z27" s="1">
        <f>VLOOKUP($B27,'[1]IHK NUMBER'!$C$3:$AJ$437,26,0)</f>
        <v>113.4886653103584</v>
      </c>
      <c r="AA27" s="1">
        <f>VLOOKUP($B27,'[1]IHK NUMBER'!$C$3:$AJ$437,27,0)</f>
        <v>113.02321491278529</v>
      </c>
      <c r="AB27" s="1">
        <f>VLOOKUP($B27,'[1]IHK NUMBER'!$C$3:$AJ$437,28,0)</f>
        <v>113.0263402773803</v>
      </c>
      <c r="AC27" s="1">
        <f>VLOOKUP($B27,'[1]IHK NUMBER'!$C$3:$AJ$437,29,0)</f>
        <v>113.02594054344097</v>
      </c>
      <c r="AD27" s="1">
        <f>VLOOKUP($B27,'[1]IHK NUMBER'!$C$3:$AJ$437,30,0)</f>
        <v>113.0365975136247</v>
      </c>
      <c r="AE27" s="1">
        <f>VLOOKUP($B27,'[1]IHK NUMBER'!$C$3:$AJ$437,31,0)</f>
        <v>113.03778263278494</v>
      </c>
      <c r="AF27" s="1">
        <f>VLOOKUP($B27,'[1]IHK NUMBER'!$C$3:$AJ$437,32,0)</f>
        <v>113.29666528286879</v>
      </c>
      <c r="AG27" s="1">
        <f>VLOOKUP($B27,'[1]IHK NUMBER'!$C$3:$AJ$437,33,0)</f>
        <v>113.33594166069531</v>
      </c>
      <c r="AH27" s="1">
        <f>VLOOKUP($B27,'[1]IHK NUMBER'!$C$3:$AJ$437,34,0)</f>
        <v>113.65089351506079</v>
      </c>
      <c r="AI27" s="1">
        <v>113.15</v>
      </c>
      <c r="AJ27" s="1">
        <v>112.4</v>
      </c>
      <c r="AL27" s="1"/>
      <c r="AM27" s="1"/>
    </row>
    <row r="28" spans="2:39" x14ac:dyDescent="0.35">
      <c r="B28" s="3" t="s">
        <v>26</v>
      </c>
      <c r="C28" s="1">
        <f>VLOOKUP($B28,'[1]IHK NUMBER'!$C$3:$AJ$437,3,0)</f>
        <v>89.060700515269758</v>
      </c>
      <c r="D28" s="1">
        <f>VLOOKUP($B28,'[1]IHK NUMBER'!$C$3:$AJ$437,4,0)</f>
        <v>85.910580165688032</v>
      </c>
      <c r="E28" s="1">
        <f>VLOOKUP($B28,'[1]IHK NUMBER'!$C$3:$AJ$437,5,0)</f>
        <v>85.915793049351691</v>
      </c>
      <c r="F28" s="1">
        <f>VLOOKUP($B28,'[1]IHK NUMBER'!$C$3:$AJ$437,6,0)</f>
        <v>95.945902572550295</v>
      </c>
      <c r="G28" s="1">
        <f>VLOOKUP($B28,'[1]IHK NUMBER'!$C$3:$AJ$437,7,0)</f>
        <v>109.50134690927702</v>
      </c>
      <c r="H28" s="1">
        <f>VLOOKUP($B28,'[1]IHK NUMBER'!$C$3:$AJ$437,8,0)</f>
        <v>106.53451557481701</v>
      </c>
      <c r="I28" s="1">
        <f>VLOOKUP($B28,'[1]IHK NUMBER'!$C$3:$AJ$437,9,0)</f>
        <v>106.70048149694169</v>
      </c>
      <c r="J28" s="1">
        <f>VLOOKUP($B28,'[1]IHK NUMBER'!$C$3:$AJ$437,10,0)</f>
        <v>109.28561466096608</v>
      </c>
      <c r="K28" s="1">
        <f>VLOOKUP($B28,'[1]IHK NUMBER'!$C$3:$AJ$437,11,0)</f>
        <v>112.1974345127492</v>
      </c>
      <c r="L28" s="1">
        <f>VLOOKUP($B28,'[1]IHK NUMBER'!$C$3:$AJ$437,12,0)</f>
        <v>113.86176216964327</v>
      </c>
      <c r="M28" s="1">
        <f>VLOOKUP($B28,'[1]IHK NUMBER'!$C$3:$AJ$437,13,0)</f>
        <v>113.87990942630883</v>
      </c>
      <c r="N28" s="1">
        <f>VLOOKUP($B28,'[1]IHK NUMBER'!$C$3:$AJ$437,14,0)</f>
        <v>114.88567250434988</v>
      </c>
      <c r="O28" s="1">
        <f>VLOOKUP($B28,'[1]IHK NUMBER'!$C$3:$AJ$437,15,0)</f>
        <v>104.81394505497602</v>
      </c>
      <c r="P28" s="1">
        <f>VLOOKUP($B28,'[1]IHK NUMBER'!$C$3:$AJ$437,16,0)</f>
        <v>104.61261061884206</v>
      </c>
      <c r="Q28" s="1">
        <f>VLOOKUP($B28,'[1]IHK NUMBER'!$C$3:$AJ$437,17,0)</f>
        <v>102.17228869858866</v>
      </c>
      <c r="R28" s="1">
        <f>VLOOKUP($B28,'[1]IHK NUMBER'!$C$3:$AJ$437,18,0)</f>
        <v>109.51947432943183</v>
      </c>
      <c r="S28" s="1">
        <f>VLOOKUP($B28,'[1]IHK NUMBER'!$C$3:$AJ$437,19,0)</f>
        <v>115.47795175238748</v>
      </c>
      <c r="T28" s="1">
        <f>VLOOKUP($B28,'[1]IHK NUMBER'!$C$3:$AJ$437,20,0)</f>
        <v>103.84515425324348</v>
      </c>
      <c r="U28" s="1">
        <f>VLOOKUP($B28,'[1]IHK NUMBER'!$C$3:$AJ$437,21,0)</f>
        <v>108.85755384330781</v>
      </c>
      <c r="V28" s="1">
        <f>VLOOKUP($B28,'[1]IHK NUMBER'!$C$3:$AJ$437,22,0)</f>
        <v>108.86345810380094</v>
      </c>
      <c r="W28" s="1">
        <f>VLOOKUP($B28,'[1]IHK NUMBER'!$C$3:$AJ$437,23,0)</f>
        <v>109.05085802821681</v>
      </c>
      <c r="X28" s="1">
        <f>VLOOKUP($B28,'[1]IHK NUMBER'!$C$3:$AJ$437,24,0)</f>
        <v>110.46714468263022</v>
      </c>
      <c r="Y28" s="1">
        <f>VLOOKUP($B28,'[1]IHK NUMBER'!$C$3:$AJ$437,25,0)</f>
        <v>112.71124699066675</v>
      </c>
      <c r="Z28" s="1">
        <f>VLOOKUP($B28,'[1]IHK NUMBER'!$C$3:$AJ$437,26,0)</f>
        <v>114.64219108501463</v>
      </c>
      <c r="AA28" s="1">
        <f>VLOOKUP($B28,'[1]IHK NUMBER'!$C$3:$AJ$437,27,0)</f>
        <v>114.6805735405823</v>
      </c>
      <c r="AB28" s="1">
        <f>VLOOKUP($B28,'[1]IHK NUMBER'!$C$3:$AJ$437,28,0)</f>
        <v>115.31693858973216</v>
      </c>
      <c r="AC28" s="1">
        <f>VLOOKUP($B28,'[1]IHK NUMBER'!$C$3:$AJ$437,29,0)</f>
        <v>112.5606811636751</v>
      </c>
      <c r="AD28" s="1">
        <f>VLOOKUP($B28,'[1]IHK NUMBER'!$C$3:$AJ$437,30,0)</f>
        <v>126.40409708924987</v>
      </c>
      <c r="AE28" s="1">
        <f>VLOOKUP($B28,'[1]IHK NUMBER'!$C$3:$AJ$437,31,0)</f>
        <v>117.28946182537096</v>
      </c>
      <c r="AF28" s="1">
        <f>VLOOKUP($B28,'[1]IHK NUMBER'!$C$3:$AJ$437,32,0)</f>
        <v>115.99082969334991</v>
      </c>
      <c r="AG28" s="1">
        <f>VLOOKUP($B28,'[1]IHK NUMBER'!$C$3:$AJ$437,33,0)</f>
        <v>116.0468188450275</v>
      </c>
      <c r="AH28" s="1">
        <f>VLOOKUP($B28,'[1]IHK NUMBER'!$C$3:$AJ$437,34,0)</f>
        <v>115.93777189381873</v>
      </c>
      <c r="AI28" s="1">
        <v>115.94</v>
      </c>
      <c r="AJ28" s="1">
        <v>116.48</v>
      </c>
      <c r="AL28" s="1"/>
      <c r="AM28" s="1"/>
    </row>
    <row r="29" spans="2:39" x14ac:dyDescent="0.35">
      <c r="B29" s="3" t="s">
        <v>27</v>
      </c>
      <c r="C29" s="1">
        <f>VLOOKUP($B29,'[1]IHK NUMBER'!$C$3:$AJ$437,3,0)</f>
        <v>100</v>
      </c>
      <c r="D29" s="1">
        <f>VLOOKUP($B29,'[1]IHK NUMBER'!$C$3:$AJ$437,4,0)</f>
        <v>100</v>
      </c>
      <c r="E29" s="1">
        <f>VLOOKUP($B29,'[1]IHK NUMBER'!$C$3:$AJ$437,5,0)</f>
        <v>100</v>
      </c>
      <c r="F29" s="1">
        <f>VLOOKUP($B29,'[1]IHK NUMBER'!$C$3:$AJ$437,6,0)</f>
        <v>100</v>
      </c>
      <c r="G29" s="1">
        <f>VLOOKUP($B29,'[1]IHK NUMBER'!$C$3:$AJ$437,7,0)</f>
        <v>100</v>
      </c>
      <c r="H29" s="1">
        <f>VLOOKUP($B29,'[1]IHK NUMBER'!$C$3:$AJ$437,8,0)</f>
        <v>100</v>
      </c>
      <c r="I29" s="1">
        <f>VLOOKUP($B29,'[1]IHK NUMBER'!$C$3:$AJ$437,9,0)</f>
        <v>100</v>
      </c>
      <c r="J29" s="1">
        <f>VLOOKUP($B29,'[1]IHK NUMBER'!$C$3:$AJ$437,10,0)</f>
        <v>100</v>
      </c>
      <c r="K29" s="1">
        <f>VLOOKUP($B29,'[1]IHK NUMBER'!$C$3:$AJ$437,11,0)</f>
        <v>100</v>
      </c>
      <c r="L29" s="1">
        <f>VLOOKUP($B29,'[1]IHK NUMBER'!$C$3:$AJ$437,12,0)</f>
        <v>100</v>
      </c>
      <c r="M29" s="1">
        <f>VLOOKUP($B29,'[1]IHK NUMBER'!$C$3:$AJ$437,13,0)</f>
        <v>100</v>
      </c>
      <c r="N29" s="1">
        <f>VLOOKUP($B29,'[1]IHK NUMBER'!$C$3:$AJ$437,14,0)</f>
        <v>100</v>
      </c>
      <c r="O29" s="1">
        <f>VLOOKUP($B29,'[1]IHK NUMBER'!$C$3:$AJ$437,15,0)</f>
        <v>100</v>
      </c>
      <c r="P29" s="1">
        <f>VLOOKUP($B29,'[1]IHK NUMBER'!$C$3:$AJ$437,16,0)</f>
        <v>100</v>
      </c>
      <c r="Q29" s="1">
        <f>VLOOKUP($B29,'[1]IHK NUMBER'!$C$3:$AJ$437,17,0)</f>
        <v>100</v>
      </c>
      <c r="R29" s="1">
        <f>VLOOKUP($B29,'[1]IHK NUMBER'!$C$3:$AJ$437,18,0)</f>
        <v>100</v>
      </c>
      <c r="S29" s="1">
        <f>VLOOKUP($B29,'[1]IHK NUMBER'!$C$3:$AJ$437,19,0)</f>
        <v>99.997545032872978</v>
      </c>
      <c r="T29" s="1">
        <f>VLOOKUP($B29,'[1]IHK NUMBER'!$C$3:$AJ$437,20,0)</f>
        <v>100.29446710991772</v>
      </c>
      <c r="U29" s="1">
        <f>VLOOKUP($B29,'[1]IHK NUMBER'!$C$3:$AJ$437,21,0)</f>
        <v>101.30533682107763</v>
      </c>
      <c r="V29" s="1">
        <f>VLOOKUP($B29,'[1]IHK NUMBER'!$C$3:$AJ$437,22,0)</f>
        <v>101.30533682107763</v>
      </c>
      <c r="W29" s="1">
        <f>VLOOKUP($B29,'[1]IHK NUMBER'!$C$3:$AJ$437,23,0)</f>
        <v>101.30691048419227</v>
      </c>
      <c r="X29" s="1">
        <f>VLOOKUP($B29,'[1]IHK NUMBER'!$C$3:$AJ$437,24,0)</f>
        <v>102.83620668205754</v>
      </c>
      <c r="Y29" s="1">
        <f>VLOOKUP($B29,'[1]IHK NUMBER'!$C$3:$AJ$437,25,0)</f>
        <v>102.83620668205754</v>
      </c>
      <c r="Z29" s="1">
        <f>VLOOKUP($B29,'[1]IHK NUMBER'!$C$3:$AJ$437,26,0)</f>
        <v>102.83441139264336</v>
      </c>
      <c r="AA29" s="1">
        <f>VLOOKUP($B29,'[1]IHK NUMBER'!$C$3:$AJ$437,27,0)</f>
        <v>102.83441139264336</v>
      </c>
      <c r="AB29" s="1">
        <f>VLOOKUP($B29,'[1]IHK NUMBER'!$C$3:$AJ$437,28,0)</f>
        <v>102.83441139264336</v>
      </c>
      <c r="AC29" s="1">
        <f>VLOOKUP($B29,'[1]IHK NUMBER'!$C$3:$AJ$437,29,0)</f>
        <v>102.83441139264336</v>
      </c>
      <c r="AD29" s="1">
        <f>VLOOKUP($B29,'[1]IHK NUMBER'!$C$3:$AJ$437,30,0)</f>
        <v>102.83441139264336</v>
      </c>
      <c r="AE29" s="1">
        <f>VLOOKUP($B29,'[1]IHK NUMBER'!$C$3:$AJ$437,31,0)</f>
        <v>102.83441139264336</v>
      </c>
      <c r="AF29" s="1">
        <f>VLOOKUP($B29,'[1]IHK NUMBER'!$C$3:$AJ$437,32,0)</f>
        <v>102.83441139264336</v>
      </c>
      <c r="AG29" s="1">
        <f>VLOOKUP($B29,'[1]IHK NUMBER'!$C$3:$AJ$437,33,0)</f>
        <v>102.83441139264336</v>
      </c>
      <c r="AH29" s="1">
        <f>VLOOKUP($B29,'[1]IHK NUMBER'!$C$3:$AJ$437,34,0)</f>
        <v>102.83441139264336</v>
      </c>
      <c r="AI29" s="1">
        <v>102.9</v>
      </c>
      <c r="AJ29" s="1">
        <v>101.62</v>
      </c>
      <c r="AL29" s="1"/>
      <c r="AM29" s="1"/>
    </row>
    <row r="30" spans="2:39" x14ac:dyDescent="0.35">
      <c r="B30" s="3" t="s">
        <v>28</v>
      </c>
      <c r="C30" s="1">
        <f>VLOOKUP($B30,'[1]IHK NUMBER'!$C$3:$AJ$437,3,0)</f>
        <v>100.31264822782175</v>
      </c>
      <c r="D30" s="1">
        <f>VLOOKUP($B30,'[1]IHK NUMBER'!$C$3:$AJ$437,4,0)</f>
        <v>100.31283459851042</v>
      </c>
      <c r="E30" s="1">
        <f>VLOOKUP($B30,'[1]IHK NUMBER'!$C$3:$AJ$437,5,0)</f>
        <v>100.24024475797239</v>
      </c>
      <c r="F30" s="1">
        <f>VLOOKUP($B30,'[1]IHK NUMBER'!$C$3:$AJ$437,6,0)</f>
        <v>100.24024475797239</v>
      </c>
      <c r="G30" s="1">
        <f>VLOOKUP($B30,'[1]IHK NUMBER'!$C$3:$AJ$437,7,0)</f>
        <v>100.22571231970123</v>
      </c>
      <c r="H30" s="1">
        <f>VLOOKUP($B30,'[1]IHK NUMBER'!$C$3:$AJ$437,8,0)</f>
        <v>100.07346256861385</v>
      </c>
      <c r="I30" s="1">
        <f>VLOOKUP($B30,'[1]IHK NUMBER'!$C$3:$AJ$437,9,0)</f>
        <v>99.979094382453354</v>
      </c>
      <c r="J30" s="1">
        <f>VLOOKUP($B30,'[1]IHK NUMBER'!$C$3:$AJ$437,10,0)</f>
        <v>99.920995490040028</v>
      </c>
      <c r="K30" s="1">
        <f>VLOOKUP($B30,'[1]IHK NUMBER'!$C$3:$AJ$437,11,0)</f>
        <v>99.921057193495201</v>
      </c>
      <c r="L30" s="1">
        <f>VLOOKUP($B30,'[1]IHK NUMBER'!$C$3:$AJ$437,12,0)</f>
        <v>100.05184913793586</v>
      </c>
      <c r="M30" s="1">
        <f>VLOOKUP($B30,'[1]IHK NUMBER'!$C$3:$AJ$437,13,0)</f>
        <v>100.02278426139348</v>
      </c>
      <c r="N30" s="1">
        <f>VLOOKUP($B30,'[1]IHK NUMBER'!$C$3:$AJ$437,14,0)</f>
        <v>99.921057193495201</v>
      </c>
      <c r="O30" s="1">
        <f>VLOOKUP($B30,'[1]IHK NUMBER'!$C$3:$AJ$437,15,0)</f>
        <v>99.88470554191349</v>
      </c>
      <c r="P30" s="1">
        <f>VLOOKUP($B30,'[1]IHK NUMBER'!$C$3:$AJ$437,16,0)</f>
        <v>99.739740956992605</v>
      </c>
      <c r="Q30" s="1">
        <f>VLOOKUP($B30,'[1]IHK NUMBER'!$C$3:$AJ$437,17,0)</f>
        <v>99.742232954843729</v>
      </c>
      <c r="R30" s="1">
        <f>VLOOKUP($B30,'[1]IHK NUMBER'!$C$3:$AJ$437,18,0)</f>
        <v>99.661084027844041</v>
      </c>
      <c r="S30" s="1">
        <f>VLOOKUP($B30,'[1]IHK NUMBER'!$C$3:$AJ$437,19,0)</f>
        <v>99.650551817667861</v>
      </c>
      <c r="T30" s="1">
        <f>VLOOKUP($B30,'[1]IHK NUMBER'!$C$3:$AJ$437,20,0)</f>
        <v>99.653128495863712</v>
      </c>
      <c r="U30" s="1">
        <f>VLOOKUP($B30,'[1]IHK NUMBER'!$C$3:$AJ$437,21,0)</f>
        <v>99.572358558958911</v>
      </c>
      <c r="V30" s="1">
        <f>VLOOKUP($B30,'[1]IHK NUMBER'!$C$3:$AJ$437,22,0)</f>
        <v>99.572358558958911</v>
      </c>
      <c r="W30" s="1">
        <f>VLOOKUP($B30,'[1]IHK NUMBER'!$C$3:$AJ$437,23,0)</f>
        <v>99.744171275890793</v>
      </c>
      <c r="X30" s="1">
        <f>VLOOKUP($B30,'[1]IHK NUMBER'!$C$3:$AJ$437,24,0)</f>
        <v>99.714340449310214</v>
      </c>
      <c r="Y30" s="1">
        <f>VLOOKUP($B30,'[1]IHK NUMBER'!$C$3:$AJ$437,25,0)</f>
        <v>99.489383397425769</v>
      </c>
      <c r="Z30" s="1">
        <f>VLOOKUP($B30,'[1]IHK NUMBER'!$C$3:$AJ$437,26,0)</f>
        <v>99.551981129136507</v>
      </c>
      <c r="AA30" s="1">
        <f>VLOOKUP($B30,'[1]IHK NUMBER'!$C$3:$AJ$437,27,0)</f>
        <v>99.550345275097087</v>
      </c>
      <c r="AB30" s="1">
        <f>VLOOKUP($B30,'[1]IHK NUMBER'!$C$3:$AJ$437,28,0)</f>
        <v>99.550355398241237</v>
      </c>
      <c r="AC30" s="1">
        <f>VLOOKUP($B30,'[1]IHK NUMBER'!$C$3:$AJ$437,29,0)</f>
        <v>99.462638035448677</v>
      </c>
      <c r="AD30" s="1">
        <f>VLOOKUP($B30,'[1]IHK NUMBER'!$C$3:$AJ$437,30,0)</f>
        <v>99.462638035448677</v>
      </c>
      <c r="AE30" s="1">
        <f>VLOOKUP($B30,'[1]IHK NUMBER'!$C$3:$AJ$437,31,0)</f>
        <v>99.502295666091811</v>
      </c>
      <c r="AF30" s="1">
        <f>VLOOKUP($B30,'[1]IHK NUMBER'!$C$3:$AJ$437,32,0)</f>
        <v>99.503964496049718</v>
      </c>
      <c r="AG30" s="1">
        <f>VLOOKUP($B30,'[1]IHK NUMBER'!$C$3:$AJ$437,33,0)</f>
        <v>99.460773535334866</v>
      </c>
      <c r="AH30" s="1">
        <f>VLOOKUP($B30,'[1]IHK NUMBER'!$C$3:$AJ$437,34,0)</f>
        <v>99.042712518404457</v>
      </c>
      <c r="AI30" s="1">
        <v>99.06</v>
      </c>
      <c r="AJ30" s="1">
        <v>98.97</v>
      </c>
      <c r="AL30" s="1"/>
      <c r="AM30" s="1"/>
    </row>
    <row r="31" spans="2:39" x14ac:dyDescent="0.35">
      <c r="B31" s="3" t="s">
        <v>29</v>
      </c>
      <c r="C31" s="1">
        <f>VLOOKUP($B31,'[1]IHK NUMBER'!$C$3:$AJ$437,3,0)</f>
        <v>101.07680347630301</v>
      </c>
      <c r="D31" s="1">
        <f>VLOOKUP($B31,'[1]IHK NUMBER'!$C$3:$AJ$437,4,0)</f>
        <v>101.07757995934166</v>
      </c>
      <c r="E31" s="1">
        <f>VLOOKUP($B31,'[1]IHK NUMBER'!$C$3:$AJ$437,5,0)</f>
        <v>100.78330810980533</v>
      </c>
      <c r="F31" s="1">
        <f>VLOOKUP($B31,'[1]IHK NUMBER'!$C$3:$AJ$437,6,0)</f>
        <v>100.76693853538417</v>
      </c>
      <c r="G31" s="1">
        <f>VLOOKUP($B31,'[1]IHK NUMBER'!$C$3:$AJ$437,7,0)</f>
        <v>100.71782981212061</v>
      </c>
      <c r="H31" s="1">
        <f>VLOOKUP($B31,'[1]IHK NUMBER'!$C$3:$AJ$437,8,0)</f>
        <v>100.06313908101679</v>
      </c>
      <c r="I31" s="1">
        <f>VLOOKUP($B31,'[1]IHK NUMBER'!$C$3:$AJ$437,9,0)</f>
        <v>99.654278648358513</v>
      </c>
      <c r="J31" s="1">
        <f>VLOOKUP($B31,'[1]IHK NUMBER'!$C$3:$AJ$437,10,0)</f>
        <v>99.41705251786432</v>
      </c>
      <c r="K31" s="1">
        <f>VLOOKUP($B31,'[1]IHK NUMBER'!$C$3:$AJ$437,11,0)</f>
        <v>99.400937838316935</v>
      </c>
      <c r="L31" s="1">
        <f>VLOOKUP($B31,'[1]IHK NUMBER'!$C$3:$AJ$437,12,0)</f>
        <v>99.97387294305851</v>
      </c>
      <c r="M31" s="1">
        <f>VLOOKUP($B31,'[1]IHK NUMBER'!$C$3:$AJ$437,13,0)</f>
        <v>99.851101134899594</v>
      </c>
      <c r="N31" s="1">
        <f>VLOOKUP($B31,'[1]IHK NUMBER'!$C$3:$AJ$437,14,0)</f>
        <v>99.392732704711349</v>
      </c>
      <c r="O31" s="1">
        <f>VLOOKUP($B31,'[1]IHK NUMBER'!$C$3:$AJ$437,15,0)</f>
        <v>99.237160697700475</v>
      </c>
      <c r="P31" s="1">
        <f>VLOOKUP($B31,'[1]IHK NUMBER'!$C$3:$AJ$437,16,0)</f>
        <v>98.632962604698847</v>
      </c>
      <c r="Q31" s="1">
        <f>VLOOKUP($B31,'[1]IHK NUMBER'!$C$3:$AJ$437,17,0)</f>
        <v>98.644329091590492</v>
      </c>
      <c r="R31" s="1">
        <f>VLOOKUP($B31,'[1]IHK NUMBER'!$C$3:$AJ$437,18,0)</f>
        <v>98.226474096141317</v>
      </c>
      <c r="S31" s="1">
        <f>VLOOKUP($B31,'[1]IHK NUMBER'!$C$3:$AJ$437,19,0)</f>
        <v>98.185062883175817</v>
      </c>
      <c r="T31" s="1">
        <f>VLOOKUP($B31,'[1]IHK NUMBER'!$C$3:$AJ$437,20,0)</f>
        <v>98.185509182588618</v>
      </c>
      <c r="U31" s="1">
        <f>VLOOKUP($B31,'[1]IHK NUMBER'!$C$3:$AJ$437,21,0)</f>
        <v>98.194567398737163</v>
      </c>
      <c r="V31" s="1">
        <f>VLOOKUP($B31,'[1]IHK NUMBER'!$C$3:$AJ$437,22,0)</f>
        <v>98.194567398737163</v>
      </c>
      <c r="W31" s="1">
        <f>VLOOKUP($B31,'[1]IHK NUMBER'!$C$3:$AJ$437,23,0)</f>
        <v>98.196300168017999</v>
      </c>
      <c r="X31" s="1">
        <f>VLOOKUP($B31,'[1]IHK NUMBER'!$C$3:$AJ$437,24,0)</f>
        <v>98.016447692269125</v>
      </c>
      <c r="Y31" s="1">
        <f>VLOOKUP($B31,'[1]IHK NUMBER'!$C$3:$AJ$437,25,0)</f>
        <v>97.052193023552675</v>
      </c>
      <c r="Z31" s="1">
        <f>VLOOKUP($B31,'[1]IHK NUMBER'!$C$3:$AJ$437,26,0)</f>
        <v>97.05226859842297</v>
      </c>
      <c r="AA31" s="1">
        <f>VLOOKUP($B31,'[1]IHK NUMBER'!$C$3:$AJ$437,27,0)</f>
        <v>97.043845199525791</v>
      </c>
      <c r="AB31" s="1">
        <f>VLOOKUP($B31,'[1]IHK NUMBER'!$C$3:$AJ$437,28,0)</f>
        <v>97.043897325986435</v>
      </c>
      <c r="AC31" s="1">
        <f>VLOOKUP($B31,'[1]IHK NUMBER'!$C$3:$AJ$437,29,0)</f>
        <v>96.592219902936421</v>
      </c>
      <c r="AD31" s="1">
        <f>VLOOKUP($B31,'[1]IHK NUMBER'!$C$3:$AJ$437,30,0)</f>
        <v>96.592219902936421</v>
      </c>
      <c r="AE31" s="1">
        <f>VLOOKUP($B31,'[1]IHK NUMBER'!$C$3:$AJ$437,31,0)</f>
        <v>96.796426411692551</v>
      </c>
      <c r="AF31" s="1">
        <f>VLOOKUP($B31,'[1]IHK NUMBER'!$C$3:$AJ$437,32,0)</f>
        <v>96.805019611384111</v>
      </c>
      <c r="AG31" s="1">
        <f>VLOOKUP($B31,'[1]IHK NUMBER'!$C$3:$AJ$437,33,0)</f>
        <v>96.582619151387618</v>
      </c>
      <c r="AH31" s="1">
        <f>VLOOKUP($B31,'[1]IHK NUMBER'!$C$3:$AJ$437,34,0)</f>
        <v>94.4299242139966</v>
      </c>
      <c r="AI31" s="1">
        <v>94.5</v>
      </c>
      <c r="AJ31" s="1">
        <v>94.04</v>
      </c>
      <c r="AL31" s="1"/>
      <c r="AM31" s="1"/>
    </row>
    <row r="32" spans="2:39" x14ac:dyDescent="0.35">
      <c r="B32" s="3" t="s">
        <v>30</v>
      </c>
      <c r="C32" s="1">
        <f>VLOOKUP($B32,'[1]IHK NUMBER'!$C$3:$AJ$437,3,0)</f>
        <v>100.00707423352804</v>
      </c>
      <c r="D32" s="1">
        <f>VLOOKUP($B32,'[1]IHK NUMBER'!$C$3:$AJ$437,4,0)</f>
        <v>100.00707423352804</v>
      </c>
      <c r="E32" s="1">
        <f>VLOOKUP($B32,'[1]IHK NUMBER'!$C$3:$AJ$437,5,0)</f>
        <v>100.00704231850312</v>
      </c>
      <c r="F32" s="1">
        <f>VLOOKUP($B32,'[1]IHK NUMBER'!$C$3:$AJ$437,6,0)</f>
        <v>100.00704231850312</v>
      </c>
      <c r="G32" s="1">
        <f>VLOOKUP($B32,'[1]IHK NUMBER'!$C$3:$AJ$437,7,0)</f>
        <v>100.00704231850312</v>
      </c>
      <c r="H32" s="1">
        <f>VLOOKUP($B32,'[1]IHK NUMBER'!$C$3:$AJ$437,8,0)</f>
        <v>100.00753182566602</v>
      </c>
      <c r="I32" s="1">
        <f>VLOOKUP($B32,'[1]IHK NUMBER'!$C$3:$AJ$437,9,0)</f>
        <v>100.00753182566602</v>
      </c>
      <c r="J32" s="1">
        <f>VLOOKUP($B32,'[1]IHK NUMBER'!$C$3:$AJ$437,10,0)</f>
        <v>100.00754241951242</v>
      </c>
      <c r="K32" s="1">
        <f>VLOOKUP($B32,'[1]IHK NUMBER'!$C$3:$AJ$437,11,0)</f>
        <v>100.00754241951242</v>
      </c>
      <c r="L32" s="1">
        <f>VLOOKUP($B32,'[1]IHK NUMBER'!$C$3:$AJ$437,12,0)</f>
        <v>100.00754241951242</v>
      </c>
      <c r="M32" s="1">
        <f>VLOOKUP($B32,'[1]IHK NUMBER'!$C$3:$AJ$437,13,0)</f>
        <v>100.00754241951242</v>
      </c>
      <c r="N32" s="1">
        <f>VLOOKUP($B32,'[1]IHK NUMBER'!$C$3:$AJ$437,14,0)</f>
        <v>100.00754241951242</v>
      </c>
      <c r="O32" s="1">
        <f>VLOOKUP($B32,'[1]IHK NUMBER'!$C$3:$AJ$437,15,0)</f>
        <v>100.00754241951242</v>
      </c>
      <c r="P32" s="1">
        <f>VLOOKUP($B32,'[1]IHK NUMBER'!$C$3:$AJ$437,16,0)</f>
        <v>100.00754241951242</v>
      </c>
      <c r="Q32" s="1">
        <f>VLOOKUP($B32,'[1]IHK NUMBER'!$C$3:$AJ$437,17,0)</f>
        <v>100.007699112864</v>
      </c>
      <c r="R32" s="1">
        <f>VLOOKUP($B32,'[1]IHK NUMBER'!$C$3:$AJ$437,18,0)</f>
        <v>100.007699112864</v>
      </c>
      <c r="S32" s="1">
        <f>VLOOKUP($B32,'[1]IHK NUMBER'!$C$3:$AJ$437,19,0)</f>
        <v>100.00754241951242</v>
      </c>
      <c r="T32" s="1">
        <f>VLOOKUP($B32,'[1]IHK NUMBER'!$C$3:$AJ$437,20,0)</f>
        <v>100.007699112864</v>
      </c>
      <c r="U32" s="1">
        <f>VLOOKUP($B32,'[1]IHK NUMBER'!$C$3:$AJ$437,21,0)</f>
        <v>99.891669533503219</v>
      </c>
      <c r="V32" s="1">
        <f>VLOOKUP($B32,'[1]IHK NUMBER'!$C$3:$AJ$437,22,0)</f>
        <v>99.891669533503219</v>
      </c>
      <c r="W32" s="1">
        <f>VLOOKUP($B32,'[1]IHK NUMBER'!$C$3:$AJ$437,23,0)</f>
        <v>100.13200577531367</v>
      </c>
      <c r="X32" s="1">
        <f>VLOOKUP($B32,'[1]IHK NUMBER'!$C$3:$AJ$437,24,0)</f>
        <v>100.09650990437824</v>
      </c>
      <c r="Y32" s="1">
        <f>VLOOKUP($B32,'[1]IHK NUMBER'!$C$3:$AJ$437,25,0)</f>
        <v>100.09650990437824</v>
      </c>
      <c r="Z32" s="1">
        <f>VLOOKUP($B32,'[1]IHK NUMBER'!$C$3:$AJ$437,26,0)</f>
        <v>100.1739106366435</v>
      </c>
      <c r="AA32" s="1">
        <f>VLOOKUP($B32,'[1]IHK NUMBER'!$C$3:$AJ$437,27,0)</f>
        <v>100.1739106366435</v>
      </c>
      <c r="AB32" s="1">
        <f>VLOOKUP($B32,'[1]IHK NUMBER'!$C$3:$AJ$437,28,0)</f>
        <v>100.1739106366435</v>
      </c>
      <c r="AC32" s="1">
        <f>VLOOKUP($B32,'[1]IHK NUMBER'!$C$3:$AJ$437,29,0)</f>
        <v>100.1739106366435</v>
      </c>
      <c r="AD32" s="1">
        <f>VLOOKUP($B32,'[1]IHK NUMBER'!$C$3:$AJ$437,30,0)</f>
        <v>100.1739106366435</v>
      </c>
      <c r="AE32" s="1">
        <f>VLOOKUP($B32,'[1]IHK NUMBER'!$C$3:$AJ$437,31,0)</f>
        <v>100.1739106366435</v>
      </c>
      <c r="AF32" s="1">
        <f>VLOOKUP($B32,'[1]IHK NUMBER'!$C$3:$AJ$437,32,0)</f>
        <v>100.1739106366435</v>
      </c>
      <c r="AG32" s="1">
        <f>VLOOKUP($B32,'[1]IHK NUMBER'!$C$3:$AJ$437,33,0)</f>
        <v>100.1739106366435</v>
      </c>
      <c r="AH32" s="1">
        <f>VLOOKUP($B32,'[1]IHK NUMBER'!$C$3:$AJ$437,34,0)</f>
        <v>100.1739106366435</v>
      </c>
      <c r="AI32" s="1">
        <v>100.17</v>
      </c>
      <c r="AJ32" s="1">
        <v>100.17</v>
      </c>
      <c r="AL32" s="1"/>
      <c r="AM32" s="1"/>
    </row>
    <row r="33" spans="2:39" x14ac:dyDescent="0.35">
      <c r="B33" s="3" t="s">
        <v>31</v>
      </c>
      <c r="C33" s="1" t="e">
        <f>VLOOKUP($B33,'[1]IHK NUMBER'!$C$3:$AJ$437,3,0)</f>
        <v>#N/A</v>
      </c>
      <c r="D33" s="1" t="e">
        <f>VLOOKUP($B33,'[1]IHK NUMBER'!$C$3:$AJ$437,4,0)</f>
        <v>#N/A</v>
      </c>
      <c r="E33" s="1" t="e">
        <f>VLOOKUP($B33,'[1]IHK NUMBER'!$C$3:$AJ$437,5,0)</f>
        <v>#N/A</v>
      </c>
      <c r="F33" s="1" t="e">
        <f>VLOOKUP($B33,'[1]IHK NUMBER'!$C$3:$AJ$437,6,0)</f>
        <v>#N/A</v>
      </c>
      <c r="G33" s="1" t="e">
        <f>VLOOKUP($B33,'[1]IHK NUMBER'!$C$3:$AJ$437,7,0)</f>
        <v>#N/A</v>
      </c>
      <c r="H33" s="1" t="e">
        <f>VLOOKUP($B33,'[1]IHK NUMBER'!$C$3:$AJ$437,8,0)</f>
        <v>#N/A</v>
      </c>
      <c r="I33" s="1" t="e">
        <f>VLOOKUP($B33,'[1]IHK NUMBER'!$C$3:$AJ$437,9,0)</f>
        <v>#N/A</v>
      </c>
      <c r="J33" s="1" t="e">
        <f>VLOOKUP($B33,'[1]IHK NUMBER'!$C$3:$AJ$437,10,0)</f>
        <v>#N/A</v>
      </c>
      <c r="K33" s="1" t="e">
        <f>VLOOKUP($B33,'[1]IHK NUMBER'!$C$3:$AJ$437,11,0)</f>
        <v>#N/A</v>
      </c>
      <c r="L33" s="1" t="e">
        <f>VLOOKUP($B33,'[1]IHK NUMBER'!$C$3:$AJ$437,12,0)</f>
        <v>#N/A</v>
      </c>
      <c r="M33" s="1" t="e">
        <f>VLOOKUP($B33,'[1]IHK NUMBER'!$C$3:$AJ$437,13,0)</f>
        <v>#N/A</v>
      </c>
      <c r="N33" s="1" t="e">
        <f>VLOOKUP($B33,'[1]IHK NUMBER'!$C$3:$AJ$437,14,0)</f>
        <v>#N/A</v>
      </c>
      <c r="O33" s="1" t="e">
        <f>VLOOKUP($B33,'[1]IHK NUMBER'!$C$3:$AJ$437,15,0)</f>
        <v>#N/A</v>
      </c>
      <c r="P33" s="1" t="e">
        <f>VLOOKUP($B33,'[1]IHK NUMBER'!$C$3:$AJ$437,16,0)</f>
        <v>#N/A</v>
      </c>
      <c r="Q33" s="1" t="e">
        <f>VLOOKUP($B33,'[1]IHK NUMBER'!$C$3:$AJ$437,17,0)</f>
        <v>#N/A</v>
      </c>
      <c r="R33" s="1" t="e">
        <f>VLOOKUP($B33,'[1]IHK NUMBER'!$C$3:$AJ$437,18,0)</f>
        <v>#N/A</v>
      </c>
      <c r="S33" s="1" t="e">
        <f>VLOOKUP($B33,'[1]IHK NUMBER'!$C$3:$AJ$437,19,0)</f>
        <v>#N/A</v>
      </c>
      <c r="T33" s="1" t="e">
        <f>VLOOKUP($B33,'[1]IHK NUMBER'!$C$3:$AJ$437,20,0)</f>
        <v>#N/A</v>
      </c>
      <c r="U33" s="1" t="e">
        <f>VLOOKUP($B33,'[1]IHK NUMBER'!$C$3:$AJ$437,21,0)</f>
        <v>#N/A</v>
      </c>
      <c r="V33" s="1" t="e">
        <f>VLOOKUP($B33,'[1]IHK NUMBER'!$C$3:$AJ$437,22,0)</f>
        <v>#N/A</v>
      </c>
      <c r="W33" s="1" t="e">
        <f>VLOOKUP($B33,'[1]IHK NUMBER'!$C$3:$AJ$437,23,0)</f>
        <v>#N/A</v>
      </c>
      <c r="X33" s="1" t="e">
        <f>VLOOKUP($B33,'[1]IHK NUMBER'!$C$3:$AJ$437,24,0)</f>
        <v>#N/A</v>
      </c>
      <c r="Y33" s="1" t="e">
        <f>VLOOKUP($B33,'[1]IHK NUMBER'!$C$3:$AJ$437,25,0)</f>
        <v>#N/A</v>
      </c>
      <c r="Z33" s="1" t="e">
        <f>VLOOKUP($B33,'[1]IHK NUMBER'!$C$3:$AJ$437,26,0)</f>
        <v>#N/A</v>
      </c>
      <c r="AA33" s="1" t="e">
        <f>VLOOKUP($B33,'[1]IHK NUMBER'!$C$3:$AJ$437,27,0)</f>
        <v>#N/A</v>
      </c>
      <c r="AB33" s="1" t="e">
        <f>VLOOKUP($B33,'[1]IHK NUMBER'!$C$3:$AJ$437,28,0)</f>
        <v>#N/A</v>
      </c>
      <c r="AC33" s="1" t="e">
        <f>VLOOKUP($B33,'[1]IHK NUMBER'!$C$3:$AJ$437,29,0)</f>
        <v>#N/A</v>
      </c>
      <c r="AD33" s="1" t="e">
        <f>VLOOKUP($B33,'[1]IHK NUMBER'!$C$3:$AJ$437,30,0)</f>
        <v>#N/A</v>
      </c>
      <c r="AE33" s="1" t="e">
        <f>VLOOKUP($B33,'[1]IHK NUMBER'!$C$3:$AJ$437,31,0)</f>
        <v>#N/A</v>
      </c>
      <c r="AF33" s="1" t="e">
        <f>VLOOKUP($B33,'[1]IHK NUMBER'!$C$3:$AJ$437,32,0)</f>
        <v>#N/A</v>
      </c>
      <c r="AG33" s="1" t="e">
        <f>VLOOKUP($B33,'[1]IHK NUMBER'!$C$3:$AJ$437,33,0)</f>
        <v>#N/A</v>
      </c>
      <c r="AH33" s="1" t="e">
        <f>VLOOKUP($B33,'[1]IHK NUMBER'!$C$3:$AJ$437,34,0)</f>
        <v>#N/A</v>
      </c>
      <c r="AI33" s="1" t="e">
        <f>VLOOKUP($B33,'[1]IHK NUMBER'!$C$3:$AJ$437,34,0)</f>
        <v>#N/A</v>
      </c>
      <c r="AJ33" s="1" t="e">
        <f>VLOOKUP($B33,'[1]IHK NUMBER'!$C$3:$AJ$437,34,0)</f>
        <v>#N/A</v>
      </c>
      <c r="AL33" s="1"/>
      <c r="AM33" s="1"/>
    </row>
    <row r="34" spans="2:39" x14ac:dyDescent="0.35">
      <c r="B34" s="3" t="s">
        <v>32</v>
      </c>
      <c r="C34" s="1">
        <f>VLOOKUP($B34,'[1]IHK NUMBER'!$C$3:$AJ$437,3,0)</f>
        <v>100</v>
      </c>
      <c r="D34" s="1">
        <f>VLOOKUP($B34,'[1]IHK NUMBER'!$C$3:$AJ$437,4,0)</f>
        <v>100</v>
      </c>
      <c r="E34" s="1">
        <f>VLOOKUP($B34,'[1]IHK NUMBER'!$C$3:$AJ$437,5,0)</f>
        <v>100</v>
      </c>
      <c r="F34" s="1">
        <f>VLOOKUP($B34,'[1]IHK NUMBER'!$C$3:$AJ$437,6,0)</f>
        <v>100</v>
      </c>
      <c r="G34" s="1">
        <f>VLOOKUP($B34,'[1]IHK NUMBER'!$C$3:$AJ$437,7,0)</f>
        <v>100</v>
      </c>
      <c r="H34" s="1">
        <f>VLOOKUP($B34,'[1]IHK NUMBER'!$C$3:$AJ$437,8,0)</f>
        <v>100</v>
      </c>
      <c r="I34" s="1">
        <f>VLOOKUP($B34,'[1]IHK NUMBER'!$C$3:$AJ$437,9,0)</f>
        <v>100</v>
      </c>
      <c r="J34" s="1">
        <f>VLOOKUP($B34,'[1]IHK NUMBER'!$C$3:$AJ$437,10,0)</f>
        <v>100</v>
      </c>
      <c r="K34" s="1">
        <f>VLOOKUP($B34,'[1]IHK NUMBER'!$C$3:$AJ$437,11,0)</f>
        <v>100</v>
      </c>
      <c r="L34" s="1">
        <f>VLOOKUP($B34,'[1]IHK NUMBER'!$C$3:$AJ$437,12,0)</f>
        <v>100</v>
      </c>
      <c r="M34" s="1">
        <f>VLOOKUP($B34,'[1]IHK NUMBER'!$C$3:$AJ$437,13,0)</f>
        <v>100</v>
      </c>
      <c r="N34" s="1">
        <f>VLOOKUP($B34,'[1]IHK NUMBER'!$C$3:$AJ$437,14,0)</f>
        <v>100</v>
      </c>
      <c r="O34" s="1">
        <f>VLOOKUP($B34,'[1]IHK NUMBER'!$C$3:$AJ$437,15,0)</f>
        <v>100</v>
      </c>
      <c r="P34" s="1">
        <f>VLOOKUP($B34,'[1]IHK NUMBER'!$C$3:$AJ$437,16,0)</f>
        <v>100</v>
      </c>
      <c r="Q34" s="1">
        <f>VLOOKUP($B34,'[1]IHK NUMBER'!$C$3:$AJ$437,17,0)</f>
        <v>99.999999999999915</v>
      </c>
      <c r="R34" s="1">
        <f>VLOOKUP($B34,'[1]IHK NUMBER'!$C$3:$AJ$437,18,0)</f>
        <v>99.999999999999915</v>
      </c>
      <c r="S34" s="1">
        <f>VLOOKUP($B34,'[1]IHK NUMBER'!$C$3:$AJ$437,19,0)</f>
        <v>100</v>
      </c>
      <c r="T34" s="1">
        <f>VLOOKUP($B34,'[1]IHK NUMBER'!$C$3:$AJ$437,20,0)</f>
        <v>99.999999999999915</v>
      </c>
      <c r="U34" s="1">
        <f>VLOOKUP($B34,'[1]IHK NUMBER'!$C$3:$AJ$437,21,0)</f>
        <v>100</v>
      </c>
      <c r="V34" s="1">
        <f>VLOOKUP($B34,'[1]IHK NUMBER'!$C$3:$AJ$437,22,0)</f>
        <v>100</v>
      </c>
      <c r="W34" s="1">
        <f>VLOOKUP($B34,'[1]IHK NUMBER'!$C$3:$AJ$437,23,0)</f>
        <v>99.999999999999915</v>
      </c>
      <c r="X34" s="1">
        <f>VLOOKUP($B34,'[1]IHK NUMBER'!$C$3:$AJ$437,24,0)</f>
        <v>100</v>
      </c>
      <c r="Y34" s="1">
        <f>VLOOKUP($B34,'[1]IHK NUMBER'!$C$3:$AJ$437,25,0)</f>
        <v>100</v>
      </c>
      <c r="Z34" s="1">
        <f>VLOOKUP($B34,'[1]IHK NUMBER'!$C$3:$AJ$437,26,0)</f>
        <v>99.999999999999915</v>
      </c>
      <c r="AA34" s="1">
        <f>VLOOKUP($B34,'[1]IHK NUMBER'!$C$3:$AJ$437,27,0)</f>
        <v>99.999999999999915</v>
      </c>
      <c r="AB34" s="1">
        <f>VLOOKUP($B34,'[1]IHK NUMBER'!$C$3:$AJ$437,28,0)</f>
        <v>99.999999999999915</v>
      </c>
      <c r="AC34" s="1">
        <f>VLOOKUP($B34,'[1]IHK NUMBER'!$C$3:$AJ$437,29,0)</f>
        <v>99.999999999999915</v>
      </c>
      <c r="AD34" s="1">
        <f>VLOOKUP($B34,'[1]IHK NUMBER'!$C$3:$AJ$437,30,0)</f>
        <v>99.999999999999915</v>
      </c>
      <c r="AE34" s="1">
        <f>VLOOKUP($B34,'[1]IHK NUMBER'!$C$3:$AJ$437,31,0)</f>
        <v>99.999999999999915</v>
      </c>
      <c r="AF34" s="1">
        <f>VLOOKUP($B34,'[1]IHK NUMBER'!$C$3:$AJ$437,32,0)</f>
        <v>99.999999999999915</v>
      </c>
      <c r="AG34" s="1">
        <f>VLOOKUP($B34,'[1]IHK NUMBER'!$C$3:$AJ$437,33,0)</f>
        <v>99.999999999999915</v>
      </c>
      <c r="AH34" s="1">
        <f>VLOOKUP($B34,'[1]IHK NUMBER'!$C$3:$AJ$437,34,0)</f>
        <v>99.999999999999915</v>
      </c>
      <c r="AI34" s="1">
        <v>100</v>
      </c>
      <c r="AJ34" s="1">
        <v>100</v>
      </c>
      <c r="AL34" s="1"/>
      <c r="AM34" s="1"/>
    </row>
    <row r="35" spans="2:39" x14ac:dyDescent="0.35">
      <c r="B35" s="2" t="s">
        <v>33</v>
      </c>
      <c r="C35" s="1">
        <f>VLOOKUP($B35,'[1]IHK NUMBER'!$C$3:$AJ$437,3,0)</f>
        <v>102.58026279560136</v>
      </c>
      <c r="D35" s="1">
        <f>VLOOKUP($B35,'[1]IHK NUMBER'!$C$3:$AJ$437,4,0)</f>
        <v>102.58084874591253</v>
      </c>
      <c r="E35" s="1">
        <f>VLOOKUP($B35,'[1]IHK NUMBER'!$C$3:$AJ$437,5,0)</f>
        <v>102.58091433973865</v>
      </c>
      <c r="F35" s="1">
        <f>VLOOKUP($B35,'[1]IHK NUMBER'!$C$3:$AJ$437,6,0)</f>
        <v>102.56414098081056</v>
      </c>
      <c r="G35" s="1">
        <f>VLOOKUP($B35,'[1]IHK NUMBER'!$C$3:$AJ$437,7,0)</f>
        <v>102.56414098081056</v>
      </c>
      <c r="H35" s="1">
        <f>VLOOKUP($B35,'[1]IHK NUMBER'!$C$3:$AJ$437,8,0)</f>
        <v>102.56432106735227</v>
      </c>
      <c r="I35" s="1">
        <f>VLOOKUP($B35,'[1]IHK NUMBER'!$C$3:$AJ$437,9,0)</f>
        <v>102.56477855045998</v>
      </c>
      <c r="J35" s="1">
        <f>VLOOKUP($B35,'[1]IHK NUMBER'!$C$3:$AJ$437,10,0)</f>
        <v>102.56490859631744</v>
      </c>
      <c r="K35" s="1">
        <f>VLOOKUP($B35,'[1]IHK NUMBER'!$C$3:$AJ$437,11,0)</f>
        <v>102.71099590333699</v>
      </c>
      <c r="L35" s="1">
        <f>VLOOKUP($B35,'[1]IHK NUMBER'!$C$3:$AJ$437,12,0)</f>
        <v>102.71099590333699</v>
      </c>
      <c r="M35" s="1">
        <f>VLOOKUP($B35,'[1]IHK NUMBER'!$C$3:$AJ$437,13,0)</f>
        <v>102.71099590333699</v>
      </c>
      <c r="N35" s="1">
        <f>VLOOKUP($B35,'[1]IHK NUMBER'!$C$3:$AJ$437,14,0)</f>
        <v>102.7117100549126</v>
      </c>
      <c r="O35" s="1">
        <f>VLOOKUP($B35,'[1]IHK NUMBER'!$C$3:$AJ$437,15,0)</f>
        <v>102.7117100549126</v>
      </c>
      <c r="P35" s="1">
        <f>VLOOKUP($B35,'[1]IHK NUMBER'!$C$3:$AJ$437,16,0)</f>
        <v>102.7119435406092</v>
      </c>
      <c r="Q35" s="1">
        <f>VLOOKUP($B35,'[1]IHK NUMBER'!$C$3:$AJ$437,17,0)</f>
        <v>102.71488832103508</v>
      </c>
      <c r="R35" s="1">
        <f>VLOOKUP($B35,'[1]IHK NUMBER'!$C$3:$AJ$437,18,0)</f>
        <v>102.75492103309941</v>
      </c>
      <c r="S35" s="1">
        <f>VLOOKUP($B35,'[1]IHK NUMBER'!$C$3:$AJ$437,19,0)</f>
        <v>102.9510548271211</v>
      </c>
      <c r="T35" s="1">
        <f>VLOOKUP($B35,'[1]IHK NUMBER'!$C$3:$AJ$437,20,0)</f>
        <v>102.9637609765705</v>
      </c>
      <c r="U35" s="1">
        <f>VLOOKUP($B35,'[1]IHK NUMBER'!$C$3:$AJ$437,21,0)</f>
        <v>101.59225428168361</v>
      </c>
      <c r="V35" s="1">
        <f>VLOOKUP($B35,'[1]IHK NUMBER'!$C$3:$AJ$437,22,0)</f>
        <v>101.59225428168361</v>
      </c>
      <c r="W35" s="1">
        <f>VLOOKUP($B35,'[1]IHK NUMBER'!$C$3:$AJ$437,23,0)</f>
        <v>101.5861885730942</v>
      </c>
      <c r="X35" s="1">
        <f>VLOOKUP($B35,'[1]IHK NUMBER'!$C$3:$AJ$437,24,0)</f>
        <v>101.81504158167456</v>
      </c>
      <c r="Y35" s="1">
        <f>VLOOKUP($B35,'[1]IHK NUMBER'!$C$3:$AJ$437,25,0)</f>
        <v>101.86560912530433</v>
      </c>
      <c r="Z35" s="1">
        <f>VLOOKUP($B35,'[1]IHK NUMBER'!$C$3:$AJ$437,26,0)</f>
        <v>101.86734578133367</v>
      </c>
      <c r="AA35" s="1">
        <f>VLOOKUP($B35,'[1]IHK NUMBER'!$C$3:$AJ$437,27,0)</f>
        <v>101.98955027472181</v>
      </c>
      <c r="AB35" s="1">
        <f>VLOOKUP($B35,'[1]IHK NUMBER'!$C$3:$AJ$437,28,0)</f>
        <v>102.050216023467</v>
      </c>
      <c r="AC35" s="1">
        <f>VLOOKUP($B35,'[1]IHK NUMBER'!$C$3:$AJ$437,29,0)</f>
        <v>102.05410305145317</v>
      </c>
      <c r="AD35" s="1">
        <f>VLOOKUP($B35,'[1]IHK NUMBER'!$C$3:$AJ$437,30,0)</f>
        <v>104.84940948134818</v>
      </c>
      <c r="AE35" s="1">
        <f>VLOOKUP($B35,'[1]IHK NUMBER'!$C$3:$AJ$437,31,0)</f>
        <v>104.84940948134818</v>
      </c>
      <c r="AF35" s="1">
        <f>VLOOKUP($B35,'[1]IHK NUMBER'!$C$3:$AJ$437,32,0)</f>
        <v>104.88752861308379</v>
      </c>
      <c r="AG35" s="1">
        <f>VLOOKUP($B35,'[1]IHK NUMBER'!$C$3:$AJ$437,33,0)</f>
        <v>104.94742167992715</v>
      </c>
      <c r="AH35" s="1">
        <f>VLOOKUP($B35,'[1]IHK NUMBER'!$C$3:$AJ$437,34,0)</f>
        <v>105.30630123380141</v>
      </c>
      <c r="AI35" s="1">
        <v>105.27</v>
      </c>
      <c r="AJ35" s="1">
        <v>105.48</v>
      </c>
      <c r="AL35" s="1"/>
      <c r="AM35" s="1"/>
    </row>
    <row r="36" spans="2:39" x14ac:dyDescent="0.35">
      <c r="B36" s="2" t="s">
        <v>34</v>
      </c>
      <c r="C36" s="1">
        <f>VLOOKUP($B36,'[1]IHK NUMBER'!$C$3:$AJ$437,3,0)</f>
        <v>105.40036559858783</v>
      </c>
      <c r="D36" s="1">
        <f>VLOOKUP($B36,'[1]IHK NUMBER'!$C$3:$AJ$437,4,0)</f>
        <v>105.40036559858783</v>
      </c>
      <c r="E36" s="1">
        <f>VLOOKUP($B36,'[1]IHK NUMBER'!$C$3:$AJ$437,5,0)</f>
        <v>105.40053369338385</v>
      </c>
      <c r="F36" s="1">
        <f>VLOOKUP($B36,'[1]IHK NUMBER'!$C$3:$AJ$437,6,0)</f>
        <v>105.40053369338385</v>
      </c>
      <c r="G36" s="1">
        <f>VLOOKUP($B36,'[1]IHK NUMBER'!$C$3:$AJ$437,7,0)</f>
        <v>105.40053369338385</v>
      </c>
      <c r="H36" s="1">
        <f>VLOOKUP($B36,'[1]IHK NUMBER'!$C$3:$AJ$437,8,0)</f>
        <v>105.40053369338385</v>
      </c>
      <c r="I36" s="1">
        <f>VLOOKUP($B36,'[1]IHK NUMBER'!$C$3:$AJ$437,9,0)</f>
        <v>105.40053369338385</v>
      </c>
      <c r="J36" s="1">
        <f>VLOOKUP($B36,'[1]IHK NUMBER'!$C$3:$AJ$437,10,0)</f>
        <v>105.40071273531322</v>
      </c>
      <c r="K36" s="1">
        <f>VLOOKUP($B36,'[1]IHK NUMBER'!$C$3:$AJ$437,11,0)</f>
        <v>105.40071273531322</v>
      </c>
      <c r="L36" s="1">
        <f>VLOOKUP($B36,'[1]IHK NUMBER'!$C$3:$AJ$437,12,0)</f>
        <v>105.40071273531322</v>
      </c>
      <c r="M36" s="1">
        <f>VLOOKUP($B36,'[1]IHK NUMBER'!$C$3:$AJ$437,13,0)</f>
        <v>105.40071273531322</v>
      </c>
      <c r="N36" s="1">
        <f>VLOOKUP($B36,'[1]IHK NUMBER'!$C$3:$AJ$437,14,0)</f>
        <v>105.40343892127919</v>
      </c>
      <c r="O36" s="1">
        <f>VLOOKUP($B36,'[1]IHK NUMBER'!$C$3:$AJ$437,15,0)</f>
        <v>105.40343892127919</v>
      </c>
      <c r="P36" s="1">
        <f>VLOOKUP($B36,'[1]IHK NUMBER'!$C$3:$AJ$437,16,0)</f>
        <v>105.40343892127919</v>
      </c>
      <c r="Q36" s="1">
        <f>VLOOKUP($B36,'[1]IHK NUMBER'!$C$3:$AJ$437,17,0)</f>
        <v>105.40716394156233</v>
      </c>
      <c r="R36" s="1">
        <f>VLOOKUP($B36,'[1]IHK NUMBER'!$C$3:$AJ$437,18,0)</f>
        <v>105.52037358969616</v>
      </c>
      <c r="S36" s="1">
        <f>VLOOKUP($B36,'[1]IHK NUMBER'!$C$3:$AJ$437,19,0)</f>
        <v>106.14793680659373</v>
      </c>
      <c r="T36" s="1">
        <f>VLOOKUP($B36,'[1]IHK NUMBER'!$C$3:$AJ$437,20,0)</f>
        <v>106.14893689739755</v>
      </c>
      <c r="U36" s="1">
        <f>VLOOKUP($B36,'[1]IHK NUMBER'!$C$3:$AJ$437,21,0)</f>
        <v>101.90211759662159</v>
      </c>
      <c r="V36" s="1">
        <f>VLOOKUP($B36,'[1]IHK NUMBER'!$C$3:$AJ$437,22,0)</f>
        <v>101.90211759662159</v>
      </c>
      <c r="W36" s="1">
        <f>VLOOKUP($B36,'[1]IHK NUMBER'!$C$3:$AJ$437,23,0)</f>
        <v>101.90241236025579</v>
      </c>
      <c r="X36" s="1">
        <f>VLOOKUP($B36,'[1]IHK NUMBER'!$C$3:$AJ$437,24,0)</f>
        <v>102.20166580416068</v>
      </c>
      <c r="Y36" s="1">
        <f>VLOOKUP($B36,'[1]IHK NUMBER'!$C$3:$AJ$437,25,0)</f>
        <v>102.20166580416068</v>
      </c>
      <c r="Z36" s="1">
        <f>VLOOKUP($B36,'[1]IHK NUMBER'!$C$3:$AJ$437,26,0)</f>
        <v>102.20017285296379</v>
      </c>
      <c r="AA36" s="1">
        <f>VLOOKUP($B36,'[1]IHK NUMBER'!$C$3:$AJ$437,27,0)</f>
        <v>102.20478966023767</v>
      </c>
      <c r="AB36" s="1">
        <f>VLOOKUP($B36,'[1]IHK NUMBER'!$C$3:$AJ$437,28,0)</f>
        <v>102.41749391179536</v>
      </c>
      <c r="AC36" s="1">
        <f>VLOOKUP($B36,'[1]IHK NUMBER'!$C$3:$AJ$437,29,0)</f>
        <v>102.41749391179536</v>
      </c>
      <c r="AD36" s="1">
        <f>VLOOKUP($B36,'[1]IHK NUMBER'!$C$3:$AJ$437,30,0)</f>
        <v>102.52857307864474</v>
      </c>
      <c r="AE36" s="1">
        <f>VLOOKUP($B36,'[1]IHK NUMBER'!$C$3:$AJ$437,31,0)</f>
        <v>102.52857307864474</v>
      </c>
      <c r="AF36" s="1">
        <f>VLOOKUP($B36,'[1]IHK NUMBER'!$C$3:$AJ$437,32,0)</f>
        <v>102.52219779629546</v>
      </c>
      <c r="AG36" s="1">
        <f>VLOOKUP($B36,'[1]IHK NUMBER'!$C$3:$AJ$437,33,0)</f>
        <v>102.52219779629546</v>
      </c>
      <c r="AH36" s="1">
        <f>VLOOKUP($B36,'[1]IHK NUMBER'!$C$3:$AJ$437,34,0)</f>
        <v>101.85712785320182</v>
      </c>
      <c r="AI36" s="1">
        <v>101.74</v>
      </c>
      <c r="AJ36" s="1">
        <v>101.74</v>
      </c>
      <c r="AL36" s="1"/>
      <c r="AM36" s="1"/>
    </row>
    <row r="37" spans="2:39" x14ac:dyDescent="0.35">
      <c r="B37" s="2" t="s">
        <v>35</v>
      </c>
      <c r="C37" s="1">
        <f>VLOOKUP($B37,'[1]IHK NUMBER'!$C$3:$AJ$437,3,0)</f>
        <v>100</v>
      </c>
      <c r="D37" s="1">
        <f>VLOOKUP($B37,'[1]IHK NUMBER'!$C$3:$AJ$437,4,0)</f>
        <v>100</v>
      </c>
      <c r="E37" s="1">
        <f>VLOOKUP($B37,'[1]IHK NUMBER'!$C$3:$AJ$437,5,0)</f>
        <v>100</v>
      </c>
      <c r="F37" s="1">
        <f>VLOOKUP($B37,'[1]IHK NUMBER'!$C$3:$AJ$437,6,0)</f>
        <v>100</v>
      </c>
      <c r="G37" s="1">
        <f>VLOOKUP($B37,'[1]IHK NUMBER'!$C$3:$AJ$437,7,0)</f>
        <v>100</v>
      </c>
      <c r="H37" s="1">
        <f>VLOOKUP($B37,'[1]IHK NUMBER'!$C$3:$AJ$437,8,0)</f>
        <v>100</v>
      </c>
      <c r="I37" s="1">
        <f>VLOOKUP($B37,'[1]IHK NUMBER'!$C$3:$AJ$437,9,0)</f>
        <v>100</v>
      </c>
      <c r="J37" s="1">
        <f>VLOOKUP($B37,'[1]IHK NUMBER'!$C$3:$AJ$437,10,0)</f>
        <v>100</v>
      </c>
      <c r="K37" s="1">
        <f>VLOOKUP($B37,'[1]IHK NUMBER'!$C$3:$AJ$437,11,0)</f>
        <v>100</v>
      </c>
      <c r="L37" s="1">
        <f>VLOOKUP($B37,'[1]IHK NUMBER'!$C$3:$AJ$437,12,0)</f>
        <v>100</v>
      </c>
      <c r="M37" s="1">
        <f>VLOOKUP($B37,'[1]IHK NUMBER'!$C$3:$AJ$437,13,0)</f>
        <v>100</v>
      </c>
      <c r="N37" s="1">
        <f>VLOOKUP($B37,'[1]IHK NUMBER'!$C$3:$AJ$437,14,0)</f>
        <v>100</v>
      </c>
      <c r="O37" s="1">
        <f>VLOOKUP($B37,'[1]IHK NUMBER'!$C$3:$AJ$437,15,0)</f>
        <v>100</v>
      </c>
      <c r="P37" s="1">
        <f>VLOOKUP($B37,'[1]IHK NUMBER'!$C$3:$AJ$437,16,0)</f>
        <v>100</v>
      </c>
      <c r="Q37" s="1">
        <f>VLOOKUP($B37,'[1]IHK NUMBER'!$C$3:$AJ$437,17,0)</f>
        <v>99.999999999999915</v>
      </c>
      <c r="R37" s="1">
        <f>VLOOKUP($B37,'[1]IHK NUMBER'!$C$3:$AJ$437,18,0)</f>
        <v>99.999999999999915</v>
      </c>
      <c r="S37" s="1">
        <f>VLOOKUP($B37,'[1]IHK NUMBER'!$C$3:$AJ$437,19,0)</f>
        <v>100</v>
      </c>
      <c r="T37" s="1">
        <f>VLOOKUP($B37,'[1]IHK NUMBER'!$C$3:$AJ$437,20,0)</f>
        <v>99.999999999999915</v>
      </c>
      <c r="U37" s="1">
        <f>VLOOKUP($B37,'[1]IHK NUMBER'!$C$3:$AJ$437,21,0)</f>
        <v>100.08464761614945</v>
      </c>
      <c r="V37" s="1">
        <f>VLOOKUP($B37,'[1]IHK NUMBER'!$C$3:$AJ$437,22,0)</f>
        <v>100.08464761614945</v>
      </c>
      <c r="W37" s="1">
        <f>VLOOKUP($B37,'[1]IHK NUMBER'!$C$3:$AJ$437,23,0)</f>
        <v>100.0846512030062</v>
      </c>
      <c r="X37" s="1">
        <f>VLOOKUP($B37,'[1]IHK NUMBER'!$C$3:$AJ$437,24,0)</f>
        <v>100.08464761614945</v>
      </c>
      <c r="Y37" s="1">
        <f>VLOOKUP($B37,'[1]IHK NUMBER'!$C$3:$AJ$437,25,0)</f>
        <v>100.08464761614945</v>
      </c>
      <c r="Z37" s="1">
        <f>VLOOKUP($B37,'[1]IHK NUMBER'!$C$3:$AJ$437,26,0)</f>
        <v>100.0846512030062</v>
      </c>
      <c r="AA37" s="1">
        <f>VLOOKUP($B37,'[1]IHK NUMBER'!$C$3:$AJ$437,27,0)</f>
        <v>100.0846512030062</v>
      </c>
      <c r="AB37" s="1">
        <f>VLOOKUP($B37,'[1]IHK NUMBER'!$C$3:$AJ$437,28,0)</f>
        <v>100.0846512030062</v>
      </c>
      <c r="AC37" s="1">
        <f>VLOOKUP($B37,'[1]IHK NUMBER'!$C$3:$AJ$437,29,0)</f>
        <v>100.0846512030062</v>
      </c>
      <c r="AD37" s="1">
        <f>VLOOKUP($B37,'[1]IHK NUMBER'!$C$3:$AJ$437,30,0)</f>
        <v>109.80773020883396</v>
      </c>
      <c r="AE37" s="1">
        <f>VLOOKUP($B37,'[1]IHK NUMBER'!$C$3:$AJ$437,31,0)</f>
        <v>109.80773020883396</v>
      </c>
      <c r="AF37" s="1">
        <f>VLOOKUP($B37,'[1]IHK NUMBER'!$C$3:$AJ$437,32,0)</f>
        <v>109.80773020883396</v>
      </c>
      <c r="AG37" s="1">
        <f>VLOOKUP($B37,'[1]IHK NUMBER'!$C$3:$AJ$437,33,0)</f>
        <v>109.80773020883396</v>
      </c>
      <c r="AH37" s="1">
        <f>VLOOKUP($B37,'[1]IHK NUMBER'!$C$3:$AJ$437,34,0)</f>
        <v>109.95286682445015</v>
      </c>
      <c r="AI37" s="1">
        <v>109.95</v>
      </c>
      <c r="AJ37" s="1">
        <v>109.95</v>
      </c>
      <c r="AL37" s="1"/>
      <c r="AM37" s="1"/>
    </row>
    <row r="38" spans="2:39" x14ac:dyDescent="0.35">
      <c r="B38" s="2" t="s">
        <v>36</v>
      </c>
      <c r="C38" s="1">
        <f>VLOOKUP($B38,'[1]IHK NUMBER'!$C$3:$AJ$437,3,0)</f>
        <v>100</v>
      </c>
      <c r="D38" s="1">
        <f>VLOOKUP($B38,'[1]IHK NUMBER'!$C$3:$AJ$437,4,0)</f>
        <v>100</v>
      </c>
      <c r="E38" s="1">
        <f>VLOOKUP($B38,'[1]IHK NUMBER'!$C$3:$AJ$437,5,0)</f>
        <v>100</v>
      </c>
      <c r="F38" s="1">
        <f>VLOOKUP($B38,'[1]IHK NUMBER'!$C$3:$AJ$437,6,0)</f>
        <v>100</v>
      </c>
      <c r="G38" s="1">
        <f>VLOOKUP($B38,'[1]IHK NUMBER'!$C$3:$AJ$437,7,0)</f>
        <v>100</v>
      </c>
      <c r="H38" s="1">
        <f>VLOOKUP($B38,'[1]IHK NUMBER'!$C$3:$AJ$437,8,0)</f>
        <v>100</v>
      </c>
      <c r="I38" s="1">
        <f>VLOOKUP($B38,'[1]IHK NUMBER'!$C$3:$AJ$437,9,0)</f>
        <v>100</v>
      </c>
      <c r="J38" s="1">
        <f>VLOOKUP($B38,'[1]IHK NUMBER'!$C$3:$AJ$437,10,0)</f>
        <v>100</v>
      </c>
      <c r="K38" s="1">
        <f>VLOOKUP($B38,'[1]IHK NUMBER'!$C$3:$AJ$437,11,0)</f>
        <v>100</v>
      </c>
      <c r="L38" s="1">
        <f>VLOOKUP($B38,'[1]IHK NUMBER'!$C$3:$AJ$437,12,0)</f>
        <v>100</v>
      </c>
      <c r="M38" s="1">
        <f>VLOOKUP($B38,'[1]IHK NUMBER'!$C$3:$AJ$437,13,0)</f>
        <v>100</v>
      </c>
      <c r="N38" s="1">
        <f>VLOOKUP($B38,'[1]IHK NUMBER'!$C$3:$AJ$437,14,0)</f>
        <v>100</v>
      </c>
      <c r="O38" s="1">
        <f>VLOOKUP($B38,'[1]IHK NUMBER'!$C$3:$AJ$437,15,0)</f>
        <v>100</v>
      </c>
      <c r="P38" s="1">
        <f>VLOOKUP($B38,'[1]IHK NUMBER'!$C$3:$AJ$437,16,0)</f>
        <v>100</v>
      </c>
      <c r="Q38" s="1">
        <f>VLOOKUP($B38,'[1]IHK NUMBER'!$C$3:$AJ$437,17,0)</f>
        <v>100</v>
      </c>
      <c r="R38" s="1">
        <f>VLOOKUP($B38,'[1]IHK NUMBER'!$C$3:$AJ$437,18,0)</f>
        <v>100</v>
      </c>
      <c r="S38" s="1">
        <f>VLOOKUP($B38,'[1]IHK NUMBER'!$C$3:$AJ$437,19,0)</f>
        <v>100</v>
      </c>
      <c r="T38" s="1">
        <f>VLOOKUP($B38,'[1]IHK NUMBER'!$C$3:$AJ$437,20,0)</f>
        <v>100</v>
      </c>
      <c r="U38" s="1">
        <f>VLOOKUP($B38,'[1]IHK NUMBER'!$C$3:$AJ$437,21,0)</f>
        <v>100</v>
      </c>
      <c r="V38" s="1">
        <f>VLOOKUP($B38,'[1]IHK NUMBER'!$C$3:$AJ$437,22,0)</f>
        <v>100</v>
      </c>
      <c r="W38" s="1">
        <f>VLOOKUP($B38,'[1]IHK NUMBER'!$C$3:$AJ$437,23,0)</f>
        <v>100</v>
      </c>
      <c r="X38" s="1">
        <f>VLOOKUP($B38,'[1]IHK NUMBER'!$C$3:$AJ$437,24,0)</f>
        <v>100</v>
      </c>
      <c r="Y38" s="1">
        <f>VLOOKUP($B38,'[1]IHK NUMBER'!$C$3:$AJ$437,25,0)</f>
        <v>100</v>
      </c>
      <c r="Z38" s="1">
        <f>VLOOKUP($B38,'[1]IHK NUMBER'!$C$3:$AJ$437,26,0)</f>
        <v>100</v>
      </c>
      <c r="AA38" s="1">
        <f>VLOOKUP($B38,'[1]IHK NUMBER'!$C$3:$AJ$437,27,0)</f>
        <v>100</v>
      </c>
      <c r="AB38" s="1">
        <f>VLOOKUP($B38,'[1]IHK NUMBER'!$C$3:$AJ$437,28,0)</f>
        <v>100</v>
      </c>
      <c r="AC38" s="1">
        <f>VLOOKUP($B38,'[1]IHK NUMBER'!$C$3:$AJ$437,29,0)</f>
        <v>100</v>
      </c>
      <c r="AD38" s="1">
        <f>VLOOKUP($B38,'[1]IHK NUMBER'!$C$3:$AJ$437,30,0)</f>
        <v>100</v>
      </c>
      <c r="AE38" s="1">
        <f>VLOOKUP($B38,'[1]IHK NUMBER'!$C$3:$AJ$437,31,0)</f>
        <v>100</v>
      </c>
      <c r="AF38" s="1">
        <f>VLOOKUP($B38,'[1]IHK NUMBER'!$C$3:$AJ$437,32,0)</f>
        <v>100</v>
      </c>
      <c r="AG38" s="1">
        <f>VLOOKUP($B38,'[1]IHK NUMBER'!$C$3:$AJ$437,33,0)</f>
        <v>100</v>
      </c>
      <c r="AH38" s="1">
        <f>VLOOKUP($B38,'[1]IHK NUMBER'!$C$3:$AJ$437,34,0)</f>
        <v>108.73803699999999</v>
      </c>
      <c r="AI38" s="1">
        <v>108.74</v>
      </c>
      <c r="AJ38" s="1">
        <v>108.74</v>
      </c>
      <c r="AL38" s="1"/>
      <c r="AM38" s="1"/>
    </row>
    <row r="39" spans="2:39" x14ac:dyDescent="0.35">
      <c r="B39" s="2" t="s">
        <v>37</v>
      </c>
      <c r="C39" s="1">
        <f>VLOOKUP($B39,'[1]IHK NUMBER'!$C$3:$AJ$437,3,0)</f>
        <v>102.28504453471375</v>
      </c>
      <c r="D39" s="1">
        <f>VLOOKUP($B39,'[1]IHK NUMBER'!$C$3:$AJ$437,4,0)</f>
        <v>102.28651400568283</v>
      </c>
      <c r="E39" s="1">
        <f>VLOOKUP($B39,'[1]IHK NUMBER'!$C$3:$AJ$437,5,0)</f>
        <v>102.28657984128675</v>
      </c>
      <c r="F39" s="1">
        <f>VLOOKUP($B39,'[1]IHK NUMBER'!$C$3:$AJ$437,6,0)</f>
        <v>102.25471307436594</v>
      </c>
      <c r="G39" s="1">
        <f>VLOOKUP($B39,'[1]IHK NUMBER'!$C$3:$AJ$437,7,0)</f>
        <v>102.25471307436594</v>
      </c>
      <c r="H39" s="1">
        <f>VLOOKUP($B39,'[1]IHK NUMBER'!$C$3:$AJ$437,8,0)</f>
        <v>102.25517272430646</v>
      </c>
      <c r="I39" s="1">
        <f>VLOOKUP($B39,'[1]IHK NUMBER'!$C$3:$AJ$437,9,0)</f>
        <v>102.25629329470407</v>
      </c>
      <c r="J39" s="1">
        <f>VLOOKUP($B39,'[1]IHK NUMBER'!$C$3:$AJ$437,10,0)</f>
        <v>102.25652418388</v>
      </c>
      <c r="K39" s="1">
        <f>VLOOKUP($B39,'[1]IHK NUMBER'!$C$3:$AJ$437,11,0)</f>
        <v>102.52908784523092</v>
      </c>
      <c r="L39" s="1">
        <f>VLOOKUP($B39,'[1]IHK NUMBER'!$C$3:$AJ$437,12,0)</f>
        <v>102.52908784523092</v>
      </c>
      <c r="M39" s="1">
        <f>VLOOKUP($B39,'[1]IHK NUMBER'!$C$3:$AJ$437,13,0)</f>
        <v>102.52908784523092</v>
      </c>
      <c r="N39" s="1">
        <f>VLOOKUP($B39,'[1]IHK NUMBER'!$C$3:$AJ$437,14,0)</f>
        <v>102.52920761176236</v>
      </c>
      <c r="O39" s="1">
        <f>VLOOKUP($B39,'[1]IHK NUMBER'!$C$3:$AJ$437,15,0)</f>
        <v>102.52920761176236</v>
      </c>
      <c r="P39" s="1">
        <f>VLOOKUP($B39,'[1]IHK NUMBER'!$C$3:$AJ$437,16,0)</f>
        <v>102.52977812913913</v>
      </c>
      <c r="Q39" s="1">
        <f>VLOOKUP($B39,'[1]IHK NUMBER'!$C$3:$AJ$437,17,0)</f>
        <v>102.52955241021864</v>
      </c>
      <c r="R39" s="1">
        <f>VLOOKUP($B39,'[1]IHK NUMBER'!$C$3:$AJ$437,18,0)</f>
        <v>102.53467625328085</v>
      </c>
      <c r="S39" s="1">
        <f>VLOOKUP($B39,'[1]IHK NUMBER'!$C$3:$AJ$437,19,0)</f>
        <v>102.50133453881777</v>
      </c>
      <c r="T39" s="1">
        <f>VLOOKUP($B39,'[1]IHK NUMBER'!$C$3:$AJ$437,20,0)</f>
        <v>102.52490379885002</v>
      </c>
      <c r="U39" s="1">
        <f>VLOOKUP($B39,'[1]IHK NUMBER'!$C$3:$AJ$437,21,0)</f>
        <v>102.62757106688586</v>
      </c>
      <c r="V39" s="1">
        <f>VLOOKUP($B39,'[1]IHK NUMBER'!$C$3:$AJ$437,22,0)</f>
        <v>102.62757106688586</v>
      </c>
      <c r="W39" s="1">
        <f>VLOOKUP($B39,'[1]IHK NUMBER'!$C$3:$AJ$437,23,0)</f>
        <v>102.6174614393036</v>
      </c>
      <c r="X39" s="1">
        <f>VLOOKUP($B39,'[1]IHK NUMBER'!$C$3:$AJ$437,24,0)</f>
        <v>103.04205873732319</v>
      </c>
      <c r="Y39" s="1">
        <f>VLOOKUP($B39,'[1]IHK NUMBER'!$C$3:$AJ$437,25,0)</f>
        <v>103.13304909548428</v>
      </c>
      <c r="Z39" s="1">
        <f>VLOOKUP($B39,'[1]IHK NUMBER'!$C$3:$AJ$437,26,0)</f>
        <v>103.1314417619471</v>
      </c>
      <c r="AA39" s="1">
        <f>VLOOKUP($B39,'[1]IHK NUMBER'!$C$3:$AJ$437,27,0)</f>
        <v>103.47479402470161</v>
      </c>
      <c r="AB39" s="1">
        <f>VLOOKUP($B39,'[1]IHK NUMBER'!$C$3:$AJ$437,28,0)</f>
        <v>103.44301271107928</v>
      </c>
      <c r="AC39" s="1">
        <f>VLOOKUP($B39,'[1]IHK NUMBER'!$C$3:$AJ$437,29,0)</f>
        <v>103.45407505182268</v>
      </c>
      <c r="AD39" s="1">
        <f>VLOOKUP($B39,'[1]IHK NUMBER'!$C$3:$AJ$437,30,0)</f>
        <v>103.45407505182268</v>
      </c>
      <c r="AE39" s="1">
        <f>VLOOKUP($B39,'[1]IHK NUMBER'!$C$3:$AJ$437,31,0)</f>
        <v>103.45407505182268</v>
      </c>
      <c r="AF39" s="1">
        <f>VLOOKUP($B39,'[1]IHK NUMBER'!$C$3:$AJ$437,32,0)</f>
        <v>103.56868811605825</v>
      </c>
      <c r="AG39" s="1">
        <f>VLOOKUP($B39,'[1]IHK NUMBER'!$C$3:$AJ$437,33,0)</f>
        <v>103.73914161316343</v>
      </c>
      <c r="AH39" s="1">
        <f>VLOOKUP($B39,'[1]IHK NUMBER'!$C$3:$AJ$437,34,0)</f>
        <v>104.6041809159705</v>
      </c>
      <c r="AI39" s="1">
        <v>104.62</v>
      </c>
      <c r="AJ39" s="1">
        <v>105.19</v>
      </c>
      <c r="AL39" s="1"/>
      <c r="AM39" s="1"/>
    </row>
    <row r="40" spans="2:39" x14ac:dyDescent="0.35">
      <c r="B40" s="2" t="s">
        <v>38</v>
      </c>
      <c r="C40" s="1">
        <f>VLOOKUP($B40,'[1]IHK NUMBER'!$C$3:$AJ$437,3,0)</f>
        <v>99.942937957657719</v>
      </c>
      <c r="D40" s="1">
        <f>VLOOKUP($B40,'[1]IHK NUMBER'!$C$3:$AJ$437,4,0)</f>
        <v>99.942937957657719</v>
      </c>
      <c r="E40" s="1">
        <f>VLOOKUP($B40,'[1]IHK NUMBER'!$C$3:$AJ$437,5,0)</f>
        <v>99.942937957657719</v>
      </c>
      <c r="F40" s="1">
        <f>VLOOKUP($B40,'[1]IHK NUMBER'!$C$3:$AJ$437,6,0)</f>
        <v>99.942937957657719</v>
      </c>
      <c r="G40" s="1">
        <f>VLOOKUP($B40,'[1]IHK NUMBER'!$C$3:$AJ$437,7,0)</f>
        <v>99.942937957657719</v>
      </c>
      <c r="H40" s="1">
        <f>VLOOKUP($B40,'[1]IHK NUMBER'!$C$3:$AJ$437,8,0)</f>
        <v>100.07720639999977</v>
      </c>
      <c r="I40" s="1">
        <f>VLOOKUP($B40,'[1]IHK NUMBER'!$C$3:$AJ$437,9,0)</f>
        <v>100.3929458146053</v>
      </c>
      <c r="J40" s="1">
        <f>VLOOKUP($B40,'[1]IHK NUMBER'!$C$3:$AJ$437,10,0)</f>
        <v>100.39317354642974</v>
      </c>
      <c r="K40" s="1">
        <f>VLOOKUP($B40,'[1]IHK NUMBER'!$C$3:$AJ$437,11,0)</f>
        <v>100.39339368238089</v>
      </c>
      <c r="L40" s="1">
        <f>VLOOKUP($B40,'[1]IHK NUMBER'!$C$3:$AJ$437,12,0)</f>
        <v>100.39339368238089</v>
      </c>
      <c r="M40" s="1">
        <f>VLOOKUP($B40,'[1]IHK NUMBER'!$C$3:$AJ$437,13,0)</f>
        <v>100.39339368238089</v>
      </c>
      <c r="N40" s="1">
        <f>VLOOKUP($B40,'[1]IHK NUMBER'!$C$3:$AJ$437,14,0)</f>
        <v>100.39339368238089</v>
      </c>
      <c r="O40" s="1">
        <f>VLOOKUP($B40,'[1]IHK NUMBER'!$C$3:$AJ$437,15,0)</f>
        <v>100.39339368238089</v>
      </c>
      <c r="P40" s="1">
        <f>VLOOKUP($B40,'[1]IHK NUMBER'!$C$3:$AJ$437,16,0)</f>
        <v>100.50388797714493</v>
      </c>
      <c r="Q40" s="1">
        <f>VLOOKUP($B40,'[1]IHK NUMBER'!$C$3:$AJ$437,17,0)</f>
        <v>100.50254404591901</v>
      </c>
      <c r="R40" s="1">
        <f>VLOOKUP($B40,'[1]IHK NUMBER'!$C$3:$AJ$437,18,0)</f>
        <v>100.50254404591901</v>
      </c>
      <c r="S40" s="1">
        <f>VLOOKUP($B40,'[1]IHK NUMBER'!$C$3:$AJ$437,19,0)</f>
        <v>100.55855534338876</v>
      </c>
      <c r="T40" s="1">
        <f>VLOOKUP($B40,'[1]IHK NUMBER'!$C$3:$AJ$437,20,0)</f>
        <v>100.55733562996963</v>
      </c>
      <c r="U40" s="1">
        <f>VLOOKUP($B40,'[1]IHK NUMBER'!$C$3:$AJ$437,21,0)</f>
        <v>101.54474395438345</v>
      </c>
      <c r="V40" s="1">
        <f>VLOOKUP($B40,'[1]IHK NUMBER'!$C$3:$AJ$437,22,0)</f>
        <v>101.54474395438345</v>
      </c>
      <c r="W40" s="1">
        <f>VLOOKUP($B40,'[1]IHK NUMBER'!$C$3:$AJ$437,23,0)</f>
        <v>101.55037311142551</v>
      </c>
      <c r="X40" s="1">
        <f>VLOOKUP($B40,'[1]IHK NUMBER'!$C$3:$AJ$437,24,0)</f>
        <v>101.54602906447867</v>
      </c>
      <c r="Y40" s="1">
        <f>VLOOKUP($B40,'[1]IHK NUMBER'!$C$3:$AJ$437,25,0)</f>
        <v>101.54602906447867</v>
      </c>
      <c r="Z40" s="1">
        <f>VLOOKUP($B40,'[1]IHK NUMBER'!$C$3:$AJ$437,26,0)</f>
        <v>101.55037311142551</v>
      </c>
      <c r="AA40" s="1">
        <f>VLOOKUP($B40,'[1]IHK NUMBER'!$C$3:$AJ$437,27,0)</f>
        <v>102.25501266419474</v>
      </c>
      <c r="AB40" s="1">
        <f>VLOOKUP($B40,'[1]IHK NUMBER'!$C$3:$AJ$437,28,0)</f>
        <v>102.25501266419474</v>
      </c>
      <c r="AC40" s="1">
        <f>VLOOKUP($B40,'[1]IHK NUMBER'!$C$3:$AJ$437,29,0)</f>
        <v>102.25501266419474</v>
      </c>
      <c r="AD40" s="1">
        <f>VLOOKUP($B40,'[1]IHK NUMBER'!$C$3:$AJ$437,30,0)</f>
        <v>102.25501266419474</v>
      </c>
      <c r="AE40" s="1">
        <f>VLOOKUP($B40,'[1]IHK NUMBER'!$C$3:$AJ$437,31,0)</f>
        <v>102.25501266419474</v>
      </c>
      <c r="AF40" s="1">
        <f>VLOOKUP($B40,'[1]IHK NUMBER'!$C$3:$AJ$437,32,0)</f>
        <v>102.25501266419474</v>
      </c>
      <c r="AG40" s="1">
        <f>VLOOKUP($B40,'[1]IHK NUMBER'!$C$3:$AJ$437,33,0)</f>
        <v>102.49642798799977</v>
      </c>
      <c r="AH40" s="1">
        <f>VLOOKUP($B40,'[1]IHK NUMBER'!$C$3:$AJ$437,34,0)</f>
        <v>102.99262281244521</v>
      </c>
      <c r="AI40" s="1">
        <v>103</v>
      </c>
      <c r="AJ40" s="1">
        <v>103</v>
      </c>
      <c r="AL40" s="1"/>
      <c r="AM40" s="1"/>
    </row>
    <row r="41" spans="2:39" x14ac:dyDescent="0.35">
      <c r="B41" s="2" t="s">
        <v>39</v>
      </c>
      <c r="C41" s="1">
        <f>VLOOKUP($B41,'[1]IHK NUMBER'!$C$3:$AJ$437,3,0)</f>
        <v>100.13660031517941</v>
      </c>
      <c r="D41" s="1">
        <f>VLOOKUP($B41,'[1]IHK NUMBER'!$C$3:$AJ$437,4,0)</f>
        <v>100.13660031517941</v>
      </c>
      <c r="E41" s="1">
        <f>VLOOKUP($B41,'[1]IHK NUMBER'!$C$3:$AJ$437,5,0)</f>
        <v>100.13660031517941</v>
      </c>
      <c r="F41" s="1">
        <f>VLOOKUP($B41,'[1]IHK NUMBER'!$C$3:$AJ$437,6,0)</f>
        <v>100.13660031517941</v>
      </c>
      <c r="G41" s="1">
        <f>VLOOKUP($B41,'[1]IHK NUMBER'!$C$3:$AJ$437,7,0)</f>
        <v>100.13660031517941</v>
      </c>
      <c r="H41" s="1">
        <f>VLOOKUP($B41,'[1]IHK NUMBER'!$C$3:$AJ$437,8,0)</f>
        <v>100.13660031517941</v>
      </c>
      <c r="I41" s="1">
        <f>VLOOKUP($B41,'[1]IHK NUMBER'!$C$3:$AJ$437,9,0)</f>
        <v>101.56254574625363</v>
      </c>
      <c r="J41" s="1">
        <f>VLOOKUP($B41,'[1]IHK NUMBER'!$C$3:$AJ$437,10,0)</f>
        <v>101.56254574625363</v>
      </c>
      <c r="K41" s="1">
        <f>VLOOKUP($B41,'[1]IHK NUMBER'!$C$3:$AJ$437,11,0)</f>
        <v>101.56337176028644</v>
      </c>
      <c r="L41" s="1">
        <f>VLOOKUP($B41,'[1]IHK NUMBER'!$C$3:$AJ$437,12,0)</f>
        <v>101.56337176028644</v>
      </c>
      <c r="M41" s="1">
        <f>VLOOKUP($B41,'[1]IHK NUMBER'!$C$3:$AJ$437,13,0)</f>
        <v>101.56337176028644</v>
      </c>
      <c r="N41" s="1">
        <f>VLOOKUP($B41,'[1]IHK NUMBER'!$C$3:$AJ$437,14,0)</f>
        <v>101.56337176028644</v>
      </c>
      <c r="O41" s="1">
        <f>VLOOKUP($B41,'[1]IHK NUMBER'!$C$3:$AJ$437,15,0)</f>
        <v>101.56337176028644</v>
      </c>
      <c r="P41" s="1">
        <f>VLOOKUP($B41,'[1]IHK NUMBER'!$C$3:$AJ$437,16,0)</f>
        <v>101.56337176028644</v>
      </c>
      <c r="Q41" s="1">
        <f>VLOOKUP($B41,'[1]IHK NUMBER'!$C$3:$AJ$437,17,0)</f>
        <v>101.56666440158098</v>
      </c>
      <c r="R41" s="1">
        <f>VLOOKUP($B41,'[1]IHK NUMBER'!$C$3:$AJ$437,18,0)</f>
        <v>101.56666440158098</v>
      </c>
      <c r="S41" s="1">
        <f>VLOOKUP($B41,'[1]IHK NUMBER'!$C$3:$AJ$437,19,0)</f>
        <v>101.76063259625789</v>
      </c>
      <c r="T41" s="1">
        <f>VLOOKUP($B41,'[1]IHK NUMBER'!$C$3:$AJ$437,20,0)</f>
        <v>101.76385679806516</v>
      </c>
      <c r="U41" s="1">
        <f>VLOOKUP($B41,'[1]IHK NUMBER'!$C$3:$AJ$437,21,0)</f>
        <v>104.81485957820655</v>
      </c>
      <c r="V41" s="1">
        <f>VLOOKUP($B41,'[1]IHK NUMBER'!$C$3:$AJ$437,22,0)</f>
        <v>104.81485957820655</v>
      </c>
      <c r="W41" s="1">
        <f>VLOOKUP($B41,'[1]IHK NUMBER'!$C$3:$AJ$437,23,0)</f>
        <v>104.81098413330562</v>
      </c>
      <c r="X41" s="1">
        <f>VLOOKUP($B41,'[1]IHK NUMBER'!$C$3:$AJ$437,24,0)</f>
        <v>104.81485957820655</v>
      </c>
      <c r="Y41" s="1">
        <f>VLOOKUP($B41,'[1]IHK NUMBER'!$C$3:$AJ$437,25,0)</f>
        <v>104.81485957820655</v>
      </c>
      <c r="Z41" s="1">
        <f>VLOOKUP($B41,'[1]IHK NUMBER'!$C$3:$AJ$437,26,0)</f>
        <v>104.81098413330562</v>
      </c>
      <c r="AA41" s="1">
        <f>VLOOKUP($B41,'[1]IHK NUMBER'!$C$3:$AJ$437,27,0)</f>
        <v>104.81098413330562</v>
      </c>
      <c r="AB41" s="1">
        <f>VLOOKUP($B41,'[1]IHK NUMBER'!$C$3:$AJ$437,28,0)</f>
        <v>104.81098413330562</v>
      </c>
      <c r="AC41" s="1">
        <f>VLOOKUP($B41,'[1]IHK NUMBER'!$C$3:$AJ$437,29,0)</f>
        <v>104.81098413330562</v>
      </c>
      <c r="AD41" s="1">
        <f>VLOOKUP($B41,'[1]IHK NUMBER'!$C$3:$AJ$437,30,0)</f>
        <v>104.81098413330562</v>
      </c>
      <c r="AE41" s="1">
        <f>VLOOKUP($B41,'[1]IHK NUMBER'!$C$3:$AJ$437,31,0)</f>
        <v>104.81098413330562</v>
      </c>
      <c r="AF41" s="1">
        <f>VLOOKUP($B41,'[1]IHK NUMBER'!$C$3:$AJ$437,32,0)</f>
        <v>104.81098413330562</v>
      </c>
      <c r="AG41" s="1">
        <f>VLOOKUP($B41,'[1]IHK NUMBER'!$C$3:$AJ$437,33,0)</f>
        <v>105.39625830251195</v>
      </c>
      <c r="AH41" s="1">
        <f>VLOOKUP($B41,'[1]IHK NUMBER'!$C$3:$AJ$437,34,0)</f>
        <v>107.22355556171981</v>
      </c>
      <c r="AI41" s="1">
        <v>107.22</v>
      </c>
      <c r="AJ41" s="1">
        <v>107.22</v>
      </c>
      <c r="AL41" s="1"/>
      <c r="AM41" s="1"/>
    </row>
    <row r="42" spans="2:39" x14ac:dyDescent="0.35">
      <c r="B42" s="2" t="s">
        <v>40</v>
      </c>
      <c r="C42" s="1">
        <f>VLOOKUP($B42,'[1]IHK NUMBER'!$C$3:$AJ$437,3,0)</f>
        <v>100.03985917129245</v>
      </c>
      <c r="D42" s="1">
        <f>VLOOKUP($B42,'[1]IHK NUMBER'!$C$3:$AJ$437,4,0)</f>
        <v>100.03985917129245</v>
      </c>
      <c r="E42" s="1">
        <f>VLOOKUP($B42,'[1]IHK NUMBER'!$C$3:$AJ$437,5,0)</f>
        <v>100.03985917129245</v>
      </c>
      <c r="F42" s="1">
        <f>VLOOKUP($B42,'[1]IHK NUMBER'!$C$3:$AJ$437,6,0)</f>
        <v>100.03985917129245</v>
      </c>
      <c r="G42" s="1">
        <f>VLOOKUP($B42,'[1]IHK NUMBER'!$C$3:$AJ$437,7,0)</f>
        <v>100.03985917129245</v>
      </c>
      <c r="H42" s="1">
        <f>VLOOKUP($B42,'[1]IHK NUMBER'!$C$3:$AJ$437,8,0)</f>
        <v>100.03985917129245</v>
      </c>
      <c r="I42" s="1">
        <f>VLOOKUP($B42,'[1]IHK NUMBER'!$C$3:$AJ$437,9,0)</f>
        <v>100.03999026930937</v>
      </c>
      <c r="J42" s="1">
        <f>VLOOKUP($B42,'[1]IHK NUMBER'!$C$3:$AJ$437,10,0)</f>
        <v>100.04052545546493</v>
      </c>
      <c r="K42" s="1">
        <f>VLOOKUP($B42,'[1]IHK NUMBER'!$C$3:$AJ$437,11,0)</f>
        <v>100.04052545546493</v>
      </c>
      <c r="L42" s="1">
        <f>VLOOKUP($B42,'[1]IHK NUMBER'!$C$3:$AJ$437,12,0)</f>
        <v>100.04052545546493</v>
      </c>
      <c r="M42" s="1">
        <f>VLOOKUP($B42,'[1]IHK NUMBER'!$C$3:$AJ$437,13,0)</f>
        <v>100.04052545546493</v>
      </c>
      <c r="N42" s="1">
        <f>VLOOKUP($B42,'[1]IHK NUMBER'!$C$3:$AJ$437,14,0)</f>
        <v>100.04052545546493</v>
      </c>
      <c r="O42" s="1">
        <f>VLOOKUP($B42,'[1]IHK NUMBER'!$C$3:$AJ$437,15,0)</f>
        <v>100.04052545546493</v>
      </c>
      <c r="P42" s="1">
        <f>VLOOKUP($B42,'[1]IHK NUMBER'!$C$3:$AJ$437,16,0)</f>
        <v>100.04052545546493</v>
      </c>
      <c r="Q42" s="1">
        <f>VLOOKUP($B42,'[1]IHK NUMBER'!$C$3:$AJ$437,17,0)</f>
        <v>100.04082564267513</v>
      </c>
      <c r="R42" s="1">
        <f>VLOOKUP($B42,'[1]IHK NUMBER'!$C$3:$AJ$437,18,0)</f>
        <v>100.04082564267513</v>
      </c>
      <c r="S42" s="1">
        <f>VLOOKUP($B42,'[1]IHK NUMBER'!$C$3:$AJ$437,19,0)</f>
        <v>100.04052545546493</v>
      </c>
      <c r="T42" s="1">
        <f>VLOOKUP($B42,'[1]IHK NUMBER'!$C$3:$AJ$437,20,0)</f>
        <v>100.04082564267513</v>
      </c>
      <c r="U42" s="1">
        <f>VLOOKUP($B42,'[1]IHK NUMBER'!$C$3:$AJ$437,21,0)</f>
        <v>100.10990994739733</v>
      </c>
      <c r="V42" s="1">
        <f>VLOOKUP($B42,'[1]IHK NUMBER'!$C$3:$AJ$437,22,0)</f>
        <v>100.10990994739733</v>
      </c>
      <c r="W42" s="1">
        <f>VLOOKUP($B42,'[1]IHK NUMBER'!$C$3:$AJ$437,23,0)</f>
        <v>100.10992922258075</v>
      </c>
      <c r="X42" s="1">
        <f>VLOOKUP($B42,'[1]IHK NUMBER'!$C$3:$AJ$437,24,0)</f>
        <v>100.10990994739733</v>
      </c>
      <c r="Y42" s="1">
        <f>VLOOKUP($B42,'[1]IHK NUMBER'!$C$3:$AJ$437,25,0)</f>
        <v>100.10990994739733</v>
      </c>
      <c r="Z42" s="1">
        <f>VLOOKUP($B42,'[1]IHK NUMBER'!$C$3:$AJ$437,26,0)</f>
        <v>100.10992922258075</v>
      </c>
      <c r="AA42" s="1">
        <f>VLOOKUP($B42,'[1]IHK NUMBER'!$C$3:$AJ$437,27,0)</f>
        <v>100.10992922258075</v>
      </c>
      <c r="AB42" s="1">
        <f>VLOOKUP($B42,'[1]IHK NUMBER'!$C$3:$AJ$437,28,0)</f>
        <v>100.10992922258075</v>
      </c>
      <c r="AC42" s="1">
        <f>VLOOKUP($B42,'[1]IHK NUMBER'!$C$3:$AJ$437,29,0)</f>
        <v>100.10992922258075</v>
      </c>
      <c r="AD42" s="1">
        <f>VLOOKUP($B42,'[1]IHK NUMBER'!$C$3:$AJ$437,30,0)</f>
        <v>100.10992922258075</v>
      </c>
      <c r="AE42" s="1">
        <f>VLOOKUP($B42,'[1]IHK NUMBER'!$C$3:$AJ$437,31,0)</f>
        <v>100.10992922258075</v>
      </c>
      <c r="AF42" s="1">
        <f>VLOOKUP($B42,'[1]IHK NUMBER'!$C$3:$AJ$437,32,0)</f>
        <v>100.10992922258075</v>
      </c>
      <c r="AG42" s="1">
        <f>VLOOKUP($B42,'[1]IHK NUMBER'!$C$3:$AJ$437,33,0)</f>
        <v>100.27006011952184</v>
      </c>
      <c r="AH42" s="1">
        <f>VLOOKUP($B42,'[1]IHK NUMBER'!$C$3:$AJ$437,34,0)</f>
        <v>100.34662165314319</v>
      </c>
      <c r="AI42" s="1">
        <v>100.35</v>
      </c>
      <c r="AJ42" s="1">
        <v>100.35</v>
      </c>
      <c r="AL42" s="1"/>
      <c r="AM42" s="1"/>
    </row>
    <row r="43" spans="2:39" x14ac:dyDescent="0.35">
      <c r="B43" s="2" t="s">
        <v>41</v>
      </c>
      <c r="C43" s="1">
        <f>VLOOKUP($B43,'[1]IHK NUMBER'!$C$3:$AJ$437,3,0)</f>
        <v>100.00717140910069</v>
      </c>
      <c r="D43" s="1">
        <f>VLOOKUP($B43,'[1]IHK NUMBER'!$C$3:$AJ$437,4,0)</f>
        <v>100.00717140910069</v>
      </c>
      <c r="E43" s="1">
        <f>VLOOKUP($B43,'[1]IHK NUMBER'!$C$3:$AJ$437,5,0)</f>
        <v>100.00717140910069</v>
      </c>
      <c r="F43" s="1">
        <f>VLOOKUP($B43,'[1]IHK NUMBER'!$C$3:$AJ$437,6,0)</f>
        <v>100.00717140910069</v>
      </c>
      <c r="G43" s="1">
        <f>VLOOKUP($B43,'[1]IHK NUMBER'!$C$3:$AJ$437,7,0)</f>
        <v>100.00717140910069</v>
      </c>
      <c r="H43" s="1">
        <f>VLOOKUP($B43,'[1]IHK NUMBER'!$C$3:$AJ$437,8,0)</f>
        <v>100.00717140910069</v>
      </c>
      <c r="I43" s="1">
        <f>VLOOKUP($B43,'[1]IHK NUMBER'!$C$3:$AJ$437,9,0)</f>
        <v>100.00717140910069</v>
      </c>
      <c r="J43" s="1">
        <f>VLOOKUP($B43,'[1]IHK NUMBER'!$C$3:$AJ$437,10,0)</f>
        <v>100.0072943544678</v>
      </c>
      <c r="K43" s="1">
        <f>VLOOKUP($B43,'[1]IHK NUMBER'!$C$3:$AJ$437,11,0)</f>
        <v>100.0072943544678</v>
      </c>
      <c r="L43" s="1">
        <f>VLOOKUP($B43,'[1]IHK NUMBER'!$C$3:$AJ$437,12,0)</f>
        <v>100.0072943544678</v>
      </c>
      <c r="M43" s="1">
        <f>VLOOKUP($B43,'[1]IHK NUMBER'!$C$3:$AJ$437,13,0)</f>
        <v>100.0072943544678</v>
      </c>
      <c r="N43" s="1">
        <f>VLOOKUP($B43,'[1]IHK NUMBER'!$C$3:$AJ$437,14,0)</f>
        <v>100.0072943544678</v>
      </c>
      <c r="O43" s="1">
        <f>VLOOKUP($B43,'[1]IHK NUMBER'!$C$3:$AJ$437,15,0)</f>
        <v>100.0072943544678</v>
      </c>
      <c r="P43" s="1">
        <f>VLOOKUP($B43,'[1]IHK NUMBER'!$C$3:$AJ$437,16,0)</f>
        <v>100.0072943544678</v>
      </c>
      <c r="Q43" s="1">
        <f>VLOOKUP($B43,'[1]IHK NUMBER'!$C$3:$AJ$437,17,0)</f>
        <v>100.00734740431818</v>
      </c>
      <c r="R43" s="1">
        <f>VLOOKUP($B43,'[1]IHK NUMBER'!$C$3:$AJ$437,18,0)</f>
        <v>100.00734740431818</v>
      </c>
      <c r="S43" s="1">
        <f>VLOOKUP($B43,'[1]IHK NUMBER'!$C$3:$AJ$437,19,0)</f>
        <v>100.0072943544678</v>
      </c>
      <c r="T43" s="1">
        <f>VLOOKUP($B43,'[1]IHK NUMBER'!$C$3:$AJ$437,20,0)</f>
        <v>100.00734740431818</v>
      </c>
      <c r="U43" s="1">
        <f>VLOOKUP($B43,'[1]IHK NUMBER'!$C$3:$AJ$437,21,0)</f>
        <v>100.48869766477738</v>
      </c>
      <c r="V43" s="1">
        <f>VLOOKUP($B43,'[1]IHK NUMBER'!$C$3:$AJ$437,22,0)</f>
        <v>100.48869766477738</v>
      </c>
      <c r="W43" s="1">
        <f>VLOOKUP($B43,'[1]IHK NUMBER'!$C$3:$AJ$437,23,0)</f>
        <v>100.49134902845773</v>
      </c>
      <c r="X43" s="1">
        <f>VLOOKUP($B43,'[1]IHK NUMBER'!$C$3:$AJ$437,24,0)</f>
        <v>100.49164610231701</v>
      </c>
      <c r="Y43" s="1">
        <f>VLOOKUP($B43,'[1]IHK NUMBER'!$C$3:$AJ$437,25,0)</f>
        <v>100.49164610231701</v>
      </c>
      <c r="Z43" s="1">
        <f>VLOOKUP($B43,'[1]IHK NUMBER'!$C$3:$AJ$437,26,0)</f>
        <v>100.49134902845773</v>
      </c>
      <c r="AA43" s="1">
        <f>VLOOKUP($B43,'[1]IHK NUMBER'!$C$3:$AJ$437,27,0)</f>
        <v>100.49134902845773</v>
      </c>
      <c r="AB43" s="1">
        <f>VLOOKUP($B43,'[1]IHK NUMBER'!$C$3:$AJ$437,28,0)</f>
        <v>100.49134902845773</v>
      </c>
      <c r="AC43" s="1">
        <f>VLOOKUP($B43,'[1]IHK NUMBER'!$C$3:$AJ$437,29,0)</f>
        <v>100.49134902845773</v>
      </c>
      <c r="AD43" s="1">
        <f>VLOOKUP($B43,'[1]IHK NUMBER'!$C$3:$AJ$437,30,0)</f>
        <v>100.49134902845773</v>
      </c>
      <c r="AE43" s="1">
        <f>VLOOKUP($B43,'[1]IHK NUMBER'!$C$3:$AJ$437,31,0)</f>
        <v>100.49134902845773</v>
      </c>
      <c r="AF43" s="1">
        <f>VLOOKUP($B43,'[1]IHK NUMBER'!$C$3:$AJ$437,32,0)</f>
        <v>100.49134902845773</v>
      </c>
      <c r="AG43" s="1">
        <f>VLOOKUP($B43,'[1]IHK NUMBER'!$C$3:$AJ$437,33,0)</f>
        <v>100.49134902845773</v>
      </c>
      <c r="AH43" s="1">
        <f>VLOOKUP($B43,'[1]IHK NUMBER'!$C$3:$AJ$437,34,0)</f>
        <v>100.49134902845773</v>
      </c>
      <c r="AI43" s="1">
        <v>100.5</v>
      </c>
      <c r="AJ43" s="1">
        <v>100.5</v>
      </c>
      <c r="AL43" s="1"/>
      <c r="AM43" s="1"/>
    </row>
    <row r="44" spans="2:39" x14ac:dyDescent="0.35">
      <c r="B44" s="2" t="s">
        <v>42</v>
      </c>
      <c r="C44" s="1">
        <f>VLOOKUP($B44,'[1]IHK NUMBER'!$C$3:$AJ$437,3,0)</f>
        <v>98.732646496115478</v>
      </c>
      <c r="D44" s="1">
        <f>VLOOKUP($B44,'[1]IHK NUMBER'!$C$3:$AJ$437,4,0)</f>
        <v>98.732646496115478</v>
      </c>
      <c r="E44" s="1">
        <f>VLOOKUP($B44,'[1]IHK NUMBER'!$C$3:$AJ$437,5,0)</f>
        <v>98.732646496115478</v>
      </c>
      <c r="F44" s="1">
        <f>VLOOKUP($B44,'[1]IHK NUMBER'!$C$3:$AJ$437,6,0)</f>
        <v>98.732646496115478</v>
      </c>
      <c r="G44" s="1">
        <f>VLOOKUP($B44,'[1]IHK NUMBER'!$C$3:$AJ$437,7,0)</f>
        <v>98.732646496115478</v>
      </c>
      <c r="H44" s="1">
        <f>VLOOKUP($B44,'[1]IHK NUMBER'!$C$3:$AJ$437,8,0)</f>
        <v>99.744784419177464</v>
      </c>
      <c r="I44" s="1">
        <f>VLOOKUP($B44,'[1]IHK NUMBER'!$C$3:$AJ$437,9,0)</f>
        <v>99.744784419177464</v>
      </c>
      <c r="J44" s="1">
        <f>VLOOKUP($B44,'[1]IHK NUMBER'!$C$3:$AJ$437,10,0)</f>
        <v>99.744784419177464</v>
      </c>
      <c r="K44" s="1">
        <f>VLOOKUP($B44,'[1]IHK NUMBER'!$C$3:$AJ$437,11,0)</f>
        <v>99.744784419177464</v>
      </c>
      <c r="L44" s="1">
        <f>VLOOKUP($B44,'[1]IHK NUMBER'!$C$3:$AJ$437,12,0)</f>
        <v>99.744784419177464</v>
      </c>
      <c r="M44" s="1">
        <f>VLOOKUP($B44,'[1]IHK NUMBER'!$C$3:$AJ$437,13,0)</f>
        <v>99.744784419177464</v>
      </c>
      <c r="N44" s="1">
        <f>VLOOKUP($B44,'[1]IHK NUMBER'!$C$3:$AJ$437,14,0)</f>
        <v>99.744784419177464</v>
      </c>
      <c r="O44" s="1">
        <f>VLOOKUP($B44,'[1]IHK NUMBER'!$C$3:$AJ$437,15,0)</f>
        <v>99.744784419177464</v>
      </c>
      <c r="P44" s="1">
        <f>VLOOKUP($B44,'[1]IHK NUMBER'!$C$3:$AJ$437,16,0)</f>
        <v>100.57599011326613</v>
      </c>
      <c r="Q44" s="1">
        <f>VLOOKUP($B44,'[1]IHK NUMBER'!$C$3:$AJ$437,17,0)</f>
        <v>100.5800677877001</v>
      </c>
      <c r="R44" s="1">
        <f>VLOOKUP($B44,'[1]IHK NUMBER'!$C$3:$AJ$437,18,0)</f>
        <v>100.5800677877001</v>
      </c>
      <c r="S44" s="1">
        <f>VLOOKUP($B44,'[1]IHK NUMBER'!$C$3:$AJ$437,19,0)</f>
        <v>100.60057466526725</v>
      </c>
      <c r="T44" s="1">
        <f>VLOOKUP($B44,'[1]IHK NUMBER'!$C$3:$AJ$437,20,0)</f>
        <v>100.60516567728108</v>
      </c>
      <c r="U44" s="1">
        <f>VLOOKUP($B44,'[1]IHK NUMBER'!$C$3:$AJ$437,21,0)</f>
        <v>100.60057466526725</v>
      </c>
      <c r="V44" s="1">
        <f>VLOOKUP($B44,'[1]IHK NUMBER'!$C$3:$AJ$437,22,0)</f>
        <v>100.60057466526725</v>
      </c>
      <c r="W44" s="1">
        <f>VLOOKUP($B44,'[1]IHK NUMBER'!$C$3:$AJ$437,23,0)</f>
        <v>100.60516567728108</v>
      </c>
      <c r="X44" s="1">
        <f>VLOOKUP($B44,'[1]IHK NUMBER'!$C$3:$AJ$437,24,0)</f>
        <v>100.60057466526725</v>
      </c>
      <c r="Y44" s="1">
        <f>VLOOKUP($B44,'[1]IHK NUMBER'!$C$3:$AJ$437,25,0)</f>
        <v>100.60057466526725</v>
      </c>
      <c r="Z44" s="1">
        <f>VLOOKUP($B44,'[1]IHK NUMBER'!$C$3:$AJ$437,26,0)</f>
        <v>100.60516567728108</v>
      </c>
      <c r="AA44" s="1">
        <f>VLOOKUP($B44,'[1]IHK NUMBER'!$C$3:$AJ$437,27,0)</f>
        <v>105.38498257732523</v>
      </c>
      <c r="AB44" s="1">
        <f>VLOOKUP($B44,'[1]IHK NUMBER'!$C$3:$AJ$437,28,0)</f>
        <v>105.38498257732523</v>
      </c>
      <c r="AC44" s="1">
        <f>VLOOKUP($B44,'[1]IHK NUMBER'!$C$3:$AJ$437,29,0)</f>
        <v>105.38498257732523</v>
      </c>
      <c r="AD44" s="1">
        <f>VLOOKUP($B44,'[1]IHK NUMBER'!$C$3:$AJ$437,30,0)</f>
        <v>105.38498257732523</v>
      </c>
      <c r="AE44" s="1">
        <f>VLOOKUP($B44,'[1]IHK NUMBER'!$C$3:$AJ$437,31,0)</f>
        <v>105.38498257732523</v>
      </c>
      <c r="AF44" s="1">
        <f>VLOOKUP($B44,'[1]IHK NUMBER'!$C$3:$AJ$437,32,0)</f>
        <v>105.38498257732523</v>
      </c>
      <c r="AG44" s="1">
        <f>VLOOKUP($B44,'[1]IHK NUMBER'!$C$3:$AJ$437,33,0)</f>
        <v>105.77479802444552</v>
      </c>
      <c r="AH44" s="1">
        <f>VLOOKUP($B44,'[1]IHK NUMBER'!$C$3:$AJ$437,34,0)</f>
        <v>105.82434244133765</v>
      </c>
      <c r="AI44" s="1">
        <v>105.82</v>
      </c>
      <c r="AJ44" s="1">
        <v>105.82</v>
      </c>
      <c r="AL44" s="1"/>
      <c r="AM44" s="1"/>
    </row>
    <row r="45" spans="2:39" x14ac:dyDescent="0.35">
      <c r="B45" s="2" t="s">
        <v>51</v>
      </c>
      <c r="C45" s="1">
        <f>VLOOKUP($B45,'[1]IHK NUMBER'!$C$3:$AJ$437,3,0)</f>
        <v>98.113316742081452</v>
      </c>
      <c r="D45" s="1">
        <f>VLOOKUP($B45,'[1]IHK NUMBER'!$C$3:$AJ$437,4,0)</f>
        <v>98.150011764705908</v>
      </c>
      <c r="E45" s="1">
        <f>VLOOKUP($B45,'[1]IHK NUMBER'!$C$3:$AJ$437,5,0)</f>
        <v>98.150011764705908</v>
      </c>
      <c r="F45" s="1">
        <f>VLOOKUP($B45,'[1]IHK NUMBER'!$C$3:$AJ$437,6,0)</f>
        <v>99.893025339366545</v>
      </c>
      <c r="G45" s="1">
        <f>VLOOKUP($B45,'[1]IHK NUMBER'!$C$3:$AJ$437,7,0)</f>
        <v>99.893025339366545</v>
      </c>
      <c r="H45" s="1">
        <f>VLOOKUP($B45,'[1]IHK NUMBER'!$C$3:$AJ$437,8,0)</f>
        <v>100.06732669683258</v>
      </c>
      <c r="I45" s="1">
        <f>VLOOKUP($B45,'[1]IHK NUMBER'!$C$3:$AJ$437,9,0)</f>
        <v>100.06732669683258</v>
      </c>
      <c r="J45" s="1">
        <f>VLOOKUP($B45,'[1]IHK NUMBER'!$C$3:$AJ$437,10,0)</f>
        <v>100.06732669683258</v>
      </c>
      <c r="K45" s="1">
        <f>VLOOKUP($B45,'[1]IHK NUMBER'!$C$3:$AJ$437,11,0)</f>
        <v>101.1590036199095</v>
      </c>
      <c r="L45" s="1">
        <f>VLOOKUP($B45,'[1]IHK NUMBER'!$C$3:$AJ$437,12,0)</f>
        <v>101.22321990950228</v>
      </c>
      <c r="M45" s="1">
        <f>VLOOKUP($B45,'[1]IHK NUMBER'!$C$3:$AJ$437,13,0)</f>
        <v>101.22321990950228</v>
      </c>
      <c r="N45" s="1">
        <f>VLOOKUP($B45,'[1]IHK NUMBER'!$C$3:$AJ$437,14,0)</f>
        <v>101.22321990950228</v>
      </c>
      <c r="O45" s="1">
        <f>VLOOKUP($B45,'[1]IHK NUMBER'!$C$3:$AJ$437,15,0)</f>
        <v>101.32413122171945</v>
      </c>
      <c r="P45" s="1">
        <f>VLOOKUP($B45,'[1]IHK NUMBER'!$C$3:$AJ$437,16,0)</f>
        <v>101.32413122171945</v>
      </c>
      <c r="Q45" s="1">
        <f>VLOOKUP($B45,'[1]IHK NUMBER'!$C$3:$AJ$437,17,0)</f>
        <v>101.36730426695759</v>
      </c>
      <c r="R45" s="1">
        <f>VLOOKUP($B45,'[1]IHK NUMBER'!$C$3:$AJ$437,18,0)</f>
        <v>101.5197152391999</v>
      </c>
      <c r="S45" s="1">
        <f>VLOOKUP($B45,'[1]IHK NUMBER'!$C$3:$AJ$437,19,0)</f>
        <v>101.73893525179855</v>
      </c>
      <c r="T45" s="1">
        <f>VLOOKUP($B45,'[1]IHK NUMBER'!$C$3:$AJ$437,20,0)</f>
        <v>102.18166444911363</v>
      </c>
      <c r="U45" s="1">
        <f>VLOOKUP($B45,'[1]IHK NUMBER'!$C$3:$AJ$437,21,0)</f>
        <v>102.17004571121271</v>
      </c>
      <c r="V45" s="1">
        <f>VLOOKUP($B45,'[1]IHK NUMBER'!$C$3:$AJ$437,22,0)</f>
        <v>102.17004571121271</v>
      </c>
      <c r="W45" s="1">
        <f>VLOOKUP($B45,'[1]IHK NUMBER'!$C$3:$AJ$437,23,0)</f>
        <v>102.51079002823748</v>
      </c>
      <c r="X45" s="1">
        <f>VLOOKUP($B45,'[1]IHK NUMBER'!$C$3:$AJ$437,24,0)</f>
        <v>102.53000000000002</v>
      </c>
      <c r="Y45" s="1">
        <f>VLOOKUP($B45,'[1]IHK NUMBER'!$C$3:$AJ$437,25,0)</f>
        <v>102.53000000000002</v>
      </c>
      <c r="Z45" s="1">
        <f>VLOOKUP($B45,'[1]IHK NUMBER'!$C$3:$AJ$437,26,0)</f>
        <v>102.53261972688117</v>
      </c>
      <c r="AA45" s="1">
        <f>VLOOKUP($B45,'[1]IHK NUMBER'!$C$3:$AJ$437,27,0)</f>
        <v>102.53261972688117</v>
      </c>
      <c r="AB45" s="1">
        <f>VLOOKUP($B45,'[1]IHK NUMBER'!$C$3:$AJ$437,28,0)</f>
        <v>102.53261972688117</v>
      </c>
      <c r="AC45" s="1">
        <f>VLOOKUP($B45,'[1]IHK NUMBER'!$C$3:$AJ$437,29,0)</f>
        <v>103.00518997891122</v>
      </c>
      <c r="AD45" s="1">
        <f>VLOOKUP($B45,'[1]IHK NUMBER'!$C$3:$AJ$437,30,0)</f>
        <v>103.00518997891122</v>
      </c>
      <c r="AE45" s="1">
        <f>VLOOKUP($B45,'[1]IHK NUMBER'!$C$3:$AJ$437,31,0)</f>
        <v>103.00518997891122</v>
      </c>
      <c r="AF45" s="1">
        <f>VLOOKUP($B45,'[1]IHK NUMBER'!$C$3:$AJ$437,32,0)</f>
        <v>103.42976715087158</v>
      </c>
      <c r="AG45" s="1">
        <f>VLOOKUP($B45,'[1]IHK NUMBER'!$C$3:$AJ$437,33,0)</f>
        <v>103.44413740285196</v>
      </c>
      <c r="AH45" s="1">
        <f>VLOOKUP($B45,'[1]IHK NUMBER'!$C$3:$AJ$437,34,0)</f>
        <v>142.83048266854624</v>
      </c>
      <c r="AI45" s="1">
        <v>104.78</v>
      </c>
      <c r="AJ45" s="1">
        <v>104.82</v>
      </c>
      <c r="AL45" s="1"/>
      <c r="AM45" s="1"/>
    </row>
    <row r="46" spans="2:39" x14ac:dyDescent="0.35">
      <c r="B46" s="2" t="s">
        <v>43</v>
      </c>
      <c r="C46" s="1">
        <f>VLOOKUP($B46,'[1]IHK NUMBER'!$C$3:$AJ$437,3,0)</f>
        <v>99.123120849535368</v>
      </c>
      <c r="D46" s="1">
        <f>VLOOKUP($B46,'[1]IHK NUMBER'!$C$3:$AJ$437,4,0)</f>
        <v>99.150021042985955</v>
      </c>
      <c r="E46" s="1">
        <f>VLOOKUP($B46,'[1]IHK NUMBER'!$C$3:$AJ$437,5,0)</f>
        <v>99.150021042985955</v>
      </c>
      <c r="F46" s="1">
        <f>VLOOKUP($B46,'[1]IHK NUMBER'!$C$3:$AJ$437,6,0)</f>
        <v>100.42778023188848</v>
      </c>
      <c r="G46" s="1">
        <f>VLOOKUP($B46,'[1]IHK NUMBER'!$C$3:$AJ$437,7,0)</f>
        <v>100.42782682367006</v>
      </c>
      <c r="H46" s="1">
        <f>VLOOKUP($B46,'[1]IHK NUMBER'!$C$3:$AJ$437,8,0)</f>
        <v>100.55560274256028</v>
      </c>
      <c r="I46" s="1">
        <f>VLOOKUP($B46,'[1]IHK NUMBER'!$C$3:$AJ$437,9,0)</f>
        <v>100.5556493124937</v>
      </c>
      <c r="J46" s="1">
        <f>VLOOKUP($B46,'[1]IHK NUMBER'!$C$3:$AJ$437,10,0)</f>
        <v>100.55565862211486</v>
      </c>
      <c r="K46" s="1">
        <f>VLOOKUP($B46,'[1]IHK NUMBER'!$C$3:$AJ$437,11,0)</f>
        <v>101.35593937726961</v>
      </c>
      <c r="L46" s="1">
        <f>VLOOKUP($B46,'[1]IHK NUMBER'!$C$3:$AJ$437,12,0)</f>
        <v>101.40301471580813</v>
      </c>
      <c r="M46" s="1">
        <f>VLOOKUP($B46,'[1]IHK NUMBER'!$C$3:$AJ$437,13,0)</f>
        <v>101.40301471580813</v>
      </c>
      <c r="N46" s="1">
        <f>VLOOKUP($B46,'[1]IHK NUMBER'!$C$3:$AJ$437,14,0)</f>
        <v>101.40308918579655</v>
      </c>
      <c r="O46" s="1">
        <f>VLOOKUP($B46,'[1]IHK NUMBER'!$C$3:$AJ$437,15,0)</f>
        <v>101.47706471778561</v>
      </c>
      <c r="P46" s="1">
        <f>VLOOKUP($B46,'[1]IHK NUMBER'!$C$3:$AJ$437,16,0)</f>
        <v>101.47711122665359</v>
      </c>
      <c r="Q46" s="1">
        <f>VLOOKUP($B46,'[1]IHK NUMBER'!$C$3:$AJ$437,17,0)</f>
        <v>101.50931829112966</v>
      </c>
      <c r="R46" s="1">
        <f>VLOOKUP($B46,'[1]IHK NUMBER'!$C$3:$AJ$437,18,0)</f>
        <v>101.92725162201302</v>
      </c>
      <c r="S46" s="1">
        <f>VLOOKUP($B46,'[1]IHK NUMBER'!$C$3:$AJ$437,19,0)</f>
        <v>102.35525117693408</v>
      </c>
      <c r="T46" s="1">
        <f>VLOOKUP($B46,'[1]IHK NUMBER'!$C$3:$AJ$437,20,0)</f>
        <v>102.67928220724352</v>
      </c>
      <c r="U46" s="1">
        <f>VLOOKUP($B46,'[1]IHK NUMBER'!$C$3:$AJ$437,21,0)</f>
        <v>102.75598874899694</v>
      </c>
      <c r="V46" s="1">
        <f>VLOOKUP($B46,'[1]IHK NUMBER'!$C$3:$AJ$437,22,0)</f>
        <v>102.75598874899694</v>
      </c>
      <c r="W46" s="1">
        <f>VLOOKUP($B46,'[1]IHK NUMBER'!$C$3:$AJ$437,23,0)</f>
        <v>103.00586399358436</v>
      </c>
      <c r="X46" s="1">
        <f>VLOOKUP($B46,'[1]IHK NUMBER'!$C$3:$AJ$437,24,0)</f>
        <v>103.03127889904597</v>
      </c>
      <c r="Y46" s="1">
        <f>VLOOKUP($B46,'[1]IHK NUMBER'!$C$3:$AJ$437,25,0)</f>
        <v>103.0313811702546</v>
      </c>
      <c r="Z46" s="1">
        <f>VLOOKUP($B46,'[1]IHK NUMBER'!$C$3:$AJ$437,26,0)</f>
        <v>103.03311903181327</v>
      </c>
      <c r="AA46" s="1">
        <f>VLOOKUP($B46,'[1]IHK NUMBER'!$C$3:$AJ$437,27,0)</f>
        <v>103.03311903181327</v>
      </c>
      <c r="AB46" s="1">
        <f>VLOOKUP($B46,'[1]IHK NUMBER'!$C$3:$AJ$437,28,0)</f>
        <v>103.03311903181327</v>
      </c>
      <c r="AC46" s="1">
        <f>VLOOKUP($B46,'[1]IHK NUMBER'!$C$3:$AJ$437,29,0)</f>
        <v>103.3920775057932</v>
      </c>
      <c r="AD46" s="1">
        <f>VLOOKUP($B46,'[1]IHK NUMBER'!$C$3:$AJ$437,30,0)</f>
        <v>103.81396962424634</v>
      </c>
      <c r="AE46" s="1">
        <f>VLOOKUP($B46,'[1]IHK NUMBER'!$C$3:$AJ$437,31,0)</f>
        <v>104.05924192607732</v>
      </c>
      <c r="AF46" s="1">
        <f>VLOOKUP($B46,'[1]IHK NUMBER'!$C$3:$AJ$437,32,0)</f>
        <v>104.37048871770153</v>
      </c>
      <c r="AG46" s="1">
        <f>VLOOKUP($B46,'[1]IHK NUMBER'!$C$3:$AJ$437,33,0)</f>
        <v>104.38102318615418</v>
      </c>
      <c r="AH46" s="1">
        <f>VLOOKUP($B46,'[1]IHK NUMBER'!$C$3:$AJ$437,34,0)</f>
        <v>104.70541614723238</v>
      </c>
      <c r="AI46" s="1">
        <v>104.78</v>
      </c>
      <c r="AJ46" s="1">
        <v>104.82</v>
      </c>
      <c r="AL46" s="1"/>
      <c r="AM46" s="1"/>
    </row>
    <row r="47" spans="2:39" x14ac:dyDescent="0.35">
      <c r="B47" s="2" t="s">
        <v>44</v>
      </c>
      <c r="C47" s="1">
        <f>VLOOKUP($B47,'[1]IHK NUMBER'!$C$3:$AJ$437,3,0)</f>
        <v>98.787802089329801</v>
      </c>
      <c r="D47" s="1">
        <f>VLOOKUP($B47,'[1]IHK NUMBER'!$C$3:$AJ$437,4,0)</f>
        <v>99.150452395479064</v>
      </c>
      <c r="E47" s="1">
        <f>VLOOKUP($B47,'[1]IHK NUMBER'!$C$3:$AJ$437,5,0)</f>
        <v>99.9106614424079</v>
      </c>
      <c r="F47" s="1">
        <f>VLOOKUP($B47,'[1]IHK NUMBER'!$C$3:$AJ$437,6,0)</f>
        <v>100.4925121709768</v>
      </c>
      <c r="G47" s="1">
        <f>VLOOKUP($B47,'[1]IHK NUMBER'!$C$3:$AJ$437,7,0)</f>
        <v>100.78629449919212</v>
      </c>
      <c r="H47" s="1">
        <f>VLOOKUP($B47,'[1]IHK NUMBER'!$C$3:$AJ$437,8,0)</f>
        <v>100.85390122122013</v>
      </c>
      <c r="I47" s="1">
        <f>VLOOKUP($B47,'[1]IHK NUMBER'!$C$3:$AJ$437,9,0)</f>
        <v>101.2501113916332</v>
      </c>
      <c r="J47" s="1">
        <f>VLOOKUP($B47,'[1]IHK NUMBER'!$C$3:$AJ$437,10,0)</f>
        <v>101.70985479423823</v>
      </c>
      <c r="K47" s="1">
        <f>VLOOKUP($B47,'[1]IHK NUMBER'!$C$3:$AJ$437,11,0)</f>
        <v>101.99610983242296</v>
      </c>
      <c r="L47" s="1">
        <f>VLOOKUP($B47,'[1]IHK NUMBER'!$C$3:$AJ$437,12,0)</f>
        <v>102.25966450131617</v>
      </c>
      <c r="M47" s="1">
        <f>VLOOKUP($B47,'[1]IHK NUMBER'!$C$3:$AJ$437,13,0)</f>
        <v>103.12113762518022</v>
      </c>
      <c r="N47" s="1">
        <f>VLOOKUP($B47,'[1]IHK NUMBER'!$C$3:$AJ$437,14,0)</f>
        <v>103.59861110891066</v>
      </c>
      <c r="O47" s="1">
        <f>VLOOKUP($B47,'[1]IHK NUMBER'!$C$3:$AJ$437,15,0)</f>
        <v>105.49335044840271</v>
      </c>
      <c r="P47" s="1">
        <f>VLOOKUP($B47,'[1]IHK NUMBER'!$C$3:$AJ$437,16,0)</f>
        <v>104.82757307281412</v>
      </c>
      <c r="Q47" s="1">
        <f>VLOOKUP($B47,'[1]IHK NUMBER'!$C$3:$AJ$437,17,0)</f>
        <v>105.185835646008</v>
      </c>
      <c r="R47" s="1">
        <f>VLOOKUP($B47,'[1]IHK NUMBER'!$C$3:$AJ$437,18,0)</f>
        <v>105.79254420573731</v>
      </c>
      <c r="S47" s="1">
        <f>VLOOKUP($B47,'[1]IHK NUMBER'!$C$3:$AJ$437,19,0)</f>
        <v>105.89373397700741</v>
      </c>
      <c r="T47" s="1">
        <f>VLOOKUP($B47,'[1]IHK NUMBER'!$C$3:$AJ$437,20,0)</f>
        <v>106.03724737833575</v>
      </c>
      <c r="U47" s="1">
        <f>VLOOKUP($B47,'[1]IHK NUMBER'!$C$3:$AJ$437,21,0)</f>
        <v>106.13297572007545</v>
      </c>
      <c r="V47" s="1">
        <f>VLOOKUP($B47,'[1]IHK NUMBER'!$C$3:$AJ$437,22,0)</f>
        <v>106.26136911416349</v>
      </c>
      <c r="W47" s="1">
        <f>VLOOKUP($B47,'[1]IHK NUMBER'!$C$3:$AJ$437,23,0)</f>
        <v>106.37973238885566</v>
      </c>
      <c r="X47" s="1">
        <f>VLOOKUP($B47,'[1]IHK NUMBER'!$C$3:$AJ$437,24,0)</f>
        <v>106.62553885866268</v>
      </c>
      <c r="Y47" s="1">
        <f>VLOOKUP($B47,'[1]IHK NUMBER'!$C$3:$AJ$437,25,0)</f>
        <v>107.45594804462873</v>
      </c>
      <c r="Z47" s="1">
        <f>VLOOKUP($B47,'[1]IHK NUMBER'!$C$3:$AJ$437,26,0)</f>
        <v>107.78779136064614</v>
      </c>
      <c r="AA47" s="1">
        <f>VLOOKUP($B47,'[1]IHK NUMBER'!$C$3:$AJ$437,27,0)</f>
        <v>108.38649645613256</v>
      </c>
      <c r="AB47" s="1">
        <f>VLOOKUP($B47,'[1]IHK NUMBER'!$C$3:$AJ$437,28,0)</f>
        <v>108.284525122311</v>
      </c>
      <c r="AC47" s="1">
        <f>VLOOKUP($B47,'[1]IHK NUMBER'!$C$3:$AJ$437,29,0)</f>
        <v>108.51259104231256</v>
      </c>
      <c r="AD47" s="1">
        <f>VLOOKUP($B47,'[1]IHK NUMBER'!$C$3:$AJ$437,30,0)</f>
        <v>109.39847791693707</v>
      </c>
      <c r="AE47" s="1">
        <f>VLOOKUP($B47,'[1]IHK NUMBER'!$C$3:$AJ$437,31,0)</f>
        <v>110.04170782763063</v>
      </c>
      <c r="AF47" s="1">
        <f>VLOOKUP($B47,'[1]IHK NUMBER'!$C$3:$AJ$437,32,0)</f>
        <v>110.35037585475192</v>
      </c>
      <c r="AG47" s="1">
        <f>VLOOKUP($B47,'[1]IHK NUMBER'!$C$3:$AJ$437,33,0)</f>
        <v>110.65411007280012</v>
      </c>
      <c r="AH47" s="1">
        <f>VLOOKUP($B47,'[1]IHK NUMBER'!$C$3:$AJ$437,34,0)</f>
        <v>111.16054263722224</v>
      </c>
      <c r="AI47" s="1">
        <v>111.46</v>
      </c>
      <c r="AJ47" s="1">
        <v>112.42</v>
      </c>
      <c r="AL47" s="1"/>
      <c r="AM47" s="1"/>
    </row>
    <row r="48" spans="2:39" x14ac:dyDescent="0.35">
      <c r="B48" s="2" t="s">
        <v>45</v>
      </c>
      <c r="C48" s="1">
        <f>VLOOKUP($B48,'[1]IHK NUMBER'!$C$3:$AJ$437,3,0)</f>
        <v>98.637206412209991</v>
      </c>
      <c r="D48" s="1">
        <f>VLOOKUP($B48,'[1]IHK NUMBER'!$C$3:$AJ$437,4,0)</f>
        <v>99.171018700162008</v>
      </c>
      <c r="E48" s="1">
        <f>VLOOKUP($B48,'[1]IHK NUMBER'!$C$3:$AJ$437,5,0)</f>
        <v>99.313762569524769</v>
      </c>
      <c r="F48" s="1">
        <f>VLOOKUP($B48,'[1]IHK NUMBER'!$C$3:$AJ$437,6,0)</f>
        <v>99.845531785262523</v>
      </c>
      <c r="G48" s="1">
        <f>VLOOKUP($B48,'[1]IHK NUMBER'!$C$3:$AJ$437,7,0)</f>
        <v>100.31385288912051</v>
      </c>
      <c r="H48" s="1">
        <f>VLOOKUP($B48,'[1]IHK NUMBER'!$C$3:$AJ$437,8,0)</f>
        <v>100.57037761350371</v>
      </c>
      <c r="I48" s="1">
        <f>VLOOKUP($B48,'[1]IHK NUMBER'!$C$3:$AJ$437,9,0)</f>
        <v>101.27382333578497</v>
      </c>
      <c r="J48" s="1">
        <f>VLOOKUP($B48,'[1]IHK NUMBER'!$C$3:$AJ$437,10,0)</f>
        <v>101.54441217647138</v>
      </c>
      <c r="K48" s="1">
        <f>VLOOKUP($B48,'[1]IHK NUMBER'!$C$3:$AJ$437,11,0)</f>
        <v>102.07559551932503</v>
      </c>
      <c r="L48" s="1">
        <f>VLOOKUP($B48,'[1]IHK NUMBER'!$C$3:$AJ$437,12,0)</f>
        <v>102.48571775808742</v>
      </c>
      <c r="M48" s="1">
        <f>VLOOKUP($B48,'[1]IHK NUMBER'!$C$3:$AJ$437,13,0)</f>
        <v>102.88230032888532</v>
      </c>
      <c r="N48" s="1">
        <f>VLOOKUP($B48,'[1]IHK NUMBER'!$C$3:$AJ$437,14,0)</f>
        <v>103.13199259608336</v>
      </c>
      <c r="O48" s="1">
        <f>VLOOKUP($B48,'[1]IHK NUMBER'!$C$3:$AJ$437,15,0)</f>
        <v>105.32571130100459</v>
      </c>
      <c r="P48" s="1">
        <f>VLOOKUP($B48,'[1]IHK NUMBER'!$C$3:$AJ$437,16,0)</f>
        <v>105.03806850740686</v>
      </c>
      <c r="Q48" s="1">
        <f>VLOOKUP($B48,'[1]IHK NUMBER'!$C$3:$AJ$437,17,0)</f>
        <v>105.06106378292451</v>
      </c>
      <c r="R48" s="1">
        <f>VLOOKUP($B48,'[1]IHK NUMBER'!$C$3:$AJ$437,18,0)</f>
        <v>105.25034904456891</v>
      </c>
      <c r="S48" s="1">
        <f>VLOOKUP($B48,'[1]IHK NUMBER'!$C$3:$AJ$437,19,0)</f>
        <v>105.46393798825646</v>
      </c>
      <c r="T48" s="1">
        <f>VLOOKUP($B48,'[1]IHK NUMBER'!$C$3:$AJ$437,20,0)</f>
        <v>105.95230056937427</v>
      </c>
      <c r="U48" s="1">
        <f>VLOOKUP($B48,'[1]IHK NUMBER'!$C$3:$AJ$437,21,0)</f>
        <v>106.38240793586317</v>
      </c>
      <c r="V48" s="1">
        <f>VLOOKUP($B48,'[1]IHK NUMBER'!$C$3:$AJ$437,22,0)</f>
        <v>106.52970325800941</v>
      </c>
      <c r="W48" s="1">
        <f>VLOOKUP($B48,'[1]IHK NUMBER'!$C$3:$AJ$437,23,0)</f>
        <v>106.60915330967273</v>
      </c>
      <c r="X48" s="1">
        <f>VLOOKUP($B48,'[1]IHK NUMBER'!$C$3:$AJ$437,24,0)</f>
        <v>106.78459460355781</v>
      </c>
      <c r="Y48" s="1">
        <f>VLOOKUP($B48,'[1]IHK NUMBER'!$C$3:$AJ$437,25,0)</f>
        <v>107.17441161235553</v>
      </c>
      <c r="Z48" s="1">
        <f>VLOOKUP($B48,'[1]IHK NUMBER'!$C$3:$AJ$437,26,0)</f>
        <v>107.44565756914881</v>
      </c>
      <c r="AA48" s="1">
        <f>VLOOKUP($B48,'[1]IHK NUMBER'!$C$3:$AJ$437,27,0)</f>
        <v>107.70157330030344</v>
      </c>
      <c r="AB48" s="1">
        <f>VLOOKUP($B48,'[1]IHK NUMBER'!$C$3:$AJ$437,28,0)</f>
        <v>107.69734971822731</v>
      </c>
      <c r="AC48" s="1">
        <f>VLOOKUP($B48,'[1]IHK NUMBER'!$C$3:$AJ$437,29,0)</f>
        <v>107.54257702404443</v>
      </c>
      <c r="AD48" s="1">
        <f>VLOOKUP($B48,'[1]IHK NUMBER'!$C$3:$AJ$437,30,0)</f>
        <v>107.62481074958518</v>
      </c>
      <c r="AE48" s="1">
        <f>VLOOKUP($B48,'[1]IHK NUMBER'!$C$3:$AJ$437,31,0)</f>
        <v>107.73615518116453</v>
      </c>
      <c r="AF48" s="1">
        <f>VLOOKUP($B48,'[1]IHK NUMBER'!$C$3:$AJ$437,32,0)</f>
        <v>107.64650887516724</v>
      </c>
      <c r="AG48" s="1">
        <f>VLOOKUP($B48,'[1]IHK NUMBER'!$C$3:$AJ$437,33,0)</f>
        <v>107.65118653886803</v>
      </c>
      <c r="AH48" s="1">
        <f>VLOOKUP($B48,'[1]IHK NUMBER'!$C$3:$AJ$437,34,0)</f>
        <v>107.83651638527903</v>
      </c>
      <c r="AI48" s="1">
        <v>107.96</v>
      </c>
      <c r="AJ48" s="1">
        <v>108.12</v>
      </c>
      <c r="AL48" s="1"/>
      <c r="AM48" s="1"/>
    </row>
    <row r="49" spans="2:39" x14ac:dyDescent="0.35">
      <c r="B49" s="2" t="s">
        <v>46</v>
      </c>
      <c r="C49" s="1">
        <f>VLOOKUP($B49,'[1]IHK NUMBER'!$C$3:$AJ$437,3,0)</f>
        <v>99.09799237286127</v>
      </c>
      <c r="D49" s="1">
        <f>VLOOKUP($B49,'[1]IHK NUMBER'!$C$3:$AJ$437,4,0)</f>
        <v>99.166839521422091</v>
      </c>
      <c r="E49" s="1">
        <f>VLOOKUP($B49,'[1]IHK NUMBER'!$C$3:$AJ$437,5,0)</f>
        <v>101.10852063810543</v>
      </c>
      <c r="F49" s="1">
        <f>VLOOKUP($B49,'[1]IHK NUMBER'!$C$3:$AJ$437,6,0)</f>
        <v>101.81480312047839</v>
      </c>
      <c r="G49" s="1">
        <f>VLOOKUP($B49,'[1]IHK NUMBER'!$C$3:$AJ$437,7,0)</f>
        <v>101.78239457286389</v>
      </c>
      <c r="H49" s="1">
        <f>VLOOKUP($B49,'[1]IHK NUMBER'!$C$3:$AJ$437,8,0)</f>
        <v>101.48030120425109</v>
      </c>
      <c r="I49" s="1">
        <f>VLOOKUP($B49,'[1]IHK NUMBER'!$C$3:$AJ$437,9,0)</f>
        <v>101.31630422502296</v>
      </c>
      <c r="J49" s="1">
        <f>VLOOKUP($B49,'[1]IHK NUMBER'!$C$3:$AJ$437,10,0)</f>
        <v>102.14516755780198</v>
      </c>
      <c r="K49" s="1">
        <f>VLOOKUP($B49,'[1]IHK NUMBER'!$C$3:$AJ$437,11,0)</f>
        <v>101.96963093400815</v>
      </c>
      <c r="L49" s="1">
        <f>VLOOKUP($B49,'[1]IHK NUMBER'!$C$3:$AJ$437,12,0)</f>
        <v>101.97470462064122</v>
      </c>
      <c r="M49" s="1">
        <f>VLOOKUP($B49,'[1]IHK NUMBER'!$C$3:$AJ$437,13,0)</f>
        <v>102.91266624986332</v>
      </c>
      <c r="N49" s="1">
        <f>VLOOKUP($B49,'[1]IHK NUMBER'!$C$3:$AJ$437,14,0)</f>
        <v>103.85816217659591</v>
      </c>
      <c r="O49" s="1">
        <f>VLOOKUP($B49,'[1]IHK NUMBER'!$C$3:$AJ$437,15,0)</f>
        <v>105.2269743390367</v>
      </c>
      <c r="P49" s="1">
        <f>VLOOKUP($B49,'[1]IHK NUMBER'!$C$3:$AJ$437,16,0)</f>
        <v>103.83138995716801</v>
      </c>
      <c r="Q49" s="1">
        <f>VLOOKUP($B49,'[1]IHK NUMBER'!$C$3:$AJ$437,17,0)</f>
        <v>104.84487430325522</v>
      </c>
      <c r="R49" s="1">
        <f>VLOOKUP($B49,'[1]IHK NUMBER'!$C$3:$AJ$437,18,0)</f>
        <v>106.64072799466557</v>
      </c>
      <c r="S49" s="1">
        <f>VLOOKUP($B49,'[1]IHK NUMBER'!$C$3:$AJ$437,19,0)</f>
        <v>106.13145299642706</v>
      </c>
      <c r="T49" s="1">
        <f>VLOOKUP($B49,'[1]IHK NUMBER'!$C$3:$AJ$437,20,0)</f>
        <v>105.62503941360275</v>
      </c>
      <c r="U49" s="1">
        <f>VLOOKUP($B49,'[1]IHK NUMBER'!$C$3:$AJ$437,21,0)</f>
        <v>104.86271385495903</v>
      </c>
      <c r="V49" s="1">
        <f>VLOOKUP($B49,'[1]IHK NUMBER'!$C$3:$AJ$437,22,0)</f>
        <v>104.94582418255263</v>
      </c>
      <c r="W49" s="1">
        <f>VLOOKUP($B49,'[1]IHK NUMBER'!$C$3:$AJ$437,23,0)</f>
        <v>105.1417229981223</v>
      </c>
      <c r="X49" s="1">
        <f>VLOOKUP($B49,'[1]IHK NUMBER'!$C$3:$AJ$437,24,0)</f>
        <v>106.0782969729182</v>
      </c>
      <c r="Y49" s="1">
        <f>VLOOKUP($B49,'[1]IHK NUMBER'!$C$3:$AJ$437,25,0)</f>
        <v>107.79694457800377</v>
      </c>
      <c r="Z49" s="1">
        <f>VLOOKUP($B49,'[1]IHK NUMBER'!$C$3:$AJ$437,26,0)</f>
        <v>108.22839422506682</v>
      </c>
      <c r="AA49" s="1">
        <f>VLOOKUP($B49,'[1]IHK NUMBER'!$C$3:$AJ$437,27,0)</f>
        <v>109.81239719514755</v>
      </c>
      <c r="AB49" s="1">
        <f>VLOOKUP($B49,'[1]IHK NUMBER'!$C$3:$AJ$437,28,0)</f>
        <v>109.43546399455697</v>
      </c>
      <c r="AC49" s="1">
        <f>VLOOKUP($B49,'[1]IHK NUMBER'!$C$3:$AJ$437,29,0)</f>
        <v>110.72549483760447</v>
      </c>
      <c r="AD49" s="1">
        <f>VLOOKUP($B49,'[1]IHK NUMBER'!$C$3:$AJ$437,30,0)</f>
        <v>113.8761829085861</v>
      </c>
      <c r="AE49" s="1">
        <f>VLOOKUP($B49,'[1]IHK NUMBER'!$C$3:$AJ$437,31,0)</f>
        <v>116.02330382635424</v>
      </c>
      <c r="AF49" s="1">
        <f>VLOOKUP($B49,'[1]IHK NUMBER'!$C$3:$AJ$437,32,0)</f>
        <v>117.44309458018117</v>
      </c>
      <c r="AG49" s="1">
        <f>VLOOKUP($B49,'[1]IHK NUMBER'!$C$3:$AJ$437,33,0)</f>
        <v>118.58734760646581</v>
      </c>
      <c r="AH49" s="1">
        <f>VLOOKUP($B49,'[1]IHK NUMBER'!$C$3:$AJ$437,34,0)</f>
        <v>120.01199605294393</v>
      </c>
      <c r="AI49" s="1">
        <v>120.82</v>
      </c>
      <c r="AJ49" s="1">
        <v>124.02</v>
      </c>
      <c r="AL49" s="1"/>
      <c r="AM49" s="1"/>
    </row>
    <row r="50" spans="2:39" x14ac:dyDescent="0.35">
      <c r="B50" s="2" t="s">
        <v>47</v>
      </c>
      <c r="C50" s="1">
        <f>VLOOKUP($B50,'[1]IHK NUMBER'!$C$3:$AJ$437,3,0)</f>
        <v>100</v>
      </c>
      <c r="D50" s="1">
        <f>VLOOKUP($B50,'[1]IHK NUMBER'!$C$3:$AJ$437,4,0)</f>
        <v>100</v>
      </c>
      <c r="E50" s="1">
        <f>VLOOKUP($B50,'[1]IHK NUMBER'!$C$3:$AJ$437,5,0)</f>
        <v>100</v>
      </c>
      <c r="F50" s="1">
        <f>VLOOKUP($B50,'[1]IHK NUMBER'!$C$3:$AJ$437,6,0)</f>
        <v>100</v>
      </c>
      <c r="G50" s="1">
        <f>VLOOKUP($B50,'[1]IHK NUMBER'!$C$3:$AJ$437,7,0)</f>
        <v>100</v>
      </c>
      <c r="H50" s="1">
        <f>VLOOKUP($B50,'[1]IHK NUMBER'!$C$3:$AJ$437,8,0)</f>
        <v>100</v>
      </c>
      <c r="I50" s="1">
        <f>VLOOKUP($B50,'[1]IHK NUMBER'!$C$3:$AJ$437,9,0)</f>
        <v>100</v>
      </c>
      <c r="J50" s="1">
        <f>VLOOKUP($B50,'[1]IHK NUMBER'!$C$3:$AJ$437,10,0)</f>
        <v>100</v>
      </c>
      <c r="K50" s="1">
        <f>VLOOKUP($B50,'[1]IHK NUMBER'!$C$3:$AJ$437,11,0)</f>
        <v>100</v>
      </c>
      <c r="L50" s="1">
        <f>VLOOKUP($B50,'[1]IHK NUMBER'!$C$3:$AJ$437,12,0)</f>
        <v>100</v>
      </c>
      <c r="M50" s="1">
        <f>VLOOKUP($B50,'[1]IHK NUMBER'!$C$3:$AJ$437,13,0)</f>
        <v>100</v>
      </c>
      <c r="N50" s="1">
        <f>VLOOKUP($B50,'[1]IHK NUMBER'!$C$3:$AJ$437,14,0)</f>
        <v>100</v>
      </c>
      <c r="O50" s="1">
        <f>VLOOKUP($B50,'[1]IHK NUMBER'!$C$3:$AJ$437,15,0)</f>
        <v>100</v>
      </c>
      <c r="P50" s="1">
        <f>VLOOKUP($B50,'[1]IHK NUMBER'!$C$3:$AJ$437,16,0)</f>
        <v>100</v>
      </c>
      <c r="Q50" s="1">
        <f>VLOOKUP($B50,'[1]IHK NUMBER'!$C$3:$AJ$437,17,0)</f>
        <v>100</v>
      </c>
      <c r="R50" s="1">
        <f>VLOOKUP($B50,'[1]IHK NUMBER'!$C$3:$AJ$437,18,0)</f>
        <v>100</v>
      </c>
      <c r="S50" s="1">
        <f>VLOOKUP($B50,'[1]IHK NUMBER'!$C$3:$AJ$437,19,0)</f>
        <v>100</v>
      </c>
      <c r="T50" s="1">
        <f>VLOOKUP($B50,'[1]IHK NUMBER'!$C$3:$AJ$437,20,0)</f>
        <v>100</v>
      </c>
      <c r="U50" s="1">
        <f>VLOOKUP($B50,'[1]IHK NUMBER'!$C$3:$AJ$437,21,0)</f>
        <v>100</v>
      </c>
      <c r="V50" s="1">
        <f>VLOOKUP($B50,'[1]IHK NUMBER'!$C$3:$AJ$437,22,0)</f>
        <v>100</v>
      </c>
      <c r="W50" s="1">
        <f>VLOOKUP($B50,'[1]IHK NUMBER'!$C$3:$AJ$437,23,0)</f>
        <v>100</v>
      </c>
      <c r="X50" s="1">
        <f>VLOOKUP($B50,'[1]IHK NUMBER'!$C$3:$AJ$437,24,0)</f>
        <v>100</v>
      </c>
      <c r="Y50" s="1">
        <f>VLOOKUP($B50,'[1]IHK NUMBER'!$C$3:$AJ$437,25,0)</f>
        <v>100</v>
      </c>
      <c r="Z50" s="1">
        <f>VLOOKUP($B50,'[1]IHK NUMBER'!$C$3:$AJ$437,26,0)</f>
        <v>100</v>
      </c>
      <c r="AA50" s="1">
        <f>VLOOKUP($B50,'[1]IHK NUMBER'!$C$3:$AJ$437,27,0)</f>
        <v>100</v>
      </c>
      <c r="AB50" s="1">
        <f>VLOOKUP($B50,'[1]IHK NUMBER'!$C$3:$AJ$437,28,0)</f>
        <v>100</v>
      </c>
      <c r="AC50" s="1">
        <f>VLOOKUP($B50,'[1]IHK NUMBER'!$C$3:$AJ$437,29,0)</f>
        <v>100</v>
      </c>
      <c r="AD50" s="1">
        <f>VLOOKUP($B50,'[1]IHK NUMBER'!$C$3:$AJ$437,30,0)</f>
        <v>100</v>
      </c>
      <c r="AE50" s="1">
        <f>VLOOKUP($B50,'[1]IHK NUMBER'!$C$3:$AJ$437,31,0)</f>
        <v>100</v>
      </c>
      <c r="AF50" s="1">
        <f>VLOOKUP($B50,'[1]IHK NUMBER'!$C$3:$AJ$437,32,0)</f>
        <v>100</v>
      </c>
      <c r="AG50" s="1">
        <f>VLOOKUP($B50,'[1]IHK NUMBER'!$C$3:$AJ$437,33,0)</f>
        <v>100</v>
      </c>
      <c r="AH50" s="1">
        <f>VLOOKUP($B50,'[1]IHK NUMBER'!$C$3:$AJ$437,34,0)</f>
        <v>100</v>
      </c>
      <c r="AI50" s="1">
        <v>100</v>
      </c>
      <c r="AJ50" s="1">
        <v>100</v>
      </c>
      <c r="AL50" s="1"/>
      <c r="AM50" s="1"/>
    </row>
    <row r="51" spans="2:39" x14ac:dyDescent="0.35">
      <c r="B51" s="2" t="s">
        <v>48</v>
      </c>
      <c r="C51" s="1">
        <f>VLOOKUP($B51,'[1]IHK NUMBER'!$C$3:$AJ$437,3,0)</f>
        <v>99.293683405411642</v>
      </c>
      <c r="D51" s="1">
        <f>VLOOKUP($B51,'[1]IHK NUMBER'!$C$3:$AJ$437,4,0)</f>
        <v>99.293683405411642</v>
      </c>
      <c r="E51" s="1">
        <f>VLOOKUP($B51,'[1]IHK NUMBER'!$C$3:$AJ$437,5,0)</f>
        <v>99.293683405411642</v>
      </c>
      <c r="F51" s="1">
        <f>VLOOKUP($B51,'[1]IHK NUMBER'!$C$3:$AJ$437,6,0)</f>
        <v>99.293683405411642</v>
      </c>
      <c r="G51" s="1">
        <f>VLOOKUP($B51,'[1]IHK NUMBER'!$C$3:$AJ$437,7,0)</f>
        <v>99.293683405411642</v>
      </c>
      <c r="H51" s="1">
        <f>VLOOKUP($B51,'[1]IHK NUMBER'!$C$3:$AJ$437,8,0)</f>
        <v>99.293683405411642</v>
      </c>
      <c r="I51" s="1">
        <f>VLOOKUP($B51,'[1]IHK NUMBER'!$C$3:$AJ$437,9,0)</f>
        <v>99.293683405411642</v>
      </c>
      <c r="J51" s="1">
        <f>VLOOKUP($B51,'[1]IHK NUMBER'!$C$3:$AJ$437,10,0)</f>
        <v>99.293683405411642</v>
      </c>
      <c r="K51" s="1">
        <f>VLOOKUP($B51,'[1]IHK NUMBER'!$C$3:$AJ$437,11,0)</f>
        <v>99.293683405411642</v>
      </c>
      <c r="L51" s="1">
        <f>VLOOKUP($B51,'[1]IHK NUMBER'!$C$3:$AJ$437,12,0)</f>
        <v>99.310385396747051</v>
      </c>
      <c r="M51" s="1">
        <f>VLOOKUP($B51,'[1]IHK NUMBER'!$C$3:$AJ$437,13,0)</f>
        <v>116.63685851353031</v>
      </c>
      <c r="N51" s="1">
        <f>VLOOKUP($B51,'[1]IHK NUMBER'!$C$3:$AJ$437,14,0)</f>
        <v>116.63685851353031</v>
      </c>
      <c r="O51" s="1">
        <f>VLOOKUP($B51,'[1]IHK NUMBER'!$C$3:$AJ$437,15,0)</f>
        <v>116.63685851353031</v>
      </c>
      <c r="P51" s="1">
        <f>VLOOKUP($B51,'[1]IHK NUMBER'!$C$3:$AJ$437,16,0)</f>
        <v>116.63685851353031</v>
      </c>
      <c r="Q51" s="1">
        <f>VLOOKUP($B51,'[1]IHK NUMBER'!$C$3:$AJ$437,17,0)</f>
        <v>116.63739031258473</v>
      </c>
      <c r="R51" s="1">
        <f>VLOOKUP($B51,'[1]IHK NUMBER'!$C$3:$AJ$437,18,0)</f>
        <v>116.63739031258473</v>
      </c>
      <c r="S51" s="1">
        <f>VLOOKUP($B51,'[1]IHK NUMBER'!$C$3:$AJ$437,19,0)</f>
        <v>117.1803000463465</v>
      </c>
      <c r="T51" s="1">
        <f>VLOOKUP($B51,'[1]IHK NUMBER'!$C$3:$AJ$437,20,0)</f>
        <v>117.18278089429629</v>
      </c>
      <c r="U51" s="1">
        <f>VLOOKUP($B51,'[1]IHK NUMBER'!$C$3:$AJ$437,21,0)</f>
        <v>117.1803000463465</v>
      </c>
      <c r="V51" s="1">
        <f>VLOOKUP($B51,'[1]IHK NUMBER'!$C$3:$AJ$437,22,0)</f>
        <v>117.1803000463465</v>
      </c>
      <c r="W51" s="1">
        <f>VLOOKUP($B51,'[1]IHK NUMBER'!$C$3:$AJ$437,23,0)</f>
        <v>117.18278089429629</v>
      </c>
      <c r="X51" s="1">
        <f>VLOOKUP($B51,'[1]IHK NUMBER'!$C$3:$AJ$437,24,0)</f>
        <v>117.1803000463465</v>
      </c>
      <c r="Y51" s="1">
        <f>VLOOKUP($B51,'[1]IHK NUMBER'!$C$3:$AJ$437,25,0)</f>
        <v>117.1803000463465</v>
      </c>
      <c r="Z51" s="1">
        <f>VLOOKUP($B51,'[1]IHK NUMBER'!$C$3:$AJ$437,26,0)</f>
        <v>117.18278089429629</v>
      </c>
      <c r="AA51" s="1">
        <f>VLOOKUP($B51,'[1]IHK NUMBER'!$C$3:$AJ$437,27,0)</f>
        <v>117.18278089429629</v>
      </c>
      <c r="AB51" s="1">
        <f>VLOOKUP($B51,'[1]IHK NUMBER'!$C$3:$AJ$437,28,0)</f>
        <v>117.18278089429629</v>
      </c>
      <c r="AC51" s="1">
        <f>VLOOKUP($B51,'[1]IHK NUMBER'!$C$3:$AJ$437,29,0)</f>
        <v>117.18278089429629</v>
      </c>
      <c r="AD51" s="1">
        <f>VLOOKUP($B51,'[1]IHK NUMBER'!$C$3:$AJ$437,30,0)</f>
        <v>117.18278089429629</v>
      </c>
      <c r="AE51" s="1">
        <f>VLOOKUP($B51,'[1]IHK NUMBER'!$C$3:$AJ$437,31,0)</f>
        <v>117.18278089429629</v>
      </c>
      <c r="AF51" s="1">
        <f>VLOOKUP($B51,'[1]IHK NUMBER'!$C$3:$AJ$437,32,0)</f>
        <v>117.18278089429629</v>
      </c>
      <c r="AG51" s="1">
        <f>VLOOKUP($B51,'[1]IHK NUMBER'!$C$3:$AJ$437,33,0)</f>
        <v>117.18278089429629</v>
      </c>
      <c r="AH51" s="1">
        <f>VLOOKUP($B51,'[1]IHK NUMBER'!$C$3:$AJ$437,34,0)</f>
        <v>117.18278089429629</v>
      </c>
      <c r="AI51" s="1">
        <v>117.18</v>
      </c>
      <c r="AJ51" s="1">
        <v>117.18</v>
      </c>
      <c r="AL51" s="1"/>
      <c r="AM51" s="1"/>
    </row>
    <row r="52" spans="2:39" x14ac:dyDescent="0.35">
      <c r="B52" s="2" t="s">
        <v>49</v>
      </c>
      <c r="C52" s="1">
        <f>VLOOKUP($B52,'[1]IHK NUMBER'!$C$3:$AJ$437,3,0)</f>
        <v>98.764045742565116</v>
      </c>
      <c r="D52" s="1">
        <f>VLOOKUP($B52,'[1]IHK NUMBER'!$C$3:$AJ$437,4,0)</f>
        <v>98.182594820751731</v>
      </c>
      <c r="E52" s="1">
        <f>VLOOKUP($B52,'[1]IHK NUMBER'!$C$3:$AJ$437,5,0)</f>
        <v>99.095885616450531</v>
      </c>
      <c r="F52" s="1">
        <f>VLOOKUP($B52,'[1]IHK NUMBER'!$C$3:$AJ$437,6,0)</f>
        <v>100.14677314881872</v>
      </c>
      <c r="G52" s="1">
        <f>VLOOKUP($B52,'[1]IHK NUMBER'!$C$3:$AJ$437,7,0)</f>
        <v>100.69123229944736</v>
      </c>
      <c r="H52" s="1">
        <f>VLOOKUP($B52,'[1]IHK NUMBER'!$C$3:$AJ$437,8,0)</f>
        <v>101.77978771524165</v>
      </c>
      <c r="I52" s="1">
        <f>VLOOKUP($B52,'[1]IHK NUMBER'!$C$3:$AJ$437,9,0)</f>
        <v>102.70552759672158</v>
      </c>
      <c r="J52" s="1">
        <f>VLOOKUP($B52,'[1]IHK NUMBER'!$C$3:$AJ$437,10,0)</f>
        <v>101.86689271161218</v>
      </c>
      <c r="K52" s="1">
        <f>VLOOKUP($B52,'[1]IHK NUMBER'!$C$3:$AJ$437,11,0)</f>
        <v>102.26157961898303</v>
      </c>
      <c r="L52" s="1">
        <f>VLOOKUP($B52,'[1]IHK NUMBER'!$C$3:$AJ$437,12,0)</f>
        <v>102.14802425494223</v>
      </c>
      <c r="M52" s="1">
        <f>VLOOKUP($B52,'[1]IHK NUMBER'!$C$3:$AJ$437,13,0)</f>
        <v>101.7543694162181</v>
      </c>
      <c r="N52" s="1">
        <f>VLOOKUP($B52,'[1]IHK NUMBER'!$C$3:$AJ$437,14,0)</f>
        <v>102.31735603426615</v>
      </c>
      <c r="O52" s="1">
        <f>VLOOKUP($B52,'[1]IHK NUMBER'!$C$3:$AJ$437,15,0)</f>
        <v>102.96790520552999</v>
      </c>
      <c r="P52" s="1">
        <f>VLOOKUP($B52,'[1]IHK NUMBER'!$C$3:$AJ$437,16,0)</f>
        <v>102.81184862660375</v>
      </c>
      <c r="Q52" s="1">
        <f>VLOOKUP($B52,'[1]IHK NUMBER'!$C$3:$AJ$437,17,0)</f>
        <v>102.69093170904043</v>
      </c>
      <c r="R52" s="1">
        <f>VLOOKUP($B52,'[1]IHK NUMBER'!$C$3:$AJ$437,18,0)</f>
        <v>102.77791611543603</v>
      </c>
      <c r="S52" s="1">
        <f>VLOOKUP($B52,'[1]IHK NUMBER'!$C$3:$AJ$437,19,0)</f>
        <v>103.38683029279517</v>
      </c>
      <c r="T52" s="1">
        <f>VLOOKUP($B52,'[1]IHK NUMBER'!$C$3:$AJ$437,20,0)</f>
        <v>103.43484148155098</v>
      </c>
      <c r="U52" s="1">
        <f>VLOOKUP($B52,'[1]IHK NUMBER'!$C$3:$AJ$437,21,0)</f>
        <v>103.81558765008701</v>
      </c>
      <c r="V52" s="1">
        <f>VLOOKUP($B52,'[1]IHK NUMBER'!$C$3:$AJ$437,22,0)</f>
        <v>103.48494443022962</v>
      </c>
      <c r="W52" s="1">
        <f>VLOOKUP($B52,'[1]IHK NUMBER'!$C$3:$AJ$437,23,0)</f>
        <v>103.78706321294555</v>
      </c>
      <c r="X52" s="1">
        <f>VLOOKUP($B52,'[1]IHK NUMBER'!$C$3:$AJ$437,24,0)</f>
        <v>104.28194900327964</v>
      </c>
      <c r="Y52" s="1">
        <f>VLOOKUP($B52,'[1]IHK NUMBER'!$C$3:$AJ$437,25,0)</f>
        <v>104.86065797370323</v>
      </c>
      <c r="Z52" s="1">
        <f>VLOOKUP($B52,'[1]IHK NUMBER'!$C$3:$AJ$437,26,0)</f>
        <v>105.04560482730989</v>
      </c>
      <c r="AA52" s="1">
        <f>VLOOKUP($B52,'[1]IHK NUMBER'!$C$3:$AJ$437,27,0)</f>
        <v>105.92313831416529</v>
      </c>
      <c r="AB52" s="1">
        <f>VLOOKUP($B52,'[1]IHK NUMBER'!$C$3:$AJ$437,28,0)</f>
        <v>106.06111673700897</v>
      </c>
      <c r="AC52" s="1">
        <f>VLOOKUP($B52,'[1]IHK NUMBER'!$C$3:$AJ$437,29,0)</f>
        <v>106.62511650415134</v>
      </c>
      <c r="AD52" s="1">
        <f>VLOOKUP($B52,'[1]IHK NUMBER'!$C$3:$AJ$437,30,0)</f>
        <v>106.81721121107535</v>
      </c>
      <c r="AE52" s="1">
        <f>VLOOKUP($B52,'[1]IHK NUMBER'!$C$3:$AJ$437,31,0)</f>
        <v>107.02200647519737</v>
      </c>
      <c r="AF52" s="1">
        <f>VLOOKUP($B52,'[1]IHK NUMBER'!$C$3:$AJ$437,32,0)</f>
        <v>106.87958958329133</v>
      </c>
      <c r="AG52" s="1">
        <f>VLOOKUP($B52,'[1]IHK NUMBER'!$C$3:$AJ$437,33,0)</f>
        <v>105.99812923019938</v>
      </c>
      <c r="AH52" s="1">
        <f>VLOOKUP($B52,'[1]IHK NUMBER'!$C$3:$AJ$437,34,0)</f>
        <v>105.99459636231057</v>
      </c>
      <c r="AI52">
        <v>105.81</v>
      </c>
      <c r="AJ52">
        <v>105.84</v>
      </c>
      <c r="AL52" s="1"/>
      <c r="AM52" s="1"/>
    </row>
    <row r="53" spans="2:39" x14ac:dyDescent="0.35">
      <c r="AL53" s="1"/>
      <c r="AM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8"/>
  <sheetViews>
    <sheetView tabSelected="1" zoomScale="55" zoomScaleNormal="55" workbookViewId="0">
      <pane xSplit="2" ySplit="1" topLeftCell="AE2" activePane="bottomRight" state="frozen"/>
      <selection pane="topRight" activeCell="B1" sqref="B1"/>
      <selection pane="bottomLeft" activeCell="A2" sqref="A2"/>
      <selection pane="bottomRight" activeCell="AW12" sqref="AW12"/>
    </sheetView>
  </sheetViews>
  <sheetFormatPr defaultColWidth="11.54296875" defaultRowHeight="14.5" x14ac:dyDescent="0.35"/>
  <cols>
    <col min="1" max="2" width="11.54296875" style="2"/>
    <col min="3" max="34" width="11.6328125" style="2" bestFit="1" customWidth="1"/>
    <col min="35" max="16384" width="11.54296875" style="2"/>
  </cols>
  <sheetData>
    <row r="1" spans="2:52" x14ac:dyDescent="0.35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52" x14ac:dyDescent="0.3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52" x14ac:dyDescent="0.3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52" x14ac:dyDescent="0.3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52" x14ac:dyDescent="0.35">
      <c r="B5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50</v>
      </c>
      <c r="O5" s="3" t="s">
        <v>12</v>
      </c>
      <c r="P5" s="3" t="s">
        <v>13</v>
      </c>
      <c r="Q5" s="3" t="s">
        <v>14</v>
      </c>
      <c r="R5" s="3" t="s">
        <v>15</v>
      </c>
      <c r="S5" s="3" t="s">
        <v>16</v>
      </c>
      <c r="T5" s="3" t="s">
        <v>17</v>
      </c>
      <c r="U5" s="3" t="s">
        <v>18</v>
      </c>
      <c r="V5" s="3" t="s">
        <v>19</v>
      </c>
      <c r="W5" s="3" t="s">
        <v>20</v>
      </c>
      <c r="X5" s="3" t="s">
        <v>21</v>
      </c>
      <c r="Y5" s="3" t="s">
        <v>22</v>
      </c>
      <c r="Z5" s="3" t="s">
        <v>23</v>
      </c>
      <c r="AA5" s="3" t="s">
        <v>24</v>
      </c>
      <c r="AB5" s="3" t="s">
        <v>25</v>
      </c>
      <c r="AC5" s="3" t="s">
        <v>26</v>
      </c>
      <c r="AD5" s="3" t="s">
        <v>27</v>
      </c>
      <c r="AE5" s="3" t="s">
        <v>28</v>
      </c>
      <c r="AF5" s="3" t="s">
        <v>29</v>
      </c>
      <c r="AG5" s="3" t="s">
        <v>30</v>
      </c>
      <c r="AH5" s="3" t="s">
        <v>32</v>
      </c>
      <c r="AI5" s="2" t="s">
        <v>33</v>
      </c>
      <c r="AJ5" s="2" t="s">
        <v>34</v>
      </c>
      <c r="AK5" s="2" t="s">
        <v>35</v>
      </c>
      <c r="AL5" s="2" t="s">
        <v>36</v>
      </c>
      <c r="AM5" s="2" t="s">
        <v>37</v>
      </c>
      <c r="AN5" s="2" t="s">
        <v>38</v>
      </c>
      <c r="AO5" s="2" t="s">
        <v>39</v>
      </c>
      <c r="AP5" s="2" t="s">
        <v>40</v>
      </c>
      <c r="AQ5" s="2" t="s">
        <v>41</v>
      </c>
      <c r="AR5" s="2" t="s">
        <v>42</v>
      </c>
      <c r="AS5" s="2" t="s">
        <v>51</v>
      </c>
      <c r="AT5" s="2" t="s">
        <v>43</v>
      </c>
      <c r="AU5" s="2" t="s">
        <v>44</v>
      </c>
      <c r="AV5" s="2" t="s">
        <v>45</v>
      </c>
      <c r="AW5" s="2" t="s">
        <v>46</v>
      </c>
      <c r="AX5" s="2" t="s">
        <v>47</v>
      </c>
      <c r="AY5" s="2" t="s">
        <v>48</v>
      </c>
      <c r="AZ5" s="2" t="s">
        <v>49</v>
      </c>
    </row>
    <row r="6" spans="2:52" x14ac:dyDescent="0.35">
      <c r="B6" s="3">
        <v>44562</v>
      </c>
      <c r="C6" s="1">
        <f>VLOOKUP(C$5,'[1]IHK NUMBER'!$C$3:$AJ$437,3,0)</f>
        <v>98.596156595376954</v>
      </c>
      <c r="D6" s="1">
        <f>VLOOKUP(D$5,'[1]IHK NUMBER'!$C$3:$AJ$437,3,0)</f>
        <v>98.587730291077207</v>
      </c>
      <c r="E6" s="1">
        <f>VLOOKUP(E$5,'[1]IHK NUMBER'!$C$3:$AJ$437,3,0)</f>
        <v>98.975214229165147</v>
      </c>
      <c r="F6" s="1">
        <f>VLOOKUP(F$5,'[1]IHK NUMBER'!$C$3:$AJ$437,3,0)</f>
        <v>100.05957460466331</v>
      </c>
      <c r="G6" s="1">
        <f>VLOOKUP(G$5,'[1]IHK NUMBER'!$C$3:$AJ$437,3,0)</f>
        <v>100.79018671731951</v>
      </c>
      <c r="H6" s="1">
        <f>VLOOKUP(H$5,'[1]IHK NUMBER'!$C$3:$AJ$437,3,0)</f>
        <v>100.79138840337158</v>
      </c>
      <c r="I6" s="1">
        <f>VLOOKUP(I$5,'[1]IHK NUMBER'!$C$3:$AJ$437,3,0)</f>
        <v>100.81747394315219</v>
      </c>
      <c r="J6" s="1">
        <f>VLOOKUP(J$5,'[1]IHK NUMBER'!$C$3:$AJ$437,3,0)</f>
        <v>98.277677997212692</v>
      </c>
      <c r="K6" s="1">
        <f>VLOOKUP(K$5,'[1]IHK NUMBER'!$C$3:$AJ$437,3,0)</f>
        <v>99.762700154955169</v>
      </c>
      <c r="L6" s="1">
        <f>VLOOKUP(L$5,'[1]IHK NUMBER'!$C$3:$AJ$437,3,0)</f>
        <v>99.323054340956929</v>
      </c>
      <c r="M6" s="1">
        <f>VLOOKUP(M$5,'[1]IHK NUMBER'!$C$3:$AJ$437,3,0)</f>
        <v>100</v>
      </c>
      <c r="N6" s="1">
        <f>VLOOKUP(N$5,'[1]IHK NUMBER'!$C$3:$AJ$437,3,0)</f>
        <v>102.45490902754544</v>
      </c>
      <c r="O6" s="1">
        <f>VLOOKUP(O$5,'[1]IHK NUMBER'!$C$3:$AJ$437,3,0)</f>
        <v>98.933970355579675</v>
      </c>
      <c r="P6" s="1">
        <f>VLOOKUP(P$5,'[1]IHK NUMBER'!$C$3:$AJ$437,3,0)</f>
        <v>98.059011535048796</v>
      </c>
      <c r="Q6" s="1">
        <f>VLOOKUP(Q$5,'[1]IHK NUMBER'!$C$3:$AJ$437,3,0)</f>
        <v>103.45646915686623</v>
      </c>
      <c r="R6" s="1">
        <f>VLOOKUP(R$5,'[1]IHK NUMBER'!$C$3:$AJ$437,3,0)</f>
        <v>101.4850338748662</v>
      </c>
      <c r="S6" s="1">
        <f>VLOOKUP(S$5,'[1]IHK NUMBER'!$C$3:$AJ$437,3,0)</f>
        <v>98.954513418270508</v>
      </c>
      <c r="T6" s="1">
        <f>VLOOKUP(T$5,'[1]IHK NUMBER'!$C$3:$AJ$437,3,0)</f>
        <v>97.839870525514101</v>
      </c>
      <c r="U6" s="1">
        <f>VLOOKUP(U$5,'[1]IHK NUMBER'!$C$3:$AJ$437,3,0)</f>
        <v>95.639398221261771</v>
      </c>
      <c r="V6" s="1">
        <f>VLOOKUP(V$5,'[1]IHK NUMBER'!$C$3:$AJ$437,3,0)</f>
        <v>99.533427584741801</v>
      </c>
      <c r="W6" s="1">
        <f>VLOOKUP(W$5,'[1]IHK NUMBER'!$C$3:$AJ$437,3,0)</f>
        <v>98.269543332046126</v>
      </c>
      <c r="X6" s="1">
        <f>VLOOKUP(X$5,'[1]IHK NUMBER'!$C$3:$AJ$437,3,0)</f>
        <v>100.81624802303632</v>
      </c>
      <c r="Y6" s="1">
        <f>VLOOKUP(Y$5,'[1]IHK NUMBER'!$C$3:$AJ$437,3,0)</f>
        <v>100</v>
      </c>
      <c r="Z6" s="1">
        <f>VLOOKUP(Z$5,'[1]IHK NUMBER'!$C$3:$AJ$437,3,0)</f>
        <v>97.033532957606113</v>
      </c>
      <c r="AA6" s="1">
        <f>VLOOKUP(AA$5,'[1]IHK NUMBER'!$C$3:$AJ$437,3,0)</f>
        <v>97.175993643779961</v>
      </c>
      <c r="AB6" s="1">
        <f>VLOOKUP(AB$5,'[1]IHK NUMBER'!$C$3:$AJ$437,3,0)</f>
        <v>98.354538426892034</v>
      </c>
      <c r="AC6" s="1">
        <f>VLOOKUP(AC$5,'[1]IHK NUMBER'!$C$3:$AJ$437,3,0)</f>
        <v>89.060700515269758</v>
      </c>
      <c r="AD6" s="1">
        <f>VLOOKUP(AD$5,'[1]IHK NUMBER'!$C$3:$AJ$437,3,0)</f>
        <v>100</v>
      </c>
      <c r="AE6" s="1">
        <f>VLOOKUP(AE$5,'[1]IHK NUMBER'!$C$3:$AJ$437,3,0)</f>
        <v>100.31264822782175</v>
      </c>
      <c r="AF6" s="1">
        <f>VLOOKUP(AF$5,'[1]IHK NUMBER'!$C$3:$AJ$437,3,0)</f>
        <v>101.07680347630301</v>
      </c>
      <c r="AG6" s="1">
        <f>VLOOKUP(AG$5,'[1]IHK NUMBER'!$C$3:$AJ$437,3,0)</f>
        <v>100.00707423352804</v>
      </c>
      <c r="AH6" s="1">
        <f>VLOOKUP(AH$5,'[1]IHK NUMBER'!$C$3:$AJ$437,3,0)</f>
        <v>100</v>
      </c>
      <c r="AI6" s="1">
        <f>VLOOKUP(AI$5,'[1]IHK NUMBER'!$C$3:$AJ$437,3,0)</f>
        <v>102.58026279560136</v>
      </c>
      <c r="AJ6" s="1">
        <f>VLOOKUP(AJ$5,'[1]IHK NUMBER'!$C$3:$AJ$437,3,0)</f>
        <v>105.40036559858783</v>
      </c>
      <c r="AK6" s="1">
        <f>VLOOKUP(AK$5,'[1]IHK NUMBER'!$C$3:$AJ$437,3,0)</f>
        <v>100</v>
      </c>
      <c r="AL6" s="1">
        <f>VLOOKUP(AL$5,'[1]IHK NUMBER'!$C$3:$AJ$437,3,0)</f>
        <v>100</v>
      </c>
      <c r="AM6" s="1">
        <f>VLOOKUP(AM$5,'[1]IHK NUMBER'!$C$3:$AJ$437,3,0)</f>
        <v>102.28504453471375</v>
      </c>
      <c r="AN6" s="1">
        <f>VLOOKUP(AN$5,'[1]IHK NUMBER'!$C$3:$AJ$437,3,0)</f>
        <v>99.942937957657719</v>
      </c>
      <c r="AO6" s="1">
        <f>VLOOKUP(AO$5,'[1]IHK NUMBER'!$C$3:$AJ$437,3,0)</f>
        <v>100.13660031517941</v>
      </c>
      <c r="AP6" s="1">
        <f>VLOOKUP(AP$5,'[1]IHK NUMBER'!$C$3:$AJ$437,3,0)</f>
        <v>100.03985917129245</v>
      </c>
      <c r="AQ6" s="1">
        <f>VLOOKUP(AQ$5,'[1]IHK NUMBER'!$C$3:$AJ$437,3,0)</f>
        <v>100.00717140910069</v>
      </c>
      <c r="AR6" s="1">
        <f>VLOOKUP(AR$5,'[1]IHK NUMBER'!$C$3:$AJ$437,3,0)</f>
        <v>98.732646496115478</v>
      </c>
      <c r="AS6" s="1">
        <f>VLOOKUP(AS$5,'[1]IHK NUMBER'!$C$3:$AJ$437,3,0)</f>
        <v>98.113316742081452</v>
      </c>
      <c r="AT6" s="1">
        <f>VLOOKUP(AT$5,'[1]IHK NUMBER'!$C$3:$AJ$437,3,0)</f>
        <v>99.123120849535368</v>
      </c>
      <c r="AU6" s="1">
        <f>VLOOKUP(AU$5,'[1]IHK NUMBER'!$C$3:$AJ$437,3,0)</f>
        <v>98.787802089329801</v>
      </c>
      <c r="AV6" s="1">
        <f>VLOOKUP(AV$5,'[1]IHK NUMBER'!$C$3:$AJ$437,3,0)</f>
        <v>98.637206412209991</v>
      </c>
      <c r="AW6" s="1">
        <f>VLOOKUP(AW$5,'[1]IHK NUMBER'!$C$3:$AJ$437,3,0)</f>
        <v>99.09799237286127</v>
      </c>
      <c r="AX6" s="1">
        <f>VLOOKUP(AX$5,'[1]IHK NUMBER'!$C$3:$AJ$437,3,0)</f>
        <v>100</v>
      </c>
      <c r="AY6" s="1">
        <f>VLOOKUP(AY$5,'[1]IHK NUMBER'!$C$3:$AJ$437,3,0)</f>
        <v>99.293683405411642</v>
      </c>
      <c r="AZ6" s="1">
        <f>VLOOKUP(AZ$5,'[1]IHK NUMBER'!$C$3:$AJ$437,3,0)</f>
        <v>98.764045742565116</v>
      </c>
    </row>
    <row r="7" spans="2:52" x14ac:dyDescent="0.35">
      <c r="B7" s="3">
        <v>44593</v>
      </c>
      <c r="C7" s="1">
        <f>VLOOKUP(C$5,'[1]IHK NUMBER'!$C$3:$AJ$437,4,0)</f>
        <v>96.941335186095742</v>
      </c>
      <c r="D7" s="1">
        <f>VLOOKUP(D$5,'[1]IHK NUMBER'!$C$3:$AJ$437,4,0)</f>
        <v>96.363922382206468</v>
      </c>
      <c r="E7" s="1">
        <f>VLOOKUP(E$5,'[1]IHK NUMBER'!$C$3:$AJ$437,4,0)</f>
        <v>99.447838832899009</v>
      </c>
      <c r="F7" s="1">
        <f>VLOOKUP(F$5,'[1]IHK NUMBER'!$C$3:$AJ$437,4,0)</f>
        <v>100.4274512217322</v>
      </c>
      <c r="G7" s="1">
        <f>VLOOKUP(G$5,'[1]IHK NUMBER'!$C$3:$AJ$437,4,0)</f>
        <v>100.78455104461987</v>
      </c>
      <c r="H7" s="1">
        <f>VLOOKUP(H$5,'[1]IHK NUMBER'!$C$3:$AJ$437,4,0)</f>
        <v>100.78593200422148</v>
      </c>
      <c r="I7" s="1">
        <f>VLOOKUP(I$5,'[1]IHK NUMBER'!$C$3:$AJ$437,4,0)</f>
        <v>100.8176683529461</v>
      </c>
      <c r="J7" s="1">
        <f>VLOOKUP(J$5,'[1]IHK NUMBER'!$C$3:$AJ$437,4,0)</f>
        <v>98.347168782264703</v>
      </c>
      <c r="K7" s="1">
        <f>VLOOKUP(K$5,'[1]IHK NUMBER'!$C$3:$AJ$437,4,0)</f>
        <v>99.849134204451346</v>
      </c>
      <c r="L7" s="1">
        <f>VLOOKUP(L$5,'[1]IHK NUMBER'!$C$3:$AJ$437,4,0)</f>
        <v>99.46286235283354</v>
      </c>
      <c r="M7" s="1">
        <f>VLOOKUP(M$5,'[1]IHK NUMBER'!$C$3:$AJ$437,4,0)</f>
        <v>100</v>
      </c>
      <c r="N7" s="1">
        <f>VLOOKUP(N$5,'[1]IHK NUMBER'!$C$3:$AJ$437,4,0)</f>
        <v>102.45490902754544</v>
      </c>
      <c r="O7" s="1">
        <f>VLOOKUP(O$5,'[1]IHK NUMBER'!$C$3:$AJ$437,4,0)</f>
        <v>99.28051317205032</v>
      </c>
      <c r="P7" s="1">
        <f>VLOOKUP(P$5,'[1]IHK NUMBER'!$C$3:$AJ$437,4,0)</f>
        <v>97.869079858030162</v>
      </c>
      <c r="Q7" s="1">
        <f>VLOOKUP(Q$5,'[1]IHK NUMBER'!$C$3:$AJ$437,4,0)</f>
        <v>103.45651488566496</v>
      </c>
      <c r="R7" s="1">
        <f>VLOOKUP(R$5,'[1]IHK NUMBER'!$C$3:$AJ$437,4,0)</f>
        <v>101.30222725575339</v>
      </c>
      <c r="S7" s="1">
        <f>VLOOKUP(S$5,'[1]IHK NUMBER'!$C$3:$AJ$437,4,0)</f>
        <v>98.241821631878551</v>
      </c>
      <c r="T7" s="1">
        <f>VLOOKUP(T$5,'[1]IHK NUMBER'!$C$3:$AJ$437,4,0)</f>
        <v>97.839870525514101</v>
      </c>
      <c r="U7" s="1">
        <f>VLOOKUP(U$5,'[1]IHK NUMBER'!$C$3:$AJ$437,4,0)</f>
        <v>96.818419084032953</v>
      </c>
      <c r="V7" s="1">
        <f>VLOOKUP(V$5,'[1]IHK NUMBER'!$C$3:$AJ$437,4,0)</f>
        <v>99.533487444694074</v>
      </c>
      <c r="W7" s="1">
        <f>VLOOKUP(W$5,'[1]IHK NUMBER'!$C$3:$AJ$437,4,0)</f>
        <v>98.276899175197201</v>
      </c>
      <c r="X7" s="1">
        <f>VLOOKUP(X$5,'[1]IHK NUMBER'!$C$3:$AJ$437,4,0)</f>
        <v>100.81624802303632</v>
      </c>
      <c r="Y7" s="1">
        <f>VLOOKUP(Y$5,'[1]IHK NUMBER'!$C$3:$AJ$437,4,0)</f>
        <v>100</v>
      </c>
      <c r="Z7" s="1">
        <f>VLOOKUP(Z$5,'[1]IHK NUMBER'!$C$3:$AJ$437,4,0)</f>
        <v>96.501951194854414</v>
      </c>
      <c r="AA7" s="1">
        <f>VLOOKUP(AA$5,'[1]IHK NUMBER'!$C$3:$AJ$437,4,0)</f>
        <v>97.175993643779961</v>
      </c>
      <c r="AB7" s="1">
        <f>VLOOKUP(AB$5,'[1]IHK NUMBER'!$C$3:$AJ$437,4,0)</f>
        <v>98.447569627308923</v>
      </c>
      <c r="AC7" s="1">
        <f>VLOOKUP(AC$5,'[1]IHK NUMBER'!$C$3:$AJ$437,4,0)</f>
        <v>85.910580165688032</v>
      </c>
      <c r="AD7" s="1">
        <f>VLOOKUP(AD$5,'[1]IHK NUMBER'!$C$3:$AJ$437,4,0)</f>
        <v>100</v>
      </c>
      <c r="AE7" s="1">
        <f>VLOOKUP(AE$5,'[1]IHK NUMBER'!$C$3:$AJ$437,4,0)</f>
        <v>100.31283459851042</v>
      </c>
      <c r="AF7" s="1">
        <f>VLOOKUP(AF$5,'[1]IHK NUMBER'!$C$3:$AJ$437,4,0)</f>
        <v>101.07757995934166</v>
      </c>
      <c r="AG7" s="1">
        <f>VLOOKUP(AG$5,'[1]IHK NUMBER'!$C$3:$AJ$437,4,0)</f>
        <v>100.00707423352804</v>
      </c>
      <c r="AH7" s="1">
        <f>VLOOKUP(AH$5,'[1]IHK NUMBER'!$C$3:$AJ$437,4,0)</f>
        <v>100</v>
      </c>
      <c r="AI7" s="1">
        <f>VLOOKUP(AI$5,'[1]IHK NUMBER'!$C$3:$AJ$437,4,0)</f>
        <v>102.58084874591253</v>
      </c>
      <c r="AJ7" s="1">
        <f>VLOOKUP(AJ$5,'[1]IHK NUMBER'!$C$3:$AJ$437,4,0)</f>
        <v>105.40036559858783</v>
      </c>
      <c r="AK7" s="1">
        <f>VLOOKUP(AK$5,'[1]IHK NUMBER'!$C$3:$AJ$437,4,0)</f>
        <v>100</v>
      </c>
      <c r="AL7" s="1">
        <f>VLOOKUP(AL$5,'[1]IHK NUMBER'!$C$3:$AJ$437,4,0)</f>
        <v>100</v>
      </c>
      <c r="AM7" s="1">
        <f>VLOOKUP(AM$5,'[1]IHK NUMBER'!$C$3:$AJ$437,4,0)</f>
        <v>102.28651400568283</v>
      </c>
      <c r="AN7" s="1">
        <f>VLOOKUP(AN$5,'[1]IHK NUMBER'!$C$3:$AJ$437,4,0)</f>
        <v>99.942937957657719</v>
      </c>
      <c r="AO7" s="1">
        <f>VLOOKUP(AO$5,'[1]IHK NUMBER'!$C$3:$AJ$437,4,0)</f>
        <v>100.13660031517941</v>
      </c>
      <c r="AP7" s="1">
        <f>VLOOKUP(AP$5,'[1]IHK NUMBER'!$C$3:$AJ$437,4,0)</f>
        <v>100.03985917129245</v>
      </c>
      <c r="AQ7" s="1">
        <f>VLOOKUP(AQ$5,'[1]IHK NUMBER'!$C$3:$AJ$437,4,0)</f>
        <v>100.00717140910069</v>
      </c>
      <c r="AR7" s="1">
        <f>VLOOKUP(AR$5,'[1]IHK NUMBER'!$C$3:$AJ$437,4,0)</f>
        <v>98.732646496115478</v>
      </c>
      <c r="AS7" s="1">
        <f>VLOOKUP(AS$5,'[1]IHK NUMBER'!$C$3:$AJ$437,4,0)</f>
        <v>98.150011764705908</v>
      </c>
      <c r="AT7" s="1">
        <f>VLOOKUP(AT$5,'[1]IHK NUMBER'!$C$3:$AJ$437,4,0)</f>
        <v>99.150021042985955</v>
      </c>
      <c r="AU7" s="1">
        <f>VLOOKUP(AU$5,'[1]IHK NUMBER'!$C$3:$AJ$437,4,0)</f>
        <v>99.150452395479064</v>
      </c>
      <c r="AV7" s="1">
        <f>VLOOKUP(AV$5,'[1]IHK NUMBER'!$C$3:$AJ$437,4,0)</f>
        <v>99.171018700162008</v>
      </c>
      <c r="AW7" s="1">
        <f>VLOOKUP(AW$5,'[1]IHK NUMBER'!$C$3:$AJ$437,4,0)</f>
        <v>99.166839521422091</v>
      </c>
      <c r="AX7" s="1">
        <f>VLOOKUP(AX$5,'[1]IHK NUMBER'!$C$3:$AJ$437,4,0)</f>
        <v>100</v>
      </c>
      <c r="AY7" s="1">
        <f>VLOOKUP(AY$5,'[1]IHK NUMBER'!$C$3:$AJ$437,4,0)</f>
        <v>99.293683405411642</v>
      </c>
      <c r="AZ7" s="1">
        <f>VLOOKUP(AZ$5,'[1]IHK NUMBER'!$C$3:$AJ$437,4,0)</f>
        <v>98.182594820751731</v>
      </c>
    </row>
    <row r="8" spans="2:52" x14ac:dyDescent="0.35">
      <c r="B8" s="3">
        <v>44621</v>
      </c>
      <c r="C8" s="1">
        <f>VLOOKUP(C$5,'[1]IHK NUMBER'!$C$3:$AJ$437,5,0)</f>
        <v>98.999388612301132</v>
      </c>
      <c r="D8" s="1">
        <f>VLOOKUP(D$5,'[1]IHK NUMBER'!$C$3:$AJ$437,5,0)</f>
        <v>98.90714194111564</v>
      </c>
      <c r="E8" s="1">
        <f>VLOOKUP(E$5,'[1]IHK NUMBER'!$C$3:$AJ$437,5,0)</f>
        <v>99.324647863751466</v>
      </c>
      <c r="F8" s="1">
        <f>VLOOKUP(F$5,'[1]IHK NUMBER'!$C$3:$AJ$437,5,0)</f>
        <v>100.81521895374945</v>
      </c>
      <c r="G8" s="1">
        <f>VLOOKUP(G$5,'[1]IHK NUMBER'!$C$3:$AJ$437,5,0)</f>
        <v>100.53467950126496</v>
      </c>
      <c r="H8" s="1">
        <f>VLOOKUP(H$5,'[1]IHK NUMBER'!$C$3:$AJ$437,5,0)</f>
        <v>100.48236372226287</v>
      </c>
      <c r="I8" s="1">
        <f>VLOOKUP(I$5,'[1]IHK NUMBER'!$C$3:$AJ$437,5,0)</f>
        <v>100.81809363845326</v>
      </c>
      <c r="J8" s="1">
        <f>VLOOKUP(J$5,'[1]IHK NUMBER'!$C$3:$AJ$437,5,0)</f>
        <v>99.167304259721433</v>
      </c>
      <c r="K8" s="1">
        <f>VLOOKUP(K$5,'[1]IHK NUMBER'!$C$3:$AJ$437,5,0)</f>
        <v>99.975291089319995</v>
      </c>
      <c r="L8" s="1">
        <f>VLOOKUP(L$5,'[1]IHK NUMBER'!$C$3:$AJ$437,5,0)</f>
        <v>99.632814457564095</v>
      </c>
      <c r="M8" s="1">
        <f>VLOOKUP(M$5,'[1]IHK NUMBER'!$C$3:$AJ$437,5,0)</f>
        <v>100</v>
      </c>
      <c r="N8" s="1">
        <f>VLOOKUP(N$5,'[1]IHK NUMBER'!$C$3:$AJ$437,5,0)</f>
        <v>102.45490902754544</v>
      </c>
      <c r="O8" s="1">
        <f>VLOOKUP(O$5,'[1]IHK NUMBER'!$C$3:$AJ$437,5,0)</f>
        <v>99.584297103643777</v>
      </c>
      <c r="P8" s="1">
        <f>VLOOKUP(P$5,'[1]IHK NUMBER'!$C$3:$AJ$437,5,0)</f>
        <v>98.221810115350479</v>
      </c>
      <c r="Q8" s="1">
        <f>VLOOKUP(Q$5,'[1]IHK NUMBER'!$C$3:$AJ$437,5,0)</f>
        <v>103.45651488566496</v>
      </c>
      <c r="R8" s="1">
        <f>VLOOKUP(R$5,'[1]IHK NUMBER'!$C$3:$AJ$437,5,0)</f>
        <v>101.30222725575339</v>
      </c>
      <c r="S8" s="1">
        <f>VLOOKUP(S$5,'[1]IHK NUMBER'!$C$3:$AJ$437,5,0)</f>
        <v>98.241821631878551</v>
      </c>
      <c r="T8" s="1">
        <f>VLOOKUP(T$5,'[1]IHK NUMBER'!$C$3:$AJ$437,5,0)</f>
        <v>97.839870525514101</v>
      </c>
      <c r="U8" s="1">
        <f>VLOOKUP(U$5,'[1]IHK NUMBER'!$C$3:$AJ$437,5,0)</f>
        <v>97.546637852215142</v>
      </c>
      <c r="V8" s="1">
        <f>VLOOKUP(V$5,'[1]IHK NUMBER'!$C$3:$AJ$437,5,0)</f>
        <v>99.540506346435507</v>
      </c>
      <c r="W8" s="1">
        <f>VLOOKUP(W$5,'[1]IHK NUMBER'!$C$3:$AJ$437,5,0)</f>
        <v>98.276930642703917</v>
      </c>
      <c r="X8" s="1">
        <f>VLOOKUP(X$5,'[1]IHK NUMBER'!$C$3:$AJ$437,5,0)</f>
        <v>100.81624802303632</v>
      </c>
      <c r="Y8" s="1">
        <f>VLOOKUP(Y$5,'[1]IHK NUMBER'!$C$3:$AJ$437,5,0)</f>
        <v>100</v>
      </c>
      <c r="Z8" s="1">
        <f>VLOOKUP(Z$5,'[1]IHK NUMBER'!$C$3:$AJ$437,5,0)</f>
        <v>96.628049652849185</v>
      </c>
      <c r="AA8" s="1">
        <f>VLOOKUP(AA$5,'[1]IHK NUMBER'!$C$3:$AJ$437,5,0)</f>
        <v>97.415342596843615</v>
      </c>
      <c r="AB8" s="1">
        <f>VLOOKUP(AB$5,'[1]IHK NUMBER'!$C$3:$AJ$437,5,0)</f>
        <v>98.560455783962993</v>
      </c>
      <c r="AC8" s="1">
        <f>VLOOKUP(AC$5,'[1]IHK NUMBER'!$C$3:$AJ$437,5,0)</f>
        <v>85.915793049351691</v>
      </c>
      <c r="AD8" s="1">
        <f>VLOOKUP(AD$5,'[1]IHK NUMBER'!$C$3:$AJ$437,5,0)</f>
        <v>100</v>
      </c>
      <c r="AE8" s="1">
        <f>VLOOKUP(AE$5,'[1]IHK NUMBER'!$C$3:$AJ$437,5,0)</f>
        <v>100.24024475797239</v>
      </c>
      <c r="AF8" s="1">
        <f>VLOOKUP(AF$5,'[1]IHK NUMBER'!$C$3:$AJ$437,5,0)</f>
        <v>100.78330810980533</v>
      </c>
      <c r="AG8" s="1">
        <f>VLOOKUP(AG$5,'[1]IHK NUMBER'!$C$3:$AJ$437,5,0)</f>
        <v>100.00704231850312</v>
      </c>
      <c r="AH8" s="1">
        <f>VLOOKUP(AH$5,'[1]IHK NUMBER'!$C$3:$AJ$437,5,0)</f>
        <v>100</v>
      </c>
      <c r="AI8" s="1">
        <f>VLOOKUP(AI$5,'[1]IHK NUMBER'!$C$3:$AJ$437,5,0)</f>
        <v>102.58091433973865</v>
      </c>
      <c r="AJ8" s="1">
        <f>VLOOKUP(AJ$5,'[1]IHK NUMBER'!$C$3:$AJ$437,5,0)</f>
        <v>105.40053369338385</v>
      </c>
      <c r="AK8" s="1">
        <f>VLOOKUP(AK$5,'[1]IHK NUMBER'!$C$3:$AJ$437,5,0)</f>
        <v>100</v>
      </c>
      <c r="AL8" s="1">
        <f>VLOOKUP(AL$5,'[1]IHK NUMBER'!$C$3:$AJ$437,5,0)</f>
        <v>100</v>
      </c>
      <c r="AM8" s="1">
        <f>VLOOKUP(AM$5,'[1]IHK NUMBER'!$C$3:$AJ$437,5,0)</f>
        <v>102.28657984128675</v>
      </c>
      <c r="AN8" s="1">
        <f>VLOOKUP(AN$5,'[1]IHK NUMBER'!$C$3:$AJ$437,5,0)</f>
        <v>99.942937957657719</v>
      </c>
      <c r="AO8" s="1">
        <f>VLOOKUP(AO$5,'[1]IHK NUMBER'!$C$3:$AJ$437,5,0)</f>
        <v>100.13660031517941</v>
      </c>
      <c r="AP8" s="1">
        <f>VLOOKUP(AP$5,'[1]IHK NUMBER'!$C$3:$AJ$437,5,0)</f>
        <v>100.03985917129245</v>
      </c>
      <c r="AQ8" s="1">
        <f>VLOOKUP(AQ$5,'[1]IHK NUMBER'!$C$3:$AJ$437,5,0)</f>
        <v>100.00717140910069</v>
      </c>
      <c r="AR8" s="1">
        <f>VLOOKUP(AR$5,'[1]IHK NUMBER'!$C$3:$AJ$437,5,0)</f>
        <v>98.732646496115478</v>
      </c>
      <c r="AS8" s="1">
        <f>VLOOKUP(AS$5,'[1]IHK NUMBER'!$C$3:$AJ$437,5,0)</f>
        <v>98.150011764705908</v>
      </c>
      <c r="AT8" s="1">
        <f>VLOOKUP(AT$5,'[1]IHK NUMBER'!$C$3:$AJ$437,5,0)</f>
        <v>99.150021042985955</v>
      </c>
      <c r="AU8" s="1">
        <f>VLOOKUP(AU$5,'[1]IHK NUMBER'!$C$3:$AJ$437,5,0)</f>
        <v>99.9106614424079</v>
      </c>
      <c r="AV8" s="1">
        <f>VLOOKUP(AV$5,'[1]IHK NUMBER'!$C$3:$AJ$437,5,0)</f>
        <v>99.313762569524769</v>
      </c>
      <c r="AW8" s="1">
        <f>VLOOKUP(AW$5,'[1]IHK NUMBER'!$C$3:$AJ$437,5,0)</f>
        <v>101.10852063810543</v>
      </c>
      <c r="AX8" s="1">
        <f>VLOOKUP(AX$5,'[1]IHK NUMBER'!$C$3:$AJ$437,5,0)</f>
        <v>100</v>
      </c>
      <c r="AY8" s="1">
        <f>VLOOKUP(AY$5,'[1]IHK NUMBER'!$C$3:$AJ$437,5,0)</f>
        <v>99.293683405411642</v>
      </c>
      <c r="AZ8" s="1">
        <f>VLOOKUP(AZ$5,'[1]IHK NUMBER'!$C$3:$AJ$437,5,0)</f>
        <v>99.095885616450531</v>
      </c>
    </row>
    <row r="9" spans="2:52" x14ac:dyDescent="0.35">
      <c r="B9" s="3">
        <v>44652</v>
      </c>
      <c r="C9" s="1">
        <f>VLOOKUP(C$5,'[1]IHK NUMBER'!$C$3:$AJ$437,6,0)</f>
        <v>100.10676719680578</v>
      </c>
      <c r="D9" s="1">
        <f>VLOOKUP(D$5,'[1]IHK NUMBER'!$C$3:$AJ$437,6,0)</f>
        <v>100.18992888441269</v>
      </c>
      <c r="E9" s="1">
        <f>VLOOKUP(E$5,'[1]IHK NUMBER'!$C$3:$AJ$437,6,0)</f>
        <v>99.756360998609722</v>
      </c>
      <c r="F9" s="1">
        <f>VLOOKUP(F$5,'[1]IHK NUMBER'!$C$3:$AJ$437,6,0)</f>
        <v>101.25347867767599</v>
      </c>
      <c r="G9" s="1">
        <f>VLOOKUP(G$5,'[1]IHK NUMBER'!$C$3:$AJ$437,6,0)</f>
        <v>100.96580626792134</v>
      </c>
      <c r="H9" s="1">
        <f>VLOOKUP(H$5,'[1]IHK NUMBER'!$C$3:$AJ$437,6,0)</f>
        <v>101.00623361116116</v>
      </c>
      <c r="I9" s="1">
        <f>VLOOKUP(I$5,'[1]IHK NUMBER'!$C$3:$AJ$437,6,0)</f>
        <v>100.81876197728414</v>
      </c>
      <c r="J9" s="1">
        <f>VLOOKUP(J$5,'[1]IHK NUMBER'!$C$3:$AJ$437,6,0)</f>
        <v>99.765617136367283</v>
      </c>
      <c r="K9" s="1">
        <f>VLOOKUP(K$5,'[1]IHK NUMBER'!$C$3:$AJ$437,6,0)</f>
        <v>100.11672862485923</v>
      </c>
      <c r="L9" s="1">
        <f>VLOOKUP(L$5,'[1]IHK NUMBER'!$C$3:$AJ$437,6,0)</f>
        <v>100.31359211580479</v>
      </c>
      <c r="M9" s="1">
        <f>VLOOKUP(M$5,'[1]IHK NUMBER'!$C$3:$AJ$437,6,0)</f>
        <v>100</v>
      </c>
      <c r="N9" s="1">
        <f>VLOOKUP(N$5,'[1]IHK NUMBER'!$C$3:$AJ$437,6,0)</f>
        <v>102.45490902754544</v>
      </c>
      <c r="O9" s="1">
        <f>VLOOKUP(O$5,'[1]IHK NUMBER'!$C$3:$AJ$437,6,0)</f>
        <v>100.47681986281046</v>
      </c>
      <c r="P9" s="1">
        <f>VLOOKUP(P$5,'[1]IHK NUMBER'!$C$3:$AJ$437,6,0)</f>
        <v>100.59143389529726</v>
      </c>
      <c r="Q9" s="1">
        <f>VLOOKUP(Q$5,'[1]IHK NUMBER'!$C$3:$AJ$437,6,0)</f>
        <v>103.33844402828593</v>
      </c>
      <c r="R9" s="1">
        <f>VLOOKUP(R$5,'[1]IHK NUMBER'!$C$3:$AJ$437,6,0)</f>
        <v>101.7251686360966</v>
      </c>
      <c r="S9" s="1">
        <f>VLOOKUP(S$5,'[1]IHK NUMBER'!$C$3:$AJ$437,6,0)</f>
        <v>99.685479353031496</v>
      </c>
      <c r="T9" s="1">
        <f>VLOOKUP(T$5,'[1]IHK NUMBER'!$C$3:$AJ$437,6,0)</f>
        <v>97.839870525514101</v>
      </c>
      <c r="U9" s="1">
        <f>VLOOKUP(U$5,'[1]IHK NUMBER'!$C$3:$AJ$437,6,0)</f>
        <v>98.933721220181241</v>
      </c>
      <c r="V9" s="1">
        <f>VLOOKUP(V$5,'[1]IHK NUMBER'!$C$3:$AJ$437,6,0)</f>
        <v>99.540612644521545</v>
      </c>
      <c r="W9" s="1">
        <f>VLOOKUP(W$5,'[1]IHK NUMBER'!$C$3:$AJ$437,6,0)</f>
        <v>98.277137302348493</v>
      </c>
      <c r="X9" s="1">
        <f>VLOOKUP(X$5,'[1]IHK NUMBER'!$C$3:$AJ$437,6,0)</f>
        <v>100.81624802303632</v>
      </c>
      <c r="Y9" s="1">
        <f>VLOOKUP(Y$5,'[1]IHK NUMBER'!$C$3:$AJ$437,6,0)</f>
        <v>100</v>
      </c>
      <c r="Z9" s="1">
        <f>VLOOKUP(Z$5,'[1]IHK NUMBER'!$C$3:$AJ$437,6,0)</f>
        <v>99.808895253144385</v>
      </c>
      <c r="AA9" s="1">
        <f>VLOOKUP(AA$5,'[1]IHK NUMBER'!$C$3:$AJ$437,6,0)</f>
        <v>100.2965897209267</v>
      </c>
      <c r="AB9" s="1">
        <f>VLOOKUP(AB$5,'[1]IHK NUMBER'!$C$3:$AJ$437,6,0)</f>
        <v>99.483487727878</v>
      </c>
      <c r="AC9" s="1">
        <f>VLOOKUP(AC$5,'[1]IHK NUMBER'!$C$3:$AJ$437,6,0)</f>
        <v>95.945902572550295</v>
      </c>
      <c r="AD9" s="1">
        <f>VLOOKUP(AD$5,'[1]IHK NUMBER'!$C$3:$AJ$437,6,0)</f>
        <v>100</v>
      </c>
      <c r="AE9" s="1">
        <f>VLOOKUP(AE$5,'[1]IHK NUMBER'!$C$3:$AJ$437,6,0)</f>
        <v>100.24024475797239</v>
      </c>
      <c r="AF9" s="1">
        <f>VLOOKUP(AF$5,'[1]IHK NUMBER'!$C$3:$AJ$437,6,0)</f>
        <v>100.76693853538417</v>
      </c>
      <c r="AG9" s="1">
        <f>VLOOKUP(AG$5,'[1]IHK NUMBER'!$C$3:$AJ$437,6,0)</f>
        <v>100.00704231850312</v>
      </c>
      <c r="AH9" s="1">
        <f>VLOOKUP(AH$5,'[1]IHK NUMBER'!$C$3:$AJ$437,6,0)</f>
        <v>100</v>
      </c>
      <c r="AI9" s="1">
        <f>VLOOKUP(AI$5,'[1]IHK NUMBER'!$C$3:$AJ$437,6,0)</f>
        <v>102.56414098081056</v>
      </c>
      <c r="AJ9" s="1">
        <f>VLOOKUP(AJ$5,'[1]IHK NUMBER'!$C$3:$AJ$437,6,0)</f>
        <v>105.40053369338385</v>
      </c>
      <c r="AK9" s="1">
        <f>VLOOKUP(AK$5,'[1]IHK NUMBER'!$C$3:$AJ$437,6,0)</f>
        <v>100</v>
      </c>
      <c r="AL9" s="1">
        <f>VLOOKUP(AL$5,'[1]IHK NUMBER'!$C$3:$AJ$437,6,0)</f>
        <v>100</v>
      </c>
      <c r="AM9" s="1">
        <f>VLOOKUP(AM$5,'[1]IHK NUMBER'!$C$3:$AJ$437,6,0)</f>
        <v>102.25471307436594</v>
      </c>
      <c r="AN9" s="1">
        <f>VLOOKUP(AN$5,'[1]IHK NUMBER'!$C$3:$AJ$437,6,0)</f>
        <v>99.942937957657719</v>
      </c>
      <c r="AO9" s="1">
        <f>VLOOKUP(AO$5,'[1]IHK NUMBER'!$C$3:$AJ$437,6,0)</f>
        <v>100.13660031517941</v>
      </c>
      <c r="AP9" s="1">
        <f>VLOOKUP(AP$5,'[1]IHK NUMBER'!$C$3:$AJ$437,6,0)</f>
        <v>100.03985917129245</v>
      </c>
      <c r="AQ9" s="1">
        <f>VLOOKUP(AQ$5,'[1]IHK NUMBER'!$C$3:$AJ$437,6,0)</f>
        <v>100.00717140910069</v>
      </c>
      <c r="AR9" s="1">
        <f>VLOOKUP(AR$5,'[1]IHK NUMBER'!$C$3:$AJ$437,6,0)</f>
        <v>98.732646496115478</v>
      </c>
      <c r="AS9" s="1">
        <f>VLOOKUP(AS$5,'[1]IHK NUMBER'!$C$3:$AJ$437,6,0)</f>
        <v>99.893025339366545</v>
      </c>
      <c r="AT9" s="1">
        <f>VLOOKUP(AT$5,'[1]IHK NUMBER'!$C$3:$AJ$437,6,0)</f>
        <v>100.42778023188848</v>
      </c>
      <c r="AU9" s="1">
        <f>VLOOKUP(AU$5,'[1]IHK NUMBER'!$C$3:$AJ$437,6,0)</f>
        <v>100.4925121709768</v>
      </c>
      <c r="AV9" s="1">
        <f>VLOOKUP(AV$5,'[1]IHK NUMBER'!$C$3:$AJ$437,6,0)</f>
        <v>99.845531785262523</v>
      </c>
      <c r="AW9" s="1">
        <f>VLOOKUP(AW$5,'[1]IHK NUMBER'!$C$3:$AJ$437,6,0)</f>
        <v>101.81480312047839</v>
      </c>
      <c r="AX9" s="1">
        <f>VLOOKUP(AX$5,'[1]IHK NUMBER'!$C$3:$AJ$437,6,0)</f>
        <v>100</v>
      </c>
      <c r="AY9" s="1">
        <f>VLOOKUP(AY$5,'[1]IHK NUMBER'!$C$3:$AJ$437,6,0)</f>
        <v>99.293683405411642</v>
      </c>
      <c r="AZ9" s="1">
        <f>VLOOKUP(AZ$5,'[1]IHK NUMBER'!$C$3:$AJ$437,6,0)</f>
        <v>100.14677314881872</v>
      </c>
    </row>
    <row r="10" spans="2:52" x14ac:dyDescent="0.35">
      <c r="B10" s="3">
        <v>44682</v>
      </c>
      <c r="C10" s="1">
        <f>VLOOKUP(C$5,'[1]IHK NUMBER'!$C$3:$AJ$437,7,0)</f>
        <v>100.65613677127779</v>
      </c>
      <c r="D10" s="1">
        <f>VLOOKUP(D$5,'[1]IHK NUMBER'!$C$3:$AJ$437,7,0)</f>
        <v>100.81339178676862</v>
      </c>
      <c r="E10" s="1">
        <f>VLOOKUP(E$5,'[1]IHK NUMBER'!$C$3:$AJ$437,7,0)</f>
        <v>99.626432852014318</v>
      </c>
      <c r="F10" s="1">
        <f>VLOOKUP(F$5,'[1]IHK NUMBER'!$C$3:$AJ$437,7,0)</f>
        <v>101.63759263953185</v>
      </c>
      <c r="G10" s="1">
        <f>VLOOKUP(G$5,'[1]IHK NUMBER'!$C$3:$AJ$437,7,0)</f>
        <v>100.96573798460906</v>
      </c>
      <c r="H10" s="1">
        <f>VLOOKUP(H$5,'[1]IHK NUMBER'!$C$3:$AJ$437,7,0)</f>
        <v>101.00628651717487</v>
      </c>
      <c r="I10" s="1">
        <f>VLOOKUP(I$5,'[1]IHK NUMBER'!$C$3:$AJ$437,7,0)</f>
        <v>100.81150974940446</v>
      </c>
      <c r="J10" s="1">
        <f>VLOOKUP(J$5,'[1]IHK NUMBER'!$C$3:$AJ$437,7,0)</f>
        <v>100.00904470687546</v>
      </c>
      <c r="K10" s="1">
        <f>VLOOKUP(K$5,'[1]IHK NUMBER'!$C$3:$AJ$437,7,0)</f>
        <v>100.11672862485923</v>
      </c>
      <c r="L10" s="1">
        <f>VLOOKUP(L$5,'[1]IHK NUMBER'!$C$3:$AJ$437,7,0)</f>
        <v>101.10229128787248</v>
      </c>
      <c r="M10" s="1">
        <f>VLOOKUP(M$5,'[1]IHK NUMBER'!$C$3:$AJ$437,7,0)</f>
        <v>100</v>
      </c>
      <c r="N10" s="1">
        <f>VLOOKUP(N$5,'[1]IHK NUMBER'!$C$3:$AJ$437,7,0)</f>
        <v>102.45490902754544</v>
      </c>
      <c r="O10" s="1">
        <f>VLOOKUP(O$5,'[1]IHK NUMBER'!$C$3:$AJ$437,7,0)</f>
        <v>100.63805238042684</v>
      </c>
      <c r="P10" s="1">
        <f>VLOOKUP(P$5,'[1]IHK NUMBER'!$C$3:$AJ$437,7,0)</f>
        <v>101.54109228039042</v>
      </c>
      <c r="Q10" s="1">
        <f>VLOOKUP(Q$5,'[1]IHK NUMBER'!$C$3:$AJ$437,7,0)</f>
        <v>103.68084951468519</v>
      </c>
      <c r="R10" s="1">
        <f>VLOOKUP(R$5,'[1]IHK NUMBER'!$C$3:$AJ$437,7,0)</f>
        <v>101.96510232368216</v>
      </c>
      <c r="S10" s="1">
        <f>VLOOKUP(S$5,'[1]IHK NUMBER'!$C$3:$AJ$437,7,0)</f>
        <v>99.685479353031496</v>
      </c>
      <c r="T10" s="1">
        <f>VLOOKUP(T$5,'[1]IHK NUMBER'!$C$3:$AJ$437,7,0)</f>
        <v>98.242574257425758</v>
      </c>
      <c r="U10" s="1">
        <f>VLOOKUP(U$5,'[1]IHK NUMBER'!$C$3:$AJ$437,7,0)</f>
        <v>98.951059762280806</v>
      </c>
      <c r="V10" s="1">
        <f>VLOOKUP(V$5,'[1]IHK NUMBER'!$C$3:$AJ$437,7,0)</f>
        <v>99.540612644521545</v>
      </c>
      <c r="W10" s="1">
        <f>VLOOKUP(W$5,'[1]IHK NUMBER'!$C$3:$AJ$437,7,0)</f>
        <v>98.291614695961613</v>
      </c>
      <c r="X10" s="1">
        <f>VLOOKUP(X$5,'[1]IHK NUMBER'!$C$3:$AJ$437,7,0)</f>
        <v>100.81624802303632</v>
      </c>
      <c r="Y10" s="1">
        <f>VLOOKUP(Y$5,'[1]IHK NUMBER'!$C$3:$AJ$437,7,0)</f>
        <v>100</v>
      </c>
      <c r="Z10" s="1">
        <f>VLOOKUP(Z$5,'[1]IHK NUMBER'!$C$3:$AJ$437,7,0)</f>
        <v>102.3183970995849</v>
      </c>
      <c r="AA10" s="1">
        <f>VLOOKUP(AA$5,'[1]IHK NUMBER'!$C$3:$AJ$437,7,0)</f>
        <v>100.29682369699167</v>
      </c>
      <c r="AB10" s="1">
        <f>VLOOKUP(AB$5,'[1]IHK NUMBER'!$C$3:$AJ$437,7,0)</f>
        <v>99.496774103188173</v>
      </c>
      <c r="AC10" s="1">
        <f>VLOOKUP(AC$5,'[1]IHK NUMBER'!$C$3:$AJ$437,7,0)</f>
        <v>109.50134690927702</v>
      </c>
      <c r="AD10" s="1">
        <f>VLOOKUP(AD$5,'[1]IHK NUMBER'!$C$3:$AJ$437,7,0)</f>
        <v>100</v>
      </c>
      <c r="AE10" s="1">
        <f>VLOOKUP(AE$5,'[1]IHK NUMBER'!$C$3:$AJ$437,7,0)</f>
        <v>100.22571231970123</v>
      </c>
      <c r="AF10" s="1">
        <f>VLOOKUP(AF$5,'[1]IHK NUMBER'!$C$3:$AJ$437,7,0)</f>
        <v>100.71782981212061</v>
      </c>
      <c r="AG10" s="1">
        <f>VLOOKUP(AG$5,'[1]IHK NUMBER'!$C$3:$AJ$437,7,0)</f>
        <v>100.00704231850312</v>
      </c>
      <c r="AH10" s="1">
        <f>VLOOKUP(AH$5,'[1]IHK NUMBER'!$C$3:$AJ$437,7,0)</f>
        <v>100</v>
      </c>
      <c r="AI10" s="1">
        <f>VLOOKUP(AI$5,'[1]IHK NUMBER'!$C$3:$AJ$437,7,0)</f>
        <v>102.56414098081056</v>
      </c>
      <c r="AJ10" s="1">
        <f>VLOOKUP(AJ$5,'[1]IHK NUMBER'!$C$3:$AJ$437,7,0)</f>
        <v>105.40053369338385</v>
      </c>
      <c r="AK10" s="1">
        <f>VLOOKUP(AK$5,'[1]IHK NUMBER'!$C$3:$AJ$437,7,0)</f>
        <v>100</v>
      </c>
      <c r="AL10" s="1">
        <f>VLOOKUP(AL$5,'[1]IHK NUMBER'!$C$3:$AJ$437,7,0)</f>
        <v>100</v>
      </c>
      <c r="AM10" s="1">
        <f>VLOOKUP(AM$5,'[1]IHK NUMBER'!$C$3:$AJ$437,7,0)</f>
        <v>102.25471307436594</v>
      </c>
      <c r="AN10" s="1">
        <f>VLOOKUP(AN$5,'[1]IHK NUMBER'!$C$3:$AJ$437,7,0)</f>
        <v>99.942937957657719</v>
      </c>
      <c r="AO10" s="1">
        <f>VLOOKUP(AO$5,'[1]IHK NUMBER'!$C$3:$AJ$437,7,0)</f>
        <v>100.13660031517941</v>
      </c>
      <c r="AP10" s="1">
        <f>VLOOKUP(AP$5,'[1]IHK NUMBER'!$C$3:$AJ$437,7,0)</f>
        <v>100.03985917129245</v>
      </c>
      <c r="AQ10" s="1">
        <f>VLOOKUP(AQ$5,'[1]IHK NUMBER'!$C$3:$AJ$437,7,0)</f>
        <v>100.00717140910069</v>
      </c>
      <c r="AR10" s="1">
        <f>VLOOKUP(AR$5,'[1]IHK NUMBER'!$C$3:$AJ$437,7,0)</f>
        <v>98.732646496115478</v>
      </c>
      <c r="AS10" s="1">
        <f>VLOOKUP(AS$5,'[1]IHK NUMBER'!$C$3:$AJ$437,7,0)</f>
        <v>99.893025339366545</v>
      </c>
      <c r="AT10" s="1">
        <f>VLOOKUP(AT$5,'[1]IHK NUMBER'!$C$3:$AJ$437,7,0)</f>
        <v>100.42782682367006</v>
      </c>
      <c r="AU10" s="1">
        <f>VLOOKUP(AU$5,'[1]IHK NUMBER'!$C$3:$AJ$437,7,0)</f>
        <v>100.78629449919212</v>
      </c>
      <c r="AV10" s="1">
        <f>VLOOKUP(AV$5,'[1]IHK NUMBER'!$C$3:$AJ$437,7,0)</f>
        <v>100.31385288912051</v>
      </c>
      <c r="AW10" s="1">
        <f>VLOOKUP(AW$5,'[1]IHK NUMBER'!$C$3:$AJ$437,7,0)</f>
        <v>101.78239457286389</v>
      </c>
      <c r="AX10" s="1">
        <f>VLOOKUP(AX$5,'[1]IHK NUMBER'!$C$3:$AJ$437,7,0)</f>
        <v>100</v>
      </c>
      <c r="AY10" s="1">
        <f>VLOOKUP(AY$5,'[1]IHK NUMBER'!$C$3:$AJ$437,7,0)</f>
        <v>99.293683405411642</v>
      </c>
      <c r="AZ10" s="1">
        <f>VLOOKUP(AZ$5,'[1]IHK NUMBER'!$C$3:$AJ$437,7,0)</f>
        <v>100.69123229944736</v>
      </c>
    </row>
    <row r="11" spans="2:52" x14ac:dyDescent="0.35">
      <c r="B11" s="3">
        <v>44713</v>
      </c>
      <c r="C11" s="1">
        <f>VLOOKUP(C$5,'[1]IHK NUMBER'!$C$3:$AJ$437,8,0)</f>
        <v>103.82759644209155</v>
      </c>
      <c r="D11" s="1">
        <f>VLOOKUP(D$5,'[1]IHK NUMBER'!$C$3:$AJ$437,8,0)</f>
        <v>104.73004720458272</v>
      </c>
      <c r="E11" s="1">
        <f>VLOOKUP(E$5,'[1]IHK NUMBER'!$C$3:$AJ$437,8,0)</f>
        <v>99.86714020547727</v>
      </c>
      <c r="F11" s="1">
        <f>VLOOKUP(F$5,'[1]IHK NUMBER'!$C$3:$AJ$437,8,0)</f>
        <v>102.12107535589672</v>
      </c>
      <c r="G11" s="1">
        <f>VLOOKUP(G$5,'[1]IHK NUMBER'!$C$3:$AJ$437,8,0)</f>
        <v>100.95998079636755</v>
      </c>
      <c r="H11" s="1">
        <f>VLOOKUP(H$5,'[1]IHK NUMBER'!$C$3:$AJ$437,8,0)</f>
        <v>101.00635702065452</v>
      </c>
      <c r="I11" s="1">
        <f>VLOOKUP(I$5,'[1]IHK NUMBER'!$C$3:$AJ$437,8,0)</f>
        <v>100.81150974940446</v>
      </c>
      <c r="J11" s="1">
        <f>VLOOKUP(J$5,'[1]IHK NUMBER'!$C$3:$AJ$437,8,0)</f>
        <v>99.93958774812657</v>
      </c>
      <c r="K11" s="1">
        <f>VLOOKUP(K$5,'[1]IHK NUMBER'!$C$3:$AJ$437,8,0)</f>
        <v>100.11672862485923</v>
      </c>
      <c r="L11" s="1">
        <f>VLOOKUP(L$5,'[1]IHK NUMBER'!$C$3:$AJ$437,8,0)</f>
        <v>100.86660130109931</v>
      </c>
      <c r="M11" s="1">
        <f>VLOOKUP(M$5,'[1]IHK NUMBER'!$C$3:$AJ$437,8,0)</f>
        <v>100</v>
      </c>
      <c r="N11" s="1">
        <f>VLOOKUP(N$5,'[1]IHK NUMBER'!$C$3:$AJ$437,8,0)</f>
        <v>102.45490902754544</v>
      </c>
      <c r="O11" s="1">
        <f>VLOOKUP(O$5,'[1]IHK NUMBER'!$C$3:$AJ$437,8,0)</f>
        <v>100.86118088650198</v>
      </c>
      <c r="P11" s="1">
        <f>VLOOKUP(P$5,'[1]IHK NUMBER'!$C$3:$AJ$437,8,0)</f>
        <v>101.66771339840284</v>
      </c>
      <c r="Q11" s="1">
        <f>VLOOKUP(Q$5,'[1]IHK NUMBER'!$C$3:$AJ$437,8,0)</f>
        <v>104.00632131225154</v>
      </c>
      <c r="R11" s="1">
        <f>VLOOKUP(R$5,'[1]IHK NUMBER'!$C$3:$AJ$437,8,0)</f>
        <v>101.92010307725998</v>
      </c>
      <c r="S11" s="1">
        <f>VLOOKUP(S$5,'[1]IHK NUMBER'!$C$3:$AJ$437,8,0)</f>
        <v>100.12405891388812</v>
      </c>
      <c r="T11" s="1">
        <f>VLOOKUP(T$5,'[1]IHK NUMBER'!$C$3:$AJ$437,8,0)</f>
        <v>98.242574257425758</v>
      </c>
      <c r="U11" s="1">
        <f>VLOOKUP(U$5,'[1]IHK NUMBER'!$C$3:$AJ$437,8,0)</f>
        <v>99.393192585820003</v>
      </c>
      <c r="V11" s="1">
        <f>VLOOKUP(V$5,'[1]IHK NUMBER'!$C$3:$AJ$437,8,0)</f>
        <v>100.2615126988013</v>
      </c>
      <c r="W11" s="1">
        <f>VLOOKUP(W$5,'[1]IHK NUMBER'!$C$3:$AJ$437,8,0)</f>
        <v>100.10854101810953</v>
      </c>
      <c r="X11" s="1">
        <f>VLOOKUP(X$5,'[1]IHK NUMBER'!$C$3:$AJ$437,8,0)</f>
        <v>100.81624802303632</v>
      </c>
      <c r="Y11" s="1">
        <f>VLOOKUP(Y$5,'[1]IHK NUMBER'!$C$3:$AJ$437,8,0)</f>
        <v>100</v>
      </c>
      <c r="Z11" s="1">
        <f>VLOOKUP(Z$5,'[1]IHK NUMBER'!$C$3:$AJ$437,8,0)</f>
        <v>101.94525494276918</v>
      </c>
      <c r="AA11" s="1">
        <f>VLOOKUP(AA$5,'[1]IHK NUMBER'!$C$3:$AJ$437,8,0)</f>
        <v>100.29682369699167</v>
      </c>
      <c r="AB11" s="1">
        <f>VLOOKUP(AB$5,'[1]IHK NUMBER'!$C$3:$AJ$437,8,0)</f>
        <v>99.835414849303177</v>
      </c>
      <c r="AC11" s="1">
        <f>VLOOKUP(AC$5,'[1]IHK NUMBER'!$C$3:$AJ$437,8,0)</f>
        <v>106.53451557481701</v>
      </c>
      <c r="AD11" s="1">
        <f>VLOOKUP(AD$5,'[1]IHK NUMBER'!$C$3:$AJ$437,8,0)</f>
        <v>100</v>
      </c>
      <c r="AE11" s="1">
        <f>VLOOKUP(AE$5,'[1]IHK NUMBER'!$C$3:$AJ$437,8,0)</f>
        <v>100.07346256861385</v>
      </c>
      <c r="AF11" s="1">
        <f>VLOOKUP(AF$5,'[1]IHK NUMBER'!$C$3:$AJ$437,8,0)</f>
        <v>100.06313908101679</v>
      </c>
      <c r="AG11" s="1">
        <f>VLOOKUP(AG$5,'[1]IHK NUMBER'!$C$3:$AJ$437,8,0)</f>
        <v>100.00753182566602</v>
      </c>
      <c r="AH11" s="1">
        <f>VLOOKUP(AH$5,'[1]IHK NUMBER'!$C$3:$AJ$437,8,0)</f>
        <v>100</v>
      </c>
      <c r="AI11" s="1">
        <f>VLOOKUP(AI$5,'[1]IHK NUMBER'!$C$3:$AJ$437,8,0)</f>
        <v>102.56432106735227</v>
      </c>
      <c r="AJ11" s="1">
        <f>VLOOKUP(AJ$5,'[1]IHK NUMBER'!$C$3:$AJ$437,8,0)</f>
        <v>105.40053369338385</v>
      </c>
      <c r="AK11" s="1">
        <f>VLOOKUP(AK$5,'[1]IHK NUMBER'!$C$3:$AJ$437,8,0)</f>
        <v>100</v>
      </c>
      <c r="AL11" s="1">
        <f>VLOOKUP(AL$5,'[1]IHK NUMBER'!$C$3:$AJ$437,8,0)</f>
        <v>100</v>
      </c>
      <c r="AM11" s="1">
        <f>VLOOKUP(AM$5,'[1]IHK NUMBER'!$C$3:$AJ$437,8,0)</f>
        <v>102.25517272430646</v>
      </c>
      <c r="AN11" s="1">
        <f>VLOOKUP(AN$5,'[1]IHK NUMBER'!$C$3:$AJ$437,8,0)</f>
        <v>100.07720639999977</v>
      </c>
      <c r="AO11" s="1">
        <f>VLOOKUP(AO$5,'[1]IHK NUMBER'!$C$3:$AJ$437,8,0)</f>
        <v>100.13660031517941</v>
      </c>
      <c r="AP11" s="1">
        <f>VLOOKUP(AP$5,'[1]IHK NUMBER'!$C$3:$AJ$437,8,0)</f>
        <v>100.03985917129245</v>
      </c>
      <c r="AQ11" s="1">
        <f>VLOOKUP(AQ$5,'[1]IHK NUMBER'!$C$3:$AJ$437,8,0)</f>
        <v>100.00717140910069</v>
      </c>
      <c r="AR11" s="1">
        <f>VLOOKUP(AR$5,'[1]IHK NUMBER'!$C$3:$AJ$437,8,0)</f>
        <v>99.744784419177464</v>
      </c>
      <c r="AS11" s="1">
        <f>VLOOKUP(AS$5,'[1]IHK NUMBER'!$C$3:$AJ$437,8,0)</f>
        <v>100.06732669683258</v>
      </c>
      <c r="AT11" s="1">
        <f>VLOOKUP(AT$5,'[1]IHK NUMBER'!$C$3:$AJ$437,8,0)</f>
        <v>100.55560274256028</v>
      </c>
      <c r="AU11" s="1">
        <f>VLOOKUP(AU$5,'[1]IHK NUMBER'!$C$3:$AJ$437,8,0)</f>
        <v>100.85390122122013</v>
      </c>
      <c r="AV11" s="1">
        <f>VLOOKUP(AV$5,'[1]IHK NUMBER'!$C$3:$AJ$437,8,0)</f>
        <v>100.57037761350371</v>
      </c>
      <c r="AW11" s="1">
        <f>VLOOKUP(AW$5,'[1]IHK NUMBER'!$C$3:$AJ$437,8,0)</f>
        <v>101.48030120425109</v>
      </c>
      <c r="AX11" s="1">
        <f>VLOOKUP(AX$5,'[1]IHK NUMBER'!$C$3:$AJ$437,8,0)</f>
        <v>100</v>
      </c>
      <c r="AY11" s="1">
        <f>VLOOKUP(AY$5,'[1]IHK NUMBER'!$C$3:$AJ$437,8,0)</f>
        <v>99.293683405411642</v>
      </c>
      <c r="AZ11" s="1">
        <f>VLOOKUP(AZ$5,'[1]IHK NUMBER'!$C$3:$AJ$437,8,0)</f>
        <v>101.77978771524165</v>
      </c>
    </row>
    <row r="12" spans="2:52" x14ac:dyDescent="0.35">
      <c r="B12" s="3">
        <v>44743</v>
      </c>
      <c r="C12" s="1">
        <f>VLOOKUP(C$5,'[1]IHK NUMBER'!$C$3:$AJ$437,9,0)</f>
        <v>106.01497513924836</v>
      </c>
      <c r="D12" s="1">
        <f>VLOOKUP(D$5,'[1]IHK NUMBER'!$C$3:$AJ$437,9,0)</f>
        <v>107.48069108333296</v>
      </c>
      <c r="E12" s="1">
        <f>VLOOKUP(E$5,'[1]IHK NUMBER'!$C$3:$AJ$437,9,0)</f>
        <v>99.91505849591897</v>
      </c>
      <c r="F12" s="1">
        <f>VLOOKUP(F$5,'[1]IHK NUMBER'!$C$3:$AJ$437,9,0)</f>
        <v>102.30338599934905</v>
      </c>
      <c r="G12" s="1">
        <f>VLOOKUP(G$5,'[1]IHK NUMBER'!$C$3:$AJ$437,9,0)</f>
        <v>101.05336828744692</v>
      </c>
      <c r="H12" s="1">
        <f>VLOOKUP(H$5,'[1]IHK NUMBER'!$C$3:$AJ$437,9,0)</f>
        <v>101.11361623191198</v>
      </c>
      <c r="I12" s="1">
        <f>VLOOKUP(I$5,'[1]IHK NUMBER'!$C$3:$AJ$437,9,0)</f>
        <v>100.81160619956484</v>
      </c>
      <c r="J12" s="1">
        <f>VLOOKUP(J$5,'[1]IHK NUMBER'!$C$3:$AJ$437,9,0)</f>
        <v>100.37707290953099</v>
      </c>
      <c r="K12" s="1">
        <f>VLOOKUP(K$5,'[1]IHK NUMBER'!$C$3:$AJ$437,9,0)</f>
        <v>100.11672862485923</v>
      </c>
      <c r="L12" s="1">
        <f>VLOOKUP(L$5,'[1]IHK NUMBER'!$C$3:$AJ$437,9,0)</f>
        <v>100.5511444158459</v>
      </c>
      <c r="M12" s="1">
        <f>VLOOKUP(M$5,'[1]IHK NUMBER'!$C$3:$AJ$437,9,0)</f>
        <v>100</v>
      </c>
      <c r="N12" s="1">
        <f>VLOOKUP(N$5,'[1]IHK NUMBER'!$C$3:$AJ$437,9,0)</f>
        <v>102.45490902754544</v>
      </c>
      <c r="O12" s="1">
        <f>VLOOKUP(O$5,'[1]IHK NUMBER'!$C$3:$AJ$437,9,0)</f>
        <v>101.2138862797578</v>
      </c>
      <c r="P12" s="1">
        <f>VLOOKUP(P$5,'[1]IHK NUMBER'!$C$3:$AJ$437,9,0)</f>
        <v>101.66771339840284</v>
      </c>
      <c r="Q12" s="1">
        <f>VLOOKUP(Q$5,'[1]IHK NUMBER'!$C$3:$AJ$437,9,0)</f>
        <v>104.17274547771289</v>
      </c>
      <c r="R12" s="1">
        <f>VLOOKUP(R$5,'[1]IHK NUMBER'!$C$3:$AJ$437,9,0)</f>
        <v>101.86302131568642</v>
      </c>
      <c r="S12" s="1">
        <f>VLOOKUP(S$5,'[1]IHK NUMBER'!$C$3:$AJ$437,9,0)</f>
        <v>100.12405891388812</v>
      </c>
      <c r="T12" s="1">
        <f>VLOOKUP(T$5,'[1]IHK NUMBER'!$C$3:$AJ$437,9,0)</f>
        <v>98.242574257425758</v>
      </c>
      <c r="U12" s="1">
        <f>VLOOKUP(U$5,'[1]IHK NUMBER'!$C$3:$AJ$437,9,0)</f>
        <v>100.31213531709753</v>
      </c>
      <c r="V12" s="1">
        <f>VLOOKUP(V$5,'[1]IHK NUMBER'!$C$3:$AJ$437,9,0)</f>
        <v>100.26147953345588</v>
      </c>
      <c r="W12" s="1">
        <f>VLOOKUP(W$5,'[1]IHK NUMBER'!$C$3:$AJ$437,9,0)</f>
        <v>100.10123522036113</v>
      </c>
      <c r="X12" s="1">
        <f>VLOOKUP(X$5,'[1]IHK NUMBER'!$C$3:$AJ$437,9,0)</f>
        <v>100.81624802303632</v>
      </c>
      <c r="Y12" s="1">
        <f>VLOOKUP(Y$5,'[1]IHK NUMBER'!$C$3:$AJ$437,9,0)</f>
        <v>100</v>
      </c>
      <c r="Z12" s="1">
        <f>VLOOKUP(Z$5,'[1]IHK NUMBER'!$C$3:$AJ$437,9,0)</f>
        <v>102.23152944113625</v>
      </c>
      <c r="AA12" s="1">
        <f>VLOOKUP(AA$5,'[1]IHK NUMBER'!$C$3:$AJ$437,9,0)</f>
        <v>100.86751040242315</v>
      </c>
      <c r="AB12" s="1">
        <f>VLOOKUP(AB$5,'[1]IHK NUMBER'!$C$3:$AJ$437,9,0)</f>
        <v>100.01479393714141</v>
      </c>
      <c r="AC12" s="1">
        <f>VLOOKUP(AC$5,'[1]IHK NUMBER'!$C$3:$AJ$437,9,0)</f>
        <v>106.70048149694169</v>
      </c>
      <c r="AD12" s="1">
        <f>VLOOKUP(AD$5,'[1]IHK NUMBER'!$C$3:$AJ$437,9,0)</f>
        <v>100</v>
      </c>
      <c r="AE12" s="1">
        <f>VLOOKUP(AE$5,'[1]IHK NUMBER'!$C$3:$AJ$437,9,0)</f>
        <v>99.979094382453354</v>
      </c>
      <c r="AF12" s="1">
        <f>VLOOKUP(AF$5,'[1]IHK NUMBER'!$C$3:$AJ$437,9,0)</f>
        <v>99.654278648358513</v>
      </c>
      <c r="AG12" s="1">
        <f>VLOOKUP(AG$5,'[1]IHK NUMBER'!$C$3:$AJ$437,9,0)</f>
        <v>100.00753182566602</v>
      </c>
      <c r="AH12" s="1">
        <f>VLOOKUP(AH$5,'[1]IHK NUMBER'!$C$3:$AJ$437,9,0)</f>
        <v>100</v>
      </c>
      <c r="AI12" s="1">
        <f>VLOOKUP(AI$5,'[1]IHK NUMBER'!$C$3:$AJ$437,9,0)</f>
        <v>102.56477855045998</v>
      </c>
      <c r="AJ12" s="1">
        <f>VLOOKUP(AJ$5,'[1]IHK NUMBER'!$C$3:$AJ$437,9,0)</f>
        <v>105.40053369338385</v>
      </c>
      <c r="AK12" s="1">
        <f>VLOOKUP(AK$5,'[1]IHK NUMBER'!$C$3:$AJ$437,9,0)</f>
        <v>100</v>
      </c>
      <c r="AL12" s="1">
        <f>VLOOKUP(AL$5,'[1]IHK NUMBER'!$C$3:$AJ$437,9,0)</f>
        <v>100</v>
      </c>
      <c r="AM12" s="1">
        <f>VLOOKUP(AM$5,'[1]IHK NUMBER'!$C$3:$AJ$437,9,0)</f>
        <v>102.25629329470407</v>
      </c>
      <c r="AN12" s="1">
        <f>VLOOKUP(AN$5,'[1]IHK NUMBER'!$C$3:$AJ$437,9,0)</f>
        <v>100.3929458146053</v>
      </c>
      <c r="AO12" s="1">
        <f>VLOOKUP(AO$5,'[1]IHK NUMBER'!$C$3:$AJ$437,9,0)</f>
        <v>101.56254574625363</v>
      </c>
      <c r="AP12" s="1">
        <f>VLOOKUP(AP$5,'[1]IHK NUMBER'!$C$3:$AJ$437,9,0)</f>
        <v>100.03999026930937</v>
      </c>
      <c r="AQ12" s="1">
        <f>VLOOKUP(AQ$5,'[1]IHK NUMBER'!$C$3:$AJ$437,9,0)</f>
        <v>100.00717140910069</v>
      </c>
      <c r="AR12" s="1">
        <f>VLOOKUP(AR$5,'[1]IHK NUMBER'!$C$3:$AJ$437,9,0)</f>
        <v>99.744784419177464</v>
      </c>
      <c r="AS12" s="1">
        <f>VLOOKUP(AS$5,'[1]IHK NUMBER'!$C$3:$AJ$437,9,0)</f>
        <v>100.06732669683258</v>
      </c>
      <c r="AT12" s="1">
        <f>VLOOKUP(AT$5,'[1]IHK NUMBER'!$C$3:$AJ$437,9,0)</f>
        <v>100.5556493124937</v>
      </c>
      <c r="AU12" s="1">
        <f>VLOOKUP(AU$5,'[1]IHK NUMBER'!$C$3:$AJ$437,9,0)</f>
        <v>101.2501113916332</v>
      </c>
      <c r="AV12" s="1">
        <f>VLOOKUP(AV$5,'[1]IHK NUMBER'!$C$3:$AJ$437,9,0)</f>
        <v>101.27382333578497</v>
      </c>
      <c r="AW12" s="1">
        <f>VLOOKUP(AW$5,'[1]IHK NUMBER'!$C$3:$AJ$437,9,0)</f>
        <v>101.31630422502296</v>
      </c>
      <c r="AX12" s="1">
        <f>VLOOKUP(AX$5,'[1]IHK NUMBER'!$C$3:$AJ$437,9,0)</f>
        <v>100</v>
      </c>
      <c r="AY12" s="1">
        <f>VLOOKUP(AY$5,'[1]IHK NUMBER'!$C$3:$AJ$437,9,0)</f>
        <v>99.293683405411642</v>
      </c>
      <c r="AZ12" s="1">
        <f>VLOOKUP(AZ$5,'[1]IHK NUMBER'!$C$3:$AJ$437,9,0)</f>
        <v>102.70552759672158</v>
      </c>
    </row>
    <row r="13" spans="2:52" x14ac:dyDescent="0.35">
      <c r="B13" s="3">
        <v>44774</v>
      </c>
      <c r="C13" s="1">
        <f>VLOOKUP(C$5,'[1]IHK NUMBER'!$C$3:$AJ$437,10,0)</f>
        <v>102.92920071916018</v>
      </c>
      <c r="D13" s="1">
        <f>VLOOKUP(D$5,'[1]IHK NUMBER'!$C$3:$AJ$437,10,0)</f>
        <v>103.50190362248428</v>
      </c>
      <c r="E13" s="1">
        <f>VLOOKUP(E$5,'[1]IHK NUMBER'!$C$3:$AJ$437,10,0)</f>
        <v>100.09309126161101</v>
      </c>
      <c r="F13" s="1">
        <f>VLOOKUP(F$5,'[1]IHK NUMBER'!$C$3:$AJ$437,10,0)</f>
        <v>102.42325019000451</v>
      </c>
      <c r="G13" s="1">
        <f>VLOOKUP(G$5,'[1]IHK NUMBER'!$C$3:$AJ$437,10,0)</f>
        <v>101.05336828744692</v>
      </c>
      <c r="H13" s="1">
        <f>VLOOKUP(H$5,'[1]IHK NUMBER'!$C$3:$AJ$437,10,0)</f>
        <v>101.11361623191198</v>
      </c>
      <c r="I13" s="1">
        <f>VLOOKUP(I$5,'[1]IHK NUMBER'!$C$3:$AJ$437,10,0)</f>
        <v>100.81160619956484</v>
      </c>
      <c r="J13" s="1">
        <f>VLOOKUP(J$5,'[1]IHK NUMBER'!$C$3:$AJ$437,10,0)</f>
        <v>101.15504090407003</v>
      </c>
      <c r="K13" s="1">
        <f>VLOOKUP(K$5,'[1]IHK NUMBER'!$C$3:$AJ$437,10,0)</f>
        <v>100.218877956082</v>
      </c>
      <c r="L13" s="1">
        <f>VLOOKUP(L$5,'[1]IHK NUMBER'!$C$3:$AJ$437,10,0)</f>
        <v>100.51481504137804</v>
      </c>
      <c r="M13" s="1">
        <f>VLOOKUP(M$5,'[1]IHK NUMBER'!$C$3:$AJ$437,10,0)</f>
        <v>100</v>
      </c>
      <c r="N13" s="1">
        <f>VLOOKUP(N$5,'[1]IHK NUMBER'!$C$3:$AJ$437,10,0)</f>
        <v>102.45490902754544</v>
      </c>
      <c r="O13" s="1">
        <f>VLOOKUP(O$5,'[1]IHK NUMBER'!$C$3:$AJ$437,10,0)</f>
        <v>101.55462031315197</v>
      </c>
      <c r="P13" s="1">
        <f>VLOOKUP(P$5,'[1]IHK NUMBER'!$C$3:$AJ$437,10,0)</f>
        <v>101.66771339840284</v>
      </c>
      <c r="Q13" s="1">
        <f>VLOOKUP(Q$5,'[1]IHK NUMBER'!$C$3:$AJ$437,10,0)</f>
        <v>104.17274547771289</v>
      </c>
      <c r="R13" s="1">
        <f>VLOOKUP(R$5,'[1]IHK NUMBER'!$C$3:$AJ$437,10,0)</f>
        <v>101.96623045223201</v>
      </c>
      <c r="S13" s="1">
        <f>VLOOKUP(S$5,'[1]IHK NUMBER'!$C$3:$AJ$437,10,0)</f>
        <v>100.12405891388812</v>
      </c>
      <c r="T13" s="1">
        <f>VLOOKUP(T$5,'[1]IHK NUMBER'!$C$3:$AJ$437,10,0)</f>
        <v>98.242574257425758</v>
      </c>
      <c r="U13" s="1">
        <f>VLOOKUP(U$5,'[1]IHK NUMBER'!$C$3:$AJ$437,10,0)</f>
        <v>101.18773169312614</v>
      </c>
      <c r="V13" s="1">
        <f>VLOOKUP(V$5,'[1]IHK NUMBER'!$C$3:$AJ$437,10,0)</f>
        <v>100.2615923483777</v>
      </c>
      <c r="W13" s="1">
        <f>VLOOKUP(W$5,'[1]IHK NUMBER'!$C$3:$AJ$437,10,0)</f>
        <v>100.101441266218</v>
      </c>
      <c r="X13" s="1">
        <f>VLOOKUP(X$5,'[1]IHK NUMBER'!$C$3:$AJ$437,10,0)</f>
        <v>100.81624802303632</v>
      </c>
      <c r="Y13" s="1">
        <f>VLOOKUP(Y$5,'[1]IHK NUMBER'!$C$3:$AJ$437,10,0)</f>
        <v>100</v>
      </c>
      <c r="Z13" s="1">
        <f>VLOOKUP(Z$5,'[1]IHK NUMBER'!$C$3:$AJ$437,10,0)</f>
        <v>102.79606094167345</v>
      </c>
      <c r="AA13" s="1">
        <f>VLOOKUP(AA$5,'[1]IHK NUMBER'!$C$3:$AJ$437,10,0)</f>
        <v>100.8674789579775</v>
      </c>
      <c r="AB13" s="1">
        <f>VLOOKUP(AB$5,'[1]IHK NUMBER'!$C$3:$AJ$437,10,0)</f>
        <v>100.17430876439302</v>
      </c>
      <c r="AC13" s="1">
        <f>VLOOKUP(AC$5,'[1]IHK NUMBER'!$C$3:$AJ$437,10,0)</f>
        <v>109.28561466096608</v>
      </c>
      <c r="AD13" s="1">
        <f>VLOOKUP(AD$5,'[1]IHK NUMBER'!$C$3:$AJ$437,10,0)</f>
        <v>100</v>
      </c>
      <c r="AE13" s="1">
        <f>VLOOKUP(AE$5,'[1]IHK NUMBER'!$C$3:$AJ$437,10,0)</f>
        <v>99.920995490040028</v>
      </c>
      <c r="AF13" s="1">
        <f>VLOOKUP(AF$5,'[1]IHK NUMBER'!$C$3:$AJ$437,10,0)</f>
        <v>99.41705251786432</v>
      </c>
      <c r="AG13" s="1">
        <f>VLOOKUP(AG$5,'[1]IHK NUMBER'!$C$3:$AJ$437,10,0)</f>
        <v>100.00754241951242</v>
      </c>
      <c r="AH13" s="1">
        <f>VLOOKUP(AH$5,'[1]IHK NUMBER'!$C$3:$AJ$437,10,0)</f>
        <v>100</v>
      </c>
      <c r="AI13" s="1">
        <f>VLOOKUP(AI$5,'[1]IHK NUMBER'!$C$3:$AJ$437,10,0)</f>
        <v>102.56490859631744</v>
      </c>
      <c r="AJ13" s="1">
        <f>VLOOKUP(AJ$5,'[1]IHK NUMBER'!$C$3:$AJ$437,10,0)</f>
        <v>105.40071273531322</v>
      </c>
      <c r="AK13" s="1">
        <f>VLOOKUP(AK$5,'[1]IHK NUMBER'!$C$3:$AJ$437,10,0)</f>
        <v>100</v>
      </c>
      <c r="AL13" s="1">
        <f>VLOOKUP(AL$5,'[1]IHK NUMBER'!$C$3:$AJ$437,10,0)</f>
        <v>100</v>
      </c>
      <c r="AM13" s="1">
        <f>VLOOKUP(AM$5,'[1]IHK NUMBER'!$C$3:$AJ$437,10,0)</f>
        <v>102.25652418388</v>
      </c>
      <c r="AN13" s="1">
        <f>VLOOKUP(AN$5,'[1]IHK NUMBER'!$C$3:$AJ$437,10,0)</f>
        <v>100.39317354642974</v>
      </c>
      <c r="AO13" s="1">
        <f>VLOOKUP(AO$5,'[1]IHK NUMBER'!$C$3:$AJ$437,10,0)</f>
        <v>101.56254574625363</v>
      </c>
      <c r="AP13" s="1">
        <f>VLOOKUP(AP$5,'[1]IHK NUMBER'!$C$3:$AJ$437,10,0)</f>
        <v>100.04052545546493</v>
      </c>
      <c r="AQ13" s="1">
        <f>VLOOKUP(AQ$5,'[1]IHK NUMBER'!$C$3:$AJ$437,10,0)</f>
        <v>100.0072943544678</v>
      </c>
      <c r="AR13" s="1">
        <f>VLOOKUP(AR$5,'[1]IHK NUMBER'!$C$3:$AJ$437,10,0)</f>
        <v>99.744784419177464</v>
      </c>
      <c r="AS13" s="1">
        <f>VLOOKUP(AS$5,'[1]IHK NUMBER'!$C$3:$AJ$437,10,0)</f>
        <v>100.06732669683258</v>
      </c>
      <c r="AT13" s="1">
        <f>VLOOKUP(AT$5,'[1]IHK NUMBER'!$C$3:$AJ$437,10,0)</f>
        <v>100.55565862211486</v>
      </c>
      <c r="AU13" s="1">
        <f>VLOOKUP(AU$5,'[1]IHK NUMBER'!$C$3:$AJ$437,10,0)</f>
        <v>101.70985479423823</v>
      </c>
      <c r="AV13" s="1">
        <f>VLOOKUP(AV$5,'[1]IHK NUMBER'!$C$3:$AJ$437,10,0)</f>
        <v>101.54441217647138</v>
      </c>
      <c r="AW13" s="1">
        <f>VLOOKUP(AW$5,'[1]IHK NUMBER'!$C$3:$AJ$437,10,0)</f>
        <v>102.14516755780198</v>
      </c>
      <c r="AX13" s="1">
        <f>VLOOKUP(AX$5,'[1]IHK NUMBER'!$C$3:$AJ$437,10,0)</f>
        <v>100</v>
      </c>
      <c r="AY13" s="1">
        <f>VLOOKUP(AY$5,'[1]IHK NUMBER'!$C$3:$AJ$437,10,0)</f>
        <v>99.293683405411642</v>
      </c>
      <c r="AZ13" s="1">
        <f>VLOOKUP(AZ$5,'[1]IHK NUMBER'!$C$3:$AJ$437,10,0)</f>
        <v>101.86689271161218</v>
      </c>
    </row>
    <row r="14" spans="2:52" x14ac:dyDescent="0.35">
      <c r="B14" s="3">
        <v>44805</v>
      </c>
      <c r="C14" s="1">
        <f>VLOOKUP(C$5,'[1]IHK NUMBER'!$C$3:$AJ$437,11,0)</f>
        <v>101.70480630679006</v>
      </c>
      <c r="D14" s="1">
        <f>VLOOKUP(D$5,'[1]IHK NUMBER'!$C$3:$AJ$437,11,0)</f>
        <v>101.68253164695489</v>
      </c>
      <c r="E14" s="1">
        <f>VLOOKUP(E$5,'[1]IHK NUMBER'!$C$3:$AJ$437,11,0)</f>
        <v>102.87314137203292</v>
      </c>
      <c r="F14" s="1">
        <f>VLOOKUP(F$5,'[1]IHK NUMBER'!$C$3:$AJ$437,11,0)</f>
        <v>102.80414724126916</v>
      </c>
      <c r="G14" s="1">
        <f>VLOOKUP(G$5,'[1]IHK NUMBER'!$C$3:$AJ$437,11,0)</f>
        <v>101.09408713559742</v>
      </c>
      <c r="H14" s="1">
        <f>VLOOKUP(H$5,'[1]IHK NUMBER'!$C$3:$AJ$437,11,0)</f>
        <v>101.16424802111379</v>
      </c>
      <c r="I14" s="1">
        <f>VLOOKUP(I$5,'[1]IHK NUMBER'!$C$3:$AJ$437,11,0)</f>
        <v>100.81160619956484</v>
      </c>
      <c r="J14" s="1">
        <f>VLOOKUP(J$5,'[1]IHK NUMBER'!$C$3:$AJ$437,11,0)</f>
        <v>101.15544288479693</v>
      </c>
      <c r="K14" s="1">
        <f>VLOOKUP(K$5,'[1]IHK NUMBER'!$C$3:$AJ$437,11,0)</f>
        <v>100.218877956082</v>
      </c>
      <c r="L14" s="1">
        <f>VLOOKUP(L$5,'[1]IHK NUMBER'!$C$3:$AJ$437,11,0)</f>
        <v>100.51556486468085</v>
      </c>
      <c r="M14" s="1">
        <f>VLOOKUP(M$5,'[1]IHK NUMBER'!$C$3:$AJ$437,11,0)</f>
        <v>100</v>
      </c>
      <c r="N14" s="1">
        <f>VLOOKUP(N$5,'[1]IHK NUMBER'!$C$3:$AJ$437,11,0)</f>
        <v>102.45490902754544</v>
      </c>
      <c r="O14" s="1">
        <f>VLOOKUP(O$5,'[1]IHK NUMBER'!$C$3:$AJ$437,11,0)</f>
        <v>101.66627159670307</v>
      </c>
      <c r="P14" s="1">
        <f>VLOOKUP(P$5,'[1]IHK NUMBER'!$C$3:$AJ$437,11,0)</f>
        <v>102.59023868677906</v>
      </c>
      <c r="Q14" s="1">
        <f>VLOOKUP(Q$5,'[1]IHK NUMBER'!$C$3:$AJ$437,11,0)</f>
        <v>104.1731789470779</v>
      </c>
      <c r="R14" s="1">
        <f>VLOOKUP(R$5,'[1]IHK NUMBER'!$C$3:$AJ$437,11,0)</f>
        <v>102.06936601400083</v>
      </c>
      <c r="S14" s="1">
        <f>VLOOKUP(S$5,'[1]IHK NUMBER'!$C$3:$AJ$437,11,0)</f>
        <v>99.703753501400556</v>
      </c>
      <c r="T14" s="1">
        <f>VLOOKUP(T$5,'[1]IHK NUMBER'!$C$3:$AJ$437,11,0)</f>
        <v>98.516755521706017</v>
      </c>
      <c r="U14" s="1">
        <f>VLOOKUP(U$5,'[1]IHK NUMBER'!$C$3:$AJ$437,11,0)</f>
        <v>101.29176294572358</v>
      </c>
      <c r="V14" s="1">
        <f>VLOOKUP(V$5,'[1]IHK NUMBER'!$C$3:$AJ$437,11,0)</f>
        <v>100.27561015577777</v>
      </c>
      <c r="W14" s="1">
        <f>VLOOKUP(W$5,'[1]IHK NUMBER'!$C$3:$AJ$437,11,0)</f>
        <v>100.13044066675705</v>
      </c>
      <c r="X14" s="1">
        <f>VLOOKUP(X$5,'[1]IHK NUMBER'!$C$3:$AJ$437,11,0)</f>
        <v>100.81624802303632</v>
      </c>
      <c r="Y14" s="1">
        <f>VLOOKUP(Y$5,'[1]IHK NUMBER'!$C$3:$AJ$437,11,0)</f>
        <v>100</v>
      </c>
      <c r="Z14" s="1">
        <f>VLOOKUP(Z$5,'[1]IHK NUMBER'!$C$3:$AJ$437,11,0)</f>
        <v>109.24993395710743</v>
      </c>
      <c r="AA14" s="1">
        <f>VLOOKUP(AA$5,'[1]IHK NUMBER'!$C$3:$AJ$437,11,0)</f>
        <v>100.90308791263192</v>
      </c>
      <c r="AB14" s="1">
        <f>VLOOKUP(AB$5,'[1]IHK NUMBER'!$C$3:$AJ$437,11,0)</f>
        <v>111.59547073878338</v>
      </c>
      <c r="AC14" s="1">
        <f>VLOOKUP(AC$5,'[1]IHK NUMBER'!$C$3:$AJ$437,11,0)</f>
        <v>112.1974345127492</v>
      </c>
      <c r="AD14" s="1">
        <f>VLOOKUP(AD$5,'[1]IHK NUMBER'!$C$3:$AJ$437,11,0)</f>
        <v>100</v>
      </c>
      <c r="AE14" s="1">
        <f>VLOOKUP(AE$5,'[1]IHK NUMBER'!$C$3:$AJ$437,11,0)</f>
        <v>99.921057193495201</v>
      </c>
      <c r="AF14" s="1">
        <f>VLOOKUP(AF$5,'[1]IHK NUMBER'!$C$3:$AJ$437,11,0)</f>
        <v>99.400937838316935</v>
      </c>
      <c r="AG14" s="1">
        <f>VLOOKUP(AG$5,'[1]IHK NUMBER'!$C$3:$AJ$437,11,0)</f>
        <v>100.00754241951242</v>
      </c>
      <c r="AH14" s="1">
        <f>VLOOKUP(AH$5,'[1]IHK NUMBER'!$C$3:$AJ$437,11,0)</f>
        <v>100</v>
      </c>
      <c r="AI14" s="1">
        <f>VLOOKUP(AI$5,'[1]IHK NUMBER'!$C$3:$AJ$437,11,0)</f>
        <v>102.71099590333699</v>
      </c>
      <c r="AJ14" s="1">
        <f>VLOOKUP(AJ$5,'[1]IHK NUMBER'!$C$3:$AJ$437,11,0)</f>
        <v>105.40071273531322</v>
      </c>
      <c r="AK14" s="1">
        <f>VLOOKUP(AK$5,'[1]IHK NUMBER'!$C$3:$AJ$437,11,0)</f>
        <v>100</v>
      </c>
      <c r="AL14" s="1">
        <f>VLOOKUP(AL$5,'[1]IHK NUMBER'!$C$3:$AJ$437,11,0)</f>
        <v>100</v>
      </c>
      <c r="AM14" s="1">
        <f>VLOOKUP(AM$5,'[1]IHK NUMBER'!$C$3:$AJ$437,11,0)</f>
        <v>102.52908784523092</v>
      </c>
      <c r="AN14" s="1">
        <f>VLOOKUP(AN$5,'[1]IHK NUMBER'!$C$3:$AJ$437,11,0)</f>
        <v>100.39339368238089</v>
      </c>
      <c r="AO14" s="1">
        <f>VLOOKUP(AO$5,'[1]IHK NUMBER'!$C$3:$AJ$437,11,0)</f>
        <v>101.56337176028644</v>
      </c>
      <c r="AP14" s="1">
        <f>VLOOKUP(AP$5,'[1]IHK NUMBER'!$C$3:$AJ$437,11,0)</f>
        <v>100.04052545546493</v>
      </c>
      <c r="AQ14" s="1">
        <f>VLOOKUP(AQ$5,'[1]IHK NUMBER'!$C$3:$AJ$437,11,0)</f>
        <v>100.0072943544678</v>
      </c>
      <c r="AR14" s="1">
        <f>VLOOKUP(AR$5,'[1]IHK NUMBER'!$C$3:$AJ$437,11,0)</f>
        <v>99.744784419177464</v>
      </c>
      <c r="AS14" s="1">
        <f>VLOOKUP(AS$5,'[1]IHK NUMBER'!$C$3:$AJ$437,11,0)</f>
        <v>101.1590036199095</v>
      </c>
      <c r="AT14" s="1">
        <f>VLOOKUP(AT$5,'[1]IHK NUMBER'!$C$3:$AJ$437,11,0)</f>
        <v>101.35593937726961</v>
      </c>
      <c r="AU14" s="1">
        <f>VLOOKUP(AU$5,'[1]IHK NUMBER'!$C$3:$AJ$437,11,0)</f>
        <v>101.99610983242296</v>
      </c>
      <c r="AV14" s="1">
        <f>VLOOKUP(AV$5,'[1]IHK NUMBER'!$C$3:$AJ$437,11,0)</f>
        <v>102.07559551932503</v>
      </c>
      <c r="AW14" s="1">
        <f>VLOOKUP(AW$5,'[1]IHK NUMBER'!$C$3:$AJ$437,11,0)</f>
        <v>101.96963093400815</v>
      </c>
      <c r="AX14" s="1">
        <f>VLOOKUP(AX$5,'[1]IHK NUMBER'!$C$3:$AJ$437,11,0)</f>
        <v>100</v>
      </c>
      <c r="AY14" s="1">
        <f>VLOOKUP(AY$5,'[1]IHK NUMBER'!$C$3:$AJ$437,11,0)</f>
        <v>99.293683405411642</v>
      </c>
      <c r="AZ14" s="1">
        <f>VLOOKUP(AZ$5,'[1]IHK NUMBER'!$C$3:$AJ$437,11,0)</f>
        <v>102.26157961898303</v>
      </c>
    </row>
    <row r="15" spans="2:52" x14ac:dyDescent="0.35">
      <c r="B15" s="3">
        <v>44835</v>
      </c>
      <c r="C15" s="1">
        <f>VLOOKUP(C$5,'[1]IHK NUMBER'!$C$3:$AJ$437,12,0)</f>
        <v>100.99795568613558</v>
      </c>
      <c r="D15" s="1">
        <f>VLOOKUP(D$5,'[1]IHK NUMBER'!$C$3:$AJ$437,12,0)</f>
        <v>100.69293480529645</v>
      </c>
      <c r="E15" s="1">
        <f>VLOOKUP(E$5,'[1]IHK NUMBER'!$C$3:$AJ$437,12,0)</f>
        <v>103.14703793463605</v>
      </c>
      <c r="F15" s="1">
        <f>VLOOKUP(F$5,'[1]IHK NUMBER'!$C$3:$AJ$437,12,0)</f>
        <v>103.11270245732574</v>
      </c>
      <c r="G15" s="1">
        <f>VLOOKUP(G$5,'[1]IHK NUMBER'!$C$3:$AJ$437,12,0)</f>
        <v>101.09409564400973</v>
      </c>
      <c r="H15" s="1">
        <f>VLOOKUP(H$5,'[1]IHK NUMBER'!$C$3:$AJ$437,12,0)</f>
        <v>101.16426556848037</v>
      </c>
      <c r="I15" s="1">
        <f>VLOOKUP(I$5,'[1]IHK NUMBER'!$C$3:$AJ$437,12,0)</f>
        <v>100.81160619956484</v>
      </c>
      <c r="J15" s="1">
        <f>VLOOKUP(J$5,'[1]IHK NUMBER'!$C$3:$AJ$437,12,0)</f>
        <v>101.12106093519728</v>
      </c>
      <c r="K15" s="1">
        <f>VLOOKUP(K$5,'[1]IHK NUMBER'!$C$3:$AJ$437,12,0)</f>
        <v>100.218877956082</v>
      </c>
      <c r="L15" s="1">
        <f>VLOOKUP(L$5,'[1]IHK NUMBER'!$C$3:$AJ$437,12,0)</f>
        <v>100.39545995193318</v>
      </c>
      <c r="M15" s="1">
        <f>VLOOKUP(M$5,'[1]IHK NUMBER'!$C$3:$AJ$437,12,0)</f>
        <v>100</v>
      </c>
      <c r="N15" s="1">
        <f>VLOOKUP(N$5,'[1]IHK NUMBER'!$C$3:$AJ$437,12,0)</f>
        <v>102.45490902754544</v>
      </c>
      <c r="O15" s="1">
        <f>VLOOKUP(O$5,'[1]IHK NUMBER'!$C$3:$AJ$437,12,0)</f>
        <v>101.96320547597917</v>
      </c>
      <c r="P15" s="1">
        <f>VLOOKUP(P$5,'[1]IHK NUMBER'!$C$3:$AJ$437,12,0)</f>
        <v>102.51788376220053</v>
      </c>
      <c r="Q15" s="1">
        <f>VLOOKUP(Q$5,'[1]IHK NUMBER'!$C$3:$AJ$437,12,0)</f>
        <v>104.3325746045396</v>
      </c>
      <c r="R15" s="1">
        <f>VLOOKUP(R$5,'[1]IHK NUMBER'!$C$3:$AJ$437,12,0)</f>
        <v>101.90378749829472</v>
      </c>
      <c r="S15" s="1">
        <f>VLOOKUP(S$5,'[1]IHK NUMBER'!$C$3:$AJ$437,12,0)</f>
        <v>101.12</v>
      </c>
      <c r="T15" s="1">
        <f>VLOOKUP(T$5,'[1]IHK NUMBER'!$C$3:$AJ$437,12,0)</f>
        <v>98.910891089108915</v>
      </c>
      <c r="U15" s="1">
        <f>VLOOKUP(U$5,'[1]IHK NUMBER'!$C$3:$AJ$437,12,0)</f>
        <v>101.82058847976066</v>
      </c>
      <c r="V15" s="1">
        <f>VLOOKUP(V$5,'[1]IHK NUMBER'!$C$3:$AJ$437,12,0)</f>
        <v>99.890667067113</v>
      </c>
      <c r="W15" s="1">
        <f>VLOOKUP(W$5,'[1]IHK NUMBER'!$C$3:$AJ$437,12,0)</f>
        <v>99.167693991484711</v>
      </c>
      <c r="X15" s="1">
        <f>VLOOKUP(X$5,'[1]IHK NUMBER'!$C$3:$AJ$437,12,0)</f>
        <v>100.81624802303632</v>
      </c>
      <c r="Y15" s="1">
        <f>VLOOKUP(Y$5,'[1]IHK NUMBER'!$C$3:$AJ$437,12,0)</f>
        <v>100</v>
      </c>
      <c r="Z15" s="1">
        <f>VLOOKUP(Z$5,'[1]IHK NUMBER'!$C$3:$AJ$437,12,0)</f>
        <v>110.12646005671103</v>
      </c>
      <c r="AA15" s="1">
        <f>VLOOKUP(AA$5,'[1]IHK NUMBER'!$C$3:$AJ$437,12,0)</f>
        <v>100.94525250469168</v>
      </c>
      <c r="AB15" s="1">
        <f>VLOOKUP(AB$5,'[1]IHK NUMBER'!$C$3:$AJ$437,12,0)</f>
        <v>112.67829766559237</v>
      </c>
      <c r="AC15" s="1">
        <f>VLOOKUP(AC$5,'[1]IHK NUMBER'!$C$3:$AJ$437,12,0)</f>
        <v>113.86176216964327</v>
      </c>
      <c r="AD15" s="1">
        <f>VLOOKUP(AD$5,'[1]IHK NUMBER'!$C$3:$AJ$437,12,0)</f>
        <v>100</v>
      </c>
      <c r="AE15" s="1">
        <f>VLOOKUP(AE$5,'[1]IHK NUMBER'!$C$3:$AJ$437,12,0)</f>
        <v>100.05184913793586</v>
      </c>
      <c r="AF15" s="1">
        <f>VLOOKUP(AF$5,'[1]IHK NUMBER'!$C$3:$AJ$437,12,0)</f>
        <v>99.97387294305851</v>
      </c>
      <c r="AG15" s="1">
        <f>VLOOKUP(AG$5,'[1]IHK NUMBER'!$C$3:$AJ$437,12,0)</f>
        <v>100.00754241951242</v>
      </c>
      <c r="AH15" s="1">
        <f>VLOOKUP(AH$5,'[1]IHK NUMBER'!$C$3:$AJ$437,12,0)</f>
        <v>100</v>
      </c>
      <c r="AI15" s="1">
        <f>VLOOKUP(AI$5,'[1]IHK NUMBER'!$C$3:$AJ$437,12,0)</f>
        <v>102.71099590333699</v>
      </c>
      <c r="AJ15" s="1">
        <f>VLOOKUP(AJ$5,'[1]IHK NUMBER'!$C$3:$AJ$437,12,0)</f>
        <v>105.40071273531322</v>
      </c>
      <c r="AK15" s="1">
        <f>VLOOKUP(AK$5,'[1]IHK NUMBER'!$C$3:$AJ$437,12,0)</f>
        <v>100</v>
      </c>
      <c r="AL15" s="1">
        <f>VLOOKUP(AL$5,'[1]IHK NUMBER'!$C$3:$AJ$437,12,0)</f>
        <v>100</v>
      </c>
      <c r="AM15" s="1">
        <f>VLOOKUP(AM$5,'[1]IHK NUMBER'!$C$3:$AJ$437,12,0)</f>
        <v>102.52908784523092</v>
      </c>
      <c r="AN15" s="1">
        <f>VLOOKUP(AN$5,'[1]IHK NUMBER'!$C$3:$AJ$437,12,0)</f>
        <v>100.39339368238089</v>
      </c>
      <c r="AO15" s="1">
        <f>VLOOKUP(AO$5,'[1]IHK NUMBER'!$C$3:$AJ$437,12,0)</f>
        <v>101.56337176028644</v>
      </c>
      <c r="AP15" s="1">
        <f>VLOOKUP(AP$5,'[1]IHK NUMBER'!$C$3:$AJ$437,12,0)</f>
        <v>100.04052545546493</v>
      </c>
      <c r="AQ15" s="1">
        <f>VLOOKUP(AQ$5,'[1]IHK NUMBER'!$C$3:$AJ$437,12,0)</f>
        <v>100.0072943544678</v>
      </c>
      <c r="AR15" s="1">
        <f>VLOOKUP(AR$5,'[1]IHK NUMBER'!$C$3:$AJ$437,12,0)</f>
        <v>99.744784419177464</v>
      </c>
      <c r="AS15" s="1">
        <f>VLOOKUP(AS$5,'[1]IHK NUMBER'!$C$3:$AJ$437,12,0)</f>
        <v>101.22321990950228</v>
      </c>
      <c r="AT15" s="1">
        <f>VLOOKUP(AT$5,'[1]IHK NUMBER'!$C$3:$AJ$437,12,0)</f>
        <v>101.40301471580813</v>
      </c>
      <c r="AU15" s="1">
        <f>VLOOKUP(AU$5,'[1]IHK NUMBER'!$C$3:$AJ$437,12,0)</f>
        <v>102.25966450131617</v>
      </c>
      <c r="AV15" s="1">
        <f>VLOOKUP(AV$5,'[1]IHK NUMBER'!$C$3:$AJ$437,12,0)</f>
        <v>102.48571775808742</v>
      </c>
      <c r="AW15" s="1">
        <f>VLOOKUP(AW$5,'[1]IHK NUMBER'!$C$3:$AJ$437,12,0)</f>
        <v>101.97470462064122</v>
      </c>
      <c r="AX15" s="1">
        <f>VLOOKUP(AX$5,'[1]IHK NUMBER'!$C$3:$AJ$437,12,0)</f>
        <v>100</v>
      </c>
      <c r="AY15" s="1">
        <f>VLOOKUP(AY$5,'[1]IHK NUMBER'!$C$3:$AJ$437,12,0)</f>
        <v>99.310385396747051</v>
      </c>
      <c r="AZ15" s="1">
        <f>VLOOKUP(AZ$5,'[1]IHK NUMBER'!$C$3:$AJ$437,12,0)</f>
        <v>102.14802425494223</v>
      </c>
    </row>
    <row r="16" spans="2:52" x14ac:dyDescent="0.35">
      <c r="B16" s="3">
        <v>44866</v>
      </c>
      <c r="C16" s="1">
        <f>VLOOKUP(C$5,'[1]IHK NUMBER'!$C$3:$AJ$437,13,0)</f>
        <v>99.682492551462275</v>
      </c>
      <c r="D16" s="1">
        <f>VLOOKUP(D$5,'[1]IHK NUMBER'!$C$3:$AJ$437,13,0)</f>
        <v>98.940987680790045</v>
      </c>
      <c r="E16" s="1">
        <f>VLOOKUP(E$5,'[1]IHK NUMBER'!$C$3:$AJ$437,13,0)</f>
        <v>103.1673760216258</v>
      </c>
      <c r="F16" s="1">
        <f>VLOOKUP(F$5,'[1]IHK NUMBER'!$C$3:$AJ$437,13,0)</f>
        <v>103.43183503744508</v>
      </c>
      <c r="G16" s="1">
        <f>VLOOKUP(G$5,'[1]IHK NUMBER'!$C$3:$AJ$437,13,0)</f>
        <v>101.09409564400973</v>
      </c>
      <c r="H16" s="1">
        <f>VLOOKUP(H$5,'[1]IHK NUMBER'!$C$3:$AJ$437,13,0)</f>
        <v>101.16426556848037</v>
      </c>
      <c r="I16" s="1">
        <f>VLOOKUP(I$5,'[1]IHK NUMBER'!$C$3:$AJ$437,13,0)</f>
        <v>100.81160619956484</v>
      </c>
      <c r="J16" s="1">
        <f>VLOOKUP(J$5,'[1]IHK NUMBER'!$C$3:$AJ$437,13,0)</f>
        <v>101.17683578489061</v>
      </c>
      <c r="K16" s="1">
        <f>VLOOKUP(K$5,'[1]IHK NUMBER'!$C$3:$AJ$437,13,0)</f>
        <v>100.21941309272724</v>
      </c>
      <c r="L16" s="1">
        <f>VLOOKUP(L$5,'[1]IHK NUMBER'!$C$3:$AJ$437,13,0)</f>
        <v>100.59560659011677</v>
      </c>
      <c r="M16" s="1">
        <f>VLOOKUP(M$5,'[1]IHK NUMBER'!$C$3:$AJ$437,13,0)</f>
        <v>100</v>
      </c>
      <c r="N16" s="1">
        <f>VLOOKUP(N$5,'[1]IHK NUMBER'!$C$3:$AJ$437,13,0)</f>
        <v>102.45490902754544</v>
      </c>
      <c r="O16" s="1">
        <f>VLOOKUP(O$5,'[1]IHK NUMBER'!$C$3:$AJ$437,13,0)</f>
        <v>102.03753137270353</v>
      </c>
      <c r="P16" s="1">
        <f>VLOOKUP(P$5,'[1]IHK NUMBER'!$C$3:$AJ$437,13,0)</f>
        <v>102.52692812777285</v>
      </c>
      <c r="Q16" s="1">
        <f>VLOOKUP(Q$5,'[1]IHK NUMBER'!$C$3:$AJ$437,13,0)</f>
        <v>104.3326760408267</v>
      </c>
      <c r="R16" s="1">
        <f>VLOOKUP(R$5,'[1]IHK NUMBER'!$C$3:$AJ$437,13,0)</f>
        <v>102.11509471773594</v>
      </c>
      <c r="S16" s="1">
        <f>VLOOKUP(S$5,'[1]IHK NUMBER'!$C$3:$AJ$437,13,0)</f>
        <v>101.12</v>
      </c>
      <c r="T16" s="1">
        <f>VLOOKUP(T$5,'[1]IHK NUMBER'!$C$3:$AJ$437,13,0)</f>
        <v>98.910891089108915</v>
      </c>
      <c r="U16" s="1">
        <f>VLOOKUP(U$5,'[1]IHK NUMBER'!$C$3:$AJ$437,13,0)</f>
        <v>101.93328900340788</v>
      </c>
      <c r="V16" s="1">
        <f>VLOOKUP(V$5,'[1]IHK NUMBER'!$C$3:$AJ$437,13,0)</f>
        <v>99.890739928674463</v>
      </c>
      <c r="W16" s="1">
        <f>VLOOKUP(W$5,'[1]IHK NUMBER'!$C$3:$AJ$437,13,0)</f>
        <v>99.167823257628186</v>
      </c>
      <c r="X16" s="1">
        <f>VLOOKUP(X$5,'[1]IHK NUMBER'!$C$3:$AJ$437,13,0)</f>
        <v>100.81624802303632</v>
      </c>
      <c r="Y16" s="1">
        <f>VLOOKUP(Y$5,'[1]IHK NUMBER'!$C$3:$AJ$437,13,0)</f>
        <v>100</v>
      </c>
      <c r="Z16" s="1">
        <f>VLOOKUP(Z$5,'[1]IHK NUMBER'!$C$3:$AJ$437,13,0)</f>
        <v>110.13308807792355</v>
      </c>
      <c r="AA16" s="1">
        <f>VLOOKUP(AA$5,'[1]IHK NUMBER'!$C$3:$AJ$437,13,0)</f>
        <v>101.03667177190665</v>
      </c>
      <c r="AB16" s="1">
        <f>VLOOKUP(AB$5,'[1]IHK NUMBER'!$C$3:$AJ$437,13,0)</f>
        <v>112.63842042139703</v>
      </c>
      <c r="AC16" s="1">
        <f>VLOOKUP(AC$5,'[1]IHK NUMBER'!$C$3:$AJ$437,13,0)</f>
        <v>113.87990942630883</v>
      </c>
      <c r="AD16" s="1">
        <f>VLOOKUP(AD$5,'[1]IHK NUMBER'!$C$3:$AJ$437,13,0)</f>
        <v>100</v>
      </c>
      <c r="AE16" s="1">
        <f>VLOOKUP(AE$5,'[1]IHK NUMBER'!$C$3:$AJ$437,13,0)</f>
        <v>100.02278426139348</v>
      </c>
      <c r="AF16" s="1">
        <f>VLOOKUP(AF$5,'[1]IHK NUMBER'!$C$3:$AJ$437,13,0)</f>
        <v>99.851101134899594</v>
      </c>
      <c r="AG16" s="1">
        <f>VLOOKUP(AG$5,'[1]IHK NUMBER'!$C$3:$AJ$437,13,0)</f>
        <v>100.00754241951242</v>
      </c>
      <c r="AH16" s="1">
        <f>VLOOKUP(AH$5,'[1]IHK NUMBER'!$C$3:$AJ$437,13,0)</f>
        <v>100</v>
      </c>
      <c r="AI16" s="1">
        <f>VLOOKUP(AI$5,'[1]IHK NUMBER'!$C$3:$AJ$437,13,0)</f>
        <v>102.71099590333699</v>
      </c>
      <c r="AJ16" s="1">
        <f>VLOOKUP(AJ$5,'[1]IHK NUMBER'!$C$3:$AJ$437,13,0)</f>
        <v>105.40071273531322</v>
      </c>
      <c r="AK16" s="1">
        <f>VLOOKUP(AK$5,'[1]IHK NUMBER'!$C$3:$AJ$437,13,0)</f>
        <v>100</v>
      </c>
      <c r="AL16" s="1">
        <f>VLOOKUP(AL$5,'[1]IHK NUMBER'!$C$3:$AJ$437,13,0)</f>
        <v>100</v>
      </c>
      <c r="AM16" s="1">
        <f>VLOOKUP(AM$5,'[1]IHK NUMBER'!$C$3:$AJ$437,13,0)</f>
        <v>102.52908784523092</v>
      </c>
      <c r="AN16" s="1">
        <f>VLOOKUP(AN$5,'[1]IHK NUMBER'!$C$3:$AJ$437,13,0)</f>
        <v>100.39339368238089</v>
      </c>
      <c r="AO16" s="1">
        <f>VLOOKUP(AO$5,'[1]IHK NUMBER'!$C$3:$AJ$437,13,0)</f>
        <v>101.56337176028644</v>
      </c>
      <c r="AP16" s="1">
        <f>VLOOKUP(AP$5,'[1]IHK NUMBER'!$C$3:$AJ$437,13,0)</f>
        <v>100.04052545546493</v>
      </c>
      <c r="AQ16" s="1">
        <f>VLOOKUP(AQ$5,'[1]IHK NUMBER'!$C$3:$AJ$437,13,0)</f>
        <v>100.0072943544678</v>
      </c>
      <c r="AR16" s="1">
        <f>VLOOKUP(AR$5,'[1]IHK NUMBER'!$C$3:$AJ$437,13,0)</f>
        <v>99.744784419177464</v>
      </c>
      <c r="AS16" s="1">
        <f>VLOOKUP(AS$5,'[1]IHK NUMBER'!$C$3:$AJ$437,13,0)</f>
        <v>101.22321990950228</v>
      </c>
      <c r="AT16" s="1">
        <f>VLOOKUP(AT$5,'[1]IHK NUMBER'!$C$3:$AJ$437,13,0)</f>
        <v>101.40301471580813</v>
      </c>
      <c r="AU16" s="1">
        <f>VLOOKUP(AU$5,'[1]IHK NUMBER'!$C$3:$AJ$437,13,0)</f>
        <v>103.12113762518022</v>
      </c>
      <c r="AV16" s="1">
        <f>VLOOKUP(AV$5,'[1]IHK NUMBER'!$C$3:$AJ$437,13,0)</f>
        <v>102.88230032888532</v>
      </c>
      <c r="AW16" s="1">
        <f>VLOOKUP(AW$5,'[1]IHK NUMBER'!$C$3:$AJ$437,13,0)</f>
        <v>102.91266624986332</v>
      </c>
      <c r="AX16" s="1">
        <f>VLOOKUP(AX$5,'[1]IHK NUMBER'!$C$3:$AJ$437,13,0)</f>
        <v>100</v>
      </c>
      <c r="AY16" s="1">
        <f>VLOOKUP(AY$5,'[1]IHK NUMBER'!$C$3:$AJ$437,13,0)</f>
        <v>116.63685851353031</v>
      </c>
      <c r="AZ16" s="1">
        <f>VLOOKUP(AZ$5,'[1]IHK NUMBER'!$C$3:$AJ$437,13,0)</f>
        <v>101.7543694162181</v>
      </c>
    </row>
    <row r="17" spans="2:52" x14ac:dyDescent="0.35">
      <c r="B17" s="3">
        <v>44896</v>
      </c>
      <c r="C17" s="1">
        <f>VLOOKUP(C$5,'[1]IHK NUMBER'!$C$3:$AJ$437,14,0)</f>
        <v>101.09574766925175</v>
      </c>
      <c r="D17" s="1">
        <f>VLOOKUP(D$5,'[1]IHK NUMBER'!$C$3:$AJ$437,14,0)</f>
        <v>100.41423523459008</v>
      </c>
      <c r="E17" s="1">
        <f>VLOOKUP(E$5,'[1]IHK NUMBER'!$C$3:$AJ$437,14,0)</f>
        <v>103.28402085597241</v>
      </c>
      <c r="F17" s="1">
        <f>VLOOKUP(F$5,'[1]IHK NUMBER'!$C$3:$AJ$437,14,0)</f>
        <v>104.832231984118</v>
      </c>
      <c r="G17" s="1">
        <f>VLOOKUP(G$5,'[1]IHK NUMBER'!$C$3:$AJ$437,14,0)</f>
        <v>101.0944359505976</v>
      </c>
      <c r="H17" s="1">
        <f>VLOOKUP(H$5,'[1]IHK NUMBER'!$C$3:$AJ$437,14,0)</f>
        <v>101.1644059224086</v>
      </c>
      <c r="I17" s="1">
        <f>VLOOKUP(I$5,'[1]IHK NUMBER'!$C$3:$AJ$437,14,0)</f>
        <v>100.8127623599691</v>
      </c>
      <c r="J17" s="1">
        <f>VLOOKUP(J$5,'[1]IHK NUMBER'!$C$3:$AJ$437,14,0)</f>
        <v>101.16989226778014</v>
      </c>
      <c r="K17" s="1">
        <f>VLOOKUP(K$5,'[1]IHK NUMBER'!$C$3:$AJ$437,14,0)</f>
        <v>100.21941309272724</v>
      </c>
      <c r="L17" s="1">
        <f>VLOOKUP(L$5,'[1]IHK NUMBER'!$C$3:$AJ$437,14,0)</f>
        <v>100.55929693845218</v>
      </c>
      <c r="M17" s="1">
        <f>VLOOKUP(M$5,'[1]IHK NUMBER'!$C$3:$AJ$437,14,0)</f>
        <v>100</v>
      </c>
      <c r="N17" s="1">
        <f>VLOOKUP(N$5,'[1]IHK NUMBER'!$C$3:$AJ$437,14,0)</f>
        <v>102.45490902754544</v>
      </c>
      <c r="O17" s="1">
        <f>VLOOKUP(O$5,'[1]IHK NUMBER'!$C$3:$AJ$437,14,0)</f>
        <v>102.39653172906765</v>
      </c>
      <c r="P17" s="1">
        <f>VLOOKUP(P$5,'[1]IHK NUMBER'!$C$3:$AJ$437,14,0)</f>
        <v>102.52692812777285</v>
      </c>
      <c r="Q17" s="1">
        <f>VLOOKUP(Q$5,'[1]IHK NUMBER'!$C$3:$AJ$437,14,0)</f>
        <v>104.33306860245992</v>
      </c>
      <c r="R17" s="1">
        <f>VLOOKUP(R$5,'[1]IHK NUMBER'!$C$3:$AJ$437,14,0)</f>
        <v>102.16650907936142</v>
      </c>
      <c r="S17" s="1">
        <f>VLOOKUP(S$5,'[1]IHK NUMBER'!$C$3:$AJ$437,14,0)</f>
        <v>101.12</v>
      </c>
      <c r="T17" s="1">
        <f>VLOOKUP(T$5,'[1]IHK NUMBER'!$C$3:$AJ$437,14,0)</f>
        <v>98.910891089108915</v>
      </c>
      <c r="U17" s="1">
        <f>VLOOKUP(U$5,'[1]IHK NUMBER'!$C$3:$AJ$437,14,0)</f>
        <v>102.8609010057352</v>
      </c>
      <c r="V17" s="1">
        <f>VLOOKUP(V$5,'[1]IHK NUMBER'!$C$3:$AJ$437,14,0)</f>
        <v>99.898162380748744</v>
      </c>
      <c r="W17" s="1">
        <f>VLOOKUP(W$5,'[1]IHK NUMBER'!$C$3:$AJ$437,14,0)</f>
        <v>99.183096529127923</v>
      </c>
      <c r="X17" s="1">
        <f>VLOOKUP(X$5,'[1]IHK NUMBER'!$C$3:$AJ$437,14,0)</f>
        <v>100.81624802303632</v>
      </c>
      <c r="Y17" s="1">
        <f>VLOOKUP(Y$5,'[1]IHK NUMBER'!$C$3:$AJ$437,14,0)</f>
        <v>100</v>
      </c>
      <c r="Z17" s="1">
        <f>VLOOKUP(Z$5,'[1]IHK NUMBER'!$C$3:$AJ$437,14,0)</f>
        <v>110.35243949057644</v>
      </c>
      <c r="AA17" s="1">
        <f>VLOOKUP(AA$5,'[1]IHK NUMBER'!$C$3:$AJ$437,14,0)</f>
        <v>101.03670308053671</v>
      </c>
      <c r="AB17" s="1">
        <f>VLOOKUP(AB$5,'[1]IHK NUMBER'!$C$3:$AJ$437,14,0)</f>
        <v>112.69830289013348</v>
      </c>
      <c r="AC17" s="1">
        <f>VLOOKUP(AC$5,'[1]IHK NUMBER'!$C$3:$AJ$437,14,0)</f>
        <v>114.88567250434988</v>
      </c>
      <c r="AD17" s="1">
        <f>VLOOKUP(AD$5,'[1]IHK NUMBER'!$C$3:$AJ$437,14,0)</f>
        <v>100</v>
      </c>
      <c r="AE17" s="1">
        <f>VLOOKUP(AE$5,'[1]IHK NUMBER'!$C$3:$AJ$437,14,0)</f>
        <v>99.921057193495201</v>
      </c>
      <c r="AF17" s="1">
        <f>VLOOKUP(AF$5,'[1]IHK NUMBER'!$C$3:$AJ$437,14,0)</f>
        <v>99.392732704711349</v>
      </c>
      <c r="AG17" s="1">
        <f>VLOOKUP(AG$5,'[1]IHK NUMBER'!$C$3:$AJ$437,14,0)</f>
        <v>100.00754241951242</v>
      </c>
      <c r="AH17" s="1">
        <f>VLOOKUP(AH$5,'[1]IHK NUMBER'!$C$3:$AJ$437,14,0)</f>
        <v>100</v>
      </c>
      <c r="AI17" s="1">
        <f>VLOOKUP(AI$5,'[1]IHK NUMBER'!$C$3:$AJ$437,14,0)</f>
        <v>102.7117100549126</v>
      </c>
      <c r="AJ17" s="1">
        <f>VLOOKUP(AJ$5,'[1]IHK NUMBER'!$C$3:$AJ$437,14,0)</f>
        <v>105.40343892127919</v>
      </c>
      <c r="AK17" s="1">
        <f>VLOOKUP(AK$5,'[1]IHK NUMBER'!$C$3:$AJ$437,14,0)</f>
        <v>100</v>
      </c>
      <c r="AL17" s="1">
        <f>VLOOKUP(AL$5,'[1]IHK NUMBER'!$C$3:$AJ$437,14,0)</f>
        <v>100</v>
      </c>
      <c r="AM17" s="1">
        <f>VLOOKUP(AM$5,'[1]IHK NUMBER'!$C$3:$AJ$437,14,0)</f>
        <v>102.52920761176236</v>
      </c>
      <c r="AN17" s="1">
        <f>VLOOKUP(AN$5,'[1]IHK NUMBER'!$C$3:$AJ$437,14,0)</f>
        <v>100.39339368238089</v>
      </c>
      <c r="AO17" s="1">
        <f>VLOOKUP(AO$5,'[1]IHK NUMBER'!$C$3:$AJ$437,14,0)</f>
        <v>101.56337176028644</v>
      </c>
      <c r="AP17" s="1">
        <f>VLOOKUP(AP$5,'[1]IHK NUMBER'!$C$3:$AJ$437,14,0)</f>
        <v>100.04052545546493</v>
      </c>
      <c r="AQ17" s="1">
        <f>VLOOKUP(AQ$5,'[1]IHK NUMBER'!$C$3:$AJ$437,14,0)</f>
        <v>100.0072943544678</v>
      </c>
      <c r="AR17" s="1">
        <f>VLOOKUP(AR$5,'[1]IHK NUMBER'!$C$3:$AJ$437,14,0)</f>
        <v>99.744784419177464</v>
      </c>
      <c r="AS17" s="1">
        <f>VLOOKUP(AS$5,'[1]IHK NUMBER'!$C$3:$AJ$437,14,0)</f>
        <v>101.22321990950228</v>
      </c>
      <c r="AT17" s="1">
        <f>VLOOKUP(AT$5,'[1]IHK NUMBER'!$C$3:$AJ$437,14,0)</f>
        <v>101.40308918579655</v>
      </c>
      <c r="AU17" s="1">
        <f>VLOOKUP(AU$5,'[1]IHK NUMBER'!$C$3:$AJ$437,14,0)</f>
        <v>103.59861110891066</v>
      </c>
      <c r="AV17" s="1">
        <f>VLOOKUP(AV$5,'[1]IHK NUMBER'!$C$3:$AJ$437,14,0)</f>
        <v>103.13199259608336</v>
      </c>
      <c r="AW17" s="1">
        <f>VLOOKUP(AW$5,'[1]IHK NUMBER'!$C$3:$AJ$437,14,0)</f>
        <v>103.85816217659591</v>
      </c>
      <c r="AX17" s="1">
        <f>VLOOKUP(AX$5,'[1]IHK NUMBER'!$C$3:$AJ$437,14,0)</f>
        <v>100</v>
      </c>
      <c r="AY17" s="1">
        <f>VLOOKUP(AY$5,'[1]IHK NUMBER'!$C$3:$AJ$437,14,0)</f>
        <v>116.63685851353031</v>
      </c>
      <c r="AZ17" s="1">
        <f>VLOOKUP(AZ$5,'[1]IHK NUMBER'!$C$3:$AJ$437,14,0)</f>
        <v>102.31735603426615</v>
      </c>
    </row>
    <row r="18" spans="2:52" x14ac:dyDescent="0.35">
      <c r="B18" s="3">
        <v>44927</v>
      </c>
      <c r="C18" s="1">
        <f>VLOOKUP(C$5,'[1]IHK NUMBER'!$C$3:$AJ$437,15,0)</f>
        <v>103.0409793210595</v>
      </c>
      <c r="D18" s="1">
        <f>VLOOKUP(D$5,'[1]IHK NUMBER'!$C$3:$AJ$437,15,0)</f>
        <v>102.54302380330516</v>
      </c>
      <c r="E18" s="1">
        <f>VLOOKUP(E$5,'[1]IHK NUMBER'!$C$3:$AJ$437,15,0)</f>
        <v>105.72170706539869</v>
      </c>
      <c r="F18" s="1">
        <f>VLOOKUP(F$5,'[1]IHK NUMBER'!$C$3:$AJ$437,15,0)</f>
        <v>105.71027754072276</v>
      </c>
      <c r="G18" s="1">
        <f>VLOOKUP(G$5,'[1]IHK NUMBER'!$C$3:$AJ$437,15,0)</f>
        <v>101.11199709781211</v>
      </c>
      <c r="H18" s="1">
        <f>VLOOKUP(H$5,'[1]IHK NUMBER'!$C$3:$AJ$437,15,0)</f>
        <v>101.18698777657767</v>
      </c>
      <c r="I18" s="1">
        <f>VLOOKUP(I$5,'[1]IHK NUMBER'!$C$3:$AJ$437,15,0)</f>
        <v>100.81297455615864</v>
      </c>
      <c r="J18" s="1">
        <f>VLOOKUP(J$5,'[1]IHK NUMBER'!$C$3:$AJ$437,15,0)</f>
        <v>101.3296578105406</v>
      </c>
      <c r="K18" s="1">
        <f>VLOOKUP(K$5,'[1]IHK NUMBER'!$C$3:$AJ$437,15,0)</f>
        <v>100.40837717189113</v>
      </c>
      <c r="L18" s="1">
        <f>VLOOKUP(L$5,'[1]IHK NUMBER'!$C$3:$AJ$437,15,0)</f>
        <v>100.90452226556106</v>
      </c>
      <c r="M18" s="1">
        <f>VLOOKUP(M$5,'[1]IHK NUMBER'!$C$3:$AJ$437,15,0)</f>
        <v>100</v>
      </c>
      <c r="N18" s="1">
        <f>VLOOKUP(N$5,'[1]IHK NUMBER'!$C$3:$AJ$437,15,0)</f>
        <v>102.45490902754544</v>
      </c>
      <c r="O18" s="1">
        <f>VLOOKUP(O$5,'[1]IHK NUMBER'!$C$3:$AJ$437,15,0)</f>
        <v>103.41756890667919</v>
      </c>
      <c r="P18" s="1">
        <f>VLOOKUP(P$5,'[1]IHK NUMBER'!$C$3:$AJ$437,15,0)</f>
        <v>102.52692812777285</v>
      </c>
      <c r="Q18" s="1">
        <f>VLOOKUP(Q$5,'[1]IHK NUMBER'!$C$3:$AJ$437,15,0)</f>
        <v>104.33306860245992</v>
      </c>
      <c r="R18" s="1">
        <f>VLOOKUP(R$5,'[1]IHK NUMBER'!$C$3:$AJ$437,15,0)</f>
        <v>104.11454211428234</v>
      </c>
      <c r="S18" s="1">
        <f>VLOOKUP(S$5,'[1]IHK NUMBER'!$C$3:$AJ$437,15,0)</f>
        <v>101.12</v>
      </c>
      <c r="T18" s="1">
        <f>VLOOKUP(T$5,'[1]IHK NUMBER'!$C$3:$AJ$437,15,0)</f>
        <v>103.6062452399086</v>
      </c>
      <c r="U18" s="1">
        <f>VLOOKUP(U$5,'[1]IHK NUMBER'!$C$3:$AJ$437,15,0)</f>
        <v>104.43003906574681</v>
      </c>
      <c r="V18" s="1">
        <f>VLOOKUP(V$5,'[1]IHK NUMBER'!$C$3:$AJ$437,15,0)</f>
        <v>100.10834182507658</v>
      </c>
      <c r="W18" s="1">
        <f>VLOOKUP(W$5,'[1]IHK NUMBER'!$C$3:$AJ$437,15,0)</f>
        <v>99.726392836938842</v>
      </c>
      <c r="X18" s="1">
        <f>VLOOKUP(X$5,'[1]IHK NUMBER'!$C$3:$AJ$437,15,0)</f>
        <v>100.81624802303632</v>
      </c>
      <c r="Y18" s="1">
        <f>VLOOKUP(Y$5,'[1]IHK NUMBER'!$C$3:$AJ$437,15,0)</f>
        <v>100</v>
      </c>
      <c r="Z18" s="1">
        <f>VLOOKUP(Z$5,'[1]IHK NUMBER'!$C$3:$AJ$437,15,0)</f>
        <v>108.2483812633737</v>
      </c>
      <c r="AA18" s="1">
        <f>VLOOKUP(AA$5,'[1]IHK NUMBER'!$C$3:$AJ$437,15,0)</f>
        <v>101.20536144877572</v>
      </c>
      <c r="AB18" s="1">
        <f>VLOOKUP(AB$5,'[1]IHK NUMBER'!$C$3:$AJ$437,15,0)</f>
        <v>112.13338325171713</v>
      </c>
      <c r="AC18" s="1">
        <f>VLOOKUP(AC$5,'[1]IHK NUMBER'!$C$3:$AJ$437,15,0)</f>
        <v>104.81394505497602</v>
      </c>
      <c r="AD18" s="1">
        <f>VLOOKUP(AD$5,'[1]IHK NUMBER'!$C$3:$AJ$437,15,0)</f>
        <v>100</v>
      </c>
      <c r="AE18" s="1">
        <f>VLOOKUP(AE$5,'[1]IHK NUMBER'!$C$3:$AJ$437,15,0)</f>
        <v>99.88470554191349</v>
      </c>
      <c r="AF18" s="1">
        <f>VLOOKUP(AF$5,'[1]IHK NUMBER'!$C$3:$AJ$437,15,0)</f>
        <v>99.237160697700475</v>
      </c>
      <c r="AG18" s="1">
        <f>VLOOKUP(AG$5,'[1]IHK NUMBER'!$C$3:$AJ$437,15,0)</f>
        <v>100.00754241951242</v>
      </c>
      <c r="AH18" s="1">
        <f>VLOOKUP(AH$5,'[1]IHK NUMBER'!$C$3:$AJ$437,15,0)</f>
        <v>100</v>
      </c>
      <c r="AI18" s="1">
        <f>VLOOKUP(AI$5,'[1]IHK NUMBER'!$C$3:$AJ$437,15,0)</f>
        <v>102.7117100549126</v>
      </c>
      <c r="AJ18" s="1">
        <f>VLOOKUP(AJ$5,'[1]IHK NUMBER'!$C$3:$AJ$437,15,0)</f>
        <v>105.40343892127919</v>
      </c>
      <c r="AK18" s="1">
        <f>VLOOKUP(AK$5,'[1]IHK NUMBER'!$C$3:$AJ$437,15,0)</f>
        <v>100</v>
      </c>
      <c r="AL18" s="1">
        <f>VLOOKUP(AL$5,'[1]IHK NUMBER'!$C$3:$AJ$437,15,0)</f>
        <v>100</v>
      </c>
      <c r="AM18" s="1">
        <f>VLOOKUP(AM$5,'[1]IHK NUMBER'!$C$3:$AJ$437,15,0)</f>
        <v>102.52920761176236</v>
      </c>
      <c r="AN18" s="1">
        <f>VLOOKUP(AN$5,'[1]IHK NUMBER'!$C$3:$AJ$437,15,0)</f>
        <v>100.39339368238089</v>
      </c>
      <c r="AO18" s="1">
        <f>VLOOKUP(AO$5,'[1]IHK NUMBER'!$C$3:$AJ$437,15,0)</f>
        <v>101.56337176028644</v>
      </c>
      <c r="AP18" s="1">
        <f>VLOOKUP(AP$5,'[1]IHK NUMBER'!$C$3:$AJ$437,15,0)</f>
        <v>100.04052545546493</v>
      </c>
      <c r="AQ18" s="1">
        <f>VLOOKUP(AQ$5,'[1]IHK NUMBER'!$C$3:$AJ$437,15,0)</f>
        <v>100.0072943544678</v>
      </c>
      <c r="AR18" s="1">
        <f>VLOOKUP(AR$5,'[1]IHK NUMBER'!$C$3:$AJ$437,15,0)</f>
        <v>99.744784419177464</v>
      </c>
      <c r="AS18" s="1">
        <f>VLOOKUP(AS$5,'[1]IHK NUMBER'!$C$3:$AJ$437,15,0)</f>
        <v>101.32413122171945</v>
      </c>
      <c r="AT18" s="1">
        <f>VLOOKUP(AT$5,'[1]IHK NUMBER'!$C$3:$AJ$437,15,0)</f>
        <v>101.47706471778561</v>
      </c>
      <c r="AU18" s="1">
        <f>VLOOKUP(AU$5,'[1]IHK NUMBER'!$C$3:$AJ$437,15,0)</f>
        <v>105.49335044840271</v>
      </c>
      <c r="AV18" s="1">
        <f>VLOOKUP(AV$5,'[1]IHK NUMBER'!$C$3:$AJ$437,15,0)</f>
        <v>105.32571130100459</v>
      </c>
      <c r="AW18" s="1">
        <f>VLOOKUP(AW$5,'[1]IHK NUMBER'!$C$3:$AJ$437,15,0)</f>
        <v>105.2269743390367</v>
      </c>
      <c r="AX18" s="1">
        <f>VLOOKUP(AX$5,'[1]IHK NUMBER'!$C$3:$AJ$437,15,0)</f>
        <v>100</v>
      </c>
      <c r="AY18" s="1">
        <f>VLOOKUP(AY$5,'[1]IHK NUMBER'!$C$3:$AJ$437,15,0)</f>
        <v>116.63685851353031</v>
      </c>
      <c r="AZ18" s="1">
        <f>VLOOKUP(AZ$5,'[1]IHK NUMBER'!$C$3:$AJ$437,15,0)</f>
        <v>102.96790520552999</v>
      </c>
    </row>
    <row r="19" spans="2:52" x14ac:dyDescent="0.35">
      <c r="B19" s="3">
        <v>44958</v>
      </c>
      <c r="C19" s="1">
        <f>VLOOKUP(C$5,'[1]IHK NUMBER'!$C$3:$AJ$437,16,0)</f>
        <v>102.6119637065688</v>
      </c>
      <c r="D19" s="1">
        <f>VLOOKUP(D$5,'[1]IHK NUMBER'!$C$3:$AJ$437,16,0)</f>
        <v>101.88799928898482</v>
      </c>
      <c r="E19" s="1">
        <f>VLOOKUP(E$5,'[1]IHK NUMBER'!$C$3:$AJ$437,16,0)</f>
        <v>106.25647872834479</v>
      </c>
      <c r="F19" s="1">
        <f>VLOOKUP(F$5,'[1]IHK NUMBER'!$C$3:$AJ$437,16,0)</f>
        <v>106.03329009024016</v>
      </c>
      <c r="G19" s="1">
        <f>VLOOKUP(G$5,'[1]IHK NUMBER'!$C$3:$AJ$437,16,0)</f>
        <v>101.11205637542196</v>
      </c>
      <c r="H19" s="1">
        <f>VLOOKUP(H$5,'[1]IHK NUMBER'!$C$3:$AJ$437,16,0)</f>
        <v>101.18705779764116</v>
      </c>
      <c r="I19" s="1">
        <f>VLOOKUP(I$5,'[1]IHK NUMBER'!$C$3:$AJ$437,16,0)</f>
        <v>100.81297455615864</v>
      </c>
      <c r="J19" s="1">
        <f>VLOOKUP(J$5,'[1]IHK NUMBER'!$C$3:$AJ$437,16,0)</f>
        <v>101.41989122630362</v>
      </c>
      <c r="K19" s="1">
        <f>VLOOKUP(K$5,'[1]IHK NUMBER'!$C$3:$AJ$437,16,0)</f>
        <v>100.40837717189113</v>
      </c>
      <c r="L19" s="1">
        <f>VLOOKUP(L$5,'[1]IHK NUMBER'!$C$3:$AJ$437,16,0)</f>
        <v>101.23145844409507</v>
      </c>
      <c r="M19" s="1">
        <f>VLOOKUP(M$5,'[1]IHK NUMBER'!$C$3:$AJ$437,16,0)</f>
        <v>100</v>
      </c>
      <c r="N19" s="1">
        <f>VLOOKUP(N$5,'[1]IHK NUMBER'!$C$3:$AJ$437,16,0)</f>
        <v>102.45490902754544</v>
      </c>
      <c r="O19" s="1">
        <f>VLOOKUP(O$5,'[1]IHK NUMBER'!$C$3:$AJ$437,16,0)</f>
        <v>103.2752432307331</v>
      </c>
      <c r="P19" s="1">
        <f>VLOOKUP(P$5,'[1]IHK NUMBER'!$C$3:$AJ$437,16,0)</f>
        <v>102.52692812777285</v>
      </c>
      <c r="Q19" s="1">
        <f>VLOOKUP(Q$5,'[1]IHK NUMBER'!$C$3:$AJ$437,16,0)</f>
        <v>104.33395695012078</v>
      </c>
      <c r="R19" s="1">
        <f>VLOOKUP(R$5,'[1]IHK NUMBER'!$C$3:$AJ$437,16,0)</f>
        <v>104.02327374422586</v>
      </c>
      <c r="S19" s="1">
        <f>VLOOKUP(S$5,'[1]IHK NUMBER'!$C$3:$AJ$437,16,0)</f>
        <v>101.12</v>
      </c>
      <c r="T19" s="1">
        <f>VLOOKUP(T$5,'[1]IHK NUMBER'!$C$3:$AJ$437,16,0)</f>
        <v>101.25</v>
      </c>
      <c r="U19" s="1">
        <f>VLOOKUP(U$5,'[1]IHK NUMBER'!$C$3:$AJ$437,16,0)</f>
        <v>104.2913307289502</v>
      </c>
      <c r="V19" s="1">
        <f>VLOOKUP(V$5,'[1]IHK NUMBER'!$C$3:$AJ$437,16,0)</f>
        <v>100.35330560877232</v>
      </c>
      <c r="W19" s="1">
        <f>VLOOKUP(W$5,'[1]IHK NUMBER'!$C$3:$AJ$437,16,0)</f>
        <v>100.33444336868978</v>
      </c>
      <c r="X19" s="1">
        <f>VLOOKUP(X$5,'[1]IHK NUMBER'!$C$3:$AJ$437,16,0)</f>
        <v>100.81624802303632</v>
      </c>
      <c r="Y19" s="1">
        <f>VLOOKUP(Y$5,'[1]IHK NUMBER'!$C$3:$AJ$437,16,0)</f>
        <v>100</v>
      </c>
      <c r="Z19" s="1">
        <f>VLOOKUP(Z$5,'[1]IHK NUMBER'!$C$3:$AJ$437,16,0)</f>
        <v>108.47383290488415</v>
      </c>
      <c r="AA19" s="1">
        <f>VLOOKUP(AA$5,'[1]IHK NUMBER'!$C$3:$AJ$437,16,0)</f>
        <v>102.06272902077768</v>
      </c>
      <c r="AB19" s="1">
        <f>VLOOKUP(AB$5,'[1]IHK NUMBER'!$C$3:$AJ$437,16,0)</f>
        <v>112.14018565654264</v>
      </c>
      <c r="AC19" s="1">
        <f>VLOOKUP(AC$5,'[1]IHK NUMBER'!$C$3:$AJ$437,16,0)</f>
        <v>104.61261061884206</v>
      </c>
      <c r="AD19" s="1">
        <f>VLOOKUP(AD$5,'[1]IHK NUMBER'!$C$3:$AJ$437,16,0)</f>
        <v>100</v>
      </c>
      <c r="AE19" s="1">
        <f>VLOOKUP(AE$5,'[1]IHK NUMBER'!$C$3:$AJ$437,16,0)</f>
        <v>99.739740956992605</v>
      </c>
      <c r="AF19" s="1">
        <f>VLOOKUP(AF$5,'[1]IHK NUMBER'!$C$3:$AJ$437,16,0)</f>
        <v>98.632962604698847</v>
      </c>
      <c r="AG19" s="1">
        <f>VLOOKUP(AG$5,'[1]IHK NUMBER'!$C$3:$AJ$437,16,0)</f>
        <v>100.00754241951242</v>
      </c>
      <c r="AH19" s="1">
        <f>VLOOKUP(AH$5,'[1]IHK NUMBER'!$C$3:$AJ$437,16,0)</f>
        <v>100</v>
      </c>
      <c r="AI19" s="1">
        <f>VLOOKUP(AI$5,'[1]IHK NUMBER'!$C$3:$AJ$437,16,0)</f>
        <v>102.7119435406092</v>
      </c>
      <c r="AJ19" s="1">
        <f>VLOOKUP(AJ$5,'[1]IHK NUMBER'!$C$3:$AJ$437,16,0)</f>
        <v>105.40343892127919</v>
      </c>
      <c r="AK19" s="1">
        <f>VLOOKUP(AK$5,'[1]IHK NUMBER'!$C$3:$AJ$437,16,0)</f>
        <v>100</v>
      </c>
      <c r="AL19" s="1">
        <f>VLOOKUP(AL$5,'[1]IHK NUMBER'!$C$3:$AJ$437,16,0)</f>
        <v>100</v>
      </c>
      <c r="AM19" s="1">
        <f>VLOOKUP(AM$5,'[1]IHK NUMBER'!$C$3:$AJ$437,16,0)</f>
        <v>102.52977812913913</v>
      </c>
      <c r="AN19" s="1">
        <f>VLOOKUP(AN$5,'[1]IHK NUMBER'!$C$3:$AJ$437,16,0)</f>
        <v>100.50388797714493</v>
      </c>
      <c r="AO19" s="1">
        <f>VLOOKUP(AO$5,'[1]IHK NUMBER'!$C$3:$AJ$437,16,0)</f>
        <v>101.56337176028644</v>
      </c>
      <c r="AP19" s="1">
        <f>VLOOKUP(AP$5,'[1]IHK NUMBER'!$C$3:$AJ$437,16,0)</f>
        <v>100.04052545546493</v>
      </c>
      <c r="AQ19" s="1">
        <f>VLOOKUP(AQ$5,'[1]IHK NUMBER'!$C$3:$AJ$437,16,0)</f>
        <v>100.0072943544678</v>
      </c>
      <c r="AR19" s="1">
        <f>VLOOKUP(AR$5,'[1]IHK NUMBER'!$C$3:$AJ$437,16,0)</f>
        <v>100.57599011326613</v>
      </c>
      <c r="AS19" s="1">
        <f>VLOOKUP(AS$5,'[1]IHK NUMBER'!$C$3:$AJ$437,16,0)</f>
        <v>101.32413122171945</v>
      </c>
      <c r="AT19" s="1">
        <f>VLOOKUP(AT$5,'[1]IHK NUMBER'!$C$3:$AJ$437,16,0)</f>
        <v>101.47711122665359</v>
      </c>
      <c r="AU19" s="1">
        <f>VLOOKUP(AU$5,'[1]IHK NUMBER'!$C$3:$AJ$437,16,0)</f>
        <v>104.82757307281412</v>
      </c>
      <c r="AV19" s="1">
        <f>VLOOKUP(AV$5,'[1]IHK NUMBER'!$C$3:$AJ$437,16,0)</f>
        <v>105.03806850740686</v>
      </c>
      <c r="AW19" s="1">
        <f>VLOOKUP(AW$5,'[1]IHK NUMBER'!$C$3:$AJ$437,16,0)</f>
        <v>103.83138995716801</v>
      </c>
      <c r="AX19" s="1">
        <f>VLOOKUP(AX$5,'[1]IHK NUMBER'!$C$3:$AJ$437,16,0)</f>
        <v>100</v>
      </c>
      <c r="AY19" s="1">
        <f>VLOOKUP(AY$5,'[1]IHK NUMBER'!$C$3:$AJ$437,16,0)</f>
        <v>116.63685851353031</v>
      </c>
      <c r="AZ19" s="1">
        <f>VLOOKUP(AZ$5,'[1]IHK NUMBER'!$C$3:$AJ$437,16,0)</f>
        <v>102.81184862660375</v>
      </c>
    </row>
    <row r="20" spans="2:52" x14ac:dyDescent="0.35">
      <c r="B20" s="3">
        <v>44986</v>
      </c>
      <c r="C20" s="1">
        <f>VLOOKUP(C$5,'[1]IHK NUMBER'!$C$3:$AJ$437,17,0)</f>
        <v>102.38340891299724</v>
      </c>
      <c r="D20" s="1">
        <f>VLOOKUP(D$5,'[1]IHK NUMBER'!$C$3:$AJ$437,17,0)</f>
        <v>101.57969103460718</v>
      </c>
      <c r="E20" s="1">
        <f>VLOOKUP(E$5,'[1]IHK NUMBER'!$C$3:$AJ$437,17,0)</f>
        <v>106.4928710275308</v>
      </c>
      <c r="F20" s="1">
        <f>VLOOKUP(F$5,'[1]IHK NUMBER'!$C$3:$AJ$437,17,0)</f>
        <v>106.05900787504214</v>
      </c>
      <c r="G20" s="1">
        <f>VLOOKUP(G$5,'[1]IHK NUMBER'!$C$3:$AJ$437,17,0)</f>
        <v>101.11404182042281</v>
      </c>
      <c r="H20" s="1">
        <f>VLOOKUP(H$5,'[1]IHK NUMBER'!$C$3:$AJ$437,17,0)</f>
        <v>101.18547384603251</v>
      </c>
      <c r="I20" s="1">
        <f>VLOOKUP(I$5,'[1]IHK NUMBER'!$C$3:$AJ$437,17,0)</f>
        <v>100.81530338211525</v>
      </c>
      <c r="J20" s="1">
        <f>VLOOKUP(J$5,'[1]IHK NUMBER'!$C$3:$AJ$437,17,0)</f>
        <v>101.25838602747103</v>
      </c>
      <c r="K20" s="1">
        <f>VLOOKUP(K$5,'[1]IHK NUMBER'!$C$3:$AJ$437,17,0)</f>
        <v>100.40835562293751</v>
      </c>
      <c r="L20" s="1">
        <f>VLOOKUP(L$5,'[1]IHK NUMBER'!$C$3:$AJ$437,17,0)</f>
        <v>100.7264656630779</v>
      </c>
      <c r="M20" s="1">
        <f>VLOOKUP(M$5,'[1]IHK NUMBER'!$C$3:$AJ$437,17,0)</f>
        <v>99.999999999999716</v>
      </c>
      <c r="N20" s="1">
        <f>VLOOKUP(N$5,'[1]IHK NUMBER'!$C$3:$AJ$437,17,0)</f>
        <v>102.45236329841339</v>
      </c>
      <c r="O20" s="1">
        <f>VLOOKUP(O$5,'[1]IHK NUMBER'!$C$3:$AJ$437,17,0)</f>
        <v>103.22191801644915</v>
      </c>
      <c r="P20" s="1">
        <f>VLOOKUP(P$5,'[1]IHK NUMBER'!$C$3:$AJ$437,17,0)</f>
        <v>101.92895574715391</v>
      </c>
      <c r="Q20" s="1">
        <f>VLOOKUP(Q$5,'[1]IHK NUMBER'!$C$3:$AJ$437,17,0)</f>
        <v>104.25388107078591</v>
      </c>
      <c r="R20" s="1">
        <f>VLOOKUP(R$5,'[1]IHK NUMBER'!$C$3:$AJ$437,17,0)</f>
        <v>104.01704031116275</v>
      </c>
      <c r="S20" s="1">
        <f>VLOOKUP(S$5,'[1]IHK NUMBER'!$C$3:$AJ$437,17,0)</f>
        <v>101.11645702206047</v>
      </c>
      <c r="T20" s="1">
        <f>VLOOKUP(T$5,'[1]IHK NUMBER'!$C$3:$AJ$437,17,0)</f>
        <v>101.24523540961778</v>
      </c>
      <c r="U20" s="1">
        <f>VLOOKUP(U$5,'[1]IHK NUMBER'!$C$3:$AJ$437,17,0)</f>
        <v>104.30298437860334</v>
      </c>
      <c r="V20" s="1">
        <f>VLOOKUP(V$5,'[1]IHK NUMBER'!$C$3:$AJ$437,17,0)</f>
        <v>100.41811503843661</v>
      </c>
      <c r="W20" s="1">
        <f>VLOOKUP(W$5,'[1]IHK NUMBER'!$C$3:$AJ$437,17,0)</f>
        <v>100.4893636793792</v>
      </c>
      <c r="X20" s="1">
        <f>VLOOKUP(X$5,'[1]IHK NUMBER'!$C$3:$AJ$437,17,0)</f>
        <v>100.81725118159439</v>
      </c>
      <c r="Y20" s="1">
        <f>VLOOKUP(Y$5,'[1]IHK NUMBER'!$C$3:$AJ$437,17,0)</f>
        <v>99.99999999999946</v>
      </c>
      <c r="Z20" s="1">
        <f>VLOOKUP(Z$5,'[1]IHK NUMBER'!$C$3:$AJ$437,17,0)</f>
        <v>108.1901469448034</v>
      </c>
      <c r="AA20" s="1">
        <f>VLOOKUP(AA$5,'[1]IHK NUMBER'!$C$3:$AJ$437,17,0)</f>
        <v>102.06498915497366</v>
      </c>
      <c r="AB20" s="1">
        <f>VLOOKUP(AB$5,'[1]IHK NUMBER'!$C$3:$AJ$437,17,0)</f>
        <v>112.46200592109173</v>
      </c>
      <c r="AC20" s="1">
        <f>VLOOKUP(AC$5,'[1]IHK NUMBER'!$C$3:$AJ$437,17,0)</f>
        <v>102.17228869858866</v>
      </c>
      <c r="AD20" s="1">
        <f>VLOOKUP(AD$5,'[1]IHK NUMBER'!$C$3:$AJ$437,17,0)</f>
        <v>100</v>
      </c>
      <c r="AE20" s="1">
        <f>VLOOKUP(AE$5,'[1]IHK NUMBER'!$C$3:$AJ$437,17,0)</f>
        <v>99.742232954843729</v>
      </c>
      <c r="AF20" s="1">
        <f>VLOOKUP(AF$5,'[1]IHK NUMBER'!$C$3:$AJ$437,17,0)</f>
        <v>98.644329091590492</v>
      </c>
      <c r="AG20" s="1">
        <f>VLOOKUP(AG$5,'[1]IHK NUMBER'!$C$3:$AJ$437,17,0)</f>
        <v>100.007699112864</v>
      </c>
      <c r="AH20" s="1">
        <f>VLOOKUP(AH$5,'[1]IHK NUMBER'!$C$3:$AJ$437,17,0)</f>
        <v>99.999999999999915</v>
      </c>
      <c r="AI20" s="1">
        <f>VLOOKUP(AI$5,'[1]IHK NUMBER'!$C$3:$AJ$437,17,0)</f>
        <v>102.71488832103508</v>
      </c>
      <c r="AJ20" s="1">
        <f>VLOOKUP(AJ$5,'[1]IHK NUMBER'!$C$3:$AJ$437,17,0)</f>
        <v>105.40716394156233</v>
      </c>
      <c r="AK20" s="1">
        <f>VLOOKUP(AK$5,'[1]IHK NUMBER'!$C$3:$AJ$437,17,0)</f>
        <v>99.999999999999915</v>
      </c>
      <c r="AL20" s="1">
        <f>VLOOKUP(AL$5,'[1]IHK NUMBER'!$C$3:$AJ$437,17,0)</f>
        <v>100</v>
      </c>
      <c r="AM20" s="1">
        <f>VLOOKUP(AM$5,'[1]IHK NUMBER'!$C$3:$AJ$437,17,0)</f>
        <v>102.52955241021864</v>
      </c>
      <c r="AN20" s="1">
        <f>VLOOKUP(AN$5,'[1]IHK NUMBER'!$C$3:$AJ$437,17,0)</f>
        <v>100.50254404591901</v>
      </c>
      <c r="AO20" s="1">
        <f>VLOOKUP(AO$5,'[1]IHK NUMBER'!$C$3:$AJ$437,17,0)</f>
        <v>101.56666440158098</v>
      </c>
      <c r="AP20" s="1">
        <f>VLOOKUP(AP$5,'[1]IHK NUMBER'!$C$3:$AJ$437,17,0)</f>
        <v>100.04082564267513</v>
      </c>
      <c r="AQ20" s="1">
        <f>VLOOKUP(AQ$5,'[1]IHK NUMBER'!$C$3:$AJ$437,17,0)</f>
        <v>100.00734740431818</v>
      </c>
      <c r="AR20" s="1">
        <f>VLOOKUP(AR$5,'[1]IHK NUMBER'!$C$3:$AJ$437,17,0)</f>
        <v>100.5800677877001</v>
      </c>
      <c r="AS20" s="1">
        <f>VLOOKUP(AS$5,'[1]IHK NUMBER'!$C$3:$AJ$437,17,0)</f>
        <v>101.36730426695759</v>
      </c>
      <c r="AT20" s="1">
        <f>VLOOKUP(AT$5,'[1]IHK NUMBER'!$C$3:$AJ$437,17,0)</f>
        <v>101.50931829112966</v>
      </c>
      <c r="AU20" s="1">
        <f>VLOOKUP(AU$5,'[1]IHK NUMBER'!$C$3:$AJ$437,17,0)</f>
        <v>105.185835646008</v>
      </c>
      <c r="AV20" s="1">
        <f>VLOOKUP(AV$5,'[1]IHK NUMBER'!$C$3:$AJ$437,17,0)</f>
        <v>105.06106378292451</v>
      </c>
      <c r="AW20" s="1">
        <f>VLOOKUP(AW$5,'[1]IHK NUMBER'!$C$3:$AJ$437,17,0)</f>
        <v>104.84487430325522</v>
      </c>
      <c r="AX20" s="1">
        <f>VLOOKUP(AX$5,'[1]IHK NUMBER'!$C$3:$AJ$437,17,0)</f>
        <v>100</v>
      </c>
      <c r="AY20" s="1">
        <f>VLOOKUP(AY$5,'[1]IHK NUMBER'!$C$3:$AJ$437,17,0)</f>
        <v>116.63739031258473</v>
      </c>
      <c r="AZ20" s="1">
        <f>VLOOKUP(AZ$5,'[1]IHK NUMBER'!$C$3:$AJ$437,17,0)</f>
        <v>102.69093170904043</v>
      </c>
    </row>
    <row r="21" spans="2:52" x14ac:dyDescent="0.35">
      <c r="B21" s="3">
        <v>45017</v>
      </c>
      <c r="C21" s="1">
        <f>VLOOKUP(C$5,'[1]IHK NUMBER'!$C$3:$AJ$437,18,0)</f>
        <v>102.11328672290489</v>
      </c>
      <c r="D21" s="1">
        <f>VLOOKUP(D$5,'[1]IHK NUMBER'!$C$3:$AJ$437,18,0)</f>
        <v>100.86042684142002</v>
      </c>
      <c r="E21" s="1">
        <f>VLOOKUP(E$5,'[1]IHK NUMBER'!$C$3:$AJ$437,18,0)</f>
        <v>107.93778523118833</v>
      </c>
      <c r="F21" s="1">
        <f>VLOOKUP(F$5,'[1]IHK NUMBER'!$C$3:$AJ$437,18,0)</f>
        <v>108.07988050353237</v>
      </c>
      <c r="G21" s="1">
        <f>VLOOKUP(G$5,'[1]IHK NUMBER'!$C$3:$AJ$437,18,0)</f>
        <v>101.34009913672033</v>
      </c>
      <c r="H21" s="1">
        <f>VLOOKUP(H$5,'[1]IHK NUMBER'!$C$3:$AJ$437,18,0)</f>
        <v>101.39611522070513</v>
      </c>
      <c r="I21" s="1">
        <f>VLOOKUP(I$5,'[1]IHK NUMBER'!$C$3:$AJ$437,18,0)</f>
        <v>101.10583226122716</v>
      </c>
      <c r="J21" s="1">
        <f>VLOOKUP(J$5,'[1]IHK NUMBER'!$C$3:$AJ$437,18,0)</f>
        <v>100.84709392605819</v>
      </c>
      <c r="K21" s="1">
        <f>VLOOKUP(K$5,'[1]IHK NUMBER'!$C$3:$AJ$437,18,0)</f>
        <v>100.53183321023127</v>
      </c>
      <c r="L21" s="1">
        <f>VLOOKUP(L$5,'[1]IHK NUMBER'!$C$3:$AJ$437,18,0)</f>
        <v>100.67734682606738</v>
      </c>
      <c r="M21" s="1">
        <f>VLOOKUP(M$5,'[1]IHK NUMBER'!$C$3:$AJ$437,18,0)</f>
        <v>99.999999999999716</v>
      </c>
      <c r="N21" s="1">
        <f>VLOOKUP(N$5,'[1]IHK NUMBER'!$C$3:$AJ$437,18,0)</f>
        <v>101.39396346883693</v>
      </c>
      <c r="O21" s="1">
        <f>VLOOKUP(O$5,'[1]IHK NUMBER'!$C$3:$AJ$437,18,0)</f>
        <v>103.92562369850329</v>
      </c>
      <c r="P21" s="1">
        <f>VLOOKUP(P$5,'[1]IHK NUMBER'!$C$3:$AJ$437,18,0)</f>
        <v>104.36567607913459</v>
      </c>
      <c r="Q21" s="1">
        <f>VLOOKUP(Q$5,'[1]IHK NUMBER'!$C$3:$AJ$437,18,0)</f>
        <v>105.23461117524833</v>
      </c>
      <c r="R21" s="1">
        <f>VLOOKUP(R$5,'[1]IHK NUMBER'!$C$3:$AJ$437,18,0)</f>
        <v>104.64161162541581</v>
      </c>
      <c r="S21" s="1">
        <f>VLOOKUP(S$5,'[1]IHK NUMBER'!$C$3:$AJ$437,18,0)</f>
        <v>101.11645702206047</v>
      </c>
      <c r="T21" s="1">
        <f>VLOOKUP(T$5,'[1]IHK NUMBER'!$C$3:$AJ$437,18,0)</f>
        <v>101.24523540961778</v>
      </c>
      <c r="U21" s="1">
        <f>VLOOKUP(U$5,'[1]IHK NUMBER'!$C$3:$AJ$437,18,0)</f>
        <v>103.91502863384503</v>
      </c>
      <c r="V21" s="1">
        <f>VLOOKUP(V$5,'[1]IHK NUMBER'!$C$3:$AJ$437,18,0)</f>
        <v>100.41682437560632</v>
      </c>
      <c r="W21" s="1">
        <f>VLOOKUP(W$5,'[1]IHK NUMBER'!$C$3:$AJ$437,18,0)</f>
        <v>100.48653723861875</v>
      </c>
      <c r="X21" s="1">
        <f>VLOOKUP(X$5,'[1]IHK NUMBER'!$C$3:$AJ$437,18,0)</f>
        <v>100.81725118159439</v>
      </c>
      <c r="Y21" s="1">
        <f>VLOOKUP(Y$5,'[1]IHK NUMBER'!$C$3:$AJ$437,18,0)</f>
        <v>99.99999999999946</v>
      </c>
      <c r="Z21" s="1">
        <f>VLOOKUP(Z$5,'[1]IHK NUMBER'!$C$3:$AJ$437,18,0)</f>
        <v>109.00781632006917</v>
      </c>
      <c r="AA21" s="1">
        <f>VLOOKUP(AA$5,'[1]IHK NUMBER'!$C$3:$AJ$437,18,0)</f>
        <v>102.25709494729939</v>
      </c>
      <c r="AB21" s="1">
        <f>VLOOKUP(AB$5,'[1]IHK NUMBER'!$C$3:$AJ$437,18,0)</f>
        <v>112.45712199160542</v>
      </c>
      <c r="AC21" s="1">
        <f>VLOOKUP(AC$5,'[1]IHK NUMBER'!$C$3:$AJ$437,18,0)</f>
        <v>109.51947432943183</v>
      </c>
      <c r="AD21" s="1">
        <f>VLOOKUP(AD$5,'[1]IHK NUMBER'!$C$3:$AJ$437,18,0)</f>
        <v>100</v>
      </c>
      <c r="AE21" s="1">
        <f>VLOOKUP(AE$5,'[1]IHK NUMBER'!$C$3:$AJ$437,18,0)</f>
        <v>99.661084027844041</v>
      </c>
      <c r="AF21" s="1">
        <f>VLOOKUP(AF$5,'[1]IHK NUMBER'!$C$3:$AJ$437,18,0)</f>
        <v>98.226474096141317</v>
      </c>
      <c r="AG21" s="1">
        <f>VLOOKUP(AG$5,'[1]IHK NUMBER'!$C$3:$AJ$437,18,0)</f>
        <v>100.007699112864</v>
      </c>
      <c r="AH21" s="1">
        <f>VLOOKUP(AH$5,'[1]IHK NUMBER'!$C$3:$AJ$437,18,0)</f>
        <v>99.999999999999915</v>
      </c>
      <c r="AI21" s="1">
        <f>VLOOKUP(AI$5,'[1]IHK NUMBER'!$C$3:$AJ$437,18,0)</f>
        <v>102.75492103309941</v>
      </c>
      <c r="AJ21" s="1">
        <f>VLOOKUP(AJ$5,'[1]IHK NUMBER'!$C$3:$AJ$437,18,0)</f>
        <v>105.52037358969616</v>
      </c>
      <c r="AK21" s="1">
        <f>VLOOKUP(AK$5,'[1]IHK NUMBER'!$C$3:$AJ$437,18,0)</f>
        <v>99.999999999999915</v>
      </c>
      <c r="AL21" s="1">
        <f>VLOOKUP(AL$5,'[1]IHK NUMBER'!$C$3:$AJ$437,18,0)</f>
        <v>100</v>
      </c>
      <c r="AM21" s="1">
        <f>VLOOKUP(AM$5,'[1]IHK NUMBER'!$C$3:$AJ$437,18,0)</f>
        <v>102.53467625328085</v>
      </c>
      <c r="AN21" s="1">
        <f>VLOOKUP(AN$5,'[1]IHK NUMBER'!$C$3:$AJ$437,18,0)</f>
        <v>100.50254404591901</v>
      </c>
      <c r="AO21" s="1">
        <f>VLOOKUP(AO$5,'[1]IHK NUMBER'!$C$3:$AJ$437,18,0)</f>
        <v>101.56666440158098</v>
      </c>
      <c r="AP21" s="1">
        <f>VLOOKUP(AP$5,'[1]IHK NUMBER'!$C$3:$AJ$437,18,0)</f>
        <v>100.04082564267513</v>
      </c>
      <c r="AQ21" s="1">
        <f>VLOOKUP(AQ$5,'[1]IHK NUMBER'!$C$3:$AJ$437,18,0)</f>
        <v>100.00734740431818</v>
      </c>
      <c r="AR21" s="1">
        <f>VLOOKUP(AR$5,'[1]IHK NUMBER'!$C$3:$AJ$437,18,0)</f>
        <v>100.5800677877001</v>
      </c>
      <c r="AS21" s="1">
        <f>VLOOKUP(AS$5,'[1]IHK NUMBER'!$C$3:$AJ$437,18,0)</f>
        <v>101.5197152391999</v>
      </c>
      <c r="AT21" s="1">
        <f>VLOOKUP(AT$5,'[1]IHK NUMBER'!$C$3:$AJ$437,18,0)</f>
        <v>101.92725162201302</v>
      </c>
      <c r="AU21" s="1">
        <f>VLOOKUP(AU$5,'[1]IHK NUMBER'!$C$3:$AJ$437,18,0)</f>
        <v>105.79254420573731</v>
      </c>
      <c r="AV21" s="1">
        <f>VLOOKUP(AV$5,'[1]IHK NUMBER'!$C$3:$AJ$437,18,0)</f>
        <v>105.25034904456891</v>
      </c>
      <c r="AW21" s="1">
        <f>VLOOKUP(AW$5,'[1]IHK NUMBER'!$C$3:$AJ$437,18,0)</f>
        <v>106.64072799466557</v>
      </c>
      <c r="AX21" s="1">
        <f>VLOOKUP(AX$5,'[1]IHK NUMBER'!$C$3:$AJ$437,18,0)</f>
        <v>100</v>
      </c>
      <c r="AY21" s="1">
        <f>VLOOKUP(AY$5,'[1]IHK NUMBER'!$C$3:$AJ$437,18,0)</f>
        <v>116.63739031258473</v>
      </c>
      <c r="AZ21" s="1">
        <f>VLOOKUP(AZ$5,'[1]IHK NUMBER'!$C$3:$AJ$437,18,0)</f>
        <v>102.77791611543603</v>
      </c>
    </row>
    <row r="22" spans="2:52" x14ac:dyDescent="0.35">
      <c r="B22" s="3">
        <v>45047</v>
      </c>
      <c r="C22" s="1">
        <f>VLOOKUP(C$5,'[1]IHK NUMBER'!$C$3:$AJ$437,19,0)</f>
        <v>102.74347085500195</v>
      </c>
      <c r="D22" s="1">
        <f>VLOOKUP(D$5,'[1]IHK NUMBER'!$C$3:$AJ$437,19,0)</f>
        <v>101.30248582233219</v>
      </c>
      <c r="E22" s="1">
        <f>VLOOKUP(E$5,'[1]IHK NUMBER'!$C$3:$AJ$437,19,0)</f>
        <v>108.68145807554062</v>
      </c>
      <c r="F22" s="1">
        <f>VLOOKUP(F$5,'[1]IHK NUMBER'!$C$3:$AJ$437,19,0)</f>
        <v>109.82072331111769</v>
      </c>
      <c r="G22" s="1">
        <f>VLOOKUP(G$5,'[1]IHK NUMBER'!$C$3:$AJ$437,19,0)</f>
        <v>101.7088865144417</v>
      </c>
      <c r="H22" s="1">
        <f>VLOOKUP(H$5,'[1]IHK NUMBER'!$C$3:$AJ$437,19,0)</f>
        <v>101.89007521229205</v>
      </c>
      <c r="I22" s="1">
        <f>VLOOKUP(I$5,'[1]IHK NUMBER'!$C$3:$AJ$437,19,0)</f>
        <v>100.9660136486241</v>
      </c>
      <c r="J22" s="1">
        <f>VLOOKUP(J$5,'[1]IHK NUMBER'!$C$3:$AJ$437,19,0)</f>
        <v>101.9472546812398</v>
      </c>
      <c r="K22" s="1">
        <f>VLOOKUP(K$5,'[1]IHK NUMBER'!$C$3:$AJ$437,19,0)</f>
        <v>100.53049790743893</v>
      </c>
      <c r="L22" s="1">
        <f>VLOOKUP(L$5,'[1]IHK NUMBER'!$C$3:$AJ$437,19,0)</f>
        <v>101.29044301914489</v>
      </c>
      <c r="M22" s="1">
        <f>VLOOKUP(M$5,'[1]IHK NUMBER'!$C$3:$AJ$437,19,0)</f>
        <v>107.48624758408118</v>
      </c>
      <c r="N22" s="1">
        <f>VLOOKUP(N$5,'[1]IHK NUMBER'!$C$3:$AJ$437,19,0)</f>
        <v>101.24344468160106</v>
      </c>
      <c r="O22" s="1">
        <f>VLOOKUP(O$5,'[1]IHK NUMBER'!$C$3:$AJ$437,19,0)</f>
        <v>104.29338709328763</v>
      </c>
      <c r="P22" s="1">
        <f>VLOOKUP(P$5,'[1]IHK NUMBER'!$C$3:$AJ$437,19,0)</f>
        <v>104.37</v>
      </c>
      <c r="Q22" s="1">
        <f>VLOOKUP(Q$5,'[1]IHK NUMBER'!$C$3:$AJ$437,19,0)</f>
        <v>105.66118836482832</v>
      </c>
      <c r="R22" s="1">
        <f>VLOOKUP(R$5,'[1]IHK NUMBER'!$C$3:$AJ$437,19,0)</f>
        <v>104.81943529374691</v>
      </c>
      <c r="S22" s="1">
        <f>VLOOKUP(S$5,'[1]IHK NUMBER'!$C$3:$AJ$437,19,0)</f>
        <v>101.83</v>
      </c>
      <c r="T22" s="1">
        <f>VLOOKUP(T$5,'[1]IHK NUMBER'!$C$3:$AJ$437,19,0)</f>
        <v>101.29539189989009</v>
      </c>
      <c r="U22" s="1">
        <f>VLOOKUP(U$5,'[1]IHK NUMBER'!$C$3:$AJ$437,19,0)</f>
        <v>104.01024072216649</v>
      </c>
      <c r="V22" s="1">
        <f>VLOOKUP(V$5,'[1]IHK NUMBER'!$C$3:$AJ$437,19,0)</f>
        <v>100.6075512481096</v>
      </c>
      <c r="W22" s="1">
        <f>VLOOKUP(W$5,'[1]IHK NUMBER'!$C$3:$AJ$437,19,0)</f>
        <v>100.60246922964065</v>
      </c>
      <c r="X22" s="1">
        <f>VLOOKUP(X$5,'[1]IHK NUMBER'!$C$3:$AJ$437,19,0)</f>
        <v>101.19456946587762</v>
      </c>
      <c r="Y22" s="1">
        <f>VLOOKUP(Y$5,'[1]IHK NUMBER'!$C$3:$AJ$437,19,0)</f>
        <v>100</v>
      </c>
      <c r="Z22" s="1">
        <f>VLOOKUP(Z$5,'[1]IHK NUMBER'!$C$3:$AJ$437,19,0)</f>
        <v>110.55636212262317</v>
      </c>
      <c r="AA22" s="1">
        <f>VLOOKUP(AA$5,'[1]IHK NUMBER'!$C$3:$AJ$437,19,0)</f>
        <v>102.32421646928394</v>
      </c>
      <c r="AB22" s="1">
        <f>VLOOKUP(AB$5,'[1]IHK NUMBER'!$C$3:$AJ$437,19,0)</f>
        <v>112.44825735431725</v>
      </c>
      <c r="AC22" s="1">
        <f>VLOOKUP(AC$5,'[1]IHK NUMBER'!$C$3:$AJ$437,19,0)</f>
        <v>115.47795175238748</v>
      </c>
      <c r="AD22" s="1">
        <f>VLOOKUP(AD$5,'[1]IHK NUMBER'!$C$3:$AJ$437,19,0)</f>
        <v>99.997545032872978</v>
      </c>
      <c r="AE22" s="1">
        <f>VLOOKUP(AE$5,'[1]IHK NUMBER'!$C$3:$AJ$437,19,0)</f>
        <v>99.650551817667861</v>
      </c>
      <c r="AF22" s="1">
        <f>VLOOKUP(AF$5,'[1]IHK NUMBER'!$C$3:$AJ$437,19,0)</f>
        <v>98.185062883175817</v>
      </c>
      <c r="AG22" s="1">
        <f>VLOOKUP(AG$5,'[1]IHK NUMBER'!$C$3:$AJ$437,19,0)</f>
        <v>100.00754241951242</v>
      </c>
      <c r="AH22" s="1">
        <f>VLOOKUP(AH$5,'[1]IHK NUMBER'!$C$3:$AJ$437,19,0)</f>
        <v>100</v>
      </c>
      <c r="AI22" s="1">
        <f>VLOOKUP(AI$5,'[1]IHK NUMBER'!$C$3:$AJ$437,19,0)</f>
        <v>102.9510548271211</v>
      </c>
      <c r="AJ22" s="1">
        <f>VLOOKUP(AJ$5,'[1]IHK NUMBER'!$C$3:$AJ$437,19,0)</f>
        <v>106.14793680659373</v>
      </c>
      <c r="AK22" s="1">
        <f>VLOOKUP(AK$5,'[1]IHK NUMBER'!$C$3:$AJ$437,19,0)</f>
        <v>100</v>
      </c>
      <c r="AL22" s="1">
        <f>VLOOKUP(AL$5,'[1]IHK NUMBER'!$C$3:$AJ$437,19,0)</f>
        <v>100</v>
      </c>
      <c r="AM22" s="1">
        <f>VLOOKUP(AM$5,'[1]IHK NUMBER'!$C$3:$AJ$437,19,0)</f>
        <v>102.50133453881777</v>
      </c>
      <c r="AN22" s="1">
        <f>VLOOKUP(AN$5,'[1]IHK NUMBER'!$C$3:$AJ$437,19,0)</f>
        <v>100.55855534338876</v>
      </c>
      <c r="AO22" s="1">
        <f>VLOOKUP(AO$5,'[1]IHK NUMBER'!$C$3:$AJ$437,19,0)</f>
        <v>101.76063259625789</v>
      </c>
      <c r="AP22" s="1">
        <f>VLOOKUP(AP$5,'[1]IHK NUMBER'!$C$3:$AJ$437,19,0)</f>
        <v>100.04052545546493</v>
      </c>
      <c r="AQ22" s="1">
        <f>VLOOKUP(AQ$5,'[1]IHK NUMBER'!$C$3:$AJ$437,19,0)</f>
        <v>100.0072943544678</v>
      </c>
      <c r="AR22" s="1">
        <f>VLOOKUP(AR$5,'[1]IHK NUMBER'!$C$3:$AJ$437,19,0)</f>
        <v>100.60057466526725</v>
      </c>
      <c r="AS22" s="1">
        <f>VLOOKUP(AS$5,'[1]IHK NUMBER'!$C$3:$AJ$437,19,0)</f>
        <v>101.73893525179855</v>
      </c>
      <c r="AT22" s="1">
        <f>VLOOKUP(AT$5,'[1]IHK NUMBER'!$C$3:$AJ$437,19,0)</f>
        <v>102.35525117693408</v>
      </c>
      <c r="AU22" s="1">
        <f>VLOOKUP(AU$5,'[1]IHK NUMBER'!$C$3:$AJ$437,19,0)</f>
        <v>105.89373397700741</v>
      </c>
      <c r="AV22" s="1">
        <f>VLOOKUP(AV$5,'[1]IHK NUMBER'!$C$3:$AJ$437,19,0)</f>
        <v>105.46393798825646</v>
      </c>
      <c r="AW22" s="1">
        <f>VLOOKUP(AW$5,'[1]IHK NUMBER'!$C$3:$AJ$437,19,0)</f>
        <v>106.13145299642706</v>
      </c>
      <c r="AX22" s="1">
        <f>VLOOKUP(AX$5,'[1]IHK NUMBER'!$C$3:$AJ$437,19,0)</f>
        <v>100</v>
      </c>
      <c r="AY22" s="1">
        <f>VLOOKUP(AY$5,'[1]IHK NUMBER'!$C$3:$AJ$437,19,0)</f>
        <v>117.1803000463465</v>
      </c>
      <c r="AZ22" s="1">
        <f>VLOOKUP(AZ$5,'[1]IHK NUMBER'!$C$3:$AJ$437,19,0)</f>
        <v>103.38683029279517</v>
      </c>
    </row>
    <row r="23" spans="2:52" x14ac:dyDescent="0.35">
      <c r="B23" s="3">
        <v>45078</v>
      </c>
      <c r="C23" s="1">
        <f>VLOOKUP(C$5,'[1]IHK NUMBER'!$C$3:$AJ$437,20,0)</f>
        <v>103.69418354195537</v>
      </c>
      <c r="D23" s="1">
        <f>VLOOKUP(D$5,'[1]IHK NUMBER'!$C$3:$AJ$437,20,0)</f>
        <v>102.31749466330014</v>
      </c>
      <c r="E23" s="1">
        <f>VLOOKUP(E$5,'[1]IHK NUMBER'!$C$3:$AJ$437,20,0)</f>
        <v>109.80298733820399</v>
      </c>
      <c r="F23" s="1">
        <f>VLOOKUP(F$5,'[1]IHK NUMBER'!$C$3:$AJ$437,20,0)</f>
        <v>110.36923915563763</v>
      </c>
      <c r="G23" s="1">
        <f>VLOOKUP(G$5,'[1]IHK NUMBER'!$C$3:$AJ$437,20,0)</f>
        <v>101.81896908393762</v>
      </c>
      <c r="H23" s="1">
        <f>VLOOKUP(H$5,'[1]IHK NUMBER'!$C$3:$AJ$437,20,0)</f>
        <v>102.02343723907194</v>
      </c>
      <c r="I23" s="1">
        <f>VLOOKUP(I$5,'[1]IHK NUMBER'!$C$3:$AJ$437,20,0)</f>
        <v>100.96385547310101</v>
      </c>
      <c r="J23" s="1">
        <f>VLOOKUP(J$5,'[1]IHK NUMBER'!$C$3:$AJ$437,20,0)</f>
        <v>101.68056603750921</v>
      </c>
      <c r="K23" s="1">
        <f>VLOOKUP(K$5,'[1]IHK NUMBER'!$C$3:$AJ$437,20,0)</f>
        <v>100.53183321023127</v>
      </c>
      <c r="L23" s="1">
        <f>VLOOKUP(L$5,'[1]IHK NUMBER'!$C$3:$AJ$437,20,0)</f>
        <v>100.39578452722722</v>
      </c>
      <c r="M23" s="1">
        <f>VLOOKUP(M$5,'[1]IHK NUMBER'!$C$3:$AJ$437,20,0)</f>
        <v>107.48907219268425</v>
      </c>
      <c r="N23" s="1">
        <f>VLOOKUP(N$5,'[1]IHK NUMBER'!$C$3:$AJ$437,20,0)</f>
        <v>101.24668082250199</v>
      </c>
      <c r="O23" s="1">
        <f>VLOOKUP(O$5,'[1]IHK NUMBER'!$C$3:$AJ$437,20,0)</f>
        <v>104.24007911337128</v>
      </c>
      <c r="P23" s="1">
        <f>VLOOKUP(P$5,'[1]IHK NUMBER'!$C$3:$AJ$437,20,0)</f>
        <v>104.36567607913459</v>
      </c>
      <c r="Q23" s="1">
        <f>VLOOKUP(Q$5,'[1]IHK NUMBER'!$C$3:$AJ$437,20,0)</f>
        <v>105.65905269956406</v>
      </c>
      <c r="R23" s="1">
        <f>VLOOKUP(R$5,'[1]IHK NUMBER'!$C$3:$AJ$437,20,0)</f>
        <v>104.81647280522959</v>
      </c>
      <c r="S23" s="1">
        <f>VLOOKUP(S$5,'[1]IHK NUMBER'!$C$3:$AJ$437,20,0)</f>
        <v>101.83125559828335</v>
      </c>
      <c r="T23" s="1">
        <f>VLOOKUP(T$5,'[1]IHK NUMBER'!$C$3:$AJ$437,20,0)</f>
        <v>101.14833403135542</v>
      </c>
      <c r="U23" s="1">
        <f>VLOOKUP(U$5,'[1]IHK NUMBER'!$C$3:$AJ$437,20,0)</f>
        <v>103.87745749726376</v>
      </c>
      <c r="V23" s="1">
        <f>VLOOKUP(V$5,'[1]IHK NUMBER'!$C$3:$AJ$437,20,0)</f>
        <v>100.94849380897702</v>
      </c>
      <c r="W23" s="1">
        <f>VLOOKUP(W$5,'[1]IHK NUMBER'!$C$3:$AJ$437,20,0)</f>
        <v>101.45230718358795</v>
      </c>
      <c r="X23" s="1">
        <f>VLOOKUP(X$5,'[1]IHK NUMBER'!$C$3:$AJ$437,20,0)</f>
        <v>101.19789379873158</v>
      </c>
      <c r="Y23" s="1">
        <f>VLOOKUP(Y$5,'[1]IHK NUMBER'!$C$3:$AJ$437,20,0)</f>
        <v>99.99999999999946</v>
      </c>
      <c r="Z23" s="1">
        <f>VLOOKUP(Z$5,'[1]IHK NUMBER'!$C$3:$AJ$437,20,0)</f>
        <v>108.15597309965636</v>
      </c>
      <c r="AA23" s="1">
        <f>VLOOKUP(AA$5,'[1]IHK NUMBER'!$C$3:$AJ$437,20,0)</f>
        <v>102.43824555047748</v>
      </c>
      <c r="AB23" s="1">
        <f>VLOOKUP(AB$5,'[1]IHK NUMBER'!$C$3:$AJ$437,20,0)</f>
        <v>111.91587355807897</v>
      </c>
      <c r="AC23" s="1">
        <f>VLOOKUP(AC$5,'[1]IHK NUMBER'!$C$3:$AJ$437,20,0)</f>
        <v>103.84515425324348</v>
      </c>
      <c r="AD23" s="1">
        <f>VLOOKUP(AD$5,'[1]IHK NUMBER'!$C$3:$AJ$437,20,0)</f>
        <v>100.29446710991772</v>
      </c>
      <c r="AE23" s="1">
        <f>VLOOKUP(AE$5,'[1]IHK NUMBER'!$C$3:$AJ$437,20,0)</f>
        <v>99.653128495863712</v>
      </c>
      <c r="AF23" s="1">
        <f>VLOOKUP(AF$5,'[1]IHK NUMBER'!$C$3:$AJ$437,20,0)</f>
        <v>98.185509182588618</v>
      </c>
      <c r="AG23" s="1">
        <f>VLOOKUP(AG$5,'[1]IHK NUMBER'!$C$3:$AJ$437,20,0)</f>
        <v>100.007699112864</v>
      </c>
      <c r="AH23" s="1">
        <f>VLOOKUP(AH$5,'[1]IHK NUMBER'!$C$3:$AJ$437,20,0)</f>
        <v>99.999999999999915</v>
      </c>
      <c r="AI23" s="1">
        <f>VLOOKUP(AI$5,'[1]IHK NUMBER'!$C$3:$AJ$437,20,0)</f>
        <v>102.9637609765705</v>
      </c>
      <c r="AJ23" s="1">
        <f>VLOOKUP(AJ$5,'[1]IHK NUMBER'!$C$3:$AJ$437,20,0)</f>
        <v>106.14893689739755</v>
      </c>
      <c r="AK23" s="1">
        <f>VLOOKUP(AK$5,'[1]IHK NUMBER'!$C$3:$AJ$437,20,0)</f>
        <v>99.999999999999915</v>
      </c>
      <c r="AL23" s="1">
        <f>VLOOKUP(AL$5,'[1]IHK NUMBER'!$C$3:$AJ$437,20,0)</f>
        <v>100</v>
      </c>
      <c r="AM23" s="1">
        <f>VLOOKUP(AM$5,'[1]IHK NUMBER'!$C$3:$AJ$437,20,0)</f>
        <v>102.52490379885002</v>
      </c>
      <c r="AN23" s="1">
        <f>VLOOKUP(AN$5,'[1]IHK NUMBER'!$C$3:$AJ$437,20,0)</f>
        <v>100.55733562996963</v>
      </c>
      <c r="AO23" s="1">
        <f>VLOOKUP(AO$5,'[1]IHK NUMBER'!$C$3:$AJ$437,20,0)</f>
        <v>101.76385679806516</v>
      </c>
      <c r="AP23" s="1">
        <f>VLOOKUP(AP$5,'[1]IHK NUMBER'!$C$3:$AJ$437,20,0)</f>
        <v>100.04082564267513</v>
      </c>
      <c r="AQ23" s="1">
        <f>VLOOKUP(AQ$5,'[1]IHK NUMBER'!$C$3:$AJ$437,20,0)</f>
        <v>100.00734740431818</v>
      </c>
      <c r="AR23" s="1">
        <f>VLOOKUP(AR$5,'[1]IHK NUMBER'!$C$3:$AJ$437,20,0)</f>
        <v>100.60516567728108</v>
      </c>
      <c r="AS23" s="1">
        <f>VLOOKUP(AS$5,'[1]IHK NUMBER'!$C$3:$AJ$437,20,0)</f>
        <v>102.18166444911363</v>
      </c>
      <c r="AT23" s="1">
        <f>VLOOKUP(AT$5,'[1]IHK NUMBER'!$C$3:$AJ$437,20,0)</f>
        <v>102.67928220724352</v>
      </c>
      <c r="AU23" s="1">
        <f>VLOOKUP(AU$5,'[1]IHK NUMBER'!$C$3:$AJ$437,20,0)</f>
        <v>106.03724737833575</v>
      </c>
      <c r="AV23" s="1">
        <f>VLOOKUP(AV$5,'[1]IHK NUMBER'!$C$3:$AJ$437,20,0)</f>
        <v>105.95230056937427</v>
      </c>
      <c r="AW23" s="1">
        <f>VLOOKUP(AW$5,'[1]IHK NUMBER'!$C$3:$AJ$437,20,0)</f>
        <v>105.62503941360275</v>
      </c>
      <c r="AX23" s="1">
        <f>VLOOKUP(AX$5,'[1]IHK NUMBER'!$C$3:$AJ$437,20,0)</f>
        <v>100</v>
      </c>
      <c r="AY23" s="1">
        <f>VLOOKUP(AY$5,'[1]IHK NUMBER'!$C$3:$AJ$437,20,0)</f>
        <v>117.18278089429629</v>
      </c>
      <c r="AZ23" s="1">
        <f>VLOOKUP(AZ$5,'[1]IHK NUMBER'!$C$3:$AJ$437,20,0)</f>
        <v>103.43484148155098</v>
      </c>
    </row>
    <row r="24" spans="2:52" x14ac:dyDescent="0.35">
      <c r="B24" s="3">
        <v>45108</v>
      </c>
      <c r="C24" s="1">
        <f>VLOOKUP(C$5,'[1]IHK NUMBER'!$C$3:$AJ$437,21,0)</f>
        <v>104.25330696501025</v>
      </c>
      <c r="D24" s="1">
        <f>VLOOKUP(D$5,'[1]IHK NUMBER'!$C$3:$AJ$437,21,0)</f>
        <v>102.85681335404114</v>
      </c>
      <c r="E24" s="1">
        <f>VLOOKUP(E$5,'[1]IHK NUMBER'!$C$3:$AJ$437,21,0)</f>
        <v>110.34283783154919</v>
      </c>
      <c r="F24" s="1">
        <f>VLOOKUP(F$5,'[1]IHK NUMBER'!$C$3:$AJ$437,21,0)</f>
        <v>111.29214050790392</v>
      </c>
      <c r="G24" s="1">
        <f>VLOOKUP(G$5,'[1]IHK NUMBER'!$C$3:$AJ$437,21,0)</f>
        <v>102.6123043692694</v>
      </c>
      <c r="H24" s="1">
        <f>VLOOKUP(H$5,'[1]IHK NUMBER'!$C$3:$AJ$437,21,0)</f>
        <v>102.97350753903709</v>
      </c>
      <c r="I24" s="1">
        <f>VLOOKUP(I$5,'[1]IHK NUMBER'!$C$3:$AJ$437,21,0)</f>
        <v>101.11028544486618</v>
      </c>
      <c r="J24" s="1">
        <f>VLOOKUP(J$5,'[1]IHK NUMBER'!$C$3:$AJ$437,21,0)</f>
        <v>101.64312475085002</v>
      </c>
      <c r="K24" s="1">
        <f>VLOOKUP(K$5,'[1]IHK NUMBER'!$C$3:$AJ$437,21,0)</f>
        <v>100.53049790743893</v>
      </c>
      <c r="L24" s="1">
        <f>VLOOKUP(L$5,'[1]IHK NUMBER'!$C$3:$AJ$437,21,0)</f>
        <v>100.23965230872918</v>
      </c>
      <c r="M24" s="1">
        <f>VLOOKUP(M$5,'[1]IHK NUMBER'!$C$3:$AJ$437,21,0)</f>
        <v>107.48624758408118</v>
      </c>
      <c r="N24" s="1">
        <f>VLOOKUP(N$5,'[1]IHK NUMBER'!$C$3:$AJ$437,21,0)</f>
        <v>101.05247764210613</v>
      </c>
      <c r="O24" s="1">
        <f>VLOOKUP(O$5,'[1]IHK NUMBER'!$C$3:$AJ$437,21,0)</f>
        <v>104.68192277380579</v>
      </c>
      <c r="P24" s="1">
        <f>VLOOKUP(P$5,'[1]IHK NUMBER'!$C$3:$AJ$437,21,0)</f>
        <v>104.33948423577792</v>
      </c>
      <c r="Q24" s="1">
        <f>VLOOKUP(Q$5,'[1]IHK NUMBER'!$C$3:$AJ$437,21,0)</f>
        <v>106.42084729172944</v>
      </c>
      <c r="R24" s="1">
        <f>VLOOKUP(R$5,'[1]IHK NUMBER'!$C$3:$AJ$437,21,0)</f>
        <v>104.89501211489379</v>
      </c>
      <c r="S24" s="1">
        <f>VLOOKUP(S$5,'[1]IHK NUMBER'!$C$3:$AJ$437,21,0)</f>
        <v>101.90286583184256</v>
      </c>
      <c r="T24" s="1">
        <f>VLOOKUP(T$5,'[1]IHK NUMBER'!$C$3:$AJ$437,21,0)</f>
        <v>101.15</v>
      </c>
      <c r="U24" s="1">
        <f>VLOOKUP(U$5,'[1]IHK NUMBER'!$C$3:$AJ$437,21,0)</f>
        <v>103.78954943679595</v>
      </c>
      <c r="V24" s="1">
        <f>VLOOKUP(V$5,'[1]IHK NUMBER'!$C$3:$AJ$437,21,0)</f>
        <v>101.14302245510262</v>
      </c>
      <c r="W24" s="1">
        <f>VLOOKUP(W$5,'[1]IHK NUMBER'!$C$3:$AJ$437,21,0)</f>
        <v>101.66038045142326</v>
      </c>
      <c r="X24" s="1">
        <f>VLOOKUP(X$5,'[1]IHK NUMBER'!$C$3:$AJ$437,21,0)</f>
        <v>101.19660638775126</v>
      </c>
      <c r="Y24" s="1">
        <f>VLOOKUP(Y$5,'[1]IHK NUMBER'!$C$3:$AJ$437,21,0)</f>
        <v>100.26581412348132</v>
      </c>
      <c r="Z24" s="1">
        <f>VLOOKUP(Z$5,'[1]IHK NUMBER'!$C$3:$AJ$437,21,0)</f>
        <v>108.81720272344984</v>
      </c>
      <c r="AA24" s="1">
        <f>VLOOKUP(AA$5,'[1]IHK NUMBER'!$C$3:$AJ$437,21,0)</f>
        <v>102.43696852197365</v>
      </c>
      <c r="AB24" s="1">
        <f>VLOOKUP(AB$5,'[1]IHK NUMBER'!$C$3:$AJ$437,21,0)</f>
        <v>112.07493557946226</v>
      </c>
      <c r="AC24" s="1">
        <f>VLOOKUP(AC$5,'[1]IHK NUMBER'!$C$3:$AJ$437,21,0)</f>
        <v>108.85755384330781</v>
      </c>
      <c r="AD24" s="1">
        <f>VLOOKUP(AD$5,'[1]IHK NUMBER'!$C$3:$AJ$437,21,0)</f>
        <v>101.30533682107763</v>
      </c>
      <c r="AE24" s="1">
        <f>VLOOKUP(AE$5,'[1]IHK NUMBER'!$C$3:$AJ$437,21,0)</f>
        <v>99.572358558958911</v>
      </c>
      <c r="AF24" s="1">
        <f>VLOOKUP(AF$5,'[1]IHK NUMBER'!$C$3:$AJ$437,21,0)</f>
        <v>98.194567398737163</v>
      </c>
      <c r="AG24" s="1">
        <f>VLOOKUP(AG$5,'[1]IHK NUMBER'!$C$3:$AJ$437,21,0)</f>
        <v>99.891669533503219</v>
      </c>
      <c r="AH24" s="1">
        <f>VLOOKUP(AH$5,'[1]IHK NUMBER'!$C$3:$AJ$437,21,0)</f>
        <v>100</v>
      </c>
      <c r="AI24" s="1">
        <f>VLOOKUP(AI$5,'[1]IHK NUMBER'!$C$3:$AJ$437,21,0)</f>
        <v>101.59225428168361</v>
      </c>
      <c r="AJ24" s="1">
        <f>VLOOKUP(AJ$5,'[1]IHK NUMBER'!$C$3:$AJ$437,21,0)</f>
        <v>101.90211759662159</v>
      </c>
      <c r="AK24" s="1">
        <f>VLOOKUP(AK$5,'[1]IHK NUMBER'!$C$3:$AJ$437,21,0)</f>
        <v>100.08464761614945</v>
      </c>
      <c r="AL24" s="1">
        <f>VLOOKUP(AL$5,'[1]IHK NUMBER'!$C$3:$AJ$437,21,0)</f>
        <v>100</v>
      </c>
      <c r="AM24" s="1">
        <f>VLOOKUP(AM$5,'[1]IHK NUMBER'!$C$3:$AJ$437,21,0)</f>
        <v>102.62757106688586</v>
      </c>
      <c r="AN24" s="1">
        <f>VLOOKUP(AN$5,'[1]IHK NUMBER'!$C$3:$AJ$437,21,0)</f>
        <v>101.54474395438345</v>
      </c>
      <c r="AO24" s="1">
        <f>VLOOKUP(AO$5,'[1]IHK NUMBER'!$C$3:$AJ$437,21,0)</f>
        <v>104.81485957820655</v>
      </c>
      <c r="AP24" s="1">
        <f>VLOOKUP(AP$5,'[1]IHK NUMBER'!$C$3:$AJ$437,21,0)</f>
        <v>100.10990994739733</v>
      </c>
      <c r="AQ24" s="1">
        <f>VLOOKUP(AQ$5,'[1]IHK NUMBER'!$C$3:$AJ$437,21,0)</f>
        <v>100.48869766477738</v>
      </c>
      <c r="AR24" s="1">
        <f>VLOOKUP(AR$5,'[1]IHK NUMBER'!$C$3:$AJ$437,21,0)</f>
        <v>100.60057466526725</v>
      </c>
      <c r="AS24" s="1">
        <f>VLOOKUP(AS$5,'[1]IHK NUMBER'!$C$3:$AJ$437,21,0)</f>
        <v>102.17004571121271</v>
      </c>
      <c r="AT24" s="1">
        <f>VLOOKUP(AT$5,'[1]IHK NUMBER'!$C$3:$AJ$437,21,0)</f>
        <v>102.75598874899694</v>
      </c>
      <c r="AU24" s="1">
        <f>VLOOKUP(AU$5,'[1]IHK NUMBER'!$C$3:$AJ$437,21,0)</f>
        <v>106.13297572007545</v>
      </c>
      <c r="AV24" s="1">
        <f>VLOOKUP(AV$5,'[1]IHK NUMBER'!$C$3:$AJ$437,21,0)</f>
        <v>106.38240793586317</v>
      </c>
      <c r="AW24" s="1">
        <f>VLOOKUP(AW$5,'[1]IHK NUMBER'!$C$3:$AJ$437,21,0)</f>
        <v>104.86271385495903</v>
      </c>
      <c r="AX24" s="1">
        <f>VLOOKUP(AX$5,'[1]IHK NUMBER'!$C$3:$AJ$437,21,0)</f>
        <v>100</v>
      </c>
      <c r="AY24" s="1">
        <f>VLOOKUP(AY$5,'[1]IHK NUMBER'!$C$3:$AJ$437,21,0)</f>
        <v>117.1803000463465</v>
      </c>
      <c r="AZ24" s="1">
        <f>VLOOKUP(AZ$5,'[1]IHK NUMBER'!$C$3:$AJ$437,21,0)</f>
        <v>103.81558765008701</v>
      </c>
    </row>
    <row r="25" spans="2:52" x14ac:dyDescent="0.35">
      <c r="B25" s="3">
        <v>45139</v>
      </c>
      <c r="C25" s="1">
        <f>VLOOKUP(C$5,'[1]IHK NUMBER'!$C$3:$AJ$437,22,0)</f>
        <v>103.30197618487887</v>
      </c>
      <c r="D25" s="1">
        <f>VLOOKUP(D$5,'[1]IHK NUMBER'!$C$3:$AJ$437,22,0)</f>
        <v>101.61335040551171</v>
      </c>
      <c r="E25" s="1">
        <f>VLOOKUP(E$5,'[1]IHK NUMBER'!$C$3:$AJ$437,22,0)</f>
        <v>110.54405530717339</v>
      </c>
      <c r="F25" s="1">
        <f>VLOOKUP(F$5,'[1]IHK NUMBER'!$C$3:$AJ$437,22,0)</f>
        <v>111.38443771667825</v>
      </c>
      <c r="G25" s="1">
        <f>VLOOKUP(G$5,'[1]IHK NUMBER'!$C$3:$AJ$437,22,0)</f>
        <v>102.61226206339754</v>
      </c>
      <c r="H25" s="1">
        <f>VLOOKUP(H$5,'[1]IHK NUMBER'!$C$3:$AJ$437,22,0)</f>
        <v>102.97353378895338</v>
      </c>
      <c r="I25" s="1">
        <f>VLOOKUP(I$5,'[1]IHK NUMBER'!$C$3:$AJ$437,22,0)</f>
        <v>101.10992154177396</v>
      </c>
      <c r="J25" s="1">
        <f>VLOOKUP(J$5,'[1]IHK NUMBER'!$C$3:$AJ$437,22,0)</f>
        <v>101.54542880291788</v>
      </c>
      <c r="K25" s="1">
        <f>VLOOKUP(K$5,'[1]IHK NUMBER'!$C$3:$AJ$437,22,0)</f>
        <v>100.53049790743893</v>
      </c>
      <c r="L25" s="1">
        <f>VLOOKUP(L$5,'[1]IHK NUMBER'!$C$3:$AJ$437,22,0)</f>
        <v>99.924314550739808</v>
      </c>
      <c r="M25" s="1">
        <f>VLOOKUP(M$5,'[1]IHK NUMBER'!$C$3:$AJ$437,22,0)</f>
        <v>107.48624758408118</v>
      </c>
      <c r="N25" s="1">
        <f>VLOOKUP(N$5,'[1]IHK NUMBER'!$C$3:$AJ$437,22,0)</f>
        <v>101.05247764210613</v>
      </c>
      <c r="O25" s="1">
        <f>VLOOKUP(O$5,'[1]IHK NUMBER'!$C$3:$AJ$437,22,0)</f>
        <v>104.63864334139257</v>
      </c>
      <c r="P25" s="1">
        <f>VLOOKUP(P$5,'[1]IHK NUMBER'!$C$3:$AJ$437,22,0)</f>
        <v>104.33948423577792</v>
      </c>
      <c r="Q25" s="1">
        <f>VLOOKUP(Q$5,'[1]IHK NUMBER'!$C$3:$AJ$437,22,0)</f>
        <v>106.42084729172944</v>
      </c>
      <c r="R25" s="1">
        <f>VLOOKUP(R$5,'[1]IHK NUMBER'!$C$3:$AJ$437,22,0)</f>
        <v>104.89501211489379</v>
      </c>
      <c r="S25" s="1">
        <f>VLOOKUP(S$5,'[1]IHK NUMBER'!$C$3:$AJ$437,22,0)</f>
        <v>101.90286583184256</v>
      </c>
      <c r="T25" s="1">
        <f>VLOOKUP(T$5,'[1]IHK NUMBER'!$C$3:$AJ$437,22,0)</f>
        <v>101.15</v>
      </c>
      <c r="U25" s="1">
        <f>VLOOKUP(U$5,'[1]IHK NUMBER'!$C$3:$AJ$437,22,0)</f>
        <v>103.65932415519399</v>
      </c>
      <c r="V25" s="1">
        <f>VLOOKUP(V$5,'[1]IHK NUMBER'!$C$3:$AJ$437,22,0)</f>
        <v>101.19207711348668</v>
      </c>
      <c r="W25" s="1">
        <f>VLOOKUP(W$5,'[1]IHK NUMBER'!$C$3:$AJ$437,22,0)</f>
        <v>101.79049735337126</v>
      </c>
      <c r="X25" s="1">
        <f>VLOOKUP(X$5,'[1]IHK NUMBER'!$C$3:$AJ$437,22,0)</f>
        <v>101.19660638775126</v>
      </c>
      <c r="Y25" s="1">
        <f>VLOOKUP(Y$5,'[1]IHK NUMBER'!$C$3:$AJ$437,22,0)</f>
        <v>100.26581412348132</v>
      </c>
      <c r="Z25" s="1">
        <f>VLOOKUP(Z$5,'[1]IHK NUMBER'!$C$3:$AJ$437,22,0)</f>
        <v>108.93530937015557</v>
      </c>
      <c r="AA25" s="1">
        <f>VLOOKUP(AA$5,'[1]IHK NUMBER'!$C$3:$AJ$437,22,0)</f>
        <v>102.77384758818471</v>
      </c>
      <c r="AB25" s="1">
        <f>VLOOKUP(AB$5,'[1]IHK NUMBER'!$C$3:$AJ$437,22,0)</f>
        <v>112.10817396881805</v>
      </c>
      <c r="AC25" s="1">
        <f>VLOOKUP(AC$5,'[1]IHK NUMBER'!$C$3:$AJ$437,22,0)</f>
        <v>108.86345810380094</v>
      </c>
      <c r="AD25" s="1">
        <f>VLOOKUP(AD$5,'[1]IHK NUMBER'!$C$3:$AJ$437,22,0)</f>
        <v>101.30533682107763</v>
      </c>
      <c r="AE25" s="1">
        <f>VLOOKUP(AE$5,'[1]IHK NUMBER'!$C$3:$AJ$437,22,0)</f>
        <v>99.572358558958911</v>
      </c>
      <c r="AF25" s="1">
        <f>VLOOKUP(AF$5,'[1]IHK NUMBER'!$C$3:$AJ$437,22,0)</f>
        <v>98.194567398737163</v>
      </c>
      <c r="AG25" s="1">
        <f>VLOOKUP(AG$5,'[1]IHK NUMBER'!$C$3:$AJ$437,22,0)</f>
        <v>99.891669533503219</v>
      </c>
      <c r="AH25" s="1">
        <f>VLOOKUP(AH$5,'[1]IHK NUMBER'!$C$3:$AJ$437,22,0)</f>
        <v>100</v>
      </c>
      <c r="AI25" s="1">
        <f>VLOOKUP(AI$5,'[1]IHK NUMBER'!$C$3:$AJ$437,22,0)</f>
        <v>101.59225428168361</v>
      </c>
      <c r="AJ25" s="1">
        <f>VLOOKUP(AJ$5,'[1]IHK NUMBER'!$C$3:$AJ$437,22,0)</f>
        <v>101.90211759662159</v>
      </c>
      <c r="AK25" s="1">
        <f>VLOOKUP(AK$5,'[1]IHK NUMBER'!$C$3:$AJ$437,22,0)</f>
        <v>100.08464761614945</v>
      </c>
      <c r="AL25" s="1">
        <f>VLOOKUP(AL$5,'[1]IHK NUMBER'!$C$3:$AJ$437,22,0)</f>
        <v>100</v>
      </c>
      <c r="AM25" s="1">
        <f>VLOOKUP(AM$5,'[1]IHK NUMBER'!$C$3:$AJ$437,22,0)</f>
        <v>102.62757106688586</v>
      </c>
      <c r="AN25" s="1">
        <f>VLOOKUP(AN$5,'[1]IHK NUMBER'!$C$3:$AJ$437,22,0)</f>
        <v>101.54474395438345</v>
      </c>
      <c r="AO25" s="1">
        <f>VLOOKUP(AO$5,'[1]IHK NUMBER'!$C$3:$AJ$437,22,0)</f>
        <v>104.81485957820655</v>
      </c>
      <c r="AP25" s="1">
        <f>VLOOKUP(AP$5,'[1]IHK NUMBER'!$C$3:$AJ$437,22,0)</f>
        <v>100.10990994739733</v>
      </c>
      <c r="AQ25" s="1">
        <f>VLOOKUP(AQ$5,'[1]IHK NUMBER'!$C$3:$AJ$437,22,0)</f>
        <v>100.48869766477738</v>
      </c>
      <c r="AR25" s="1">
        <f>VLOOKUP(AR$5,'[1]IHK NUMBER'!$C$3:$AJ$437,22,0)</f>
        <v>100.60057466526725</v>
      </c>
      <c r="AS25" s="1">
        <f>VLOOKUP(AS$5,'[1]IHK NUMBER'!$C$3:$AJ$437,22,0)</f>
        <v>102.17004571121271</v>
      </c>
      <c r="AT25" s="1">
        <f>VLOOKUP(AT$5,'[1]IHK NUMBER'!$C$3:$AJ$437,22,0)</f>
        <v>102.75598874899694</v>
      </c>
      <c r="AU25" s="1">
        <f>VLOOKUP(AU$5,'[1]IHK NUMBER'!$C$3:$AJ$437,22,0)</f>
        <v>106.26136911416349</v>
      </c>
      <c r="AV25" s="1">
        <f>VLOOKUP(AV$5,'[1]IHK NUMBER'!$C$3:$AJ$437,22,0)</f>
        <v>106.52970325800941</v>
      </c>
      <c r="AW25" s="1">
        <f>VLOOKUP(AW$5,'[1]IHK NUMBER'!$C$3:$AJ$437,22,0)</f>
        <v>104.94582418255263</v>
      </c>
      <c r="AX25" s="1">
        <f>VLOOKUP(AX$5,'[1]IHK NUMBER'!$C$3:$AJ$437,22,0)</f>
        <v>100</v>
      </c>
      <c r="AY25" s="1">
        <f>VLOOKUP(AY$5,'[1]IHK NUMBER'!$C$3:$AJ$437,22,0)</f>
        <v>117.1803000463465</v>
      </c>
      <c r="AZ25" s="1">
        <f>VLOOKUP(AZ$5,'[1]IHK NUMBER'!$C$3:$AJ$437,22,0)</f>
        <v>103.48494443022962</v>
      </c>
    </row>
    <row r="26" spans="2:52" x14ac:dyDescent="0.35">
      <c r="B26" s="3">
        <v>45170</v>
      </c>
      <c r="C26" s="1">
        <f>VLOOKUP(C$5,'[1]IHK NUMBER'!$C$3:$AJ$437,23,0)</f>
        <v>103.92626411482257</v>
      </c>
      <c r="D26" s="1">
        <f>VLOOKUP(D$5,'[1]IHK NUMBER'!$C$3:$AJ$437,23,0)</f>
        <v>102.32248267250641</v>
      </c>
      <c r="E26" s="1">
        <f>VLOOKUP(E$5,'[1]IHK NUMBER'!$C$3:$AJ$437,23,0)</f>
        <v>111.47039809946524</v>
      </c>
      <c r="F26" s="1">
        <f>VLOOKUP(F$5,'[1]IHK NUMBER'!$C$3:$AJ$437,23,0)</f>
        <v>111.52812981530505</v>
      </c>
      <c r="G26" s="1">
        <f>VLOOKUP(G$5,'[1]IHK NUMBER'!$C$3:$AJ$437,23,0)</f>
        <v>102.61176422486595</v>
      </c>
      <c r="H26" s="1">
        <f>VLOOKUP(H$5,'[1]IHK NUMBER'!$C$3:$AJ$437,23,0)</f>
        <v>102.97116492966261</v>
      </c>
      <c r="I26" s="1">
        <f>VLOOKUP(I$5,'[1]IHK NUMBER'!$C$3:$AJ$437,23,0)</f>
        <v>101.10870163688514</v>
      </c>
      <c r="J26" s="1">
        <f>VLOOKUP(J$5,'[1]IHK NUMBER'!$C$3:$AJ$437,23,0)</f>
        <v>101.53265553454133</v>
      </c>
      <c r="K26" s="1">
        <f>VLOOKUP(K$5,'[1]IHK NUMBER'!$C$3:$AJ$437,23,0)</f>
        <v>100.53183321023127</v>
      </c>
      <c r="L26" s="1">
        <f>VLOOKUP(L$5,'[1]IHK NUMBER'!$C$3:$AJ$437,23,0)</f>
        <v>99.856092311056955</v>
      </c>
      <c r="M26" s="1">
        <f>VLOOKUP(M$5,'[1]IHK NUMBER'!$C$3:$AJ$437,23,0)</f>
        <v>107.48907219268425</v>
      </c>
      <c r="N26" s="1">
        <f>VLOOKUP(N$5,'[1]IHK NUMBER'!$C$3:$AJ$437,23,0)</f>
        <v>101.05280405374909</v>
      </c>
      <c r="O26" s="1">
        <f>VLOOKUP(O$5,'[1]IHK NUMBER'!$C$3:$AJ$437,23,0)</f>
        <v>104.80366519737774</v>
      </c>
      <c r="P26" s="1">
        <f>VLOOKUP(P$5,'[1]IHK NUMBER'!$C$3:$AJ$437,23,0)</f>
        <v>104.41835768019988</v>
      </c>
      <c r="Q26" s="1">
        <f>VLOOKUP(Q$5,'[1]IHK NUMBER'!$C$3:$AJ$437,23,0)</f>
        <v>106.46451040728458</v>
      </c>
      <c r="R26" s="1">
        <f>VLOOKUP(R$5,'[1]IHK NUMBER'!$C$3:$AJ$437,23,0)</f>
        <v>105.02150364509902</v>
      </c>
      <c r="S26" s="1">
        <f>VLOOKUP(S$5,'[1]IHK NUMBER'!$C$3:$AJ$437,23,0)</f>
        <v>101.83125559828335</v>
      </c>
      <c r="T26" s="1">
        <f>VLOOKUP(T$5,'[1]IHK NUMBER'!$C$3:$AJ$437,23,0)</f>
        <v>101.14833403135542</v>
      </c>
      <c r="U26" s="1">
        <f>VLOOKUP(U$5,'[1]IHK NUMBER'!$C$3:$AJ$437,23,0)</f>
        <v>104.04661327506216</v>
      </c>
      <c r="V26" s="1">
        <f>VLOOKUP(V$5,'[1]IHK NUMBER'!$C$3:$AJ$437,23,0)</f>
        <v>101.18972388981832</v>
      </c>
      <c r="W26" s="1">
        <f>VLOOKUP(W$5,'[1]IHK NUMBER'!$C$3:$AJ$437,23,0)</f>
        <v>101.80111241672205</v>
      </c>
      <c r="X26" s="1">
        <f>VLOOKUP(X$5,'[1]IHK NUMBER'!$C$3:$AJ$437,23,0)</f>
        <v>101.19789379873158</v>
      </c>
      <c r="Y26" s="1">
        <f>VLOOKUP(Y$5,'[1]IHK NUMBER'!$C$3:$AJ$437,23,0)</f>
        <v>100.26853539902973</v>
      </c>
      <c r="Z26" s="1">
        <f>VLOOKUP(Z$5,'[1]IHK NUMBER'!$C$3:$AJ$437,23,0)</f>
        <v>109.28432547802554</v>
      </c>
      <c r="AA26" s="1">
        <f>VLOOKUP(AA$5,'[1]IHK NUMBER'!$C$3:$AJ$437,23,0)</f>
        <v>102.77705208015139</v>
      </c>
      <c r="AB26" s="1">
        <f>VLOOKUP(AB$5,'[1]IHK NUMBER'!$C$3:$AJ$437,23,0)</f>
        <v>112.72938552994036</v>
      </c>
      <c r="AC26" s="1">
        <f>VLOOKUP(AC$5,'[1]IHK NUMBER'!$C$3:$AJ$437,23,0)</f>
        <v>109.05085802821681</v>
      </c>
      <c r="AD26" s="1">
        <f>VLOOKUP(AD$5,'[1]IHK NUMBER'!$C$3:$AJ$437,23,0)</f>
        <v>101.30691048419227</v>
      </c>
      <c r="AE26" s="1">
        <f>VLOOKUP(AE$5,'[1]IHK NUMBER'!$C$3:$AJ$437,23,0)</f>
        <v>99.744171275890793</v>
      </c>
      <c r="AF26" s="1">
        <f>VLOOKUP(AF$5,'[1]IHK NUMBER'!$C$3:$AJ$437,23,0)</f>
        <v>98.196300168017999</v>
      </c>
      <c r="AG26" s="1">
        <f>VLOOKUP(AG$5,'[1]IHK NUMBER'!$C$3:$AJ$437,23,0)</f>
        <v>100.13200577531367</v>
      </c>
      <c r="AH26" s="1">
        <f>VLOOKUP(AH$5,'[1]IHK NUMBER'!$C$3:$AJ$437,23,0)</f>
        <v>99.999999999999915</v>
      </c>
      <c r="AI26" s="1">
        <f>VLOOKUP(AI$5,'[1]IHK NUMBER'!$C$3:$AJ$437,23,0)</f>
        <v>101.5861885730942</v>
      </c>
      <c r="AJ26" s="1">
        <f>VLOOKUP(AJ$5,'[1]IHK NUMBER'!$C$3:$AJ$437,23,0)</f>
        <v>101.90241236025579</v>
      </c>
      <c r="AK26" s="1">
        <f>VLOOKUP(AK$5,'[1]IHK NUMBER'!$C$3:$AJ$437,23,0)</f>
        <v>100.0846512030062</v>
      </c>
      <c r="AL26" s="1">
        <f>VLOOKUP(AL$5,'[1]IHK NUMBER'!$C$3:$AJ$437,23,0)</f>
        <v>100</v>
      </c>
      <c r="AM26" s="1">
        <f>VLOOKUP(AM$5,'[1]IHK NUMBER'!$C$3:$AJ$437,23,0)</f>
        <v>102.6174614393036</v>
      </c>
      <c r="AN26" s="1">
        <f>VLOOKUP(AN$5,'[1]IHK NUMBER'!$C$3:$AJ$437,23,0)</f>
        <v>101.55037311142551</v>
      </c>
      <c r="AO26" s="1">
        <f>VLOOKUP(AO$5,'[1]IHK NUMBER'!$C$3:$AJ$437,23,0)</f>
        <v>104.81098413330562</v>
      </c>
      <c r="AP26" s="1">
        <f>VLOOKUP(AP$5,'[1]IHK NUMBER'!$C$3:$AJ$437,23,0)</f>
        <v>100.10992922258075</v>
      </c>
      <c r="AQ26" s="1">
        <f>VLOOKUP(AQ$5,'[1]IHK NUMBER'!$C$3:$AJ$437,23,0)</f>
        <v>100.49134902845773</v>
      </c>
      <c r="AR26" s="1">
        <f>VLOOKUP(AR$5,'[1]IHK NUMBER'!$C$3:$AJ$437,23,0)</f>
        <v>100.60516567728108</v>
      </c>
      <c r="AS26" s="1">
        <f>VLOOKUP(AS$5,'[1]IHK NUMBER'!$C$3:$AJ$437,23,0)</f>
        <v>102.51079002823748</v>
      </c>
      <c r="AT26" s="1">
        <f>VLOOKUP(AT$5,'[1]IHK NUMBER'!$C$3:$AJ$437,23,0)</f>
        <v>103.00586399358436</v>
      </c>
      <c r="AU26" s="1">
        <f>VLOOKUP(AU$5,'[1]IHK NUMBER'!$C$3:$AJ$437,23,0)</f>
        <v>106.37973238885566</v>
      </c>
      <c r="AV26" s="1">
        <f>VLOOKUP(AV$5,'[1]IHK NUMBER'!$C$3:$AJ$437,23,0)</f>
        <v>106.60915330967273</v>
      </c>
      <c r="AW26" s="1">
        <f>VLOOKUP(AW$5,'[1]IHK NUMBER'!$C$3:$AJ$437,23,0)</f>
        <v>105.1417229981223</v>
      </c>
      <c r="AX26" s="1">
        <f>VLOOKUP(AX$5,'[1]IHK NUMBER'!$C$3:$AJ$437,23,0)</f>
        <v>100</v>
      </c>
      <c r="AY26" s="1">
        <f>VLOOKUP(AY$5,'[1]IHK NUMBER'!$C$3:$AJ$437,23,0)</f>
        <v>117.18278089429629</v>
      </c>
      <c r="AZ26" s="1">
        <f>VLOOKUP(AZ$5,'[1]IHK NUMBER'!$C$3:$AJ$437,23,0)</f>
        <v>103.78706321294555</v>
      </c>
    </row>
    <row r="27" spans="2:52" x14ac:dyDescent="0.35">
      <c r="B27" s="3">
        <v>45200</v>
      </c>
      <c r="C27" s="1">
        <f>VLOOKUP(C$5,'[1]IHK NUMBER'!$C$3:$AJ$437,24,0)</f>
        <v>105.4709237291278</v>
      </c>
      <c r="D27" s="1">
        <f>VLOOKUP(D$5,'[1]IHK NUMBER'!$C$3:$AJ$437,24,0)</f>
        <v>103.99985625614376</v>
      </c>
      <c r="E27" s="1">
        <f>VLOOKUP(E$5,'[1]IHK NUMBER'!$C$3:$AJ$437,24,0)</f>
        <v>111.49755815177917</v>
      </c>
      <c r="F27" s="1">
        <f>VLOOKUP(F$5,'[1]IHK NUMBER'!$C$3:$AJ$437,24,0)</f>
        <v>112.31157294685099</v>
      </c>
      <c r="G27" s="1">
        <f>VLOOKUP(G$5,'[1]IHK NUMBER'!$C$3:$AJ$437,24,0)</f>
        <v>102.87151604020724</v>
      </c>
      <c r="H27" s="1">
        <f>VLOOKUP(H$5,'[1]IHK NUMBER'!$C$3:$AJ$437,24,0)</f>
        <v>103.26467229196751</v>
      </c>
      <c r="I27" s="1">
        <f>VLOOKUP(I$5,'[1]IHK NUMBER'!$C$3:$AJ$437,24,0)</f>
        <v>101.23437302628618</v>
      </c>
      <c r="J27" s="1">
        <f>VLOOKUP(J$5,'[1]IHK NUMBER'!$C$3:$AJ$437,24,0)</f>
        <v>101.56370318406826</v>
      </c>
      <c r="K27" s="1">
        <f>VLOOKUP(K$5,'[1]IHK NUMBER'!$C$3:$AJ$437,24,0)</f>
        <v>100.53049790743893</v>
      </c>
      <c r="L27" s="1">
        <f>VLOOKUP(L$5,'[1]IHK NUMBER'!$C$3:$AJ$437,24,0)</f>
        <v>99.659392513820194</v>
      </c>
      <c r="M27" s="1">
        <f>VLOOKUP(M$5,'[1]IHK NUMBER'!$C$3:$AJ$437,24,0)</f>
        <v>107.48624758408118</v>
      </c>
      <c r="N27" s="1">
        <f>VLOOKUP(N$5,'[1]IHK NUMBER'!$C$3:$AJ$437,24,0)</f>
        <v>100.92596427402273</v>
      </c>
      <c r="O27" s="1">
        <f>VLOOKUP(O$5,'[1]IHK NUMBER'!$C$3:$AJ$437,24,0)</f>
        <v>104.88628581852136</v>
      </c>
      <c r="P27" s="1">
        <f>VLOOKUP(P$5,'[1]IHK NUMBER'!$C$3:$AJ$437,24,0)</f>
        <v>104.42</v>
      </c>
      <c r="Q27" s="1">
        <f>VLOOKUP(Q$5,'[1]IHK NUMBER'!$C$3:$AJ$437,24,0)</f>
        <v>106.6363363336483</v>
      </c>
      <c r="R27" s="1">
        <f>VLOOKUP(R$5,'[1]IHK NUMBER'!$C$3:$AJ$437,24,0)</f>
        <v>105.16081653162846</v>
      </c>
      <c r="S27" s="1">
        <f>VLOOKUP(S$5,'[1]IHK NUMBER'!$C$3:$AJ$437,24,0)</f>
        <v>101.83</v>
      </c>
      <c r="T27" s="1">
        <f>VLOOKUP(T$5,'[1]IHK NUMBER'!$C$3:$AJ$437,24,0)</f>
        <v>101.15</v>
      </c>
      <c r="U27" s="1">
        <f>VLOOKUP(U$5,'[1]IHK NUMBER'!$C$3:$AJ$437,24,0)</f>
        <v>104.34737530185694</v>
      </c>
      <c r="V27" s="1">
        <f>VLOOKUP(V$5,'[1]IHK NUMBER'!$C$3:$AJ$437,24,0)</f>
        <v>101.67369394793946</v>
      </c>
      <c r="W27" s="1">
        <f>VLOOKUP(W$5,'[1]IHK NUMBER'!$C$3:$AJ$437,24,0)</f>
        <v>102.83153858522816</v>
      </c>
      <c r="X27" s="1">
        <f>VLOOKUP(X$5,'[1]IHK NUMBER'!$C$3:$AJ$437,24,0)</f>
        <v>101.2493728660932</v>
      </c>
      <c r="Y27" s="1">
        <f>VLOOKUP(Y$5,'[1]IHK NUMBER'!$C$3:$AJ$437,24,0)</f>
        <v>100.26860463477965</v>
      </c>
      <c r="Z27" s="1">
        <f>VLOOKUP(Z$5,'[1]IHK NUMBER'!$C$3:$AJ$437,24,0)</f>
        <v>109.50065979949744</v>
      </c>
      <c r="AA27" s="1">
        <f>VLOOKUP(AA$5,'[1]IHK NUMBER'!$C$3:$AJ$437,24,0)</f>
        <v>102.76365088152129</v>
      </c>
      <c r="AB27" s="1">
        <f>VLOOKUP(AB$5,'[1]IHK NUMBER'!$C$3:$AJ$437,24,0)</f>
        <v>113.41430049612804</v>
      </c>
      <c r="AC27" s="1">
        <f>VLOOKUP(AC$5,'[1]IHK NUMBER'!$C$3:$AJ$437,24,0)</f>
        <v>110.46714468263022</v>
      </c>
      <c r="AD27" s="1">
        <f>VLOOKUP(AD$5,'[1]IHK NUMBER'!$C$3:$AJ$437,24,0)</f>
        <v>102.83620668205754</v>
      </c>
      <c r="AE27" s="1">
        <f>VLOOKUP(AE$5,'[1]IHK NUMBER'!$C$3:$AJ$437,24,0)</f>
        <v>99.714340449310214</v>
      </c>
      <c r="AF27" s="1">
        <f>VLOOKUP(AF$5,'[1]IHK NUMBER'!$C$3:$AJ$437,24,0)</f>
        <v>98.016447692269125</v>
      </c>
      <c r="AG27" s="1">
        <f>VLOOKUP(AG$5,'[1]IHK NUMBER'!$C$3:$AJ$437,24,0)</f>
        <v>100.09650990437824</v>
      </c>
      <c r="AH27" s="1">
        <f>VLOOKUP(AH$5,'[1]IHK NUMBER'!$C$3:$AJ$437,24,0)</f>
        <v>100</v>
      </c>
      <c r="AI27" s="1">
        <f>VLOOKUP(AI$5,'[1]IHK NUMBER'!$C$3:$AJ$437,24,0)</f>
        <v>101.81504158167456</v>
      </c>
      <c r="AJ27" s="1">
        <f>VLOOKUP(AJ$5,'[1]IHK NUMBER'!$C$3:$AJ$437,24,0)</f>
        <v>102.20166580416068</v>
      </c>
      <c r="AK27" s="1">
        <f>VLOOKUP(AK$5,'[1]IHK NUMBER'!$C$3:$AJ$437,24,0)</f>
        <v>100.08464761614945</v>
      </c>
      <c r="AL27" s="1">
        <f>VLOOKUP(AL$5,'[1]IHK NUMBER'!$C$3:$AJ$437,24,0)</f>
        <v>100</v>
      </c>
      <c r="AM27" s="1">
        <f>VLOOKUP(AM$5,'[1]IHK NUMBER'!$C$3:$AJ$437,24,0)</f>
        <v>103.04205873732319</v>
      </c>
      <c r="AN27" s="1">
        <f>VLOOKUP(AN$5,'[1]IHK NUMBER'!$C$3:$AJ$437,24,0)</f>
        <v>101.54602906447867</v>
      </c>
      <c r="AO27" s="1">
        <f>VLOOKUP(AO$5,'[1]IHK NUMBER'!$C$3:$AJ$437,24,0)</f>
        <v>104.81485957820655</v>
      </c>
      <c r="AP27" s="1">
        <f>VLOOKUP(AP$5,'[1]IHK NUMBER'!$C$3:$AJ$437,24,0)</f>
        <v>100.10990994739733</v>
      </c>
      <c r="AQ27" s="1">
        <f>VLOOKUP(AQ$5,'[1]IHK NUMBER'!$C$3:$AJ$437,24,0)</f>
        <v>100.49164610231701</v>
      </c>
      <c r="AR27" s="1">
        <f>VLOOKUP(AR$5,'[1]IHK NUMBER'!$C$3:$AJ$437,24,0)</f>
        <v>100.60057466526725</v>
      </c>
      <c r="AS27" s="1">
        <f>VLOOKUP(AS$5,'[1]IHK NUMBER'!$C$3:$AJ$437,24,0)</f>
        <v>102.53000000000002</v>
      </c>
      <c r="AT27" s="1">
        <f>VLOOKUP(AT$5,'[1]IHK NUMBER'!$C$3:$AJ$437,24,0)</f>
        <v>103.03127889904597</v>
      </c>
      <c r="AU27" s="1">
        <f>VLOOKUP(AU$5,'[1]IHK NUMBER'!$C$3:$AJ$437,24,0)</f>
        <v>106.62553885866268</v>
      </c>
      <c r="AV27" s="1">
        <f>VLOOKUP(AV$5,'[1]IHK NUMBER'!$C$3:$AJ$437,24,0)</f>
        <v>106.78459460355781</v>
      </c>
      <c r="AW27" s="1">
        <f>VLOOKUP(AW$5,'[1]IHK NUMBER'!$C$3:$AJ$437,24,0)</f>
        <v>106.0782969729182</v>
      </c>
      <c r="AX27" s="1">
        <f>VLOOKUP(AX$5,'[1]IHK NUMBER'!$C$3:$AJ$437,24,0)</f>
        <v>100</v>
      </c>
      <c r="AY27" s="1">
        <f>VLOOKUP(AY$5,'[1]IHK NUMBER'!$C$3:$AJ$437,24,0)</f>
        <v>117.1803000463465</v>
      </c>
      <c r="AZ27" s="1">
        <f>VLOOKUP(AZ$5,'[1]IHK NUMBER'!$C$3:$AJ$437,24,0)</f>
        <v>104.28194900327964</v>
      </c>
    </row>
    <row r="28" spans="2:52" x14ac:dyDescent="0.35">
      <c r="B28" s="3">
        <v>45231</v>
      </c>
      <c r="C28" s="1">
        <f>VLOOKUP(C$5,'[1]IHK NUMBER'!$C$3:$AJ$437,25,0)</f>
        <v>106.93146060881222</v>
      </c>
      <c r="D28" s="1">
        <f>VLOOKUP(D$5,'[1]IHK NUMBER'!$C$3:$AJ$437,25,0)</f>
        <v>105.82636105713985</v>
      </c>
      <c r="E28" s="1">
        <f>VLOOKUP(E$5,'[1]IHK NUMBER'!$C$3:$AJ$437,25,0)</f>
        <v>110.91331548515771</v>
      </c>
      <c r="F28" s="1">
        <f>VLOOKUP(F$5,'[1]IHK NUMBER'!$C$3:$AJ$437,25,0)</f>
        <v>112.63119316753989</v>
      </c>
      <c r="G28" s="1">
        <f>VLOOKUP(G$5,'[1]IHK NUMBER'!$C$3:$AJ$437,25,0)</f>
        <v>102.8889565015008</v>
      </c>
      <c r="H28" s="1">
        <f>VLOOKUP(H$5,'[1]IHK NUMBER'!$C$3:$AJ$437,25,0)</f>
        <v>103.26467229196751</v>
      </c>
      <c r="I28" s="1">
        <f>VLOOKUP(I$5,'[1]IHK NUMBER'!$C$3:$AJ$437,25,0)</f>
        <v>101.31457657836241</v>
      </c>
      <c r="J28" s="1">
        <f>VLOOKUP(J$5,'[1]IHK NUMBER'!$C$3:$AJ$437,25,0)</f>
        <v>101.42339569538706</v>
      </c>
      <c r="K28" s="1">
        <f>VLOOKUP(K$5,'[1]IHK NUMBER'!$C$3:$AJ$437,25,0)</f>
        <v>100.53049790743893</v>
      </c>
      <c r="L28" s="1">
        <f>VLOOKUP(L$5,'[1]IHK NUMBER'!$C$3:$AJ$437,25,0)</f>
        <v>99.204683000350201</v>
      </c>
      <c r="M28" s="1">
        <f>VLOOKUP(M$5,'[1]IHK NUMBER'!$C$3:$AJ$437,25,0)</f>
        <v>107.48624758408118</v>
      </c>
      <c r="N28" s="1">
        <f>VLOOKUP(N$5,'[1]IHK NUMBER'!$C$3:$AJ$437,25,0)</f>
        <v>100.92596427402273</v>
      </c>
      <c r="O28" s="1">
        <f>VLOOKUP(O$5,'[1]IHK NUMBER'!$C$3:$AJ$437,25,0)</f>
        <v>104.88623216967763</v>
      </c>
      <c r="P28" s="1">
        <f>VLOOKUP(P$5,'[1]IHK NUMBER'!$C$3:$AJ$437,25,0)</f>
        <v>104.42</v>
      </c>
      <c r="Q28" s="1">
        <f>VLOOKUP(Q$5,'[1]IHK NUMBER'!$C$3:$AJ$437,25,0)</f>
        <v>106.6363363336483</v>
      </c>
      <c r="R28" s="1">
        <f>VLOOKUP(R$5,'[1]IHK NUMBER'!$C$3:$AJ$437,25,0)</f>
        <v>105.16081653162846</v>
      </c>
      <c r="S28" s="1">
        <f>VLOOKUP(S$5,'[1]IHK NUMBER'!$C$3:$AJ$437,25,0)</f>
        <v>101.83</v>
      </c>
      <c r="T28" s="1">
        <f>VLOOKUP(T$5,'[1]IHK NUMBER'!$C$3:$AJ$437,25,0)</f>
        <v>101.15</v>
      </c>
      <c r="U28" s="1">
        <f>VLOOKUP(U$5,'[1]IHK NUMBER'!$C$3:$AJ$437,25,0)</f>
        <v>104.34737530185694</v>
      </c>
      <c r="V28" s="1">
        <f>VLOOKUP(V$5,'[1]IHK NUMBER'!$C$3:$AJ$437,25,0)</f>
        <v>101.40812302841975</v>
      </c>
      <c r="W28" s="1">
        <f>VLOOKUP(W$5,'[1]IHK NUMBER'!$C$3:$AJ$437,25,0)</f>
        <v>102.15563062694856</v>
      </c>
      <c r="X28" s="1">
        <f>VLOOKUP(X$5,'[1]IHK NUMBER'!$C$3:$AJ$437,25,0)</f>
        <v>101.2493728660932</v>
      </c>
      <c r="Y28" s="1">
        <f>VLOOKUP(Y$5,'[1]IHK NUMBER'!$C$3:$AJ$437,25,0)</f>
        <v>100.26860463477965</v>
      </c>
      <c r="Z28" s="1">
        <f>VLOOKUP(Z$5,'[1]IHK NUMBER'!$C$3:$AJ$437,25,0)</f>
        <v>109.96323410767582</v>
      </c>
      <c r="AA28" s="1">
        <f>VLOOKUP(AA$5,'[1]IHK NUMBER'!$C$3:$AJ$437,25,0)</f>
        <v>102.80575555752556</v>
      </c>
      <c r="AB28" s="1">
        <f>VLOOKUP(AB$5,'[1]IHK NUMBER'!$C$3:$AJ$437,25,0)</f>
        <v>113.46064545002557</v>
      </c>
      <c r="AC28" s="1">
        <f>VLOOKUP(AC$5,'[1]IHK NUMBER'!$C$3:$AJ$437,25,0)</f>
        <v>112.71124699066675</v>
      </c>
      <c r="AD28" s="1">
        <f>VLOOKUP(AD$5,'[1]IHK NUMBER'!$C$3:$AJ$437,25,0)</f>
        <v>102.83620668205754</v>
      </c>
      <c r="AE28" s="1">
        <f>VLOOKUP(AE$5,'[1]IHK NUMBER'!$C$3:$AJ$437,25,0)</f>
        <v>99.489383397425769</v>
      </c>
      <c r="AF28" s="1">
        <f>VLOOKUP(AF$5,'[1]IHK NUMBER'!$C$3:$AJ$437,25,0)</f>
        <v>97.052193023552675</v>
      </c>
      <c r="AG28" s="1">
        <f>VLOOKUP(AG$5,'[1]IHK NUMBER'!$C$3:$AJ$437,25,0)</f>
        <v>100.09650990437824</v>
      </c>
      <c r="AH28" s="1">
        <f>VLOOKUP(AH$5,'[1]IHK NUMBER'!$C$3:$AJ$437,25,0)</f>
        <v>100</v>
      </c>
      <c r="AI28" s="1">
        <f>VLOOKUP(AI$5,'[1]IHK NUMBER'!$C$3:$AJ$437,25,0)</f>
        <v>101.86560912530433</v>
      </c>
      <c r="AJ28" s="1">
        <f>VLOOKUP(AJ$5,'[1]IHK NUMBER'!$C$3:$AJ$437,25,0)</f>
        <v>102.20166580416068</v>
      </c>
      <c r="AK28" s="1">
        <f>VLOOKUP(AK$5,'[1]IHK NUMBER'!$C$3:$AJ$437,25,0)</f>
        <v>100.08464761614945</v>
      </c>
      <c r="AL28" s="1">
        <f>VLOOKUP(AL$5,'[1]IHK NUMBER'!$C$3:$AJ$437,25,0)</f>
        <v>100</v>
      </c>
      <c r="AM28" s="1">
        <f>VLOOKUP(AM$5,'[1]IHK NUMBER'!$C$3:$AJ$437,25,0)</f>
        <v>103.13304909548428</v>
      </c>
      <c r="AN28" s="1">
        <f>VLOOKUP(AN$5,'[1]IHK NUMBER'!$C$3:$AJ$437,25,0)</f>
        <v>101.54602906447867</v>
      </c>
      <c r="AO28" s="1">
        <f>VLOOKUP(AO$5,'[1]IHK NUMBER'!$C$3:$AJ$437,25,0)</f>
        <v>104.81485957820655</v>
      </c>
      <c r="AP28" s="1">
        <f>VLOOKUP(AP$5,'[1]IHK NUMBER'!$C$3:$AJ$437,25,0)</f>
        <v>100.10990994739733</v>
      </c>
      <c r="AQ28" s="1">
        <f>VLOOKUP(AQ$5,'[1]IHK NUMBER'!$C$3:$AJ$437,25,0)</f>
        <v>100.49164610231701</v>
      </c>
      <c r="AR28" s="1">
        <f>VLOOKUP(AR$5,'[1]IHK NUMBER'!$C$3:$AJ$437,25,0)</f>
        <v>100.60057466526725</v>
      </c>
      <c r="AS28" s="1">
        <f>VLOOKUP(AS$5,'[1]IHK NUMBER'!$C$3:$AJ$437,25,0)</f>
        <v>102.53000000000002</v>
      </c>
      <c r="AT28" s="1">
        <f>VLOOKUP(AT$5,'[1]IHK NUMBER'!$C$3:$AJ$437,25,0)</f>
        <v>103.0313811702546</v>
      </c>
      <c r="AU28" s="1">
        <f>VLOOKUP(AU$5,'[1]IHK NUMBER'!$C$3:$AJ$437,25,0)</f>
        <v>107.45594804462873</v>
      </c>
      <c r="AV28" s="1">
        <f>VLOOKUP(AV$5,'[1]IHK NUMBER'!$C$3:$AJ$437,25,0)</f>
        <v>107.17441161235553</v>
      </c>
      <c r="AW28" s="1">
        <f>VLOOKUP(AW$5,'[1]IHK NUMBER'!$C$3:$AJ$437,25,0)</f>
        <v>107.79694457800377</v>
      </c>
      <c r="AX28" s="1">
        <f>VLOOKUP(AX$5,'[1]IHK NUMBER'!$C$3:$AJ$437,25,0)</f>
        <v>100</v>
      </c>
      <c r="AY28" s="1">
        <f>VLOOKUP(AY$5,'[1]IHK NUMBER'!$C$3:$AJ$437,25,0)</f>
        <v>117.1803000463465</v>
      </c>
      <c r="AZ28" s="1">
        <f>VLOOKUP(AZ$5,'[1]IHK NUMBER'!$C$3:$AJ$437,25,0)</f>
        <v>104.86065797370323</v>
      </c>
    </row>
    <row r="29" spans="2:52" x14ac:dyDescent="0.35">
      <c r="B29" s="3">
        <v>45261</v>
      </c>
      <c r="C29" s="1">
        <f>VLOOKUP(C$5,'[1]IHK NUMBER'!$C$3:$AJ$437,26,0)</f>
        <v>107.29102970738231</v>
      </c>
      <c r="D29" s="1">
        <f>VLOOKUP(D$5,'[1]IHK NUMBER'!$C$3:$AJ$437,26,0)</f>
        <v>106.23184728518848</v>
      </c>
      <c r="E29" s="1">
        <f>VLOOKUP(E$5,'[1]IHK NUMBER'!$C$3:$AJ$437,26,0)</f>
        <v>110.90024476316209</v>
      </c>
      <c r="F29" s="1">
        <f>VLOOKUP(F$5,'[1]IHK NUMBER'!$C$3:$AJ$437,26,0)</f>
        <v>112.87110710939162</v>
      </c>
      <c r="G29" s="1">
        <f>VLOOKUP(G$5,'[1]IHK NUMBER'!$C$3:$AJ$437,26,0)</f>
        <v>102.88948753980085</v>
      </c>
      <c r="H29" s="1">
        <f>VLOOKUP(H$5,'[1]IHK NUMBER'!$C$3:$AJ$437,26,0)</f>
        <v>103.26559439321068</v>
      </c>
      <c r="I29" s="1">
        <f>VLOOKUP(I$5,'[1]IHK NUMBER'!$C$3:$AJ$437,26,0)</f>
        <v>101.31655756804867</v>
      </c>
      <c r="J29" s="1">
        <f>VLOOKUP(J$5,'[1]IHK NUMBER'!$C$3:$AJ$437,26,0)</f>
        <v>101.38247793067117</v>
      </c>
      <c r="K29" s="1">
        <f>VLOOKUP(K$5,'[1]IHK NUMBER'!$C$3:$AJ$437,26,0)</f>
        <v>100.53183321023127</v>
      </c>
      <c r="L29" s="1">
        <f>VLOOKUP(L$5,'[1]IHK NUMBER'!$C$3:$AJ$437,26,0)</f>
        <v>99.068428902091497</v>
      </c>
      <c r="M29" s="1">
        <f>VLOOKUP(M$5,'[1]IHK NUMBER'!$C$3:$AJ$437,26,0)</f>
        <v>107.48907219268425</v>
      </c>
      <c r="N29" s="1">
        <f>VLOOKUP(N$5,'[1]IHK NUMBER'!$C$3:$AJ$437,26,0)</f>
        <v>100.92566781272036</v>
      </c>
      <c r="O29" s="1">
        <f>VLOOKUP(O$5,'[1]IHK NUMBER'!$C$3:$AJ$437,26,0)</f>
        <v>104.87451276054918</v>
      </c>
      <c r="P29" s="1">
        <f>VLOOKUP(P$5,'[1]IHK NUMBER'!$C$3:$AJ$437,26,0)</f>
        <v>104.41835768019988</v>
      </c>
      <c r="Q29" s="1">
        <f>VLOOKUP(Q$5,'[1]IHK NUMBER'!$C$3:$AJ$437,26,0)</f>
        <v>106.63663013257738</v>
      </c>
      <c r="R29" s="1">
        <f>VLOOKUP(R$5,'[1]IHK NUMBER'!$C$3:$AJ$437,26,0)</f>
        <v>105.16270645022708</v>
      </c>
      <c r="S29" s="1">
        <f>VLOOKUP(S$5,'[1]IHK NUMBER'!$C$3:$AJ$437,26,0)</f>
        <v>101.83125559828335</v>
      </c>
      <c r="T29" s="1">
        <f>VLOOKUP(T$5,'[1]IHK NUMBER'!$C$3:$AJ$437,26,0)</f>
        <v>101.14833403135542</v>
      </c>
      <c r="U29" s="1">
        <f>VLOOKUP(U$5,'[1]IHK NUMBER'!$C$3:$AJ$437,26,0)</f>
        <v>104.32613444985878</v>
      </c>
      <c r="V29" s="1">
        <f>VLOOKUP(V$5,'[1]IHK NUMBER'!$C$3:$AJ$437,26,0)</f>
        <v>101.70688386952031</v>
      </c>
      <c r="W29" s="1">
        <f>VLOOKUP(W$5,'[1]IHK NUMBER'!$C$3:$AJ$437,26,0)</f>
        <v>102.90615926709685</v>
      </c>
      <c r="X29" s="1">
        <f>VLOOKUP(X$5,'[1]IHK NUMBER'!$C$3:$AJ$437,26,0)</f>
        <v>101.25059600648909</v>
      </c>
      <c r="Y29" s="1">
        <f>VLOOKUP(Y$5,'[1]IHK NUMBER'!$C$3:$AJ$437,26,0)</f>
        <v>100.26853539902973</v>
      </c>
      <c r="Z29" s="1">
        <f>VLOOKUP(Z$5,'[1]IHK NUMBER'!$C$3:$AJ$437,26,0)</f>
        <v>110.3312340748171</v>
      </c>
      <c r="AA29" s="1">
        <f>VLOOKUP(AA$5,'[1]IHK NUMBER'!$C$3:$AJ$437,26,0)</f>
        <v>102.80638613845952</v>
      </c>
      <c r="AB29" s="1">
        <f>VLOOKUP(AB$5,'[1]IHK NUMBER'!$C$3:$AJ$437,26,0)</f>
        <v>113.4886653103584</v>
      </c>
      <c r="AC29" s="1">
        <f>VLOOKUP(AC$5,'[1]IHK NUMBER'!$C$3:$AJ$437,26,0)</f>
        <v>114.64219108501463</v>
      </c>
      <c r="AD29" s="1">
        <f>VLOOKUP(AD$5,'[1]IHK NUMBER'!$C$3:$AJ$437,26,0)</f>
        <v>102.83441139264336</v>
      </c>
      <c r="AE29" s="1">
        <f>VLOOKUP(AE$5,'[1]IHK NUMBER'!$C$3:$AJ$437,26,0)</f>
        <v>99.551981129136507</v>
      </c>
      <c r="AF29" s="1">
        <f>VLOOKUP(AF$5,'[1]IHK NUMBER'!$C$3:$AJ$437,26,0)</f>
        <v>97.05226859842297</v>
      </c>
      <c r="AG29" s="1">
        <f>VLOOKUP(AG$5,'[1]IHK NUMBER'!$C$3:$AJ$437,26,0)</f>
        <v>100.1739106366435</v>
      </c>
      <c r="AH29" s="1">
        <f>VLOOKUP(AH$5,'[1]IHK NUMBER'!$C$3:$AJ$437,26,0)</f>
        <v>99.999999999999915</v>
      </c>
      <c r="AI29" s="1">
        <f>VLOOKUP(AI$5,'[1]IHK NUMBER'!$C$3:$AJ$437,26,0)</f>
        <v>101.86734578133367</v>
      </c>
      <c r="AJ29" s="1">
        <f>VLOOKUP(AJ$5,'[1]IHK NUMBER'!$C$3:$AJ$437,26,0)</f>
        <v>102.20017285296379</v>
      </c>
      <c r="AK29" s="1">
        <f>VLOOKUP(AK$5,'[1]IHK NUMBER'!$C$3:$AJ$437,26,0)</f>
        <v>100.0846512030062</v>
      </c>
      <c r="AL29" s="1">
        <f>VLOOKUP(AL$5,'[1]IHK NUMBER'!$C$3:$AJ$437,26,0)</f>
        <v>100</v>
      </c>
      <c r="AM29" s="1">
        <f>VLOOKUP(AM$5,'[1]IHK NUMBER'!$C$3:$AJ$437,26,0)</f>
        <v>103.1314417619471</v>
      </c>
      <c r="AN29" s="1">
        <f>VLOOKUP(AN$5,'[1]IHK NUMBER'!$C$3:$AJ$437,26,0)</f>
        <v>101.55037311142551</v>
      </c>
      <c r="AO29" s="1">
        <f>VLOOKUP(AO$5,'[1]IHK NUMBER'!$C$3:$AJ$437,26,0)</f>
        <v>104.81098413330562</v>
      </c>
      <c r="AP29" s="1">
        <f>VLOOKUP(AP$5,'[1]IHK NUMBER'!$C$3:$AJ$437,26,0)</f>
        <v>100.10992922258075</v>
      </c>
      <c r="AQ29" s="1">
        <f>VLOOKUP(AQ$5,'[1]IHK NUMBER'!$C$3:$AJ$437,26,0)</f>
        <v>100.49134902845773</v>
      </c>
      <c r="AR29" s="1">
        <f>VLOOKUP(AR$5,'[1]IHK NUMBER'!$C$3:$AJ$437,26,0)</f>
        <v>100.60516567728108</v>
      </c>
      <c r="AS29" s="1">
        <f>VLOOKUP(AS$5,'[1]IHK NUMBER'!$C$3:$AJ$437,26,0)</f>
        <v>102.53261972688117</v>
      </c>
      <c r="AT29" s="1">
        <f>VLOOKUP(AT$5,'[1]IHK NUMBER'!$C$3:$AJ$437,26,0)</f>
        <v>103.03311903181327</v>
      </c>
      <c r="AU29" s="1">
        <f>VLOOKUP(AU$5,'[1]IHK NUMBER'!$C$3:$AJ$437,26,0)</f>
        <v>107.78779136064614</v>
      </c>
      <c r="AV29" s="1">
        <f>VLOOKUP(AV$5,'[1]IHK NUMBER'!$C$3:$AJ$437,26,0)</f>
        <v>107.44565756914881</v>
      </c>
      <c r="AW29" s="1">
        <f>VLOOKUP(AW$5,'[1]IHK NUMBER'!$C$3:$AJ$437,26,0)</f>
        <v>108.22839422506682</v>
      </c>
      <c r="AX29" s="1">
        <f>VLOOKUP(AX$5,'[1]IHK NUMBER'!$C$3:$AJ$437,26,0)</f>
        <v>100</v>
      </c>
      <c r="AY29" s="1">
        <f>VLOOKUP(AY$5,'[1]IHK NUMBER'!$C$3:$AJ$437,26,0)</f>
        <v>117.18278089429629</v>
      </c>
      <c r="AZ29" s="1">
        <f>VLOOKUP(AZ$5,'[1]IHK NUMBER'!$C$3:$AJ$437,26,0)</f>
        <v>105.04560482730989</v>
      </c>
    </row>
    <row r="30" spans="2:52" x14ac:dyDescent="0.35">
      <c r="B30" s="3">
        <v>45292</v>
      </c>
      <c r="C30" s="1">
        <f>VLOOKUP(C$5,'[1]IHK NUMBER'!$C$3:$AJ$437,27,0)</f>
        <v>109.96358876367718</v>
      </c>
      <c r="D30" s="1">
        <f>VLOOKUP(D$5,'[1]IHK NUMBER'!$C$3:$AJ$437,27,0)</f>
        <v>109.4861853642027</v>
      </c>
      <c r="E30" s="1">
        <f>VLOOKUP(E$5,'[1]IHK NUMBER'!$C$3:$AJ$437,27,0)</f>
        <v>110.59239511365277</v>
      </c>
      <c r="F30" s="1">
        <f>VLOOKUP(F$5,'[1]IHK NUMBER'!$C$3:$AJ$437,27,0)</f>
        <v>112.88538496942373</v>
      </c>
      <c r="G30" s="1">
        <f>VLOOKUP(G$5,'[1]IHK NUMBER'!$C$3:$AJ$437,27,0)</f>
        <v>103.02128666527766</v>
      </c>
      <c r="H30" s="1">
        <f>VLOOKUP(H$5,'[1]IHK NUMBER'!$C$3:$AJ$437,27,0)</f>
        <v>103.36204353472324</v>
      </c>
      <c r="I30" s="1">
        <f>VLOOKUP(I$5,'[1]IHK NUMBER'!$C$3:$AJ$437,27,0)</f>
        <v>101.59619513032672</v>
      </c>
      <c r="J30" s="1">
        <f>VLOOKUP(J$5,'[1]IHK NUMBER'!$C$3:$AJ$437,27,0)</f>
        <v>101.40886967452015</v>
      </c>
      <c r="K30" s="1">
        <f>VLOOKUP(K$5,'[1]IHK NUMBER'!$C$3:$AJ$437,27,0)</f>
        <v>100.76301069513025</v>
      </c>
      <c r="L30" s="1">
        <f>VLOOKUP(L$5,'[1]IHK NUMBER'!$C$3:$AJ$437,27,0)</f>
        <v>98.949570118819338</v>
      </c>
      <c r="M30" s="1">
        <f>VLOOKUP(M$5,'[1]IHK NUMBER'!$C$3:$AJ$437,27,0)</f>
        <v>107.48907219268425</v>
      </c>
      <c r="N30" s="1">
        <f>VLOOKUP(N$5,'[1]IHK NUMBER'!$C$3:$AJ$437,27,0)</f>
        <v>100.84100527043469</v>
      </c>
      <c r="O30" s="1">
        <f>VLOOKUP(O$5,'[1]IHK NUMBER'!$C$3:$AJ$437,27,0)</f>
        <v>104.9568936734548</v>
      </c>
      <c r="P30" s="1">
        <f>VLOOKUP(P$5,'[1]IHK NUMBER'!$C$3:$AJ$437,27,0)</f>
        <v>104.41835768019988</v>
      </c>
      <c r="Q30" s="1">
        <f>VLOOKUP(Q$5,'[1]IHK NUMBER'!$C$3:$AJ$437,27,0)</f>
        <v>106.63663013257738</v>
      </c>
      <c r="R30" s="1">
        <f>VLOOKUP(R$5,'[1]IHK NUMBER'!$C$3:$AJ$437,27,0)</f>
        <v>105.22905628005445</v>
      </c>
      <c r="S30" s="1">
        <f>VLOOKUP(S$5,'[1]IHK NUMBER'!$C$3:$AJ$437,27,0)</f>
        <v>101.83125559828335</v>
      </c>
      <c r="T30" s="1">
        <f>VLOOKUP(T$5,'[1]IHK NUMBER'!$C$3:$AJ$437,27,0)</f>
        <v>101.14833403135542</v>
      </c>
      <c r="U30" s="1">
        <f>VLOOKUP(U$5,'[1]IHK NUMBER'!$C$3:$AJ$437,27,0)</f>
        <v>104.38565517523286</v>
      </c>
      <c r="V30" s="1">
        <f>VLOOKUP(V$5,'[1]IHK NUMBER'!$C$3:$AJ$437,27,0)</f>
        <v>101.78500797596483</v>
      </c>
      <c r="W30" s="1">
        <f>VLOOKUP(W$5,'[1]IHK NUMBER'!$C$3:$AJ$437,27,0)</f>
        <v>103.07724435116742</v>
      </c>
      <c r="X30" s="1">
        <f>VLOOKUP(X$5,'[1]IHK NUMBER'!$C$3:$AJ$437,27,0)</f>
        <v>101.25059600648909</v>
      </c>
      <c r="Y30" s="1">
        <f>VLOOKUP(Y$5,'[1]IHK NUMBER'!$C$3:$AJ$437,27,0)</f>
        <v>100.26853539902973</v>
      </c>
      <c r="Z30" s="1">
        <f>VLOOKUP(Z$5,'[1]IHK NUMBER'!$C$3:$AJ$437,27,0)</f>
        <v>110.0601951637266</v>
      </c>
      <c r="AA30" s="1">
        <f>VLOOKUP(AA$5,'[1]IHK NUMBER'!$C$3:$AJ$437,27,0)</f>
        <v>102.80403625142611</v>
      </c>
      <c r="AB30" s="1">
        <f>VLOOKUP(AB$5,'[1]IHK NUMBER'!$C$3:$AJ$437,27,0)</f>
        <v>113.02321491278529</v>
      </c>
      <c r="AC30" s="1">
        <f>VLOOKUP(AC$5,'[1]IHK NUMBER'!$C$3:$AJ$437,27,0)</f>
        <v>114.6805735405823</v>
      </c>
      <c r="AD30" s="1">
        <f>VLOOKUP(AD$5,'[1]IHK NUMBER'!$C$3:$AJ$437,27,0)</f>
        <v>102.83441139264336</v>
      </c>
      <c r="AE30" s="1">
        <f>VLOOKUP(AE$5,'[1]IHK NUMBER'!$C$3:$AJ$437,27,0)</f>
        <v>99.550345275097087</v>
      </c>
      <c r="AF30" s="1">
        <f>VLOOKUP(AF$5,'[1]IHK NUMBER'!$C$3:$AJ$437,27,0)</f>
        <v>97.043845199525791</v>
      </c>
      <c r="AG30" s="1">
        <f>VLOOKUP(AG$5,'[1]IHK NUMBER'!$C$3:$AJ$437,27,0)</f>
        <v>100.1739106366435</v>
      </c>
      <c r="AH30" s="1">
        <f>VLOOKUP(AH$5,'[1]IHK NUMBER'!$C$3:$AJ$437,27,0)</f>
        <v>99.999999999999915</v>
      </c>
      <c r="AI30" s="1">
        <f>VLOOKUP(AI$5,'[1]IHK NUMBER'!$C$3:$AJ$437,27,0)</f>
        <v>101.98955027472181</v>
      </c>
      <c r="AJ30" s="1">
        <f>VLOOKUP(AJ$5,'[1]IHK NUMBER'!$C$3:$AJ$437,27,0)</f>
        <v>102.20478966023767</v>
      </c>
      <c r="AK30" s="1">
        <f>VLOOKUP(AK$5,'[1]IHK NUMBER'!$C$3:$AJ$437,27,0)</f>
        <v>100.0846512030062</v>
      </c>
      <c r="AL30" s="1">
        <f>VLOOKUP(AL$5,'[1]IHK NUMBER'!$C$3:$AJ$437,27,0)</f>
        <v>100</v>
      </c>
      <c r="AM30" s="1">
        <f>VLOOKUP(AM$5,'[1]IHK NUMBER'!$C$3:$AJ$437,27,0)</f>
        <v>103.47479402470161</v>
      </c>
      <c r="AN30" s="1">
        <f>VLOOKUP(AN$5,'[1]IHK NUMBER'!$C$3:$AJ$437,27,0)</f>
        <v>102.25501266419474</v>
      </c>
      <c r="AO30" s="1">
        <f>VLOOKUP(AO$5,'[1]IHK NUMBER'!$C$3:$AJ$437,27,0)</f>
        <v>104.81098413330562</v>
      </c>
      <c r="AP30" s="1">
        <f>VLOOKUP(AP$5,'[1]IHK NUMBER'!$C$3:$AJ$437,27,0)</f>
        <v>100.10992922258075</v>
      </c>
      <c r="AQ30" s="1">
        <f>VLOOKUP(AQ$5,'[1]IHK NUMBER'!$C$3:$AJ$437,27,0)</f>
        <v>100.49134902845773</v>
      </c>
      <c r="AR30" s="1">
        <f>VLOOKUP(AR$5,'[1]IHK NUMBER'!$C$3:$AJ$437,27,0)</f>
        <v>105.38498257732523</v>
      </c>
      <c r="AS30" s="1">
        <f>VLOOKUP(AS$5,'[1]IHK NUMBER'!$C$3:$AJ$437,27,0)</f>
        <v>102.53261972688117</v>
      </c>
      <c r="AT30" s="1">
        <f>VLOOKUP(AT$5,'[1]IHK NUMBER'!$C$3:$AJ$437,27,0)</f>
        <v>103.03311903181327</v>
      </c>
      <c r="AU30" s="1">
        <f>VLOOKUP(AU$5,'[1]IHK NUMBER'!$C$3:$AJ$437,27,0)</f>
        <v>108.38649645613256</v>
      </c>
      <c r="AV30" s="1">
        <f>VLOOKUP(AV$5,'[1]IHK NUMBER'!$C$3:$AJ$437,27,0)</f>
        <v>107.70157330030344</v>
      </c>
      <c r="AW30" s="1">
        <f>VLOOKUP(AW$5,'[1]IHK NUMBER'!$C$3:$AJ$437,27,0)</f>
        <v>109.81239719514755</v>
      </c>
      <c r="AX30" s="1">
        <f>VLOOKUP(AX$5,'[1]IHK NUMBER'!$C$3:$AJ$437,27,0)</f>
        <v>100</v>
      </c>
      <c r="AY30" s="1">
        <f>VLOOKUP(AY$5,'[1]IHK NUMBER'!$C$3:$AJ$437,27,0)</f>
        <v>117.18278089429629</v>
      </c>
      <c r="AZ30" s="1">
        <f>VLOOKUP(AZ$5,'[1]IHK NUMBER'!$C$3:$AJ$437,27,0)</f>
        <v>105.92313831416529</v>
      </c>
    </row>
    <row r="31" spans="2:52" x14ac:dyDescent="0.35">
      <c r="B31" s="3">
        <v>45323</v>
      </c>
      <c r="C31" s="1">
        <f>VLOOKUP(C$5,'[1]IHK NUMBER'!$C$3:$AJ$437,28,0)</f>
        <v>110.3844162169995</v>
      </c>
      <c r="D31" s="1">
        <f>VLOOKUP(D$5,'[1]IHK NUMBER'!$C$3:$AJ$437,28,0)</f>
        <v>109.97664793394162</v>
      </c>
      <c r="E31" s="1">
        <f>VLOOKUP(E$5,'[1]IHK NUMBER'!$C$3:$AJ$437,28,0)</f>
        <v>110.59239511365277</v>
      </c>
      <c r="F31" s="1">
        <f>VLOOKUP(F$5,'[1]IHK NUMBER'!$C$3:$AJ$437,28,0)</f>
        <v>113.01415288027634</v>
      </c>
      <c r="G31" s="1">
        <f>VLOOKUP(G$5,'[1]IHK NUMBER'!$C$3:$AJ$437,28,0)</f>
        <v>103.23510329350405</v>
      </c>
      <c r="H31" s="1">
        <f>VLOOKUP(H$5,'[1]IHK NUMBER'!$C$3:$AJ$437,28,0)</f>
        <v>103.62908834861051</v>
      </c>
      <c r="I31" s="1">
        <f>VLOOKUP(I$5,'[1]IHK NUMBER'!$C$3:$AJ$437,28,0)</f>
        <v>101.58740425271016</v>
      </c>
      <c r="J31" s="1">
        <f>VLOOKUP(J$5,'[1]IHK NUMBER'!$C$3:$AJ$437,28,0)</f>
        <v>101.49080570117005</v>
      </c>
      <c r="K31" s="1">
        <f>VLOOKUP(K$5,'[1]IHK NUMBER'!$C$3:$AJ$437,28,0)</f>
        <v>100.76301069513025</v>
      </c>
      <c r="L31" s="1">
        <f>VLOOKUP(L$5,'[1]IHK NUMBER'!$C$3:$AJ$437,28,0)</f>
        <v>99.704061561430379</v>
      </c>
      <c r="M31" s="1">
        <f>VLOOKUP(M$5,'[1]IHK NUMBER'!$C$3:$AJ$437,28,0)</f>
        <v>107.48907219268425</v>
      </c>
      <c r="N31" s="1">
        <f>VLOOKUP(N$5,'[1]IHK NUMBER'!$C$3:$AJ$437,28,0)</f>
        <v>100.8159232503801</v>
      </c>
      <c r="O31" s="1">
        <f>VLOOKUP(O$5,'[1]IHK NUMBER'!$C$3:$AJ$437,28,0)</f>
        <v>104.7256587148747</v>
      </c>
      <c r="P31" s="1">
        <f>VLOOKUP(P$5,'[1]IHK NUMBER'!$C$3:$AJ$437,28,0)</f>
        <v>104.41835768019988</v>
      </c>
      <c r="Q31" s="1">
        <f>VLOOKUP(Q$5,'[1]IHK NUMBER'!$C$3:$AJ$437,28,0)</f>
        <v>106.65728564564326</v>
      </c>
      <c r="R31" s="1">
        <f>VLOOKUP(R$5,'[1]IHK NUMBER'!$C$3:$AJ$437,28,0)</f>
        <v>105.23821130907911</v>
      </c>
      <c r="S31" s="1">
        <f>VLOOKUP(S$5,'[1]IHK NUMBER'!$C$3:$AJ$437,28,0)</f>
        <v>101.83125559828335</v>
      </c>
      <c r="T31" s="1">
        <f>VLOOKUP(T$5,'[1]IHK NUMBER'!$C$3:$AJ$437,28,0)</f>
        <v>101.14833403135542</v>
      </c>
      <c r="U31" s="1">
        <f>VLOOKUP(U$5,'[1]IHK NUMBER'!$C$3:$AJ$437,28,0)</f>
        <v>103.81479754691571</v>
      </c>
      <c r="V31" s="1">
        <f>VLOOKUP(V$5,'[1]IHK NUMBER'!$C$3:$AJ$437,28,0)</f>
        <v>101.60025635045233</v>
      </c>
      <c r="W31" s="1">
        <f>VLOOKUP(W$5,'[1]IHK NUMBER'!$C$3:$AJ$437,28,0)</f>
        <v>102.67265415716085</v>
      </c>
      <c r="X31" s="1">
        <f>VLOOKUP(X$5,'[1]IHK NUMBER'!$C$3:$AJ$437,28,0)</f>
        <v>101.25059600648909</v>
      </c>
      <c r="Y31" s="1">
        <f>VLOOKUP(Y$5,'[1]IHK NUMBER'!$C$3:$AJ$437,28,0)</f>
        <v>100.26853539902973</v>
      </c>
      <c r="Z31" s="1">
        <f>VLOOKUP(Z$5,'[1]IHK NUMBER'!$C$3:$AJ$437,28,0)</f>
        <v>110.12965190216106</v>
      </c>
      <c r="AA31" s="1">
        <f>VLOOKUP(AA$5,'[1]IHK NUMBER'!$C$3:$AJ$437,28,0)</f>
        <v>102.80916483924393</v>
      </c>
      <c r="AB31" s="1">
        <f>VLOOKUP(AB$5,'[1]IHK NUMBER'!$C$3:$AJ$437,28,0)</f>
        <v>113.0263402773803</v>
      </c>
      <c r="AC31" s="1">
        <f>VLOOKUP(AC$5,'[1]IHK NUMBER'!$C$3:$AJ$437,28,0)</f>
        <v>115.31693858973216</v>
      </c>
      <c r="AD31" s="1">
        <f>VLOOKUP(AD$5,'[1]IHK NUMBER'!$C$3:$AJ$437,28,0)</f>
        <v>102.83441139264336</v>
      </c>
      <c r="AE31" s="1">
        <f>VLOOKUP(AE$5,'[1]IHK NUMBER'!$C$3:$AJ$437,28,0)</f>
        <v>99.550355398241237</v>
      </c>
      <c r="AF31" s="1">
        <f>VLOOKUP(AF$5,'[1]IHK NUMBER'!$C$3:$AJ$437,28,0)</f>
        <v>97.043897325986435</v>
      </c>
      <c r="AG31" s="1">
        <f>VLOOKUP(AG$5,'[1]IHK NUMBER'!$C$3:$AJ$437,28,0)</f>
        <v>100.1739106366435</v>
      </c>
      <c r="AH31" s="1">
        <f>VLOOKUP(AH$5,'[1]IHK NUMBER'!$C$3:$AJ$437,28,0)</f>
        <v>99.999999999999915</v>
      </c>
      <c r="AI31" s="1">
        <f>VLOOKUP(AI$5,'[1]IHK NUMBER'!$C$3:$AJ$437,28,0)</f>
        <v>102.050216023467</v>
      </c>
      <c r="AJ31" s="1">
        <f>VLOOKUP(AJ$5,'[1]IHK NUMBER'!$C$3:$AJ$437,28,0)</f>
        <v>102.41749391179536</v>
      </c>
      <c r="AK31" s="1">
        <f>VLOOKUP(AK$5,'[1]IHK NUMBER'!$C$3:$AJ$437,28,0)</f>
        <v>100.0846512030062</v>
      </c>
      <c r="AL31" s="1">
        <f>VLOOKUP(AL$5,'[1]IHK NUMBER'!$C$3:$AJ$437,28,0)</f>
        <v>100</v>
      </c>
      <c r="AM31" s="1">
        <f>VLOOKUP(AM$5,'[1]IHK NUMBER'!$C$3:$AJ$437,28,0)</f>
        <v>103.44301271107928</v>
      </c>
      <c r="AN31" s="1">
        <f>VLOOKUP(AN$5,'[1]IHK NUMBER'!$C$3:$AJ$437,28,0)</f>
        <v>102.25501266419474</v>
      </c>
      <c r="AO31" s="1">
        <f>VLOOKUP(AO$5,'[1]IHK NUMBER'!$C$3:$AJ$437,28,0)</f>
        <v>104.81098413330562</v>
      </c>
      <c r="AP31" s="1">
        <f>VLOOKUP(AP$5,'[1]IHK NUMBER'!$C$3:$AJ$437,28,0)</f>
        <v>100.10992922258075</v>
      </c>
      <c r="AQ31" s="1">
        <f>VLOOKUP(AQ$5,'[1]IHK NUMBER'!$C$3:$AJ$437,28,0)</f>
        <v>100.49134902845773</v>
      </c>
      <c r="AR31" s="1">
        <f>VLOOKUP(AR$5,'[1]IHK NUMBER'!$C$3:$AJ$437,28,0)</f>
        <v>105.38498257732523</v>
      </c>
      <c r="AS31" s="1">
        <f>VLOOKUP(AS$5,'[1]IHK NUMBER'!$C$3:$AJ$437,28,0)</f>
        <v>102.53261972688117</v>
      </c>
      <c r="AT31" s="1">
        <f>VLOOKUP(AT$5,'[1]IHK NUMBER'!$C$3:$AJ$437,28,0)</f>
        <v>103.03311903181327</v>
      </c>
      <c r="AU31" s="1">
        <f>VLOOKUP(AU$5,'[1]IHK NUMBER'!$C$3:$AJ$437,28,0)</f>
        <v>108.284525122311</v>
      </c>
      <c r="AV31" s="1">
        <f>VLOOKUP(AV$5,'[1]IHK NUMBER'!$C$3:$AJ$437,28,0)</f>
        <v>107.69734971822731</v>
      </c>
      <c r="AW31" s="1">
        <f>VLOOKUP(AW$5,'[1]IHK NUMBER'!$C$3:$AJ$437,28,0)</f>
        <v>109.43546399455697</v>
      </c>
      <c r="AX31" s="1">
        <f>VLOOKUP(AX$5,'[1]IHK NUMBER'!$C$3:$AJ$437,28,0)</f>
        <v>100</v>
      </c>
      <c r="AY31" s="1">
        <f>VLOOKUP(AY$5,'[1]IHK NUMBER'!$C$3:$AJ$437,28,0)</f>
        <v>117.18278089429629</v>
      </c>
      <c r="AZ31" s="1">
        <f>VLOOKUP(AZ$5,'[1]IHK NUMBER'!$C$3:$AJ$437,28,0)</f>
        <v>106.06111673700897</v>
      </c>
    </row>
    <row r="32" spans="2:52" x14ac:dyDescent="0.35">
      <c r="B32" s="3">
        <v>45352</v>
      </c>
      <c r="C32" s="1">
        <f>VLOOKUP(C$5,'[1]IHK NUMBER'!$C$3:$AJ$437,29,0)</f>
        <v>112.07130597775831</v>
      </c>
      <c r="D32" s="1">
        <f>VLOOKUP(D$5,'[1]IHK NUMBER'!$C$3:$AJ$437,29,0)</f>
        <v>111.93531901979902</v>
      </c>
      <c r="E32" s="1">
        <f>VLOOKUP(E$5,'[1]IHK NUMBER'!$C$3:$AJ$437,29,0)</f>
        <v>111.81495425179422</v>
      </c>
      <c r="F32" s="1">
        <f>VLOOKUP(F$5,'[1]IHK NUMBER'!$C$3:$AJ$437,29,0)</f>
        <v>113.08103438710391</v>
      </c>
      <c r="G32" s="1">
        <f>VLOOKUP(G$5,'[1]IHK NUMBER'!$C$3:$AJ$437,29,0)</f>
        <v>103.56007687307223</v>
      </c>
      <c r="H32" s="1">
        <f>VLOOKUP(H$5,'[1]IHK NUMBER'!$C$3:$AJ$437,29,0)</f>
        <v>104.03176709792419</v>
      </c>
      <c r="I32" s="1">
        <f>VLOOKUP(I$5,'[1]IHK NUMBER'!$C$3:$AJ$437,29,0)</f>
        <v>101.58740425271016</v>
      </c>
      <c r="J32" s="1">
        <f>VLOOKUP(J$5,'[1]IHK NUMBER'!$C$3:$AJ$437,29,0)</f>
        <v>101.70276197347098</v>
      </c>
      <c r="K32" s="1">
        <f>VLOOKUP(K$5,'[1]IHK NUMBER'!$C$3:$AJ$437,29,0)</f>
        <v>100.79824055645703</v>
      </c>
      <c r="L32" s="1">
        <f>VLOOKUP(L$5,'[1]IHK NUMBER'!$C$3:$AJ$437,29,0)</f>
        <v>101.08249146428217</v>
      </c>
      <c r="M32" s="1">
        <f>VLOOKUP(M$5,'[1]IHK NUMBER'!$C$3:$AJ$437,29,0)</f>
        <v>107.48907219268425</v>
      </c>
      <c r="N32" s="1">
        <f>VLOOKUP(N$5,'[1]IHK NUMBER'!$C$3:$AJ$437,29,0)</f>
        <v>100.89007194884563</v>
      </c>
      <c r="O32" s="1">
        <f>VLOOKUP(O$5,'[1]IHK NUMBER'!$C$3:$AJ$437,29,0)</f>
        <v>104.54558754551466</v>
      </c>
      <c r="P32" s="1">
        <f>VLOOKUP(P$5,'[1]IHK NUMBER'!$C$3:$AJ$437,29,0)</f>
        <v>104.41835768019988</v>
      </c>
      <c r="Q32" s="1">
        <f>VLOOKUP(Q$5,'[1]IHK NUMBER'!$C$3:$AJ$437,29,0)</f>
        <v>106.65728564564326</v>
      </c>
      <c r="R32" s="1">
        <f>VLOOKUP(R$5,'[1]IHK NUMBER'!$C$3:$AJ$437,29,0)</f>
        <v>105.02201882758632</v>
      </c>
      <c r="S32" s="1">
        <f>VLOOKUP(S$5,'[1]IHK NUMBER'!$C$3:$AJ$437,29,0)</f>
        <v>101.83125559828335</v>
      </c>
      <c r="T32" s="1">
        <f>VLOOKUP(T$5,'[1]IHK NUMBER'!$C$3:$AJ$437,29,0)</f>
        <v>101.14833403135542</v>
      </c>
      <c r="U32" s="1">
        <f>VLOOKUP(U$5,'[1]IHK NUMBER'!$C$3:$AJ$437,29,0)</f>
        <v>103.43250554504864</v>
      </c>
      <c r="V32" s="1">
        <f>VLOOKUP(V$5,'[1]IHK NUMBER'!$C$3:$AJ$437,29,0)</f>
        <v>101.24680840284547</v>
      </c>
      <c r="W32" s="1">
        <f>VLOOKUP(W$5,'[1]IHK NUMBER'!$C$3:$AJ$437,29,0)</f>
        <v>101.78566727475602</v>
      </c>
      <c r="X32" s="1">
        <f>VLOOKUP(X$5,'[1]IHK NUMBER'!$C$3:$AJ$437,29,0)</f>
        <v>101.4671753491717</v>
      </c>
      <c r="Y32" s="1">
        <f>VLOOKUP(Y$5,'[1]IHK NUMBER'!$C$3:$AJ$437,29,0)</f>
        <v>100.26853539902973</v>
      </c>
      <c r="Z32" s="1">
        <f>VLOOKUP(Z$5,'[1]IHK NUMBER'!$C$3:$AJ$437,29,0)</f>
        <v>109.92237796647699</v>
      </c>
      <c r="AA32" s="1">
        <f>VLOOKUP(AA$5,'[1]IHK NUMBER'!$C$3:$AJ$437,29,0)</f>
        <v>103.07279772493736</v>
      </c>
      <c r="AB32" s="1">
        <f>VLOOKUP(AB$5,'[1]IHK NUMBER'!$C$3:$AJ$437,29,0)</f>
        <v>113.02594054344097</v>
      </c>
      <c r="AC32" s="1">
        <f>VLOOKUP(AC$5,'[1]IHK NUMBER'!$C$3:$AJ$437,29,0)</f>
        <v>112.5606811636751</v>
      </c>
      <c r="AD32" s="1">
        <f>VLOOKUP(AD$5,'[1]IHK NUMBER'!$C$3:$AJ$437,29,0)</f>
        <v>102.83441139264336</v>
      </c>
      <c r="AE32" s="1">
        <f>VLOOKUP(AE$5,'[1]IHK NUMBER'!$C$3:$AJ$437,29,0)</f>
        <v>99.462638035448677</v>
      </c>
      <c r="AF32" s="1">
        <f>VLOOKUP(AF$5,'[1]IHK NUMBER'!$C$3:$AJ$437,29,0)</f>
        <v>96.592219902936421</v>
      </c>
      <c r="AG32" s="1">
        <f>VLOOKUP(AG$5,'[1]IHK NUMBER'!$C$3:$AJ$437,29,0)</f>
        <v>100.1739106366435</v>
      </c>
      <c r="AH32" s="1">
        <f>VLOOKUP(AH$5,'[1]IHK NUMBER'!$C$3:$AJ$437,29,0)</f>
        <v>99.999999999999915</v>
      </c>
      <c r="AI32" s="1">
        <f>VLOOKUP(AI$5,'[1]IHK NUMBER'!$C$3:$AJ$437,29,0)</f>
        <v>102.05410305145317</v>
      </c>
      <c r="AJ32" s="1">
        <f>VLOOKUP(AJ$5,'[1]IHK NUMBER'!$C$3:$AJ$437,29,0)</f>
        <v>102.41749391179536</v>
      </c>
      <c r="AK32" s="1">
        <f>VLOOKUP(AK$5,'[1]IHK NUMBER'!$C$3:$AJ$437,29,0)</f>
        <v>100.0846512030062</v>
      </c>
      <c r="AL32" s="1">
        <f>VLOOKUP(AL$5,'[1]IHK NUMBER'!$C$3:$AJ$437,29,0)</f>
        <v>100</v>
      </c>
      <c r="AM32" s="1">
        <f>VLOOKUP(AM$5,'[1]IHK NUMBER'!$C$3:$AJ$437,29,0)</f>
        <v>103.45407505182268</v>
      </c>
      <c r="AN32" s="1">
        <f>VLOOKUP(AN$5,'[1]IHK NUMBER'!$C$3:$AJ$437,29,0)</f>
        <v>102.25501266419474</v>
      </c>
      <c r="AO32" s="1">
        <f>VLOOKUP(AO$5,'[1]IHK NUMBER'!$C$3:$AJ$437,29,0)</f>
        <v>104.81098413330562</v>
      </c>
      <c r="AP32" s="1">
        <f>VLOOKUP(AP$5,'[1]IHK NUMBER'!$C$3:$AJ$437,29,0)</f>
        <v>100.10992922258075</v>
      </c>
      <c r="AQ32" s="1">
        <f>VLOOKUP(AQ$5,'[1]IHK NUMBER'!$C$3:$AJ$437,29,0)</f>
        <v>100.49134902845773</v>
      </c>
      <c r="AR32" s="1">
        <f>VLOOKUP(AR$5,'[1]IHK NUMBER'!$C$3:$AJ$437,29,0)</f>
        <v>105.38498257732523</v>
      </c>
      <c r="AS32" s="1">
        <f>VLOOKUP(AS$5,'[1]IHK NUMBER'!$C$3:$AJ$437,29,0)</f>
        <v>103.00518997891122</v>
      </c>
      <c r="AT32" s="1">
        <f>VLOOKUP(AT$5,'[1]IHK NUMBER'!$C$3:$AJ$437,29,0)</f>
        <v>103.3920775057932</v>
      </c>
      <c r="AU32" s="1">
        <f>VLOOKUP(AU$5,'[1]IHK NUMBER'!$C$3:$AJ$437,29,0)</f>
        <v>108.51259104231256</v>
      </c>
      <c r="AV32" s="1">
        <f>VLOOKUP(AV$5,'[1]IHK NUMBER'!$C$3:$AJ$437,29,0)</f>
        <v>107.54257702404443</v>
      </c>
      <c r="AW32" s="1">
        <f>VLOOKUP(AW$5,'[1]IHK NUMBER'!$C$3:$AJ$437,29,0)</f>
        <v>110.72549483760447</v>
      </c>
      <c r="AX32" s="1">
        <f>VLOOKUP(AX$5,'[1]IHK NUMBER'!$C$3:$AJ$437,29,0)</f>
        <v>100</v>
      </c>
      <c r="AY32" s="1">
        <f>VLOOKUP(AY$5,'[1]IHK NUMBER'!$C$3:$AJ$437,29,0)</f>
        <v>117.18278089429629</v>
      </c>
      <c r="AZ32" s="1">
        <f>VLOOKUP(AZ$5,'[1]IHK NUMBER'!$C$3:$AJ$437,29,0)</f>
        <v>106.62511650415134</v>
      </c>
    </row>
    <row r="33" spans="2:52" x14ac:dyDescent="0.35">
      <c r="B33" s="3">
        <v>45383</v>
      </c>
      <c r="C33" s="1">
        <f>VLOOKUP(C$5,'[1]IHK NUMBER'!$C$3:$AJ$437,30,0)</f>
        <v>111.11708969736753</v>
      </c>
      <c r="D33" s="1">
        <f>VLOOKUP(D$5,'[1]IHK NUMBER'!$C$3:$AJ$437,30,0)</f>
        <v>110.55696442612172</v>
      </c>
      <c r="E33" s="1">
        <f>VLOOKUP(E$5,'[1]IHK NUMBER'!$C$3:$AJ$437,30,0)</f>
        <v>112.10999218174294</v>
      </c>
      <c r="F33" s="1">
        <f>VLOOKUP(F$5,'[1]IHK NUMBER'!$C$3:$AJ$437,30,0)</f>
        <v>114.44118280303712</v>
      </c>
      <c r="G33" s="1">
        <f>VLOOKUP(G$5,'[1]IHK NUMBER'!$C$3:$AJ$437,30,0)</f>
        <v>105.30233803435338</v>
      </c>
      <c r="H33" s="1">
        <f>VLOOKUP(H$5,'[1]IHK NUMBER'!$C$3:$AJ$437,30,0)</f>
        <v>105.83758997571363</v>
      </c>
      <c r="I33" s="1">
        <f>VLOOKUP(I$5,'[1]IHK NUMBER'!$C$3:$AJ$437,30,0)</f>
        <v>103.06384167787606</v>
      </c>
      <c r="J33" s="1">
        <f>VLOOKUP(J$5,'[1]IHK NUMBER'!$C$3:$AJ$437,30,0)</f>
        <v>101.72026118142313</v>
      </c>
      <c r="K33" s="1">
        <f>VLOOKUP(K$5,'[1]IHK NUMBER'!$C$3:$AJ$437,30,0)</f>
        <v>100.79824055645703</v>
      </c>
      <c r="L33" s="1">
        <f>VLOOKUP(L$5,'[1]IHK NUMBER'!$C$3:$AJ$437,30,0)</f>
        <v>101.05445337459824</v>
      </c>
      <c r="M33" s="1">
        <f>VLOOKUP(M$5,'[1]IHK NUMBER'!$C$3:$AJ$437,30,0)</f>
        <v>107.48907219268425</v>
      </c>
      <c r="N33" s="1">
        <f>VLOOKUP(N$5,'[1]IHK NUMBER'!$C$3:$AJ$437,30,0)</f>
        <v>100.93973360347799</v>
      </c>
      <c r="O33" s="1">
        <f>VLOOKUP(O$5,'[1]IHK NUMBER'!$C$3:$AJ$437,30,0)</f>
        <v>105.01581892623054</v>
      </c>
      <c r="P33" s="1">
        <f>VLOOKUP(P$5,'[1]IHK NUMBER'!$C$3:$AJ$437,30,0)</f>
        <v>105.07150107731738</v>
      </c>
      <c r="Q33" s="1">
        <f>VLOOKUP(Q$5,'[1]IHK NUMBER'!$C$3:$AJ$437,30,0)</f>
        <v>107.10087761357192</v>
      </c>
      <c r="R33" s="1">
        <f>VLOOKUP(R$5,'[1]IHK NUMBER'!$C$3:$AJ$437,30,0)</f>
        <v>105.02201882758632</v>
      </c>
      <c r="S33" s="1">
        <f>VLOOKUP(S$5,'[1]IHK NUMBER'!$C$3:$AJ$437,30,0)</f>
        <v>101.83125559828335</v>
      </c>
      <c r="T33" s="1">
        <f>VLOOKUP(T$5,'[1]IHK NUMBER'!$C$3:$AJ$437,30,0)</f>
        <v>101.14833403135542</v>
      </c>
      <c r="U33" s="1">
        <f>VLOOKUP(U$5,'[1]IHK NUMBER'!$C$3:$AJ$437,30,0)</f>
        <v>104.3329502801186</v>
      </c>
      <c r="V33" s="1">
        <f>VLOOKUP(V$5,'[1]IHK NUMBER'!$C$3:$AJ$437,30,0)</f>
        <v>101.44735771699207</v>
      </c>
      <c r="W33" s="1">
        <f>VLOOKUP(W$5,'[1]IHK NUMBER'!$C$3:$AJ$437,30,0)</f>
        <v>102.22485305021738</v>
      </c>
      <c r="X33" s="1">
        <f>VLOOKUP(X$5,'[1]IHK NUMBER'!$C$3:$AJ$437,30,0)</f>
        <v>101.4671753491717</v>
      </c>
      <c r="Y33" s="1">
        <f>VLOOKUP(Y$5,'[1]IHK NUMBER'!$C$3:$AJ$437,30,0)</f>
        <v>100.26853539902973</v>
      </c>
      <c r="Z33" s="1">
        <f>VLOOKUP(Z$5,'[1]IHK NUMBER'!$C$3:$AJ$437,30,0)</f>
        <v>111.39850194364689</v>
      </c>
      <c r="AA33" s="1">
        <f>VLOOKUP(AA$5,'[1]IHK NUMBER'!$C$3:$AJ$437,30,0)</f>
        <v>103.1808966721299</v>
      </c>
      <c r="AB33" s="1">
        <f>VLOOKUP(AB$5,'[1]IHK NUMBER'!$C$3:$AJ$437,30,0)</f>
        <v>113.0365975136247</v>
      </c>
      <c r="AC33" s="1">
        <f>VLOOKUP(AC$5,'[1]IHK NUMBER'!$C$3:$AJ$437,30,0)</f>
        <v>126.40409708924987</v>
      </c>
      <c r="AD33" s="1">
        <f>VLOOKUP(AD$5,'[1]IHK NUMBER'!$C$3:$AJ$437,30,0)</f>
        <v>102.83441139264336</v>
      </c>
      <c r="AE33" s="1">
        <f>VLOOKUP(AE$5,'[1]IHK NUMBER'!$C$3:$AJ$437,30,0)</f>
        <v>99.462638035448677</v>
      </c>
      <c r="AF33" s="1">
        <f>VLOOKUP(AF$5,'[1]IHK NUMBER'!$C$3:$AJ$437,30,0)</f>
        <v>96.592219902936421</v>
      </c>
      <c r="AG33" s="1">
        <f>VLOOKUP(AG$5,'[1]IHK NUMBER'!$C$3:$AJ$437,30,0)</f>
        <v>100.1739106366435</v>
      </c>
      <c r="AH33" s="1">
        <f>VLOOKUP(AH$5,'[1]IHK NUMBER'!$C$3:$AJ$437,30,0)</f>
        <v>99.999999999999915</v>
      </c>
      <c r="AI33" s="1">
        <f>VLOOKUP(AI$5,'[1]IHK NUMBER'!$C$3:$AJ$437,30,0)</f>
        <v>104.84940948134818</v>
      </c>
      <c r="AJ33" s="1">
        <f>VLOOKUP(AJ$5,'[1]IHK NUMBER'!$C$3:$AJ$437,30,0)</f>
        <v>102.52857307864474</v>
      </c>
      <c r="AK33" s="1">
        <f>VLOOKUP(AK$5,'[1]IHK NUMBER'!$C$3:$AJ$437,30,0)</f>
        <v>109.80773020883396</v>
      </c>
      <c r="AL33" s="1">
        <f>VLOOKUP(AL$5,'[1]IHK NUMBER'!$C$3:$AJ$437,30,0)</f>
        <v>100</v>
      </c>
      <c r="AM33" s="1">
        <f>VLOOKUP(AM$5,'[1]IHK NUMBER'!$C$3:$AJ$437,30,0)</f>
        <v>103.45407505182268</v>
      </c>
      <c r="AN33" s="1">
        <f>VLOOKUP(AN$5,'[1]IHK NUMBER'!$C$3:$AJ$437,30,0)</f>
        <v>102.25501266419474</v>
      </c>
      <c r="AO33" s="1">
        <f>VLOOKUP(AO$5,'[1]IHK NUMBER'!$C$3:$AJ$437,30,0)</f>
        <v>104.81098413330562</v>
      </c>
      <c r="AP33" s="1">
        <f>VLOOKUP(AP$5,'[1]IHK NUMBER'!$C$3:$AJ$437,30,0)</f>
        <v>100.10992922258075</v>
      </c>
      <c r="AQ33" s="1">
        <f>VLOOKUP(AQ$5,'[1]IHK NUMBER'!$C$3:$AJ$437,30,0)</f>
        <v>100.49134902845773</v>
      </c>
      <c r="AR33" s="1">
        <f>VLOOKUP(AR$5,'[1]IHK NUMBER'!$C$3:$AJ$437,30,0)</f>
        <v>105.38498257732523</v>
      </c>
      <c r="AS33" s="1">
        <f>VLOOKUP(AS$5,'[1]IHK NUMBER'!$C$3:$AJ$437,30,0)</f>
        <v>103.00518997891122</v>
      </c>
      <c r="AT33" s="1">
        <f>VLOOKUP(AT$5,'[1]IHK NUMBER'!$C$3:$AJ$437,30,0)</f>
        <v>103.81396962424634</v>
      </c>
      <c r="AU33" s="1">
        <f>VLOOKUP(AU$5,'[1]IHK NUMBER'!$C$3:$AJ$437,30,0)</f>
        <v>109.39847791693707</v>
      </c>
      <c r="AV33" s="1">
        <f>VLOOKUP(AV$5,'[1]IHK NUMBER'!$C$3:$AJ$437,30,0)</f>
        <v>107.62481074958518</v>
      </c>
      <c r="AW33" s="1">
        <f>VLOOKUP(AW$5,'[1]IHK NUMBER'!$C$3:$AJ$437,30,0)</f>
        <v>113.8761829085861</v>
      </c>
      <c r="AX33" s="1">
        <f>VLOOKUP(AX$5,'[1]IHK NUMBER'!$C$3:$AJ$437,30,0)</f>
        <v>100</v>
      </c>
      <c r="AY33" s="1">
        <f>VLOOKUP(AY$5,'[1]IHK NUMBER'!$C$3:$AJ$437,30,0)</f>
        <v>117.18278089429629</v>
      </c>
      <c r="AZ33" s="1">
        <f>VLOOKUP(AZ$5,'[1]IHK NUMBER'!$C$3:$AJ$437,30,0)</f>
        <v>106.81721121107535</v>
      </c>
    </row>
    <row r="34" spans="2:52" x14ac:dyDescent="0.35">
      <c r="B34" s="3">
        <v>45413</v>
      </c>
      <c r="C34" s="1">
        <f>VLOOKUP(C$5,'[1]IHK NUMBER'!$C$3:$AJ$437,31,0)</f>
        <v>112.01549986833056</v>
      </c>
      <c r="D34" s="1">
        <f>VLOOKUP(D$5,'[1]IHK NUMBER'!$C$3:$AJ$437,31,0)</f>
        <v>111.43497985174324</v>
      </c>
      <c r="E34" s="1">
        <f>VLOOKUP(E$5,'[1]IHK NUMBER'!$C$3:$AJ$437,31,0)</f>
        <v>114.50878188193241</v>
      </c>
      <c r="F34" s="1">
        <f>VLOOKUP(F$5,'[1]IHK NUMBER'!$C$3:$AJ$437,31,0)</f>
        <v>114.86391656990125</v>
      </c>
      <c r="G34" s="1">
        <f>VLOOKUP(G$5,'[1]IHK NUMBER'!$C$3:$AJ$437,31,0)</f>
        <v>104.76761696888468</v>
      </c>
      <c r="H34" s="1">
        <f>VLOOKUP(H$5,'[1]IHK NUMBER'!$C$3:$AJ$437,31,0)</f>
        <v>105.45203876323571</v>
      </c>
      <c r="I34" s="1">
        <f>VLOOKUP(I$5,'[1]IHK NUMBER'!$C$3:$AJ$437,31,0)</f>
        <v>101.90527201586153</v>
      </c>
      <c r="J34" s="1">
        <f>VLOOKUP(J$5,'[1]IHK NUMBER'!$C$3:$AJ$437,31,0)</f>
        <v>101.71239174946467</v>
      </c>
      <c r="K34" s="1">
        <f>VLOOKUP(K$5,'[1]IHK NUMBER'!$C$3:$AJ$437,31,0)</f>
        <v>100.79824055645703</v>
      </c>
      <c r="L34" s="1">
        <f>VLOOKUP(L$5,'[1]IHK NUMBER'!$C$3:$AJ$437,31,0)</f>
        <v>101.03256672001748</v>
      </c>
      <c r="M34" s="1">
        <f>VLOOKUP(M$5,'[1]IHK NUMBER'!$C$3:$AJ$437,31,0)</f>
        <v>107.48907219268425</v>
      </c>
      <c r="N34" s="1">
        <f>VLOOKUP(N$5,'[1]IHK NUMBER'!$C$3:$AJ$437,31,0)</f>
        <v>100.92743303162051</v>
      </c>
      <c r="O34" s="1">
        <f>VLOOKUP(O$5,'[1]IHK NUMBER'!$C$3:$AJ$437,31,0)</f>
        <v>105.00583874621789</v>
      </c>
      <c r="P34" s="1">
        <f>VLOOKUP(P$5,'[1]IHK NUMBER'!$C$3:$AJ$437,31,0)</f>
        <v>105.07150107731738</v>
      </c>
      <c r="Q34" s="1">
        <f>VLOOKUP(Q$5,'[1]IHK NUMBER'!$C$3:$AJ$437,31,0)</f>
        <v>107.10087761357192</v>
      </c>
      <c r="R34" s="1">
        <f>VLOOKUP(R$5,'[1]IHK NUMBER'!$C$3:$AJ$437,31,0)</f>
        <v>105.27286304140544</v>
      </c>
      <c r="S34" s="1">
        <f>VLOOKUP(S$5,'[1]IHK NUMBER'!$C$3:$AJ$437,31,0)</f>
        <v>101.83125559828335</v>
      </c>
      <c r="T34" s="1">
        <f>VLOOKUP(T$5,'[1]IHK NUMBER'!$C$3:$AJ$437,31,0)</f>
        <v>101.30865888509373</v>
      </c>
      <c r="U34" s="1">
        <f>VLOOKUP(U$5,'[1]IHK NUMBER'!$C$3:$AJ$437,31,0)</f>
        <v>104.31746691751442</v>
      </c>
      <c r="V34" s="1">
        <f>VLOOKUP(V$5,'[1]IHK NUMBER'!$C$3:$AJ$437,31,0)</f>
        <v>101.71952343851432</v>
      </c>
      <c r="W34" s="1">
        <f>VLOOKUP(W$5,'[1]IHK NUMBER'!$C$3:$AJ$437,31,0)</f>
        <v>102.82087260764838</v>
      </c>
      <c r="X34" s="1">
        <f>VLOOKUP(X$5,'[1]IHK NUMBER'!$C$3:$AJ$437,31,0)</f>
        <v>101.4671753491717</v>
      </c>
      <c r="Y34" s="1">
        <f>VLOOKUP(Y$5,'[1]IHK NUMBER'!$C$3:$AJ$437,31,0)</f>
        <v>100.26853539902973</v>
      </c>
      <c r="Z34" s="1">
        <f>VLOOKUP(Z$5,'[1]IHK NUMBER'!$C$3:$AJ$437,31,0)</f>
        <v>110.47798087773685</v>
      </c>
      <c r="AA34" s="1">
        <f>VLOOKUP(AA$5,'[1]IHK NUMBER'!$C$3:$AJ$437,31,0)</f>
        <v>103.26473696850054</v>
      </c>
      <c r="AB34" s="1">
        <f>VLOOKUP(AB$5,'[1]IHK NUMBER'!$C$3:$AJ$437,31,0)</f>
        <v>113.03778263278494</v>
      </c>
      <c r="AC34" s="1">
        <f>VLOOKUP(AC$5,'[1]IHK NUMBER'!$C$3:$AJ$437,31,0)</f>
        <v>117.28946182537096</v>
      </c>
      <c r="AD34" s="1">
        <f>VLOOKUP(AD$5,'[1]IHK NUMBER'!$C$3:$AJ$437,31,0)</f>
        <v>102.83441139264336</v>
      </c>
      <c r="AE34" s="1">
        <f>VLOOKUP(AE$5,'[1]IHK NUMBER'!$C$3:$AJ$437,31,0)</f>
        <v>99.502295666091811</v>
      </c>
      <c r="AF34" s="1">
        <f>VLOOKUP(AF$5,'[1]IHK NUMBER'!$C$3:$AJ$437,31,0)</f>
        <v>96.796426411692551</v>
      </c>
      <c r="AG34" s="1">
        <f>VLOOKUP(AG$5,'[1]IHK NUMBER'!$C$3:$AJ$437,31,0)</f>
        <v>100.1739106366435</v>
      </c>
      <c r="AH34" s="1">
        <f>VLOOKUP(AH$5,'[1]IHK NUMBER'!$C$3:$AJ$437,31,0)</f>
        <v>99.999999999999915</v>
      </c>
      <c r="AI34" s="1">
        <f>VLOOKUP(AI$5,'[1]IHK NUMBER'!$C$3:$AJ$437,31,0)</f>
        <v>104.84940948134818</v>
      </c>
      <c r="AJ34" s="1">
        <f>VLOOKUP(AJ$5,'[1]IHK NUMBER'!$C$3:$AJ$437,31,0)</f>
        <v>102.52857307864474</v>
      </c>
      <c r="AK34" s="1">
        <f>VLOOKUP(AK$5,'[1]IHK NUMBER'!$C$3:$AJ$437,31,0)</f>
        <v>109.80773020883396</v>
      </c>
      <c r="AL34" s="1">
        <f>VLOOKUP(AL$5,'[1]IHK NUMBER'!$C$3:$AJ$437,31,0)</f>
        <v>100</v>
      </c>
      <c r="AM34" s="1">
        <f>VLOOKUP(AM$5,'[1]IHK NUMBER'!$C$3:$AJ$437,31,0)</f>
        <v>103.45407505182268</v>
      </c>
      <c r="AN34" s="1">
        <f>VLOOKUP(AN$5,'[1]IHK NUMBER'!$C$3:$AJ$437,31,0)</f>
        <v>102.25501266419474</v>
      </c>
      <c r="AO34" s="1">
        <f>VLOOKUP(AO$5,'[1]IHK NUMBER'!$C$3:$AJ$437,31,0)</f>
        <v>104.81098413330562</v>
      </c>
      <c r="AP34" s="1">
        <f>VLOOKUP(AP$5,'[1]IHK NUMBER'!$C$3:$AJ$437,31,0)</f>
        <v>100.10992922258075</v>
      </c>
      <c r="AQ34" s="1">
        <f>VLOOKUP(AQ$5,'[1]IHK NUMBER'!$C$3:$AJ$437,31,0)</f>
        <v>100.49134902845773</v>
      </c>
      <c r="AR34" s="1">
        <f>VLOOKUP(AR$5,'[1]IHK NUMBER'!$C$3:$AJ$437,31,0)</f>
        <v>105.38498257732523</v>
      </c>
      <c r="AS34" s="1">
        <f>VLOOKUP(AS$5,'[1]IHK NUMBER'!$C$3:$AJ$437,31,0)</f>
        <v>103.00518997891122</v>
      </c>
      <c r="AT34" s="1">
        <f>VLOOKUP(AT$5,'[1]IHK NUMBER'!$C$3:$AJ$437,31,0)</f>
        <v>104.05924192607732</v>
      </c>
      <c r="AU34" s="1">
        <f>VLOOKUP(AU$5,'[1]IHK NUMBER'!$C$3:$AJ$437,31,0)</f>
        <v>110.04170782763063</v>
      </c>
      <c r="AV34" s="1">
        <f>VLOOKUP(AV$5,'[1]IHK NUMBER'!$C$3:$AJ$437,31,0)</f>
        <v>107.73615518116453</v>
      </c>
      <c r="AW34" s="1">
        <f>VLOOKUP(AW$5,'[1]IHK NUMBER'!$C$3:$AJ$437,31,0)</f>
        <v>116.02330382635424</v>
      </c>
      <c r="AX34" s="1">
        <f>VLOOKUP(AX$5,'[1]IHK NUMBER'!$C$3:$AJ$437,31,0)</f>
        <v>100</v>
      </c>
      <c r="AY34" s="1">
        <f>VLOOKUP(AY$5,'[1]IHK NUMBER'!$C$3:$AJ$437,31,0)</f>
        <v>117.18278089429629</v>
      </c>
      <c r="AZ34" s="1">
        <f>VLOOKUP(AZ$5,'[1]IHK NUMBER'!$C$3:$AJ$437,31,0)</f>
        <v>107.02200647519737</v>
      </c>
    </row>
    <row r="35" spans="2:52" x14ac:dyDescent="0.35">
      <c r="B35" s="3">
        <v>45444</v>
      </c>
      <c r="C35" s="1">
        <f>VLOOKUP(C$5,'[1]IHK NUMBER'!$C$3:$AJ$437,32,0)</f>
        <v>111.38594863987279</v>
      </c>
      <c r="D35" s="1">
        <f>VLOOKUP(D$5,'[1]IHK NUMBER'!$C$3:$AJ$437,32,0)</f>
        <v>110.56185839377221</v>
      </c>
      <c r="E35" s="1">
        <f>VLOOKUP(E$5,'[1]IHK NUMBER'!$C$3:$AJ$437,32,0)</f>
        <v>116.26438093785995</v>
      </c>
      <c r="F35" s="1">
        <f>VLOOKUP(F$5,'[1]IHK NUMBER'!$C$3:$AJ$437,32,0)</f>
        <v>114.8837903381408</v>
      </c>
      <c r="G35" s="1">
        <f>VLOOKUP(G$5,'[1]IHK NUMBER'!$C$3:$AJ$437,32,0)</f>
        <v>104.75887215805244</v>
      </c>
      <c r="H35" s="1">
        <f>VLOOKUP(H$5,'[1]IHK NUMBER'!$C$3:$AJ$437,32,0)</f>
        <v>105.44297133621858</v>
      </c>
      <c r="I35" s="1">
        <f>VLOOKUP(I$5,'[1]IHK NUMBER'!$C$3:$AJ$437,32,0)</f>
        <v>101.89787642975601</v>
      </c>
      <c r="J35" s="1">
        <f>VLOOKUP(J$5,'[1]IHK NUMBER'!$C$3:$AJ$437,32,0)</f>
        <v>101.67102033258382</v>
      </c>
      <c r="K35" s="1">
        <f>VLOOKUP(K$5,'[1]IHK NUMBER'!$C$3:$AJ$437,32,0)</f>
        <v>100.84925206087587</v>
      </c>
      <c r="L35" s="1">
        <f>VLOOKUP(L$5,'[1]IHK NUMBER'!$C$3:$AJ$437,32,0)</f>
        <v>100.96404379819384</v>
      </c>
      <c r="M35" s="1">
        <f>VLOOKUP(M$5,'[1]IHK NUMBER'!$C$3:$AJ$437,32,0)</f>
        <v>107.48907219268425</v>
      </c>
      <c r="N35" s="1">
        <f>VLOOKUP(N$5,'[1]IHK NUMBER'!$C$3:$AJ$437,32,0)</f>
        <v>100.80910807869097</v>
      </c>
      <c r="O35" s="1">
        <f>VLOOKUP(O$5,'[1]IHK NUMBER'!$C$3:$AJ$437,32,0)</f>
        <v>105.00229561461821</v>
      </c>
      <c r="P35" s="1">
        <f>VLOOKUP(P$5,'[1]IHK NUMBER'!$C$3:$AJ$437,32,0)</f>
        <v>105.07150107731738</v>
      </c>
      <c r="Q35" s="1">
        <f>VLOOKUP(Q$5,'[1]IHK NUMBER'!$C$3:$AJ$437,32,0)</f>
        <v>107.10087761357192</v>
      </c>
      <c r="R35" s="1">
        <f>VLOOKUP(R$5,'[1]IHK NUMBER'!$C$3:$AJ$437,32,0)</f>
        <v>105.46036910864312</v>
      </c>
      <c r="S35" s="1">
        <f>VLOOKUP(S$5,'[1]IHK NUMBER'!$C$3:$AJ$437,32,0)</f>
        <v>101.83125559828335</v>
      </c>
      <c r="T35" s="1">
        <f>VLOOKUP(T$5,'[1]IHK NUMBER'!$C$3:$AJ$437,32,0)</f>
        <v>101.30865888509373</v>
      </c>
      <c r="U35" s="1">
        <f>VLOOKUP(U$5,'[1]IHK NUMBER'!$C$3:$AJ$437,32,0)</f>
        <v>104.27585305743013</v>
      </c>
      <c r="V35" s="1">
        <f>VLOOKUP(V$5,'[1]IHK NUMBER'!$C$3:$AJ$437,32,0)</f>
        <v>101.63018778556885</v>
      </c>
      <c r="W35" s="1">
        <f>VLOOKUP(W$5,'[1]IHK NUMBER'!$C$3:$AJ$437,32,0)</f>
        <v>102.62523519955178</v>
      </c>
      <c r="X35" s="1">
        <f>VLOOKUP(X$5,'[1]IHK NUMBER'!$C$3:$AJ$437,32,0)</f>
        <v>101.4671753491717</v>
      </c>
      <c r="Y35" s="1">
        <f>VLOOKUP(Y$5,'[1]IHK NUMBER'!$C$3:$AJ$437,32,0)</f>
        <v>100.26853539902973</v>
      </c>
      <c r="Z35" s="1">
        <f>VLOOKUP(Z$5,'[1]IHK NUMBER'!$C$3:$AJ$437,32,0)</f>
        <v>110.54181777566323</v>
      </c>
      <c r="AA35" s="1">
        <f>VLOOKUP(AA$5,'[1]IHK NUMBER'!$C$3:$AJ$437,32,0)</f>
        <v>103.41829110996481</v>
      </c>
      <c r="AB35" s="1">
        <f>VLOOKUP(AB$5,'[1]IHK NUMBER'!$C$3:$AJ$437,32,0)</f>
        <v>113.29666528286879</v>
      </c>
      <c r="AC35" s="1">
        <f>VLOOKUP(AC$5,'[1]IHK NUMBER'!$C$3:$AJ$437,32,0)</f>
        <v>115.99082969334991</v>
      </c>
      <c r="AD35" s="1">
        <f>VLOOKUP(AD$5,'[1]IHK NUMBER'!$C$3:$AJ$437,32,0)</f>
        <v>102.83441139264336</v>
      </c>
      <c r="AE35" s="1">
        <f>VLOOKUP(AE$5,'[1]IHK NUMBER'!$C$3:$AJ$437,32,0)</f>
        <v>99.503964496049718</v>
      </c>
      <c r="AF35" s="1">
        <f>VLOOKUP(AF$5,'[1]IHK NUMBER'!$C$3:$AJ$437,32,0)</f>
        <v>96.805019611384111</v>
      </c>
      <c r="AG35" s="1">
        <f>VLOOKUP(AG$5,'[1]IHK NUMBER'!$C$3:$AJ$437,32,0)</f>
        <v>100.1739106366435</v>
      </c>
      <c r="AH35" s="1">
        <f>VLOOKUP(AH$5,'[1]IHK NUMBER'!$C$3:$AJ$437,32,0)</f>
        <v>99.999999999999915</v>
      </c>
      <c r="AI35" s="1">
        <f>VLOOKUP(AI$5,'[1]IHK NUMBER'!$C$3:$AJ$437,32,0)</f>
        <v>104.88752861308379</v>
      </c>
      <c r="AJ35" s="1">
        <f>VLOOKUP(AJ$5,'[1]IHK NUMBER'!$C$3:$AJ$437,32,0)</f>
        <v>102.52219779629546</v>
      </c>
      <c r="AK35" s="1">
        <f>VLOOKUP(AK$5,'[1]IHK NUMBER'!$C$3:$AJ$437,32,0)</f>
        <v>109.80773020883396</v>
      </c>
      <c r="AL35" s="1">
        <f>VLOOKUP(AL$5,'[1]IHK NUMBER'!$C$3:$AJ$437,32,0)</f>
        <v>100</v>
      </c>
      <c r="AM35" s="1">
        <f>VLOOKUP(AM$5,'[1]IHK NUMBER'!$C$3:$AJ$437,32,0)</f>
        <v>103.56868811605825</v>
      </c>
      <c r="AN35" s="1">
        <f>VLOOKUP(AN$5,'[1]IHK NUMBER'!$C$3:$AJ$437,32,0)</f>
        <v>102.25501266419474</v>
      </c>
      <c r="AO35" s="1">
        <f>VLOOKUP(AO$5,'[1]IHK NUMBER'!$C$3:$AJ$437,32,0)</f>
        <v>104.81098413330562</v>
      </c>
      <c r="AP35" s="1">
        <f>VLOOKUP(AP$5,'[1]IHK NUMBER'!$C$3:$AJ$437,32,0)</f>
        <v>100.10992922258075</v>
      </c>
      <c r="AQ35" s="1">
        <f>VLOOKUP(AQ$5,'[1]IHK NUMBER'!$C$3:$AJ$437,32,0)</f>
        <v>100.49134902845773</v>
      </c>
      <c r="AR35" s="1">
        <f>VLOOKUP(AR$5,'[1]IHK NUMBER'!$C$3:$AJ$437,32,0)</f>
        <v>105.38498257732523</v>
      </c>
      <c r="AS35" s="1">
        <f>VLOOKUP(AS$5,'[1]IHK NUMBER'!$C$3:$AJ$437,32,0)</f>
        <v>103.42976715087158</v>
      </c>
      <c r="AT35" s="1">
        <f>VLOOKUP(AT$5,'[1]IHK NUMBER'!$C$3:$AJ$437,32,0)</f>
        <v>104.37048871770153</v>
      </c>
      <c r="AU35" s="1">
        <f>VLOOKUP(AU$5,'[1]IHK NUMBER'!$C$3:$AJ$437,32,0)</f>
        <v>110.35037585475192</v>
      </c>
      <c r="AV35" s="1">
        <f>VLOOKUP(AV$5,'[1]IHK NUMBER'!$C$3:$AJ$437,32,0)</f>
        <v>107.64650887516724</v>
      </c>
      <c r="AW35" s="1">
        <f>VLOOKUP(AW$5,'[1]IHK NUMBER'!$C$3:$AJ$437,32,0)</f>
        <v>117.44309458018117</v>
      </c>
      <c r="AX35" s="1">
        <f>VLOOKUP(AX$5,'[1]IHK NUMBER'!$C$3:$AJ$437,32,0)</f>
        <v>100</v>
      </c>
      <c r="AY35" s="1">
        <f>VLOOKUP(AY$5,'[1]IHK NUMBER'!$C$3:$AJ$437,32,0)</f>
        <v>117.18278089429629</v>
      </c>
      <c r="AZ35" s="1">
        <f>VLOOKUP(AZ$5,'[1]IHK NUMBER'!$C$3:$AJ$437,32,0)</f>
        <v>106.87958958329133</v>
      </c>
    </row>
    <row r="36" spans="2:52" x14ac:dyDescent="0.35">
      <c r="B36" s="3">
        <v>45474</v>
      </c>
      <c r="C36" s="1">
        <f>VLOOKUP(C$5,'[1]IHK NUMBER'!$C$3:$AJ$437,33,0)</f>
        <v>108.20509716569721</v>
      </c>
      <c r="D36" s="1">
        <f>VLOOKUP(D$5,'[1]IHK NUMBER'!$C$3:$AJ$437,33,0)</f>
        <v>106.52756938304991</v>
      </c>
      <c r="E36" s="1">
        <f>VLOOKUP(E$5,'[1]IHK NUMBER'!$C$3:$AJ$437,33,0)</f>
        <v>116.29881557807596</v>
      </c>
      <c r="F36" s="1">
        <f>VLOOKUP(F$5,'[1]IHK NUMBER'!$C$3:$AJ$437,33,0)</f>
        <v>116.07391884769767</v>
      </c>
      <c r="G36" s="1">
        <f>VLOOKUP(G$5,'[1]IHK NUMBER'!$C$3:$AJ$437,33,0)</f>
        <v>105.00283881740637</v>
      </c>
      <c r="H36" s="1">
        <f>VLOOKUP(H$5,'[1]IHK NUMBER'!$C$3:$AJ$437,33,0)</f>
        <v>105.74226385669631</v>
      </c>
      <c r="I36" s="1">
        <f>VLOOKUP(I$5,'[1]IHK NUMBER'!$C$3:$AJ$437,33,0)</f>
        <v>101.910462819419</v>
      </c>
      <c r="J36" s="1">
        <f>VLOOKUP(J$5,'[1]IHK NUMBER'!$C$3:$AJ$437,33,0)</f>
        <v>101.78538109100495</v>
      </c>
      <c r="K36" s="1">
        <f>VLOOKUP(K$5,'[1]IHK NUMBER'!$C$3:$AJ$437,33,0)</f>
        <v>101.2463697019288</v>
      </c>
      <c r="L36" s="1">
        <f>VLOOKUP(L$5,'[1]IHK NUMBER'!$C$3:$AJ$437,33,0)</f>
        <v>100.76920909449613</v>
      </c>
      <c r="M36" s="1">
        <f>VLOOKUP(M$5,'[1]IHK NUMBER'!$C$3:$AJ$437,33,0)</f>
        <v>107.48907219268425</v>
      </c>
      <c r="N36" s="1">
        <f>VLOOKUP(N$5,'[1]IHK NUMBER'!$C$3:$AJ$437,33,0)</f>
        <v>100.82468139690106</v>
      </c>
      <c r="O36" s="1">
        <f>VLOOKUP(O$5,'[1]IHK NUMBER'!$C$3:$AJ$437,33,0)</f>
        <v>105.06084396251671</v>
      </c>
      <c r="P36" s="1">
        <f>VLOOKUP(P$5,'[1]IHK NUMBER'!$C$3:$AJ$437,33,0)</f>
        <v>105.07150107731738</v>
      </c>
      <c r="Q36" s="1">
        <f>VLOOKUP(Q$5,'[1]IHK NUMBER'!$C$3:$AJ$437,33,0)</f>
        <v>107.10087761357192</v>
      </c>
      <c r="R36" s="1">
        <f>VLOOKUP(R$5,'[1]IHK NUMBER'!$C$3:$AJ$437,33,0)</f>
        <v>105.51735120797629</v>
      </c>
      <c r="S36" s="1">
        <f>VLOOKUP(S$5,'[1]IHK NUMBER'!$C$3:$AJ$437,33,0)</f>
        <v>101.83125559828335</v>
      </c>
      <c r="T36" s="1">
        <f>VLOOKUP(T$5,'[1]IHK NUMBER'!$C$3:$AJ$437,33,0)</f>
        <v>101.30865888509373</v>
      </c>
      <c r="U36" s="1">
        <f>VLOOKUP(U$5,'[1]IHK NUMBER'!$C$3:$AJ$437,33,0)</f>
        <v>104.35742198498994</v>
      </c>
      <c r="V36" s="1">
        <f>VLOOKUP(V$5,'[1]IHK NUMBER'!$C$3:$AJ$437,33,0)</f>
        <v>101.77234356296285</v>
      </c>
      <c r="W36" s="1">
        <f>VLOOKUP(W$5,'[1]IHK NUMBER'!$C$3:$AJ$437,33,0)</f>
        <v>102.93654414417104</v>
      </c>
      <c r="X36" s="1">
        <f>VLOOKUP(X$5,'[1]IHK NUMBER'!$C$3:$AJ$437,33,0)</f>
        <v>101.4671753491717</v>
      </c>
      <c r="Y36" s="1">
        <f>VLOOKUP(Y$5,'[1]IHK NUMBER'!$C$3:$AJ$437,33,0)</f>
        <v>100.26853539902973</v>
      </c>
      <c r="Z36" s="1">
        <f>VLOOKUP(Z$5,'[1]IHK NUMBER'!$C$3:$AJ$437,33,0)</f>
        <v>110.66526216031465</v>
      </c>
      <c r="AA36" s="1">
        <f>VLOOKUP(AA$5,'[1]IHK NUMBER'!$C$3:$AJ$437,33,0)</f>
        <v>103.73299774047511</v>
      </c>
      <c r="AB36" s="1">
        <f>VLOOKUP(AB$5,'[1]IHK NUMBER'!$C$3:$AJ$437,33,0)</f>
        <v>113.33594166069531</v>
      </c>
      <c r="AC36" s="1">
        <f>VLOOKUP(AC$5,'[1]IHK NUMBER'!$C$3:$AJ$437,33,0)</f>
        <v>116.0468188450275</v>
      </c>
      <c r="AD36" s="1">
        <f>VLOOKUP(AD$5,'[1]IHK NUMBER'!$C$3:$AJ$437,33,0)</f>
        <v>102.83441139264336</v>
      </c>
      <c r="AE36" s="1">
        <f>VLOOKUP(AE$5,'[1]IHK NUMBER'!$C$3:$AJ$437,33,0)</f>
        <v>99.460773535334866</v>
      </c>
      <c r="AF36" s="1">
        <f>VLOOKUP(AF$5,'[1]IHK NUMBER'!$C$3:$AJ$437,33,0)</f>
        <v>96.582619151387618</v>
      </c>
      <c r="AG36" s="1">
        <f>VLOOKUP(AG$5,'[1]IHK NUMBER'!$C$3:$AJ$437,33,0)</f>
        <v>100.1739106366435</v>
      </c>
      <c r="AH36" s="1">
        <f>VLOOKUP(AH$5,'[1]IHK NUMBER'!$C$3:$AJ$437,33,0)</f>
        <v>99.999999999999915</v>
      </c>
      <c r="AI36" s="1">
        <f>VLOOKUP(AI$5,'[1]IHK NUMBER'!$C$3:$AJ$437,33,0)</f>
        <v>104.94742167992715</v>
      </c>
      <c r="AJ36" s="1">
        <f>VLOOKUP(AJ$5,'[1]IHK NUMBER'!$C$3:$AJ$437,33,0)</f>
        <v>102.52219779629546</v>
      </c>
      <c r="AK36" s="1">
        <f>VLOOKUP(AK$5,'[1]IHK NUMBER'!$C$3:$AJ$437,33,0)</f>
        <v>109.80773020883396</v>
      </c>
      <c r="AL36" s="1">
        <f>VLOOKUP(AL$5,'[1]IHK NUMBER'!$C$3:$AJ$437,33,0)</f>
        <v>100</v>
      </c>
      <c r="AM36" s="1">
        <f>VLOOKUP(AM$5,'[1]IHK NUMBER'!$C$3:$AJ$437,33,0)</f>
        <v>103.73914161316343</v>
      </c>
      <c r="AN36" s="1">
        <f>VLOOKUP(AN$5,'[1]IHK NUMBER'!$C$3:$AJ$437,33,0)</f>
        <v>102.49642798799977</v>
      </c>
      <c r="AO36" s="1">
        <f>VLOOKUP(AO$5,'[1]IHK NUMBER'!$C$3:$AJ$437,33,0)</f>
        <v>105.39625830251195</v>
      </c>
      <c r="AP36" s="1">
        <f>VLOOKUP(AP$5,'[1]IHK NUMBER'!$C$3:$AJ$437,33,0)</f>
        <v>100.27006011952184</v>
      </c>
      <c r="AQ36" s="1">
        <f>VLOOKUP(AQ$5,'[1]IHK NUMBER'!$C$3:$AJ$437,33,0)</f>
        <v>100.49134902845773</v>
      </c>
      <c r="AR36" s="1">
        <f>VLOOKUP(AR$5,'[1]IHK NUMBER'!$C$3:$AJ$437,33,0)</f>
        <v>105.77479802444552</v>
      </c>
      <c r="AS36" s="1">
        <f>VLOOKUP(AS$5,'[1]IHK NUMBER'!$C$3:$AJ$437,33,0)</f>
        <v>103.44413740285196</v>
      </c>
      <c r="AT36" s="1">
        <f>VLOOKUP(AT$5,'[1]IHK NUMBER'!$C$3:$AJ$437,33,0)</f>
        <v>104.38102318615418</v>
      </c>
      <c r="AU36" s="1">
        <f>VLOOKUP(AU$5,'[1]IHK NUMBER'!$C$3:$AJ$437,33,0)</f>
        <v>110.65411007280012</v>
      </c>
      <c r="AV36" s="1">
        <f>VLOOKUP(AV$5,'[1]IHK NUMBER'!$C$3:$AJ$437,33,0)</f>
        <v>107.65118653886803</v>
      </c>
      <c r="AW36" s="1">
        <f>VLOOKUP(AW$5,'[1]IHK NUMBER'!$C$3:$AJ$437,33,0)</f>
        <v>118.58734760646581</v>
      </c>
      <c r="AX36" s="1">
        <f>VLOOKUP(AX$5,'[1]IHK NUMBER'!$C$3:$AJ$437,33,0)</f>
        <v>100</v>
      </c>
      <c r="AY36" s="1">
        <f>VLOOKUP(AY$5,'[1]IHK NUMBER'!$C$3:$AJ$437,33,0)</f>
        <v>117.18278089429629</v>
      </c>
      <c r="AZ36" s="1">
        <f>VLOOKUP(AZ$5,'[1]IHK NUMBER'!$C$3:$AJ$437,33,0)</f>
        <v>105.99812923019938</v>
      </c>
    </row>
    <row r="37" spans="2:52" x14ac:dyDescent="0.35">
      <c r="B37" s="3">
        <v>45505</v>
      </c>
      <c r="C37" s="1">
        <f>VLOOKUP(C$5,'[1]IHK NUMBER'!$C$3:$AJ$437,34,0)</f>
        <v>107.76027899190473</v>
      </c>
      <c r="D37" s="1">
        <f>VLOOKUP(D$5,'[1]IHK NUMBER'!$C$3:$AJ$437,34,0)</f>
        <v>105.87506881266467</v>
      </c>
      <c r="E37" s="1">
        <f>VLOOKUP(E$5,'[1]IHK NUMBER'!$C$3:$AJ$437,34,0)</f>
        <v>116.95028040591539</v>
      </c>
      <c r="F37" s="1">
        <f>VLOOKUP(F$5,'[1]IHK NUMBER'!$C$3:$AJ$437,34,0)</f>
        <v>116.56486867579613</v>
      </c>
      <c r="G37" s="1">
        <f>VLOOKUP(G$5,'[1]IHK NUMBER'!$C$3:$AJ$437,34,0)</f>
        <v>104.98917337610396</v>
      </c>
      <c r="H37" s="1">
        <f>VLOOKUP(H$5,'[1]IHK NUMBER'!$C$3:$AJ$437,34,0)</f>
        <v>105.74476804576192</v>
      </c>
      <c r="I37" s="1">
        <f>VLOOKUP(I$5,'[1]IHK NUMBER'!$C$3:$AJ$437,34,0)</f>
        <v>101.82917378655627</v>
      </c>
      <c r="J37" s="1">
        <f>VLOOKUP(J$5,'[1]IHK NUMBER'!$C$3:$AJ$437,34,0)</f>
        <v>101.98265664073037</v>
      </c>
      <c r="K37" s="1">
        <f>VLOOKUP(K$5,'[1]IHK NUMBER'!$C$3:$AJ$437,34,0)</f>
        <v>101.77948685184295</v>
      </c>
      <c r="L37" s="1">
        <f>VLOOKUP(L$5,'[1]IHK NUMBER'!$C$3:$AJ$437,34,0)</f>
        <v>100.55292966511549</v>
      </c>
      <c r="M37" s="1">
        <f>VLOOKUP(M$5,'[1]IHK NUMBER'!$C$3:$AJ$437,34,0)</f>
        <v>107.48907219268425</v>
      </c>
      <c r="N37" s="1">
        <f>VLOOKUP(N$5,'[1]IHK NUMBER'!$C$3:$AJ$437,34,0)</f>
        <v>100.93619230915559</v>
      </c>
      <c r="O37" s="1">
        <f>VLOOKUP(O$5,'[1]IHK NUMBER'!$C$3:$AJ$437,34,0)</f>
        <v>105.10355439205026</v>
      </c>
      <c r="P37" s="1">
        <f>VLOOKUP(P$5,'[1]IHK NUMBER'!$C$3:$AJ$437,34,0)</f>
        <v>182.60226495521422</v>
      </c>
      <c r="Q37" s="1">
        <f>VLOOKUP(Q$5,'[1]IHK NUMBER'!$C$3:$AJ$437,34,0)</f>
        <v>107.1008776135719</v>
      </c>
      <c r="R37" s="1">
        <f>VLOOKUP(R$5,'[1]IHK NUMBER'!$C$3:$AJ$437,34,0)</f>
        <v>105.75569118078177</v>
      </c>
      <c r="S37" s="1">
        <f>VLOOKUP(S$5,'[1]IHK NUMBER'!$C$3:$AJ$437,34,0)</f>
        <v>186.41955041260832</v>
      </c>
      <c r="T37" s="1">
        <f>VLOOKUP(T$5,'[1]IHK NUMBER'!$C$3:$AJ$437,34,0)</f>
        <v>204.30423023180458</v>
      </c>
      <c r="U37" s="1">
        <f>VLOOKUP(U$5,'[1]IHK NUMBER'!$C$3:$AJ$437,34,0)</f>
        <v>130.98077682372241</v>
      </c>
      <c r="V37" s="1">
        <f>VLOOKUP(V$5,'[1]IHK NUMBER'!$C$3:$AJ$437,34,0)</f>
        <v>101.85557597485652</v>
      </c>
      <c r="W37" s="1">
        <f>VLOOKUP(W$5,'[1]IHK NUMBER'!$C$3:$AJ$437,34,0)</f>
        <v>103.11881597849066</v>
      </c>
      <c r="X37" s="1">
        <f>VLOOKUP(X$5,'[1]IHK NUMBER'!$C$3:$AJ$437,34,0)</f>
        <v>101.4671753491717</v>
      </c>
      <c r="Y37" s="1">
        <f>VLOOKUP(Y$5,'[1]IHK NUMBER'!$C$3:$AJ$437,34,0)</f>
        <v>100.26853539902973</v>
      </c>
      <c r="Z37" s="1">
        <f>VLOOKUP(Z$5,'[1]IHK NUMBER'!$C$3:$AJ$437,34,0)</f>
        <v>110.89862932838001</v>
      </c>
      <c r="AA37" s="1">
        <f>VLOOKUP(AA$5,'[1]IHK NUMBER'!$C$3:$AJ$437,34,0)</f>
        <v>103.92974691657508</v>
      </c>
      <c r="AB37" s="1">
        <f>VLOOKUP(AB$5,'[1]IHK NUMBER'!$C$3:$AJ$437,34,0)</f>
        <v>113.65089351506079</v>
      </c>
      <c r="AC37" s="1">
        <f>VLOOKUP(AC$5,'[1]IHK NUMBER'!$C$3:$AJ$437,34,0)</f>
        <v>115.93777189381873</v>
      </c>
      <c r="AD37" s="1">
        <f>VLOOKUP(AD$5,'[1]IHK NUMBER'!$C$3:$AJ$437,34,0)</f>
        <v>102.83441139264336</v>
      </c>
      <c r="AE37" s="1">
        <f>VLOOKUP(AE$5,'[1]IHK NUMBER'!$C$3:$AJ$437,34,0)</f>
        <v>99.042712518404457</v>
      </c>
      <c r="AF37" s="1">
        <f>VLOOKUP(AF$5,'[1]IHK NUMBER'!$C$3:$AJ$437,34,0)</f>
        <v>94.4299242139966</v>
      </c>
      <c r="AG37" s="1">
        <f>VLOOKUP(AG$5,'[1]IHK NUMBER'!$C$3:$AJ$437,34,0)</f>
        <v>100.1739106366435</v>
      </c>
      <c r="AH37" s="1">
        <f>VLOOKUP(AH$5,'[1]IHK NUMBER'!$C$3:$AJ$437,34,0)</f>
        <v>99.999999999999915</v>
      </c>
      <c r="AI37" s="1">
        <f>VLOOKUP(AI$5,'[1]IHK NUMBER'!$C$3:$AJ$437,34,0)</f>
        <v>105.30630123380141</v>
      </c>
      <c r="AJ37" s="1">
        <f>VLOOKUP(AJ$5,'[1]IHK NUMBER'!$C$3:$AJ$437,34,0)</f>
        <v>101.85712785320182</v>
      </c>
      <c r="AK37" s="1">
        <f>VLOOKUP(AK$5,'[1]IHK NUMBER'!$C$3:$AJ$437,34,0)</f>
        <v>109.95286682445015</v>
      </c>
      <c r="AL37" s="1">
        <f>VLOOKUP(AL$5,'[1]IHK NUMBER'!$C$3:$AJ$437,34,0)</f>
        <v>108.73803699999999</v>
      </c>
      <c r="AM37" s="1">
        <f>VLOOKUP(AM$5,'[1]IHK NUMBER'!$C$3:$AJ$437,34,0)</f>
        <v>104.6041809159705</v>
      </c>
      <c r="AN37" s="1">
        <f>VLOOKUP(AN$5,'[1]IHK NUMBER'!$C$3:$AJ$437,34,0)</f>
        <v>102.99262281244521</v>
      </c>
      <c r="AO37" s="1">
        <f>VLOOKUP(AO$5,'[1]IHK NUMBER'!$C$3:$AJ$437,34,0)</f>
        <v>107.22355556171981</v>
      </c>
      <c r="AP37" s="1">
        <f>VLOOKUP(AP$5,'[1]IHK NUMBER'!$C$3:$AJ$437,34,0)</f>
        <v>100.34662165314319</v>
      </c>
      <c r="AQ37" s="1">
        <f>VLOOKUP(AQ$5,'[1]IHK NUMBER'!$C$3:$AJ$437,34,0)</f>
        <v>100.49134902845773</v>
      </c>
      <c r="AR37" s="1">
        <f>VLOOKUP(AR$5,'[1]IHK NUMBER'!$C$3:$AJ$437,34,0)</f>
        <v>105.82434244133765</v>
      </c>
      <c r="AS37" s="1">
        <f>VLOOKUP(AS$5,'[1]IHK NUMBER'!$C$3:$AJ$437,34,0)</f>
        <v>142.83048266854624</v>
      </c>
      <c r="AT37" s="1">
        <f>VLOOKUP(AT$5,'[1]IHK NUMBER'!$C$3:$AJ$437,34,0)</f>
        <v>104.70541614723238</v>
      </c>
      <c r="AU37" s="1">
        <f>VLOOKUP(AU$5,'[1]IHK NUMBER'!$C$3:$AJ$437,34,0)</f>
        <v>111.16054263722224</v>
      </c>
      <c r="AV37" s="1">
        <f>VLOOKUP(AV$5,'[1]IHK NUMBER'!$C$3:$AJ$437,34,0)</f>
        <v>107.83651638527903</v>
      </c>
      <c r="AW37" s="1">
        <f>VLOOKUP(AW$5,'[1]IHK NUMBER'!$C$3:$AJ$437,34,0)</f>
        <v>120.01199605294393</v>
      </c>
      <c r="AX37" s="1">
        <f>VLOOKUP(AX$5,'[1]IHK NUMBER'!$C$3:$AJ$437,34,0)</f>
        <v>100</v>
      </c>
      <c r="AY37" s="1">
        <f>VLOOKUP(AY$5,'[1]IHK NUMBER'!$C$3:$AJ$437,34,0)</f>
        <v>117.18278089429629</v>
      </c>
      <c r="AZ37" s="1">
        <f>VLOOKUP(AZ$5,'[1]IHK NUMBER'!$C$3:$AJ$437,34,0)</f>
        <v>105.99459636231057</v>
      </c>
    </row>
    <row r="38" spans="2:52" x14ac:dyDescent="0.35">
      <c r="B38" s="3">
        <v>45536</v>
      </c>
      <c r="C38" s="1">
        <v>106.99</v>
      </c>
      <c r="D38" s="1">
        <v>104.81</v>
      </c>
      <c r="E38" s="1">
        <v>118.17</v>
      </c>
      <c r="F38" s="1">
        <v>116.91</v>
      </c>
      <c r="G38" s="1">
        <v>105.22</v>
      </c>
      <c r="H38" s="1">
        <v>106.03</v>
      </c>
      <c r="I38" s="1">
        <v>101.83</v>
      </c>
      <c r="J38" s="1">
        <v>102.27</v>
      </c>
      <c r="K38" s="1">
        <v>102.73</v>
      </c>
      <c r="L38" s="1">
        <v>100.26</v>
      </c>
      <c r="M38" s="1">
        <v>107.49</v>
      </c>
      <c r="N38" s="1">
        <v>100.95</v>
      </c>
      <c r="O38" s="1">
        <v>105.15</v>
      </c>
      <c r="P38" s="1">
        <v>106.01</v>
      </c>
      <c r="Q38" s="1">
        <v>107.14</v>
      </c>
      <c r="R38" s="1">
        <v>105.96</v>
      </c>
      <c r="S38" s="1">
        <v>104.13</v>
      </c>
      <c r="T38" s="1">
        <v>102.1</v>
      </c>
      <c r="U38" s="1">
        <v>104.75</v>
      </c>
      <c r="V38" s="1">
        <v>101.66</v>
      </c>
      <c r="W38" s="1">
        <v>102.69</v>
      </c>
      <c r="X38" s="1">
        <v>101.47</v>
      </c>
      <c r="Y38" s="1">
        <v>100.27</v>
      </c>
      <c r="Z38" s="1">
        <v>110.62</v>
      </c>
      <c r="AA38" s="1">
        <v>103.98</v>
      </c>
      <c r="AB38" s="1">
        <v>113.15</v>
      </c>
      <c r="AC38" s="1">
        <v>115.94</v>
      </c>
      <c r="AD38" s="1">
        <v>102.9</v>
      </c>
      <c r="AE38" s="1">
        <v>99.06</v>
      </c>
      <c r="AF38" s="1">
        <v>94.5</v>
      </c>
      <c r="AG38" s="1">
        <v>100.17</v>
      </c>
      <c r="AH38" s="1">
        <v>100</v>
      </c>
      <c r="AI38" s="1">
        <v>105.27</v>
      </c>
      <c r="AJ38" s="1">
        <v>101.74</v>
      </c>
      <c r="AK38" s="1">
        <v>109.95</v>
      </c>
      <c r="AL38" s="1">
        <v>108.74</v>
      </c>
      <c r="AM38" s="1">
        <v>104.62</v>
      </c>
      <c r="AN38" s="1">
        <v>103</v>
      </c>
      <c r="AO38" s="1">
        <v>107.22</v>
      </c>
      <c r="AP38" s="1">
        <v>100.35</v>
      </c>
      <c r="AQ38" s="1">
        <v>100.5</v>
      </c>
      <c r="AR38" s="1">
        <v>105.82</v>
      </c>
      <c r="AS38" s="1">
        <v>104.78</v>
      </c>
      <c r="AT38" s="1">
        <v>104.78</v>
      </c>
      <c r="AU38" s="1">
        <v>111.46</v>
      </c>
      <c r="AV38" s="1">
        <v>107.96</v>
      </c>
      <c r="AW38" s="1">
        <v>120.82</v>
      </c>
      <c r="AX38" s="1">
        <v>100</v>
      </c>
      <c r="AY38" s="1">
        <v>117.18</v>
      </c>
      <c r="AZ38">
        <v>105.81</v>
      </c>
    </row>
    <row r="39" spans="2:52" x14ac:dyDescent="0.35">
      <c r="B39" s="3">
        <v>45566</v>
      </c>
      <c r="C39" s="1">
        <v>106.98</v>
      </c>
      <c r="D39" s="1">
        <v>104.73</v>
      </c>
      <c r="E39" s="1">
        <v>118.8</v>
      </c>
      <c r="F39" s="1">
        <v>117.15</v>
      </c>
      <c r="G39" s="1">
        <v>105.23</v>
      </c>
      <c r="H39" s="1">
        <v>106.05</v>
      </c>
      <c r="I39" s="1">
        <v>101.83</v>
      </c>
      <c r="J39" s="1">
        <v>102.31</v>
      </c>
      <c r="K39" s="1">
        <v>102.73</v>
      </c>
      <c r="L39" s="1">
        <v>100.43</v>
      </c>
      <c r="M39" s="1">
        <v>107.49</v>
      </c>
      <c r="N39" s="1">
        <v>101.01</v>
      </c>
      <c r="O39" s="1">
        <v>105.15</v>
      </c>
      <c r="P39" s="1">
        <v>105.96</v>
      </c>
      <c r="Q39" s="1">
        <v>107.14</v>
      </c>
      <c r="R39" s="1">
        <v>106.17</v>
      </c>
      <c r="S39" s="1">
        <v>104.15</v>
      </c>
      <c r="T39" s="1">
        <v>102.1</v>
      </c>
      <c r="U39" s="1">
        <v>104.72</v>
      </c>
      <c r="V39" s="1">
        <v>101.71</v>
      </c>
      <c r="W39" s="1">
        <v>102.79</v>
      </c>
      <c r="X39" s="1">
        <v>101.47</v>
      </c>
      <c r="Y39" s="1">
        <v>100.27</v>
      </c>
      <c r="Z39" s="1">
        <v>110.24</v>
      </c>
      <c r="AA39" s="1">
        <v>104.05</v>
      </c>
      <c r="AB39" s="1">
        <v>112.4</v>
      </c>
      <c r="AC39" s="1">
        <v>116.48</v>
      </c>
      <c r="AD39" s="1">
        <v>101.62</v>
      </c>
      <c r="AE39" s="1">
        <v>98.97</v>
      </c>
      <c r="AF39" s="1">
        <v>94.04</v>
      </c>
      <c r="AG39" s="1">
        <v>100.17</v>
      </c>
      <c r="AH39" s="1">
        <v>100</v>
      </c>
      <c r="AI39" s="1">
        <v>105.48</v>
      </c>
      <c r="AJ39" s="1">
        <v>101.74</v>
      </c>
      <c r="AK39" s="1">
        <v>109.95</v>
      </c>
      <c r="AL39" s="1">
        <v>108.74</v>
      </c>
      <c r="AM39" s="1">
        <v>105.19</v>
      </c>
      <c r="AN39" s="1">
        <v>103</v>
      </c>
      <c r="AO39" s="1">
        <v>107.22</v>
      </c>
      <c r="AP39" s="1">
        <v>100.35</v>
      </c>
      <c r="AQ39" s="1">
        <v>100.5</v>
      </c>
      <c r="AR39" s="1">
        <v>105.82</v>
      </c>
      <c r="AS39" s="1">
        <v>104.82</v>
      </c>
      <c r="AT39" s="1">
        <v>104.82</v>
      </c>
      <c r="AU39" s="1">
        <v>112.42</v>
      </c>
      <c r="AV39" s="1">
        <v>108.12</v>
      </c>
      <c r="AW39" s="1">
        <v>124.02</v>
      </c>
      <c r="AX39" s="1">
        <v>100</v>
      </c>
      <c r="AY39" s="1">
        <v>117.18</v>
      </c>
      <c r="AZ39">
        <v>105.84</v>
      </c>
    </row>
    <row r="40" spans="2:52" x14ac:dyDescent="0.35">
      <c r="B40" s="3"/>
    </row>
    <row r="41" spans="2:52" x14ac:dyDescent="0.35">
      <c r="B41" s="3"/>
    </row>
    <row r="42" spans="2:52" x14ac:dyDescent="0.35">
      <c r="B42" s="3"/>
    </row>
    <row r="43" spans="2:52" x14ac:dyDescent="0.35">
      <c r="B43" s="3"/>
    </row>
    <row r="44" spans="2:52" x14ac:dyDescent="0.35">
      <c r="B44" s="3"/>
    </row>
    <row r="45" spans="2:52" x14ac:dyDescent="0.35">
      <c r="B45" s="3"/>
    </row>
    <row r="46" spans="2:52" x14ac:dyDescent="0.35">
      <c r="B46" s="3"/>
    </row>
    <row r="47" spans="2:52" x14ac:dyDescent="0.35">
      <c r="B47" s="3"/>
    </row>
    <row r="48" spans="2:52" x14ac:dyDescent="0.35">
      <c r="B48" s="3"/>
    </row>
    <row r="49" spans="2:2" x14ac:dyDescent="0.35">
      <c r="B49" s="3"/>
    </row>
    <row r="50" spans="2:2" x14ac:dyDescent="0.35">
      <c r="B50" s="3"/>
    </row>
    <row r="51" spans="2:2" x14ac:dyDescent="0.35">
      <c r="B51" s="3"/>
    </row>
    <row r="52" spans="2:2" x14ac:dyDescent="0.35">
      <c r="B52" s="3"/>
    </row>
    <row r="53" spans="2:2" x14ac:dyDescent="0.35">
      <c r="B53" s="3"/>
    </row>
    <row r="54" spans="2:2" x14ac:dyDescent="0.35">
      <c r="B54" s="3"/>
    </row>
    <row r="55" spans="2:2" x14ac:dyDescent="0.35">
      <c r="B55" s="3"/>
    </row>
    <row r="56" spans="2:2" x14ac:dyDescent="0.35">
      <c r="B56" s="3"/>
    </row>
    <row r="57" spans="2:2" x14ac:dyDescent="0.35">
      <c r="B57" s="3"/>
    </row>
    <row r="58" spans="2:2" x14ac:dyDescent="0.35">
      <c r="B58" s="3"/>
    </row>
    <row r="59" spans="2:2" x14ac:dyDescent="0.35">
      <c r="B59" s="3"/>
    </row>
    <row r="60" spans="2:2" x14ac:dyDescent="0.35">
      <c r="B60" s="3"/>
    </row>
    <row r="61" spans="2:2" x14ac:dyDescent="0.35">
      <c r="B61" s="3"/>
    </row>
    <row r="62" spans="2:2" x14ac:dyDescent="0.35">
      <c r="B62" s="3"/>
    </row>
    <row r="63" spans="2:2" x14ac:dyDescent="0.35">
      <c r="B63" s="3"/>
    </row>
    <row r="64" spans="2:2" x14ac:dyDescent="0.35">
      <c r="B64" s="3"/>
    </row>
    <row r="65" spans="2:2" x14ac:dyDescent="0.35">
      <c r="B65" s="3"/>
    </row>
    <row r="66" spans="2:2" x14ac:dyDescent="0.35">
      <c r="B66" s="3"/>
    </row>
    <row r="67" spans="2:2" x14ac:dyDescent="0.35">
      <c r="B67" s="3"/>
    </row>
    <row r="68" spans="2:2" x14ac:dyDescent="0.35">
      <c r="B68" s="3"/>
    </row>
    <row r="69" spans="2:2" x14ac:dyDescent="0.35">
      <c r="B69" s="3"/>
    </row>
    <row r="70" spans="2:2" x14ac:dyDescent="0.35">
      <c r="B70" s="3"/>
    </row>
    <row r="71" spans="2:2" x14ac:dyDescent="0.35">
      <c r="B71" s="3"/>
    </row>
    <row r="72" spans="2:2" x14ac:dyDescent="0.35">
      <c r="B72" s="3"/>
    </row>
    <row r="73" spans="2:2" x14ac:dyDescent="0.35">
      <c r="B73" s="3"/>
    </row>
    <row r="74" spans="2:2" x14ac:dyDescent="0.35">
      <c r="B74" s="3"/>
    </row>
    <row r="75" spans="2:2" x14ac:dyDescent="0.35">
      <c r="B75" s="3"/>
    </row>
    <row r="76" spans="2:2" x14ac:dyDescent="0.35">
      <c r="B76" s="3"/>
    </row>
    <row r="77" spans="2:2" x14ac:dyDescent="0.35">
      <c r="B77" s="3"/>
    </row>
    <row r="78" spans="2:2" x14ac:dyDescent="0.35">
      <c r="B78" s="3"/>
    </row>
    <row r="79" spans="2:2" x14ac:dyDescent="0.35">
      <c r="B79" s="3"/>
    </row>
    <row r="80" spans="2:2" x14ac:dyDescent="0.35">
      <c r="B80" s="3"/>
    </row>
    <row r="81" spans="2:2" x14ac:dyDescent="0.35">
      <c r="B81" s="3"/>
    </row>
    <row r="82" spans="2:2" x14ac:dyDescent="0.35">
      <c r="B82" s="3"/>
    </row>
    <row r="83" spans="2:2" x14ac:dyDescent="0.35">
      <c r="B83" s="3"/>
    </row>
    <row r="84" spans="2:2" x14ac:dyDescent="0.35">
      <c r="B84" s="3"/>
    </row>
    <row r="85" spans="2:2" x14ac:dyDescent="0.35">
      <c r="B85" s="3"/>
    </row>
    <row r="86" spans="2:2" x14ac:dyDescent="0.35">
      <c r="B86" s="3"/>
    </row>
    <row r="87" spans="2:2" x14ac:dyDescent="0.35">
      <c r="B87" s="3"/>
    </row>
    <row r="88" spans="2:2" x14ac:dyDescent="0.35">
      <c r="B88" s="3"/>
    </row>
    <row r="89" spans="2:2" x14ac:dyDescent="0.35">
      <c r="B89" s="3"/>
    </row>
    <row r="90" spans="2:2" x14ac:dyDescent="0.35">
      <c r="B90" s="3"/>
    </row>
    <row r="91" spans="2:2" x14ac:dyDescent="0.35">
      <c r="B91" s="3"/>
    </row>
    <row r="92" spans="2:2" x14ac:dyDescent="0.35">
      <c r="B92" s="3"/>
    </row>
    <row r="93" spans="2:2" x14ac:dyDescent="0.35">
      <c r="B93" s="3"/>
    </row>
    <row r="94" spans="2:2" x14ac:dyDescent="0.35">
      <c r="B94" s="3"/>
    </row>
    <row r="95" spans="2:2" x14ac:dyDescent="0.35">
      <c r="B95" s="3"/>
    </row>
    <row r="96" spans="2:2" x14ac:dyDescent="0.35">
      <c r="B96" s="3"/>
    </row>
    <row r="97" spans="2:2" x14ac:dyDescent="0.35">
      <c r="B97" s="3"/>
    </row>
    <row r="98" spans="2:2" x14ac:dyDescent="0.35">
      <c r="B98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IHK</vt:lpstr>
      <vt:lpstr>Data Set IHK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Lidya Susilo</cp:lastModifiedBy>
  <dcterms:created xsi:type="dcterms:W3CDTF">2024-05-16T07:11:34Z</dcterms:created>
  <dcterms:modified xsi:type="dcterms:W3CDTF">2024-11-12T05:41:12Z</dcterms:modified>
</cp:coreProperties>
</file>