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615" windowWidth="12120" windowHeight="8385" tabRatio="761" firstSheet="10" activeTab="12"/>
  </bookViews>
  <sheets>
    <sheet name="2-11978年以来生产总值（左）" sheetId="51" r:id="rId1"/>
    <sheet name="2-2生产总值指数（右）" sheetId="52" r:id="rId2"/>
    <sheet name="2-3生产总值指数（左，右续表）" sheetId="53" r:id="rId3"/>
    <sheet name="2-4 分时期生产总值指数（左上右上）" sheetId="11" r:id="rId4"/>
    <sheet name="2-5 分时期生产总值平均发展速度（左下右下）" sheetId="12" r:id="rId5"/>
    <sheet name="2-6构成（左）" sheetId="54" r:id="rId6"/>
    <sheet name="2-7三产贡献率（右）" sheetId="55" r:id="rId7"/>
    <sheet name="2-8支出法GDP（左）" sheetId="56" r:id="rId8"/>
    <sheet name="2-9 支出法烟台市生产总值构成（右）" sheetId="32" r:id="rId9"/>
    <sheet name="2-10 支出法生产总值发展速度（左）" sheetId="31" r:id="rId10"/>
    <sheet name="2-11 支出法生产总值发展速度（右）" sheetId="30" r:id="rId11"/>
    <sheet name="2-12 2015年烟台市生产总值（左，右续表）" sheetId="47" r:id="rId12"/>
    <sheet name="2-13 2015年各县增加值(左上右上，续表2左.上下排）" sheetId="49" r:id="rId13"/>
    <sheet name="2-14  2013-2015年分行业发展速度（右）" sheetId="50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xlnm.Print_Titles" localSheetId="12">'2-13 2015年各县增加值(左上右上，续表2左.上下排）'!$A:$A</definedName>
  </definedNames>
  <calcPr calcId="125725"/>
</workbook>
</file>

<file path=xl/calcChain.xml><?xml version="1.0" encoding="utf-8"?>
<calcChain xmlns="http://schemas.openxmlformats.org/spreadsheetml/2006/main">
  <c r="I41" i="55"/>
  <c r="H41"/>
  <c r="G41"/>
  <c r="F41"/>
  <c r="E41"/>
  <c r="D41"/>
  <c r="B41" s="1"/>
  <c r="C41"/>
  <c r="I40"/>
  <c r="H40"/>
  <c r="G40"/>
  <c r="F40"/>
  <c r="E40"/>
  <c r="D40"/>
  <c r="B40" s="1"/>
  <c r="C40"/>
  <c r="I39"/>
  <c r="H39"/>
  <c r="G39"/>
  <c r="F39"/>
  <c r="E39"/>
  <c r="D39"/>
  <c r="B39" s="1"/>
  <c r="C39"/>
  <c r="F38"/>
  <c r="B38"/>
  <c r="H37"/>
  <c r="F37"/>
  <c r="B37"/>
  <c r="F36"/>
  <c r="B36"/>
  <c r="F35"/>
  <c r="B35"/>
  <c r="F34"/>
  <c r="B34"/>
  <c r="F33"/>
  <c r="B33"/>
  <c r="F32"/>
  <c r="B32"/>
  <c r="G43" i="52"/>
  <c r="F43"/>
  <c r="E43"/>
  <c r="D43"/>
  <c r="C43"/>
  <c r="B43"/>
  <c r="G42"/>
  <c r="F42"/>
  <c r="E42"/>
  <c r="D42"/>
  <c r="C42"/>
  <c r="B42"/>
  <c r="G41"/>
  <c r="F41"/>
  <c r="E41"/>
  <c r="D41"/>
  <c r="C41"/>
  <c r="B41"/>
  <c r="G40"/>
  <c r="F40"/>
  <c r="E40"/>
  <c r="D40"/>
  <c r="C40"/>
  <c r="B40"/>
  <c r="G39"/>
  <c r="F39"/>
  <c r="E39"/>
  <c r="D39"/>
  <c r="C39"/>
  <c r="B39"/>
  <c r="G38"/>
  <c r="F38"/>
  <c r="E38"/>
  <c r="D38"/>
  <c r="C38"/>
  <c r="B38"/>
  <c r="G42" i="51"/>
  <c r="F42"/>
  <c r="E42"/>
  <c r="D42"/>
  <c r="C42"/>
  <c r="B42"/>
  <c r="G41"/>
  <c r="F41"/>
  <c r="E41"/>
  <c r="D41"/>
  <c r="C41"/>
  <c r="B41"/>
  <c r="G40"/>
  <c r="F40"/>
  <c r="E40"/>
  <c r="D40"/>
  <c r="C40"/>
  <c r="B40"/>
  <c r="G39"/>
  <c r="F39"/>
  <c r="E39"/>
  <c r="D39"/>
  <c r="C39"/>
  <c r="B39"/>
  <c r="G38"/>
  <c r="F38"/>
  <c r="E38"/>
  <c r="D38"/>
  <c r="C38"/>
  <c r="B38"/>
  <c r="G37"/>
  <c r="F37"/>
  <c r="E37"/>
  <c r="D37"/>
  <c r="C37"/>
  <c r="B37"/>
  <c r="D36"/>
  <c r="B36" s="1"/>
  <c r="D35"/>
  <c r="B35" s="1"/>
  <c r="D34"/>
  <c r="B34"/>
  <c r="D33"/>
  <c r="B33" s="1"/>
  <c r="D32"/>
  <c r="B32"/>
  <c r="D31"/>
  <c r="B31" s="1"/>
  <c r="D30"/>
  <c r="B30"/>
  <c r="D29"/>
  <c r="B29" s="1"/>
  <c r="D28"/>
  <c r="B28"/>
  <c r="D27"/>
  <c r="B27" s="1"/>
  <c r="D26"/>
  <c r="B26"/>
  <c r="D25"/>
  <c r="B25" s="1"/>
  <c r="D24"/>
  <c r="B24"/>
  <c r="D23"/>
  <c r="B23" s="1"/>
  <c r="D22"/>
  <c r="B22"/>
  <c r="D21"/>
  <c r="B21" s="1"/>
  <c r="D20"/>
  <c r="B20"/>
  <c r="D19"/>
  <c r="B19" s="1"/>
  <c r="D18"/>
  <c r="B18"/>
  <c r="D17"/>
  <c r="B17" s="1"/>
  <c r="D16"/>
  <c r="B16"/>
  <c r="D15"/>
  <c r="B15" s="1"/>
  <c r="D14"/>
  <c r="B14"/>
  <c r="D13"/>
  <c r="B13" s="1"/>
  <c r="D12"/>
  <c r="B12"/>
  <c r="D11"/>
  <c r="B11" s="1"/>
  <c r="D10"/>
  <c r="B10"/>
  <c r="D9"/>
  <c r="B9" s="1"/>
  <c r="D8"/>
  <c r="B8"/>
  <c r="D7"/>
  <c r="B7" s="1"/>
  <c r="D6"/>
  <c r="B6" s="1"/>
  <c r="D5"/>
  <c r="B5"/>
  <c r="E21" i="49"/>
  <c r="E20"/>
  <c r="E19"/>
  <c r="E18"/>
  <c r="E17"/>
  <c r="E16"/>
  <c r="E15"/>
  <c r="E14"/>
  <c r="E13"/>
  <c r="E12"/>
  <c r="E11"/>
  <c r="E10"/>
  <c r="E9"/>
  <c r="E8"/>
  <c r="E7"/>
  <c r="AS21"/>
  <c r="AR21"/>
  <c r="AO21"/>
  <c r="AN21"/>
  <c r="AK21"/>
  <c r="AJ21"/>
  <c r="AG21"/>
  <c r="AF21"/>
  <c r="AC21"/>
  <c r="AB21"/>
  <c r="Y21"/>
  <c r="X21"/>
  <c r="U21"/>
  <c r="T21"/>
  <c r="Q21"/>
  <c r="P21"/>
  <c r="M21"/>
  <c r="L21"/>
  <c r="I21"/>
  <c r="H21"/>
  <c r="D21"/>
  <c r="C21"/>
  <c r="AR20"/>
  <c r="AQ20"/>
  <c r="AN20"/>
  <c r="AM20"/>
  <c r="AJ20"/>
  <c r="AI20"/>
  <c r="AF20"/>
  <c r="AE20"/>
  <c r="AB20"/>
  <c r="AA20"/>
  <c r="X20"/>
  <c r="W20"/>
  <c r="T20"/>
  <c r="S20"/>
  <c r="P20"/>
  <c r="O20"/>
  <c r="L20"/>
  <c r="K20"/>
  <c r="H20"/>
  <c r="G20"/>
  <c r="C20"/>
  <c r="B20"/>
  <c r="AQ19"/>
  <c r="AP19"/>
  <c r="AM19"/>
  <c r="AL19"/>
  <c r="AI19"/>
  <c r="AH19"/>
  <c r="AE19"/>
  <c r="AD19"/>
  <c r="AA19"/>
  <c r="Z19"/>
  <c r="W19"/>
  <c r="V19"/>
  <c r="S19"/>
  <c r="R19"/>
  <c r="O19"/>
  <c r="N19"/>
  <c r="K19"/>
  <c r="J19"/>
  <c r="G19"/>
  <c r="F19"/>
  <c r="B19"/>
  <c r="AS18"/>
  <c r="AP18"/>
  <c r="AO18"/>
  <c r="AL18"/>
  <c r="AK18"/>
  <c r="AH18"/>
  <c r="AG18"/>
  <c r="AD18"/>
  <c r="AC18"/>
  <c r="Z18"/>
  <c r="Y18"/>
  <c r="V18"/>
  <c r="U18"/>
  <c r="R18"/>
  <c r="Q18"/>
  <c r="N18"/>
  <c r="M18"/>
  <c r="J18"/>
  <c r="I18"/>
  <c r="F18"/>
  <c r="D18"/>
  <c r="AS17"/>
  <c r="AR17"/>
  <c r="AO17"/>
  <c r="AN17"/>
  <c r="AK17"/>
  <c r="AJ17"/>
  <c r="AG17"/>
  <c r="AF17"/>
  <c r="AC17"/>
  <c r="AB17"/>
  <c r="Y17"/>
  <c r="X17"/>
  <c r="U17"/>
  <c r="T17"/>
  <c r="Q17"/>
  <c r="P17"/>
  <c r="M17"/>
  <c r="L17"/>
  <c r="I17"/>
  <c r="H17"/>
  <c r="D17"/>
  <c r="C17"/>
  <c r="AR16"/>
  <c r="AQ16"/>
  <c r="AN16"/>
  <c r="AM16"/>
  <c r="AJ16"/>
  <c r="AI16"/>
  <c r="AF16"/>
  <c r="AE16"/>
  <c r="AB16"/>
  <c r="AA16"/>
  <c r="X16"/>
  <c r="W16"/>
  <c r="T16"/>
  <c r="S16"/>
  <c r="P16"/>
  <c r="O16"/>
  <c r="L16"/>
  <c r="K16"/>
  <c r="H16"/>
  <c r="G16"/>
  <c r="C16"/>
  <c r="B16"/>
  <c r="AQ15"/>
  <c r="AP15"/>
  <c r="AM15"/>
  <c r="AL15"/>
  <c r="AI15"/>
  <c r="AH15"/>
  <c r="AE15"/>
  <c r="AD15"/>
  <c r="AA15"/>
  <c r="Z15"/>
  <c r="W15"/>
  <c r="V15"/>
  <c r="S15"/>
  <c r="R15"/>
  <c r="O15"/>
  <c r="N15"/>
  <c r="K15"/>
  <c r="J15"/>
  <c r="G15"/>
  <c r="F15"/>
  <c r="B15"/>
  <c r="AS14"/>
  <c r="AP14"/>
  <c r="AO14"/>
  <c r="AL14"/>
  <c r="AK14"/>
  <c r="AH14"/>
  <c r="AG14"/>
  <c r="AD14"/>
  <c r="AC14"/>
  <c r="Z14"/>
  <c r="Y14"/>
  <c r="V14"/>
  <c r="U14"/>
  <c r="R14"/>
  <c r="Q14"/>
  <c r="N14"/>
  <c r="M14"/>
  <c r="J14"/>
  <c r="I14"/>
  <c r="F14"/>
  <c r="D14"/>
  <c r="AS13"/>
  <c r="AR13"/>
  <c r="AO13"/>
  <c r="AN13"/>
  <c r="AK13"/>
  <c r="AJ13"/>
  <c r="AG13"/>
  <c r="AF13"/>
  <c r="AC13"/>
  <c r="AB13"/>
  <c r="Y13"/>
  <c r="X13"/>
  <c r="U13"/>
  <c r="T13"/>
  <c r="Q13"/>
  <c r="P13"/>
  <c r="M13"/>
  <c r="L13"/>
  <c r="I13"/>
  <c r="H13"/>
  <c r="D13"/>
  <c r="C13"/>
  <c r="AR12"/>
  <c r="AQ12"/>
  <c r="AN12"/>
  <c r="AM12"/>
  <c r="AJ12"/>
  <c r="AI12"/>
  <c r="AF12"/>
  <c r="AE12"/>
  <c r="AB12"/>
  <c r="AA12"/>
  <c r="X12"/>
  <c r="W12"/>
  <c r="T12"/>
  <c r="S12"/>
  <c r="P12"/>
  <c r="O12"/>
  <c r="L12"/>
  <c r="K12"/>
  <c r="H12"/>
  <c r="G12"/>
  <c r="C12"/>
  <c r="B12"/>
  <c r="AQ11"/>
  <c r="AP11"/>
  <c r="AM11"/>
  <c r="AL11"/>
  <c r="AI11"/>
  <c r="AH11"/>
  <c r="AE11"/>
  <c r="AD11"/>
  <c r="AA11"/>
  <c r="Z11"/>
  <c r="W11"/>
  <c r="V11"/>
  <c r="S11"/>
  <c r="R11"/>
  <c r="O11"/>
  <c r="N11"/>
  <c r="K11"/>
  <c r="J11"/>
  <c r="G11"/>
  <c r="F11"/>
  <c r="B11"/>
  <c r="AS10"/>
  <c r="AP10"/>
  <c r="AO10"/>
  <c r="AL10"/>
  <c r="AK10"/>
  <c r="AH10"/>
  <c r="AG10"/>
  <c r="AD10"/>
  <c r="AC10"/>
  <c r="Z10"/>
  <c r="Y10"/>
  <c r="V10"/>
  <c r="U10"/>
  <c r="R10"/>
  <c r="Q10"/>
  <c r="N10"/>
  <c r="M10"/>
  <c r="J10"/>
  <c r="I10"/>
  <c r="F10"/>
  <c r="D10"/>
  <c r="AS9"/>
  <c r="AR9"/>
  <c r="AO9"/>
  <c r="AN9"/>
  <c r="AK9"/>
  <c r="AJ9"/>
  <c r="AG9"/>
  <c r="AF9"/>
  <c r="AC9"/>
  <c r="AB9"/>
  <c r="Y9"/>
  <c r="X9"/>
  <c r="U9"/>
  <c r="T9"/>
  <c r="Q9"/>
  <c r="P9"/>
  <c r="M9"/>
  <c r="L9"/>
  <c r="I9"/>
  <c r="H9"/>
  <c r="D9"/>
  <c r="C9"/>
  <c r="AR8"/>
  <c r="AQ8"/>
  <c r="AN8"/>
  <c r="AM8"/>
  <c r="AJ8"/>
  <c r="AI8"/>
  <c r="AF8"/>
  <c r="AE8"/>
  <c r="AB8"/>
  <c r="AA8"/>
  <c r="X8"/>
  <c r="W8"/>
  <c r="T8"/>
  <c r="S8"/>
  <c r="P8"/>
  <c r="O8"/>
  <c r="L8"/>
  <c r="K8"/>
  <c r="H8"/>
  <c r="G8"/>
  <c r="C8"/>
  <c r="B8"/>
  <c r="AQ7"/>
  <c r="AP7"/>
  <c r="AM7"/>
  <c r="AL7"/>
  <c r="AI7"/>
  <c r="AH7"/>
  <c r="AE7"/>
  <c r="AD7"/>
  <c r="AA7"/>
  <c r="Z7"/>
  <c r="W7"/>
  <c r="V7"/>
  <c r="S7"/>
  <c r="R7"/>
  <c r="O7"/>
  <c r="N7"/>
  <c r="K7"/>
  <c r="J7"/>
  <c r="G7"/>
  <c r="F7"/>
  <c r="B7"/>
  <c r="AS6"/>
  <c r="AP6"/>
  <c r="AO6"/>
  <c r="AL6"/>
  <c r="AK6"/>
  <c r="AH6"/>
  <c r="AG6"/>
  <c r="AD6"/>
  <c r="AC6"/>
  <c r="Z6"/>
  <c r="Y6"/>
  <c r="V6"/>
  <c r="U6"/>
  <c r="R6"/>
  <c r="Q6"/>
  <c r="N6"/>
  <c r="M6"/>
  <c r="J6"/>
  <c r="I6"/>
  <c r="F6"/>
  <c r="E26" i="50"/>
  <c r="D26"/>
  <c r="F25"/>
  <c r="D25"/>
  <c r="D24"/>
  <c r="D23"/>
  <c r="E22"/>
  <c r="D22"/>
  <c r="F21"/>
  <c r="E21"/>
  <c r="D21"/>
  <c r="D20"/>
  <c r="E19"/>
  <c r="D19"/>
  <c r="D18"/>
  <c r="F17"/>
  <c r="D17"/>
  <c r="D16"/>
  <c r="E15"/>
  <c r="D15"/>
  <c r="D14"/>
  <c r="F13"/>
  <c r="D13"/>
  <c r="D12"/>
  <c r="D11"/>
  <c r="E10"/>
  <c r="D10"/>
  <c r="F9"/>
  <c r="D9"/>
  <c r="D8"/>
  <c r="D7"/>
  <c r="E6"/>
  <c r="D6"/>
  <c r="F5"/>
  <c r="E5"/>
  <c r="D5"/>
  <c r="D4"/>
  <c r="F80" i="47"/>
  <c r="E80"/>
  <c r="D80"/>
  <c r="C80"/>
  <c r="B80"/>
  <c r="F79"/>
  <c r="E79"/>
  <c r="D79"/>
  <c r="C79"/>
  <c r="B79"/>
  <c r="F78"/>
  <c r="E78"/>
  <c r="D78"/>
  <c r="C78"/>
  <c r="B78"/>
  <c r="F77"/>
  <c r="E77"/>
  <c r="D77"/>
  <c r="C77"/>
  <c r="B77"/>
  <c r="F76"/>
  <c r="E76"/>
  <c r="D76"/>
  <c r="C76"/>
  <c r="B76"/>
  <c r="F75"/>
  <c r="E75"/>
  <c r="D75"/>
  <c r="C75"/>
  <c r="B75"/>
  <c r="F74"/>
  <c r="E74"/>
  <c r="D74"/>
  <c r="C74"/>
  <c r="B74"/>
  <c r="F73"/>
  <c r="E73"/>
  <c r="D73"/>
  <c r="C73"/>
  <c r="B73"/>
  <c r="F72"/>
  <c r="E72"/>
  <c r="D72"/>
  <c r="C72"/>
  <c r="B72"/>
  <c r="F71"/>
  <c r="E71"/>
  <c r="D71"/>
  <c r="C71"/>
  <c r="B71"/>
  <c r="F70"/>
  <c r="E70"/>
  <c r="D70"/>
  <c r="C70"/>
  <c r="B70"/>
  <c r="F69"/>
  <c r="E69"/>
  <c r="D69"/>
  <c r="C69"/>
  <c r="B69"/>
  <c r="F68"/>
  <c r="E68"/>
  <c r="D68"/>
  <c r="C68"/>
  <c r="B68"/>
  <c r="F67"/>
  <c r="E67"/>
  <c r="D67"/>
  <c r="C67"/>
  <c r="B67"/>
  <c r="F66"/>
  <c r="E66"/>
  <c r="D66"/>
  <c r="C66"/>
  <c r="B66"/>
  <c r="F65"/>
  <c r="E65"/>
  <c r="D65"/>
  <c r="C65"/>
  <c r="B65"/>
  <c r="F64"/>
  <c r="E64"/>
  <c r="D64"/>
  <c r="C64"/>
  <c r="B64"/>
  <c r="F63"/>
  <c r="E63"/>
  <c r="D63"/>
  <c r="C63"/>
  <c r="B63"/>
  <c r="F62"/>
  <c r="E62"/>
  <c r="D62"/>
  <c r="C62"/>
  <c r="B62"/>
  <c r="F61"/>
  <c r="E61"/>
  <c r="D61"/>
  <c r="C61"/>
  <c r="B61"/>
  <c r="F60"/>
  <c r="E60"/>
  <c r="D60"/>
  <c r="C60"/>
  <c r="B60"/>
  <c r="F59"/>
  <c r="E59"/>
  <c r="D59"/>
  <c r="C59"/>
  <c r="B59"/>
  <c r="F58"/>
  <c r="E58"/>
  <c r="D58"/>
  <c r="C58"/>
  <c r="B58"/>
  <c r="F57"/>
  <c r="E57"/>
  <c r="D57"/>
  <c r="C57"/>
  <c r="B57"/>
  <c r="F56"/>
  <c r="E56"/>
  <c r="D56"/>
  <c r="C56"/>
  <c r="B56"/>
  <c r="F55"/>
  <c r="E55"/>
  <c r="D55"/>
  <c r="C55"/>
  <c r="B55"/>
  <c r="F54"/>
  <c r="E54"/>
  <c r="D54"/>
  <c r="C54"/>
  <c r="B54"/>
  <c r="F53"/>
  <c r="E53"/>
  <c r="D53"/>
  <c r="C53"/>
  <c r="B53"/>
  <c r="F52"/>
  <c r="E52"/>
  <c r="D52"/>
  <c r="C52"/>
  <c r="B52"/>
  <c r="F51"/>
  <c r="E51"/>
  <c r="D51"/>
  <c r="C51"/>
  <c r="B51"/>
  <c r="F50"/>
  <c r="E50"/>
  <c r="D50"/>
  <c r="C50"/>
  <c r="B50"/>
  <c r="F49"/>
  <c r="E49"/>
  <c r="D49"/>
  <c r="C49"/>
  <c r="B49"/>
  <c r="F48"/>
  <c r="E48"/>
  <c r="D48"/>
  <c r="C48"/>
  <c r="B48"/>
  <c r="F47"/>
  <c r="E47"/>
  <c r="D47"/>
  <c r="C47"/>
  <c r="B47"/>
  <c r="F46"/>
  <c r="E46"/>
  <c r="D46"/>
  <c r="C46"/>
  <c r="B46"/>
  <c r="F45"/>
  <c r="E45"/>
  <c r="D45"/>
  <c r="C45"/>
  <c r="B45"/>
  <c r="F44"/>
  <c r="E44"/>
  <c r="D44"/>
  <c r="C44"/>
  <c r="B44"/>
  <c r="F43"/>
  <c r="E43"/>
  <c r="D43"/>
  <c r="C43"/>
  <c r="B43"/>
  <c r="F42"/>
  <c r="E42"/>
  <c r="D42"/>
  <c r="C42"/>
  <c r="B42"/>
  <c r="F41"/>
  <c r="E41"/>
  <c r="D41"/>
  <c r="C41"/>
  <c r="B41"/>
  <c r="F40"/>
  <c r="E40"/>
  <c r="D40"/>
  <c r="C40"/>
  <c r="B40"/>
  <c r="F39"/>
  <c r="E39"/>
  <c r="D39"/>
  <c r="C39"/>
  <c r="B39"/>
  <c r="F38"/>
  <c r="E38"/>
  <c r="D38"/>
  <c r="C38"/>
  <c r="B38"/>
  <c r="F37"/>
  <c r="E37"/>
  <c r="D37"/>
  <c r="C37"/>
  <c r="B37"/>
  <c r="F36"/>
  <c r="E36"/>
  <c r="D36"/>
  <c r="C36"/>
  <c r="B36"/>
  <c r="F35"/>
  <c r="E35"/>
  <c r="D35"/>
  <c r="C35"/>
  <c r="B35"/>
  <c r="F34"/>
  <c r="E34"/>
  <c r="D34"/>
  <c r="C34"/>
  <c r="B34"/>
  <c r="F33"/>
  <c r="E33"/>
  <c r="D33"/>
  <c r="C33"/>
  <c r="B33"/>
  <c r="F32"/>
  <c r="E32"/>
  <c r="D32"/>
  <c r="C32"/>
  <c r="B32"/>
  <c r="F31"/>
  <c r="E31"/>
  <c r="D31"/>
  <c r="C31"/>
  <c r="B31"/>
  <c r="F30"/>
  <c r="E30"/>
  <c r="D30"/>
  <c r="C30"/>
  <c r="B30"/>
  <c r="F29"/>
  <c r="E29"/>
  <c r="D29"/>
  <c r="C29"/>
  <c r="B29"/>
  <c r="F28"/>
  <c r="E28"/>
  <c r="D28"/>
  <c r="C28"/>
  <c r="B28"/>
  <c r="F27"/>
  <c r="E27"/>
  <c r="D27"/>
  <c r="C27"/>
  <c r="B27"/>
  <c r="F26"/>
  <c r="E26"/>
  <c r="D26"/>
  <c r="C26"/>
  <c r="B26"/>
  <c r="F25"/>
  <c r="E25"/>
  <c r="D25"/>
  <c r="C25"/>
  <c r="B25"/>
  <c r="F24"/>
  <c r="E24"/>
  <c r="D24"/>
  <c r="C24"/>
  <c r="B24"/>
  <c r="F23"/>
  <c r="E23"/>
  <c r="D23"/>
  <c r="C23"/>
  <c r="B23"/>
  <c r="F22"/>
  <c r="E22"/>
  <c r="D22"/>
  <c r="C22"/>
  <c r="B22"/>
  <c r="F21"/>
  <c r="E21"/>
  <c r="D21"/>
  <c r="C21"/>
  <c r="B21"/>
  <c r="F20"/>
  <c r="E20"/>
  <c r="D20"/>
  <c r="C20"/>
  <c r="B20"/>
  <c r="F19"/>
  <c r="E19"/>
  <c r="D19"/>
  <c r="C19"/>
  <c r="B19"/>
  <c r="F18"/>
  <c r="E18"/>
  <c r="D18"/>
  <c r="C18"/>
  <c r="B18"/>
  <c r="F17"/>
  <c r="E17"/>
  <c r="D17"/>
  <c r="C17"/>
  <c r="B17"/>
  <c r="F16"/>
  <c r="E16"/>
  <c r="D16"/>
  <c r="C16"/>
  <c r="B16"/>
  <c r="F15"/>
  <c r="E15"/>
  <c r="D15"/>
  <c r="C15"/>
  <c r="B15"/>
  <c r="F14"/>
  <c r="E14"/>
  <c r="D14"/>
  <c r="C14"/>
  <c r="B14"/>
  <c r="F13"/>
  <c r="E13"/>
  <c r="D13"/>
  <c r="C13"/>
  <c r="B13"/>
  <c r="F12"/>
  <c r="E12"/>
  <c r="D12"/>
  <c r="C12"/>
  <c r="B12"/>
  <c r="F11"/>
  <c r="E11"/>
  <c r="D11"/>
  <c r="C11"/>
  <c r="B11"/>
  <c r="F10"/>
  <c r="E10"/>
  <c r="D10"/>
  <c r="C10"/>
  <c r="B10"/>
  <c r="F9"/>
  <c r="E9"/>
  <c r="D9"/>
  <c r="C9"/>
  <c r="B9"/>
  <c r="F8"/>
  <c r="E8"/>
  <c r="D8"/>
  <c r="C8"/>
  <c r="B8"/>
  <c r="F7"/>
  <c r="E7"/>
  <c r="D7"/>
  <c r="C7"/>
  <c r="B7"/>
  <c r="F6"/>
  <c r="E6"/>
  <c r="D6"/>
  <c r="C6"/>
  <c r="B6"/>
  <c r="F5"/>
  <c r="E5"/>
  <c r="D5"/>
  <c r="C5"/>
  <c r="B5"/>
  <c r="C4"/>
  <c r="D4"/>
  <c r="E4"/>
  <c r="F4"/>
  <c r="B4"/>
  <c r="I34" i="31"/>
  <c r="H34"/>
  <c r="G34"/>
  <c r="F34"/>
  <c r="E34"/>
  <c r="D34"/>
  <c r="C34"/>
  <c r="B34"/>
  <c r="I35"/>
  <c r="H35"/>
  <c r="G35"/>
  <c r="F35"/>
  <c r="E35"/>
  <c r="D35"/>
  <c r="C35"/>
  <c r="B35"/>
  <c r="I36" i="32"/>
  <c r="H36"/>
  <c r="G36"/>
  <c r="F36"/>
  <c r="E36"/>
  <c r="D36"/>
  <c r="C36"/>
  <c r="B36"/>
  <c r="I35"/>
  <c r="H35"/>
  <c r="G35"/>
  <c r="F35"/>
  <c r="E35"/>
  <c r="D35"/>
  <c r="C35"/>
  <c r="B35"/>
  <c r="I31"/>
  <c r="H31"/>
  <c r="G31"/>
  <c r="F31"/>
  <c r="E31"/>
  <c r="D31"/>
  <c r="C31"/>
  <c r="B31"/>
  <c r="N5" i="12"/>
  <c r="N6"/>
  <c r="N8"/>
  <c r="N9"/>
  <c r="N4"/>
  <c r="B26" i="30"/>
  <c r="B27" s="1"/>
  <c r="B28" s="1"/>
  <c r="B29" s="1"/>
  <c r="B30" s="1"/>
  <c r="B31" i="31"/>
  <c r="B32"/>
  <c r="B33"/>
  <c r="I26" i="30"/>
  <c r="I27" s="1"/>
  <c r="I28" s="1"/>
  <c r="I29" s="1"/>
  <c r="I30" s="1"/>
  <c r="I31" i="31"/>
  <c r="I32"/>
  <c r="I33"/>
  <c r="H26" i="30"/>
  <c r="H27" s="1"/>
  <c r="H28" s="1"/>
  <c r="H29" s="1"/>
  <c r="H30" s="1"/>
  <c r="H31" i="31"/>
  <c r="H32"/>
  <c r="H33"/>
  <c r="G26" i="30"/>
  <c r="G27" s="1"/>
  <c r="G28" s="1"/>
  <c r="G29" s="1"/>
  <c r="G30" s="1"/>
  <c r="G31" i="31"/>
  <c r="G32"/>
  <c r="G33"/>
  <c r="F26" i="30"/>
  <c r="F27" s="1"/>
  <c r="F28" s="1"/>
  <c r="F29" s="1"/>
  <c r="F30" s="1"/>
  <c r="F31" i="31"/>
  <c r="F32"/>
  <c r="F33"/>
  <c r="E26" i="30"/>
  <c r="E27" s="1"/>
  <c r="E28" s="1"/>
  <c r="E29" s="1"/>
  <c r="E30" s="1"/>
  <c r="E31" i="31"/>
  <c r="E32"/>
  <c r="E33"/>
  <c r="D26" i="30"/>
  <c r="D27" s="1"/>
  <c r="D28" s="1"/>
  <c r="D29" s="1"/>
  <c r="D30" s="1"/>
  <c r="D31" i="31"/>
  <c r="D32"/>
  <c r="D33"/>
  <c r="C26" i="30"/>
  <c r="C27" s="1"/>
  <c r="C28" s="1"/>
  <c r="C29" s="1"/>
  <c r="C30" s="1"/>
  <c r="C31" i="31"/>
  <c r="C32"/>
  <c r="C33"/>
  <c r="B26" i="32"/>
  <c r="B27"/>
  <c r="B28"/>
  <c r="B29"/>
  <c r="B30"/>
  <c r="AQ21" i="49"/>
  <c r="AP21"/>
  <c r="AM21"/>
  <c r="AL21"/>
  <c r="AI21"/>
  <c r="AH21"/>
  <c r="AE21"/>
  <c r="AD21"/>
  <c r="AA21"/>
  <c r="Z21"/>
  <c r="W21"/>
  <c r="V21"/>
  <c r="S21"/>
  <c r="R21"/>
  <c r="O21"/>
  <c r="N21"/>
  <c r="K21"/>
  <c r="J21"/>
  <c r="G21"/>
  <c r="F21"/>
  <c r="AS20"/>
  <c r="AO20"/>
  <c r="AL20"/>
  <c r="AK20"/>
  <c r="AH20"/>
  <c r="AG20"/>
  <c r="AD20"/>
  <c r="AC20"/>
  <c r="Z20"/>
  <c r="Y20"/>
  <c r="V20"/>
  <c r="U20"/>
  <c r="R20"/>
  <c r="Q20"/>
  <c r="N20"/>
  <c r="M20"/>
  <c r="J20"/>
  <c r="I20"/>
  <c r="F20"/>
  <c r="D20"/>
  <c r="AS19"/>
  <c r="AR19"/>
  <c r="AO19"/>
  <c r="AN19"/>
  <c r="AK19"/>
  <c r="AJ19"/>
  <c r="AG19"/>
  <c r="AF19"/>
  <c r="AC19"/>
  <c r="AB19"/>
  <c r="Y19"/>
  <c r="X19"/>
  <c r="U19"/>
  <c r="T19"/>
  <c r="Q19"/>
  <c r="P19"/>
  <c r="M19"/>
  <c r="L19"/>
  <c r="I19"/>
  <c r="H19"/>
  <c r="D19"/>
  <c r="C19"/>
  <c r="AR18"/>
  <c r="AQ18"/>
  <c r="AN18"/>
  <c r="AM18"/>
  <c r="AJ18"/>
  <c r="AI18"/>
  <c r="AF18"/>
  <c r="AE18"/>
  <c r="AB18"/>
  <c r="AA18"/>
  <c r="X18"/>
  <c r="W18"/>
  <c r="T18"/>
  <c r="S18"/>
  <c r="P18"/>
  <c r="O18"/>
  <c r="L18"/>
  <c r="K18"/>
  <c r="H18"/>
  <c r="G18"/>
  <c r="C18"/>
  <c r="B18"/>
  <c r="AQ17"/>
  <c r="AP17"/>
  <c r="AM17"/>
  <c r="AL17"/>
  <c r="AI17"/>
  <c r="AH17"/>
  <c r="AE17"/>
  <c r="AD17"/>
  <c r="AA17"/>
  <c r="Z17"/>
  <c r="W17"/>
  <c r="V17"/>
  <c r="S17"/>
  <c r="R17"/>
  <c r="O17"/>
  <c r="N17"/>
  <c r="K17"/>
  <c r="J17"/>
  <c r="G17"/>
  <c r="F17"/>
  <c r="B17"/>
  <c r="AS16"/>
  <c r="AO16"/>
  <c r="AL16"/>
  <c r="AK16"/>
  <c r="AH16"/>
  <c r="AG16"/>
  <c r="AD16"/>
  <c r="AC16"/>
  <c r="Z16"/>
  <c r="Y16"/>
  <c r="V16"/>
  <c r="U16"/>
  <c r="R16"/>
  <c r="Q16"/>
  <c r="N16"/>
  <c r="M16"/>
  <c r="J16"/>
  <c r="I16"/>
  <c r="F16"/>
  <c r="D16"/>
  <c r="AS15"/>
  <c r="AR15"/>
  <c r="AO15"/>
  <c r="AN15"/>
  <c r="AK15"/>
  <c r="AJ15"/>
  <c r="AG15"/>
  <c r="AF15"/>
  <c r="AC15"/>
  <c r="AB15"/>
  <c r="Y15"/>
  <c r="X15"/>
  <c r="U15"/>
  <c r="T15"/>
  <c r="Q15"/>
  <c r="P15"/>
  <c r="M15"/>
  <c r="L15"/>
  <c r="I15"/>
  <c r="H15"/>
  <c r="D15"/>
  <c r="C15"/>
  <c r="AR14"/>
  <c r="AQ14"/>
  <c r="AN14"/>
  <c r="AM14"/>
  <c r="AJ14"/>
  <c r="AI14"/>
  <c r="AF14"/>
  <c r="AE14"/>
  <c r="AB14"/>
  <c r="AA14"/>
  <c r="X14"/>
  <c r="W14"/>
  <c r="T14"/>
  <c r="S14"/>
  <c r="P14"/>
  <c r="O14"/>
  <c r="L14"/>
  <c r="K14"/>
  <c r="H14"/>
  <c r="G14"/>
  <c r="C14"/>
  <c r="B14"/>
  <c r="AQ13"/>
  <c r="AP13"/>
  <c r="AM13"/>
  <c r="AL13"/>
  <c r="AI13"/>
  <c r="AH13"/>
  <c r="AE13"/>
  <c r="AD13"/>
  <c r="AA13"/>
  <c r="Z13"/>
  <c r="W13"/>
  <c r="V13"/>
  <c r="O13"/>
  <c r="N13"/>
  <c r="K13"/>
  <c r="J13"/>
  <c r="G13"/>
  <c r="F13"/>
  <c r="AS12"/>
  <c r="AP12"/>
  <c r="AO12"/>
  <c r="AL12"/>
  <c r="AK12"/>
  <c r="AH12"/>
  <c r="AG12"/>
  <c r="AD12"/>
  <c r="AC12"/>
  <c r="Z12"/>
  <c r="Y12"/>
  <c r="V12"/>
  <c r="U12"/>
  <c r="R12"/>
  <c r="Q12"/>
  <c r="N12"/>
  <c r="M12"/>
  <c r="J12"/>
  <c r="I12"/>
  <c r="F12"/>
  <c r="D12"/>
  <c r="AS11"/>
  <c r="AR11"/>
  <c r="AO11"/>
  <c r="AN11"/>
  <c r="AK11"/>
  <c r="AJ11"/>
  <c r="AG11"/>
  <c r="AF11"/>
  <c r="AC11"/>
  <c r="AB11"/>
  <c r="Y11"/>
  <c r="X11"/>
  <c r="U11"/>
  <c r="T11"/>
  <c r="Q11"/>
  <c r="P11"/>
  <c r="M11"/>
  <c r="L11"/>
  <c r="I11"/>
  <c r="H11"/>
  <c r="D11"/>
  <c r="C11"/>
  <c r="AR10"/>
  <c r="AQ10"/>
  <c r="AN10"/>
  <c r="AM10"/>
  <c r="AJ10"/>
  <c r="AI10"/>
  <c r="AF10"/>
  <c r="AE10"/>
  <c r="AB10"/>
  <c r="AA10"/>
  <c r="X10"/>
  <c r="W10"/>
  <c r="T10"/>
  <c r="S10"/>
  <c r="P10"/>
  <c r="O10"/>
  <c r="L10"/>
  <c r="K10"/>
  <c r="H10"/>
  <c r="G10"/>
  <c r="C10"/>
  <c r="B10"/>
  <c r="AQ9"/>
  <c r="AP9"/>
  <c r="AM9"/>
  <c r="AL9"/>
  <c r="AI9"/>
  <c r="AH9"/>
  <c r="AE9"/>
  <c r="AD9"/>
  <c r="AA9"/>
  <c r="Z9"/>
  <c r="W9"/>
  <c r="V9"/>
  <c r="S9"/>
  <c r="R9"/>
  <c r="O9"/>
  <c r="N9"/>
  <c r="K9"/>
  <c r="J9"/>
  <c r="G9"/>
  <c r="F9"/>
  <c r="B9"/>
  <c r="AS8"/>
  <c r="AO8"/>
  <c r="AL8"/>
  <c r="AK8"/>
  <c r="AH8"/>
  <c r="AG8"/>
  <c r="AD8"/>
  <c r="AC8"/>
  <c r="Z8"/>
  <c r="Y8"/>
  <c r="V8"/>
  <c r="U8"/>
  <c r="R8"/>
  <c r="Q8"/>
  <c r="N8"/>
  <c r="M8"/>
  <c r="J8"/>
  <c r="I8"/>
  <c r="F8"/>
  <c r="D8"/>
  <c r="AS7"/>
  <c r="AR7"/>
  <c r="AO7"/>
  <c r="AN7"/>
  <c r="AK7"/>
  <c r="AJ7"/>
  <c r="AG7"/>
  <c r="AF7"/>
  <c r="AC7"/>
  <c r="AB7"/>
  <c r="Y7"/>
  <c r="X7"/>
  <c r="U7"/>
  <c r="T7"/>
  <c r="Q7"/>
  <c r="P7"/>
  <c r="M7"/>
  <c r="L7"/>
  <c r="I7"/>
  <c r="H7"/>
  <c r="C7"/>
  <c r="AR6"/>
  <c r="AQ6"/>
  <c r="AN6"/>
  <c r="AM6"/>
  <c r="AJ6"/>
  <c r="AI6"/>
  <c r="AF6"/>
  <c r="AE6"/>
  <c r="AB6"/>
  <c r="AA6"/>
  <c r="X6"/>
  <c r="W6"/>
  <c r="T6"/>
  <c r="S6"/>
  <c r="P6"/>
  <c r="O6"/>
  <c r="L6"/>
  <c r="K6"/>
  <c r="H6"/>
  <c r="G6"/>
  <c r="C6"/>
  <c r="B6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C5"/>
  <c r="B5"/>
  <c r="D7"/>
  <c r="D5"/>
  <c r="B36" i="31"/>
  <c r="AP8" i="49"/>
  <c r="B13"/>
  <c r="AP16"/>
  <c r="AP20"/>
  <c r="B21"/>
  <c r="B22" i="50"/>
  <c r="B20"/>
  <c r="B12"/>
  <c r="B8"/>
  <c r="C25"/>
  <c r="C24"/>
  <c r="C20"/>
  <c r="C19"/>
  <c r="C16"/>
  <c r="C15"/>
  <c r="C12"/>
  <c r="C9"/>
  <c r="C8"/>
  <c r="C4"/>
  <c r="G26"/>
  <c r="F24"/>
  <c r="G22"/>
  <c r="F20"/>
  <c r="G19"/>
  <c r="G18"/>
  <c r="G14"/>
  <c r="G13"/>
  <c r="G10"/>
  <c r="G9"/>
  <c r="G6"/>
  <c r="F6"/>
  <c r="E36" i="31"/>
  <c r="D34" i="32"/>
  <c r="E5" i="49"/>
  <c r="B26" i="50"/>
  <c r="B25"/>
  <c r="B24"/>
  <c r="B23"/>
  <c r="B21"/>
  <c r="B19"/>
  <c r="B18"/>
  <c r="B17"/>
  <c r="B16"/>
  <c r="B15"/>
  <c r="B14"/>
  <c r="B13"/>
  <c r="B11"/>
  <c r="B10"/>
  <c r="B9"/>
  <c r="B7"/>
  <c r="B6"/>
  <c r="B5"/>
  <c r="B4"/>
  <c r="C26"/>
  <c r="C23"/>
  <c r="C22"/>
  <c r="C21"/>
  <c r="C18"/>
  <c r="C17"/>
  <c r="C14"/>
  <c r="C13"/>
  <c r="C11"/>
  <c r="C10"/>
  <c r="C7"/>
  <c r="C6"/>
  <c r="C5"/>
  <c r="F26"/>
  <c r="G25"/>
  <c r="E25"/>
  <c r="G24"/>
  <c r="E24"/>
  <c r="G23"/>
  <c r="F23"/>
  <c r="E23"/>
  <c r="F22"/>
  <c r="G21"/>
  <c r="G20"/>
  <c r="E20"/>
  <c r="F19"/>
  <c r="F18"/>
  <c r="E18"/>
  <c r="G17"/>
  <c r="E17"/>
  <c r="G16"/>
  <c r="F16"/>
  <c r="E16"/>
  <c r="G15"/>
  <c r="F15"/>
  <c r="F14"/>
  <c r="E14"/>
  <c r="E13"/>
  <c r="G12"/>
  <c r="F12"/>
  <c r="E12"/>
  <c r="G11"/>
  <c r="F11"/>
  <c r="E11"/>
  <c r="F10"/>
  <c r="E9"/>
  <c r="G8"/>
  <c r="F8"/>
  <c r="E8"/>
  <c r="G7"/>
  <c r="F7"/>
  <c r="E7"/>
  <c r="G5"/>
  <c r="G4"/>
  <c r="F4"/>
  <c r="E4"/>
  <c r="H36" i="31"/>
  <c r="G36"/>
  <c r="F36"/>
  <c r="D36"/>
  <c r="C36"/>
  <c r="E34" i="32"/>
  <c r="F37"/>
  <c r="C37"/>
  <c r="G37"/>
  <c r="I36" i="31"/>
  <c r="I32" i="32"/>
  <c r="D37"/>
  <c r="I33"/>
  <c r="D33"/>
  <c r="G34" i="30"/>
  <c r="H37" i="32"/>
  <c r="D32"/>
  <c r="H32"/>
  <c r="F34" i="30"/>
  <c r="I34"/>
  <c r="E32" i="32"/>
  <c r="B34" i="30"/>
  <c r="H34"/>
  <c r="E34"/>
  <c r="C34"/>
  <c r="G34" i="32"/>
  <c r="I34"/>
  <c r="E37"/>
  <c r="E35" i="30"/>
  <c r="E36"/>
  <c r="H33" i="32"/>
  <c r="F35" i="30"/>
  <c r="F36"/>
  <c r="G35"/>
  <c r="G36"/>
  <c r="E33" i="32"/>
  <c r="C35" i="30"/>
  <c r="C36"/>
  <c r="I36"/>
  <c r="I35"/>
  <c r="C34" i="32"/>
  <c r="F34"/>
  <c r="B35" i="30"/>
  <c r="B36"/>
  <c r="D34"/>
  <c r="G33" i="32"/>
  <c r="H34"/>
  <c r="C32"/>
  <c r="H35" i="30"/>
  <c r="H36"/>
  <c r="C33" i="32"/>
  <c r="B34"/>
  <c r="D35" i="30"/>
  <c r="D36"/>
  <c r="I37" i="32"/>
  <c r="F33"/>
  <c r="G32"/>
  <c r="Q8" i="11"/>
  <c r="F32" i="32"/>
  <c r="B37"/>
  <c r="Q9" i="11"/>
  <c r="P8"/>
  <c r="B33" i="32"/>
  <c r="P9" i="11"/>
  <c r="O8"/>
  <c r="O9"/>
  <c r="B32" i="32"/>
  <c r="Q4" i="12"/>
  <c r="Q4" i="11"/>
  <c r="P4"/>
  <c r="P4" i="12"/>
  <c r="Q6"/>
  <c r="Q6" i="11"/>
  <c r="Q5"/>
  <c r="Q5" i="12"/>
  <c r="P6" i="11"/>
  <c r="P6" i="12"/>
  <c r="O4" i="11"/>
  <c r="O4" i="12"/>
  <c r="P5"/>
  <c r="P5" i="11"/>
  <c r="O5"/>
  <c r="O5" i="12"/>
  <c r="O6" i="11"/>
  <c r="O6" i="12"/>
  <c r="C31" i="30" l="1"/>
  <c r="D31"/>
  <c r="F31"/>
  <c r="F32" s="1"/>
  <c r="F33" s="1"/>
  <c r="G31"/>
  <c r="H31"/>
  <c r="H32" s="1"/>
  <c r="H33" s="1"/>
  <c r="B31"/>
  <c r="B32" s="1"/>
  <c r="B33" s="1"/>
  <c r="G32"/>
  <c r="G33" s="1"/>
  <c r="C32"/>
  <c r="C33" s="1"/>
  <c r="D32"/>
  <c r="D33" s="1"/>
  <c r="E31"/>
  <c r="E32" s="1"/>
  <c r="E33" s="1"/>
  <c r="I31"/>
  <c r="I32" s="1"/>
  <c r="I33" s="1"/>
</calcChain>
</file>

<file path=xl/sharedStrings.xml><?xml version="1.0" encoding="utf-8"?>
<sst xmlns="http://schemas.openxmlformats.org/spreadsheetml/2006/main" count="365" uniqueCount="241">
  <si>
    <t>第一产业</t>
  </si>
  <si>
    <t>建筑业</t>
  </si>
  <si>
    <t xml:space="preserve">  第一产业</t>
  </si>
  <si>
    <t xml:space="preserve">  第二产业</t>
  </si>
  <si>
    <t xml:space="preserve">  第三产业</t>
  </si>
  <si>
    <t xml:space="preserve">    建筑业</t>
  </si>
  <si>
    <t>最终消费</t>
  </si>
  <si>
    <t>政府消费</t>
  </si>
  <si>
    <t>存货增加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</si>
  <si>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</si>
  <si>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</si>
  <si>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</si>
  <si>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</si>
  <si>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</si>
  <si>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</si>
  <si>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</si>
  <si>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</si>
  <si>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 xml:space="preserve">    工业</t>
  </si>
  <si>
    <t xml:space="preserve">    批发和零售业</t>
  </si>
  <si>
    <t xml:space="preserve">    住宿和餐饮业</t>
  </si>
  <si>
    <t xml:space="preserve">    金融业</t>
  </si>
  <si>
    <t xml:space="preserve">    房地产业</t>
  </si>
  <si>
    <t xml:space="preserve">    租赁和商务服务业</t>
  </si>
  <si>
    <t xml:space="preserve">    水利、环境和公共设施管理业</t>
  </si>
  <si>
    <t xml:space="preserve">    文化、体育和娱乐业</t>
  </si>
  <si>
    <t>单位：%　</t>
    <phoneticPr fontId="2" type="noConversion"/>
  </si>
  <si>
    <t>单位：%　</t>
    <phoneticPr fontId="2" type="noConversion"/>
  </si>
  <si>
    <t>增加值</t>
  </si>
  <si>
    <t>营业盈余</t>
  </si>
  <si>
    <t>地区生产总值</t>
  </si>
  <si>
    <t xml:space="preserve">    农、林、牧、渔业</t>
  </si>
  <si>
    <t xml:space="preserve">      农业</t>
  </si>
  <si>
    <t xml:space="preserve">      林业</t>
  </si>
  <si>
    <t xml:space="preserve">      畜牧业</t>
  </si>
  <si>
    <t xml:space="preserve">      渔业</t>
  </si>
  <si>
    <t xml:space="preserve">      农、林、牧、渔服务业</t>
  </si>
  <si>
    <t xml:space="preserve">      采矿业</t>
  </si>
  <si>
    <t xml:space="preserve">        #开采辅助活动</t>
  </si>
  <si>
    <t xml:space="preserve">      制造业</t>
  </si>
  <si>
    <t xml:space="preserve">        #金属制品、机械和设备修理业</t>
  </si>
  <si>
    <t xml:space="preserve">      电力、燃气及水的生产和供应业</t>
  </si>
  <si>
    <t xml:space="preserve">      房屋建筑业</t>
  </si>
  <si>
    <t xml:space="preserve">      土木工程建筑业</t>
  </si>
  <si>
    <t xml:space="preserve">      建筑安装业</t>
  </si>
  <si>
    <t xml:space="preserve">      建筑装饰和其他建筑业</t>
  </si>
  <si>
    <t xml:space="preserve">      批发业</t>
  </si>
  <si>
    <t xml:space="preserve">      零售业</t>
  </si>
  <si>
    <t xml:space="preserve">    交通运输、仓储和邮政业</t>
  </si>
  <si>
    <t xml:space="preserve">      铁路运输业</t>
  </si>
  <si>
    <t xml:space="preserve">      道路运输业</t>
  </si>
  <si>
    <t xml:space="preserve">      水上运输业</t>
  </si>
  <si>
    <t xml:space="preserve">      航空运输业</t>
  </si>
  <si>
    <t xml:space="preserve">      管道运输业</t>
  </si>
  <si>
    <t xml:space="preserve">      装卸搬运和运输代理业</t>
  </si>
  <si>
    <t xml:space="preserve">      仓储业</t>
  </si>
  <si>
    <t xml:space="preserve">      邮政业</t>
  </si>
  <si>
    <t xml:space="preserve">      住宿业</t>
  </si>
  <si>
    <t xml:space="preserve">      餐饮业</t>
  </si>
  <si>
    <t xml:space="preserve">    信息传输、软件和信息技术服务业</t>
  </si>
  <si>
    <t xml:space="preserve">      电信、广播电视和卫星传输服务</t>
  </si>
  <si>
    <t xml:space="preserve">      互联网和相关服务</t>
  </si>
  <si>
    <t xml:space="preserve">      软件和信息技术服务业</t>
  </si>
  <si>
    <t xml:space="preserve">      货币金融服务</t>
  </si>
  <si>
    <t xml:space="preserve">      资本市场服务</t>
  </si>
  <si>
    <t xml:space="preserve">      保险业</t>
  </si>
  <si>
    <t xml:space="preserve">      其他金融业</t>
  </si>
  <si>
    <t xml:space="preserve">      房地产开发经营业</t>
  </si>
  <si>
    <t xml:space="preserve">      物业管理业</t>
  </si>
  <si>
    <t xml:space="preserve">      房地产中介服务业</t>
  </si>
  <si>
    <t xml:space="preserve">      自有房地产经营活动</t>
  </si>
  <si>
    <t xml:space="preserve">      其他房地产业</t>
  </si>
  <si>
    <t xml:space="preserve">      租赁业</t>
  </si>
  <si>
    <t xml:space="preserve">      商务服务业</t>
  </si>
  <si>
    <t xml:space="preserve">    科学研究和技术服务业</t>
  </si>
  <si>
    <t xml:space="preserve">      研究和试验发展</t>
  </si>
  <si>
    <t xml:space="preserve">      专业技术服务业</t>
  </si>
  <si>
    <t xml:space="preserve">      科技推广和应用服务业</t>
  </si>
  <si>
    <t xml:space="preserve">      水利管理业</t>
  </si>
  <si>
    <t xml:space="preserve">      生态保护和环境治理业</t>
  </si>
  <si>
    <t xml:space="preserve">      公共设施管理业</t>
  </si>
  <si>
    <t xml:space="preserve">    居民服务、修理和其他服务业</t>
  </si>
  <si>
    <t xml:space="preserve">      居民服务业</t>
  </si>
  <si>
    <t xml:space="preserve">      机动车、电子产品和日用产品修理业</t>
  </si>
  <si>
    <t xml:space="preserve">      其他服务业</t>
  </si>
  <si>
    <t xml:space="preserve">    教育</t>
  </si>
  <si>
    <t xml:space="preserve">    卫生和社会工作</t>
  </si>
  <si>
    <t xml:space="preserve">      卫生</t>
  </si>
  <si>
    <t xml:space="preserve">      社会工作</t>
  </si>
  <si>
    <t xml:space="preserve">      新闻和出版业</t>
  </si>
  <si>
    <t xml:space="preserve">      广播、电视、电影和影视录音制作业</t>
  </si>
  <si>
    <t xml:space="preserve">      文化艺术业</t>
  </si>
  <si>
    <t xml:space="preserve">      体育</t>
  </si>
  <si>
    <t xml:space="preserve">      娱乐业</t>
  </si>
  <si>
    <t xml:space="preserve">    公共管理、社会保障和社会组织</t>
  </si>
  <si>
    <t>农、林、牧、渔业</t>
  </si>
  <si>
    <t>工业</t>
  </si>
  <si>
    <t>批发和零售业</t>
  </si>
  <si>
    <t>住宿和餐饮业</t>
  </si>
  <si>
    <t>金融业</t>
  </si>
  <si>
    <t>房地产业</t>
  </si>
  <si>
    <t>租赁和商务服务业</t>
  </si>
  <si>
    <t>教育</t>
  </si>
  <si>
    <t>卫生和社会工作</t>
  </si>
  <si>
    <t>公共管理、社会保障和社会组织</t>
  </si>
  <si>
    <t>第二产业</t>
  </si>
  <si>
    <t>2014年</t>
  </si>
  <si>
    <t>2015年</t>
  </si>
  <si>
    <t>2-1 1978—2015年烟台市生产总值（当年价）</t>
    <phoneticPr fontId="2" type="noConversion"/>
  </si>
  <si>
    <t>(当年价格）</t>
    <phoneticPr fontId="2" type="noConversion"/>
  </si>
  <si>
    <t>单位：亿元</t>
    <phoneticPr fontId="2" type="noConversion"/>
  </si>
  <si>
    <t>注：1、1992-2003年历史数据均以2004年经济普查核算结果为基础，2005-2007年历史数据均以2008年经济普查核算结果为基础，按照国家统一规定的《利用经济普查数据修订年度历史数据的方法》，对原历史数据修订后的数据，2004年和2008年数据为经济普查核算结果。请在使用时以此为准（以下涉及历史数据的各表同此表）。 
 2、自2013年起，行业划分标准为《国民经济行业分类》（GB/T4754-2011)（下同）。  
 3、自2006年起第三产业中的农林牧渔服务业划归第一产业中计算（以下涉及历史数据的各表同此表）；自2013年起第一产业中的农林牧渔服务业划归第三产业中计算（以下涉及历史数据的各表同此表）；自2013年起工业中的开采辅助活动及金属制品、机械和设备修理业划归第三产业中计算（以下涉及历史数据的各表同此表）。 
 4、根据第三次经济普查数据，对2013年和2014年数据进行修订（以下涉及历史数据的各表同此表）。</t>
    <phoneticPr fontId="2" type="noConversion"/>
  </si>
  <si>
    <t>年 份</t>
    <phoneticPr fontId="2" type="noConversion"/>
  </si>
  <si>
    <t>烟台市
生产总值</t>
    <phoneticPr fontId="2" type="noConversion"/>
  </si>
  <si>
    <t>第二产业</t>
    <phoneticPr fontId="2" type="noConversion"/>
  </si>
  <si>
    <t>第三产业</t>
    <phoneticPr fontId="2" type="noConversion"/>
  </si>
  <si>
    <t>（上年=100）</t>
    <phoneticPr fontId="10" type="noConversion"/>
  </si>
  <si>
    <t>单位：%</t>
    <phoneticPr fontId="10" type="noConversion"/>
  </si>
  <si>
    <t>2-2 1978—2015年烟台市生产总值指数</t>
    <phoneticPr fontId="10" type="noConversion"/>
  </si>
  <si>
    <t>烟台市
生产总值</t>
  </si>
  <si>
    <t>第三产业</t>
  </si>
  <si>
    <t>年 份</t>
    <phoneticPr fontId="10" type="noConversion"/>
  </si>
  <si>
    <t>（1952年=100）</t>
    <phoneticPr fontId="10" type="noConversion"/>
  </si>
  <si>
    <t>单位：%</t>
    <phoneticPr fontId="10" type="noConversion"/>
  </si>
  <si>
    <t>2-3 历年烟台市生产总值指数</t>
    <phoneticPr fontId="10" type="noConversion"/>
  </si>
  <si>
    <t>1950-1952
三年恢复</t>
    <phoneticPr fontId="2" type="noConversion"/>
  </si>
  <si>
    <t>1953-1957
“一五”时期</t>
    <phoneticPr fontId="2" type="noConversion"/>
  </si>
  <si>
    <t>1958-1962
“二五”时期</t>
    <phoneticPr fontId="2" type="noConversion"/>
  </si>
  <si>
    <t>1963-1965
三年调整</t>
    <phoneticPr fontId="2" type="noConversion"/>
  </si>
  <si>
    <t>1966-1970
“三五”时期</t>
    <phoneticPr fontId="2" type="noConversion"/>
  </si>
  <si>
    <t>1971-1975
“四五”时期</t>
    <phoneticPr fontId="2" type="noConversion"/>
  </si>
  <si>
    <t>1976-1980
“五五”时期</t>
    <phoneticPr fontId="2" type="noConversion"/>
  </si>
  <si>
    <t>1981-1985
“六五”时期</t>
    <phoneticPr fontId="2" type="noConversion"/>
  </si>
  <si>
    <t>1986-1990
“七五”时期</t>
    <phoneticPr fontId="2" type="noConversion"/>
  </si>
  <si>
    <t>1991-1995
“八五”时期</t>
    <phoneticPr fontId="2" type="noConversion"/>
  </si>
  <si>
    <t>1996-2000
“九五”时期</t>
    <phoneticPr fontId="2" type="noConversion"/>
  </si>
  <si>
    <t>2001-2005
“十五”
时期</t>
    <phoneticPr fontId="2" type="noConversion"/>
  </si>
  <si>
    <t>2006-2010
“十一五”时期</t>
    <phoneticPr fontId="2" type="noConversion"/>
  </si>
  <si>
    <t>2011-2015
“十二五”时期</t>
    <phoneticPr fontId="9" type="noConversion"/>
  </si>
  <si>
    <t>1953-2015
六十三年</t>
    <phoneticPr fontId="9" type="noConversion"/>
  </si>
  <si>
    <t>烟台市生产总值</t>
    <phoneticPr fontId="9" type="noConversion"/>
  </si>
  <si>
    <t xml:space="preserve">  工  业</t>
    <phoneticPr fontId="9" type="noConversion"/>
  </si>
  <si>
    <t xml:space="preserve">  建筑业</t>
    <phoneticPr fontId="9" type="noConversion"/>
  </si>
  <si>
    <t>2-4 分时期烟台市生产总值指数</t>
    <phoneticPr fontId="2" type="noConversion"/>
  </si>
  <si>
    <t>1979-2015
改革开放
三十七年</t>
    <phoneticPr fontId="9" type="noConversion"/>
  </si>
  <si>
    <t>2-5 分时期烟台市生产总值平均发展速度</t>
    <phoneticPr fontId="2" type="noConversion"/>
  </si>
  <si>
    <t>1979-2015改革开放
三十七年</t>
    <phoneticPr fontId="9" type="noConversion"/>
  </si>
  <si>
    <t>工   业</t>
  </si>
  <si>
    <t>（当年价，烟台市生产总值=100）</t>
    <phoneticPr fontId="10" type="noConversion"/>
  </si>
  <si>
    <t>2-6 1978—2015年烟台市生产总值产业、部门构成</t>
    <phoneticPr fontId="10" type="noConversion"/>
  </si>
  <si>
    <t>地区生产总值</t>
    <phoneticPr fontId="2" type="noConversion"/>
  </si>
  <si>
    <t>贡献率</t>
    <phoneticPr fontId="2" type="noConversion"/>
  </si>
  <si>
    <t>拉动百分点</t>
    <phoneticPr fontId="2" type="noConversion"/>
  </si>
  <si>
    <t>第一产业</t>
    <phoneticPr fontId="2" type="noConversion"/>
  </si>
  <si>
    <t>第二产业</t>
    <phoneticPr fontId="2" type="noConversion"/>
  </si>
  <si>
    <t>第三产业</t>
    <phoneticPr fontId="2" type="noConversion"/>
  </si>
  <si>
    <t>年 份</t>
    <phoneticPr fontId="2" type="noConversion"/>
  </si>
  <si>
    <t>地区
生产总值</t>
    <phoneticPr fontId="2" type="noConversion"/>
  </si>
  <si>
    <t>2-7 三次产业对经济增长的贡献率及拉动百分点</t>
    <phoneticPr fontId="10" type="noConversion"/>
  </si>
  <si>
    <t>注：自2006年起，农村人口数与城镇人口数改为使用全省1%人口抽样调查数据，所以将2006年支出法GDP总量进行相应调整。</t>
    <phoneticPr fontId="2" type="noConversion"/>
  </si>
  <si>
    <t>烟台市
生产总值
(支出法)</t>
    <phoneticPr fontId="2" type="noConversion"/>
  </si>
  <si>
    <t>资本形成
总    额</t>
    <phoneticPr fontId="2" type="noConversion"/>
  </si>
  <si>
    <t>货物和服
务净出口</t>
    <phoneticPr fontId="2" type="noConversion"/>
  </si>
  <si>
    <t>居民消费</t>
    <phoneticPr fontId="2" type="noConversion"/>
  </si>
  <si>
    <t>固定资本
形成总额</t>
    <phoneticPr fontId="2" type="noConversion"/>
  </si>
  <si>
    <t>（当年价格）</t>
    <phoneticPr fontId="10" type="noConversion"/>
  </si>
  <si>
    <t>2-8 1984-2015年按支出法计算的烟台市生产总值</t>
    <phoneticPr fontId="10" type="noConversion"/>
  </si>
  <si>
    <t>年 份</t>
    <phoneticPr fontId="2" type="noConversion"/>
  </si>
  <si>
    <t>2-9 1984-2015年 支出法烟台市生产总值构成（当年价）</t>
    <phoneticPr fontId="2" type="noConversion"/>
  </si>
  <si>
    <t>（当年价格）</t>
    <phoneticPr fontId="2" type="noConversion"/>
  </si>
  <si>
    <t>单位：%　</t>
    <phoneticPr fontId="2" type="noConversion"/>
  </si>
  <si>
    <t>注：自2006年起，农村人口数与城镇人口数改为使用全省1%人口抽样调查数据，所以将2006年支出法GDP总量进行相应
调整。</t>
    <phoneticPr fontId="2" type="noConversion"/>
  </si>
  <si>
    <t>（上年=100）</t>
    <phoneticPr fontId="2" type="noConversion"/>
  </si>
  <si>
    <t>（1984年=100）</t>
    <phoneticPr fontId="2" type="noConversion"/>
  </si>
  <si>
    <t>2-11 1984—2015年支出法烟台市生产总值发展速度</t>
    <phoneticPr fontId="2" type="noConversion"/>
  </si>
  <si>
    <t>劳动者报酬</t>
    <phoneticPr fontId="2" type="noConversion"/>
  </si>
  <si>
    <t>生产税净额</t>
    <phoneticPr fontId="2" type="noConversion"/>
  </si>
  <si>
    <t>固定资产折旧</t>
    <phoneticPr fontId="2" type="noConversion"/>
  </si>
  <si>
    <t>单位：亿元</t>
    <phoneticPr fontId="2" type="noConversion"/>
  </si>
  <si>
    <t>2-12 2015年烟台市生产总值项目构成</t>
    <phoneticPr fontId="2" type="noConversion"/>
  </si>
  <si>
    <t>单位：万元、%</t>
    <phoneticPr fontId="2" type="noConversion"/>
  </si>
  <si>
    <t>地区生产总值</t>
    <phoneticPr fontId="9" type="noConversion"/>
  </si>
  <si>
    <t>人均地区生产总值(元)</t>
    <phoneticPr fontId="9" type="noConversion"/>
  </si>
  <si>
    <t>第三产业</t>
    <phoneticPr fontId="9" type="noConversion"/>
  </si>
  <si>
    <t>2015年</t>
    <phoneticPr fontId="9" type="noConversion"/>
  </si>
  <si>
    <t>2015年为_x000D_
2014年％</t>
    <phoneticPr fontId="9" type="noConversion"/>
  </si>
  <si>
    <t xml:space="preserve"> 市  直</t>
    <phoneticPr fontId="2" type="noConversion"/>
  </si>
  <si>
    <t xml:space="preserve"> 芝罘区</t>
    <phoneticPr fontId="2" type="noConversion"/>
  </si>
  <si>
    <t xml:space="preserve"> 福山区</t>
    <phoneticPr fontId="2" type="noConversion"/>
  </si>
  <si>
    <t xml:space="preserve"> 牟平区</t>
    <phoneticPr fontId="2" type="noConversion"/>
  </si>
  <si>
    <t xml:space="preserve"> 莱山区</t>
    <phoneticPr fontId="2" type="noConversion"/>
  </si>
  <si>
    <t xml:space="preserve"> 开发区</t>
    <phoneticPr fontId="2" type="noConversion"/>
  </si>
  <si>
    <t xml:space="preserve"> 高新区</t>
    <phoneticPr fontId="2" type="noConversion"/>
  </si>
  <si>
    <t xml:space="preserve"> 昆嵛区</t>
    <phoneticPr fontId="2" type="noConversion"/>
  </si>
  <si>
    <t>地  区</t>
    <phoneticPr fontId="9" type="noConversion"/>
  </si>
  <si>
    <t>市   区</t>
    <phoneticPr fontId="2" type="noConversion"/>
  </si>
  <si>
    <t>交通运输、仓储
和邮政业</t>
    <phoneticPr fontId="2" type="noConversion"/>
  </si>
  <si>
    <t>2-13   2015年各县（市、区）地区生产总值及分行业增加值</t>
    <phoneticPr fontId="2" type="noConversion"/>
  </si>
  <si>
    <t>信息传输、软件和
信息技术服务业</t>
    <phoneticPr fontId="2" type="noConversion"/>
  </si>
  <si>
    <t>科学研究和
技术服务业</t>
    <phoneticPr fontId="2" type="noConversion"/>
  </si>
  <si>
    <t>水利、环境和
公共设施管理业</t>
    <phoneticPr fontId="2" type="noConversion"/>
  </si>
  <si>
    <t>居民服务、修理
和其他服务业</t>
    <phoneticPr fontId="2" type="noConversion"/>
  </si>
  <si>
    <t>2-13续表1</t>
    <phoneticPr fontId="2" type="noConversion"/>
  </si>
  <si>
    <t>2-13续表2</t>
    <phoneticPr fontId="2" type="noConversion"/>
  </si>
  <si>
    <t>2-14 2013-2015年分行业地区生产总值及指数</t>
    <phoneticPr fontId="2" type="noConversion"/>
  </si>
  <si>
    <t>2013年</t>
    <phoneticPr fontId="2" type="noConversion"/>
  </si>
  <si>
    <t xml:space="preserve">    农、林、牧、渔业</t>
    <phoneticPr fontId="2" type="noConversion"/>
  </si>
  <si>
    <t xml:space="preserve">    采矿业</t>
    <phoneticPr fontId="2" type="noConversion"/>
  </si>
  <si>
    <t xml:space="preserve">    制造业</t>
    <phoneticPr fontId="2" type="noConversion"/>
  </si>
  <si>
    <t xml:space="preserve">    电力、燃气及水的生产和供应业</t>
    <phoneticPr fontId="2" type="noConversion"/>
  </si>
  <si>
    <t xml:space="preserve">    建筑业</t>
    <phoneticPr fontId="2" type="noConversion"/>
  </si>
  <si>
    <t xml:space="preserve">    批发和零售业</t>
    <phoneticPr fontId="2" type="noConversion"/>
  </si>
  <si>
    <t xml:space="preserve">    交通运输、仓储和邮政业</t>
    <phoneticPr fontId="2" type="noConversion"/>
  </si>
  <si>
    <t xml:space="preserve">    住宿和餐饮业</t>
    <phoneticPr fontId="2" type="noConversion"/>
  </si>
  <si>
    <t xml:space="preserve">    信息传输、软件和信息技术服务业</t>
    <phoneticPr fontId="2" type="noConversion"/>
  </si>
  <si>
    <t xml:space="preserve">    金融业</t>
    <phoneticPr fontId="2" type="noConversion"/>
  </si>
  <si>
    <t xml:space="preserve">    房地产业</t>
    <phoneticPr fontId="2" type="noConversion"/>
  </si>
  <si>
    <t xml:space="preserve">    租赁和商务服务业</t>
    <phoneticPr fontId="2" type="noConversion"/>
  </si>
  <si>
    <t xml:space="preserve">    科学研究和技术服务业</t>
    <phoneticPr fontId="2" type="noConversion"/>
  </si>
  <si>
    <t xml:space="preserve">    水利、环境和公共设施管理业</t>
    <phoneticPr fontId="2" type="noConversion"/>
  </si>
  <si>
    <t xml:space="preserve">    居民服务、修理和其他服务业</t>
    <phoneticPr fontId="2" type="noConversion"/>
  </si>
  <si>
    <t xml:space="preserve">    教育</t>
    <phoneticPr fontId="2" type="noConversion"/>
  </si>
  <si>
    <t xml:space="preserve">    卫生和社会工作</t>
    <phoneticPr fontId="2" type="noConversion"/>
  </si>
  <si>
    <t xml:space="preserve">    文化、体育和娱乐业</t>
    <phoneticPr fontId="2" type="noConversion"/>
  </si>
  <si>
    <t xml:space="preserve">    公共管理、社会保障和社会组织</t>
    <phoneticPr fontId="2" type="noConversion"/>
  </si>
  <si>
    <t>2013年为
2012年%</t>
    <phoneticPr fontId="2" type="noConversion"/>
  </si>
  <si>
    <t>2014年为
2013年%</t>
    <phoneticPr fontId="2" type="noConversion"/>
  </si>
  <si>
    <t>2015年为
2014年%</t>
    <phoneticPr fontId="2" type="noConversion"/>
  </si>
  <si>
    <t>注：本表绝对数按照当年价格计算，指数按照可比价格计算。</t>
    <phoneticPr fontId="2" type="noConversion"/>
  </si>
  <si>
    <t>类  别</t>
    <phoneticPr fontId="2" type="noConversion"/>
  </si>
  <si>
    <t>文化、体育
和娱乐业</t>
    <phoneticPr fontId="9" type="noConversion"/>
  </si>
  <si>
    <t>类 别</t>
    <phoneticPr fontId="2" type="noConversion"/>
  </si>
  <si>
    <t>注：芝罘区人均地区生产总值为地域数，即含市直部分。</t>
    <phoneticPr fontId="2" type="noConversion"/>
  </si>
  <si>
    <t>#工业</t>
    <phoneticPr fontId="2" type="noConversion"/>
  </si>
  <si>
    <t>#建筑业</t>
    <phoneticPr fontId="2" type="noConversion"/>
  </si>
  <si>
    <t>#工业</t>
    <phoneticPr fontId="10" type="noConversion"/>
  </si>
  <si>
    <t>#建筑业</t>
    <phoneticPr fontId="10" type="noConversion"/>
  </si>
  <si>
    <t>地区
生产总值</t>
    <phoneticPr fontId="2" type="noConversion"/>
  </si>
  <si>
    <t>单位：亿元</t>
    <phoneticPr fontId="10" type="noConversion"/>
  </si>
  <si>
    <t>2-10 1985—2015年支出法烟台市生产总值发展速度</t>
    <phoneticPr fontId="2" type="noConversion"/>
  </si>
  <si>
    <t>—</t>
    <phoneticPr fontId="2" type="noConversion"/>
  </si>
  <si>
    <t>单位：亿元、%</t>
    <phoneticPr fontId="2" type="noConversion"/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</si>
</sst>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_ "/>
    <numFmt numFmtId="178" formatCode="0_ "/>
    <numFmt numFmtId="179" formatCode="0.0_);[Red]\(0.0\)"/>
    <numFmt numFmtId="180" formatCode="0.000_ "/>
    <numFmt numFmtId="181" formatCode="0.0"/>
    <numFmt numFmtId="182" formatCode="0.00000_);[Red]\(0.00000\)"/>
    <numFmt numFmtId="183" formatCode="0.000000_ "/>
  </numFmts>
  <fonts count="20">
    <font>
      <sz val="10.5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0.5"/>
      <color indexed="8"/>
      <name val="宋体"/>
      <charset val="134"/>
    </font>
    <font>
      <sz val="10"/>
      <name val="Helv"/>
      <family val="2"/>
    </font>
    <font>
      <sz val="10.5"/>
      <color indexed="10"/>
      <name val="宋体"/>
      <charset val="134"/>
    </font>
    <font>
      <sz val="10.5"/>
      <color indexed="12"/>
      <name val="宋体"/>
      <charset val="134"/>
    </font>
    <font>
      <b/>
      <sz val="10.5"/>
      <color indexed="1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.5"/>
      <name val="宋体"/>
      <family val="3"/>
      <charset val="134"/>
    </font>
    <font>
      <sz val="9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5" fillId="0" borderId="0"/>
    <xf numFmtId="0" fontId="1" fillId="0" borderId="0">
      <alignment vertical="center"/>
    </xf>
    <xf numFmtId="0" fontId="2" fillId="0" borderId="0"/>
    <xf numFmtId="0" fontId="14" fillId="0" borderId="0"/>
  </cellStyleXfs>
  <cellXfs count="300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177" fontId="4" fillId="0" borderId="0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3" fillId="0" borderId="8" xfId="2" applyFont="1" applyBorder="1" applyAlignment="1">
      <alignment horizontal="right" vertical="center"/>
    </xf>
    <xf numFmtId="182" fontId="4" fillId="0" borderId="0" xfId="0" applyNumberFormat="1" applyFont="1" applyAlignment="1">
      <alignment vertical="center"/>
    </xf>
    <xf numFmtId="0" fontId="3" fillId="0" borderId="0" xfId="3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180" fontId="4" fillId="0" borderId="0" xfId="0" applyNumberFormat="1" applyFont="1" applyAlignment="1">
      <alignment vertical="center"/>
    </xf>
    <xf numFmtId="180" fontId="4" fillId="0" borderId="0" xfId="0" applyNumberFormat="1" applyFont="1" applyBorder="1" applyAlignment="1">
      <alignment vertical="center"/>
    </xf>
    <xf numFmtId="17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177" fontId="7" fillId="0" borderId="0" xfId="0" applyNumberFormat="1" applyFont="1" applyAlignment="1">
      <alignment vertical="center"/>
    </xf>
    <xf numFmtId="177" fontId="7" fillId="0" borderId="0" xfId="0" applyNumberFormat="1" applyFont="1" applyBorder="1" applyAlignment="1">
      <alignment vertical="center"/>
    </xf>
    <xf numFmtId="180" fontId="7" fillId="0" borderId="0" xfId="0" applyNumberFormat="1" applyFont="1" applyBorder="1" applyAlignment="1">
      <alignment vertical="center"/>
    </xf>
    <xf numFmtId="180" fontId="7" fillId="0" borderId="0" xfId="0" applyNumberFormat="1" applyFont="1" applyAlignment="1">
      <alignment vertical="center"/>
    </xf>
    <xf numFmtId="183" fontId="4" fillId="0" borderId="0" xfId="2" applyNumberFormat="1" applyFont="1" applyBorder="1" applyAlignment="1">
      <alignment vertical="center"/>
    </xf>
    <xf numFmtId="176" fontId="8" fillId="0" borderId="0" xfId="0" applyNumberFormat="1" applyFont="1" applyAlignment="1">
      <alignment vertical="center"/>
    </xf>
    <xf numFmtId="0" fontId="10" fillId="0" borderId="8" xfId="0" applyFont="1" applyBorder="1" applyAlignment="1">
      <alignment horizontal="right" vertical="center"/>
    </xf>
    <xf numFmtId="178" fontId="13" fillId="0" borderId="9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1" fontId="13" fillId="0" borderId="3" xfId="0" applyNumberFormat="1" applyFont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 wrapText="1"/>
    </xf>
    <xf numFmtId="1" fontId="13" fillId="0" borderId="27" xfId="0" applyNumberFormat="1" applyFont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vertical="center"/>
    </xf>
    <xf numFmtId="176" fontId="13" fillId="0" borderId="4" xfId="0" applyNumberFormat="1" applyFont="1" applyBorder="1" applyAlignment="1">
      <alignment vertical="center"/>
    </xf>
    <xf numFmtId="176" fontId="13" fillId="0" borderId="21" xfId="0" applyNumberFormat="1" applyFont="1" applyBorder="1" applyAlignment="1">
      <alignment vertical="center"/>
    </xf>
    <xf numFmtId="176" fontId="13" fillId="0" borderId="1" xfId="0" applyNumberFormat="1" applyFont="1" applyBorder="1" applyAlignment="1">
      <alignment vertical="center"/>
    </xf>
    <xf numFmtId="176" fontId="13" fillId="0" borderId="2" xfId="0" applyNumberFormat="1" applyFont="1" applyBorder="1" applyAlignment="1">
      <alignment vertical="center"/>
    </xf>
    <xf numFmtId="176" fontId="13" fillId="0" borderId="22" xfId="0" applyNumberFormat="1" applyFont="1" applyBorder="1" applyAlignment="1">
      <alignment vertical="center"/>
    </xf>
    <xf numFmtId="176" fontId="13" fillId="0" borderId="1" xfId="0" applyNumberFormat="1" applyFont="1" applyBorder="1" applyAlignment="1">
      <alignment horizontal="right" vertical="center"/>
    </xf>
    <xf numFmtId="176" fontId="13" fillId="0" borderId="2" xfId="0" applyNumberFormat="1" applyFont="1" applyBorder="1" applyAlignment="1">
      <alignment horizontal="right" vertical="center"/>
    </xf>
    <xf numFmtId="176" fontId="13" fillId="0" borderId="22" xfId="0" applyNumberFormat="1" applyFont="1" applyBorder="1" applyAlignment="1">
      <alignment horizontal="right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right" vertical="center"/>
    </xf>
    <xf numFmtId="176" fontId="13" fillId="0" borderId="2" xfId="0" applyNumberFormat="1" applyFont="1" applyFill="1" applyBorder="1" applyAlignment="1">
      <alignment horizontal="right" vertical="center"/>
    </xf>
    <xf numFmtId="176" fontId="13" fillId="0" borderId="22" xfId="0" applyNumberFormat="1" applyFont="1" applyFill="1" applyBorder="1" applyAlignment="1">
      <alignment horizontal="right" vertical="center"/>
    </xf>
    <xf numFmtId="0" fontId="12" fillId="2" borderId="6" xfId="0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vertical="center"/>
    </xf>
    <xf numFmtId="176" fontId="12" fillId="2" borderId="2" xfId="0" applyNumberFormat="1" applyFont="1" applyFill="1" applyBorder="1" applyAlignment="1">
      <alignment vertical="center"/>
    </xf>
    <xf numFmtId="176" fontId="12" fillId="2" borderId="22" xfId="0" applyNumberFormat="1" applyFont="1" applyFill="1" applyBorder="1" applyAlignment="1">
      <alignment vertical="center"/>
    </xf>
    <xf numFmtId="0" fontId="12" fillId="2" borderId="14" xfId="0" applyFont="1" applyFill="1" applyBorder="1" applyAlignment="1">
      <alignment horizontal="center" vertical="center"/>
    </xf>
    <xf numFmtId="176" fontId="12" fillId="2" borderId="5" xfId="0" applyNumberFormat="1" applyFont="1" applyFill="1" applyBorder="1" applyAlignment="1">
      <alignment vertical="center"/>
    </xf>
    <xf numFmtId="176" fontId="12" fillId="2" borderId="15" xfId="0" applyNumberFormat="1" applyFont="1" applyFill="1" applyBorder="1" applyAlignment="1">
      <alignment vertical="center"/>
    </xf>
    <xf numFmtId="176" fontId="12" fillId="2" borderId="23" xfId="0" applyNumberFormat="1" applyFont="1" applyFill="1" applyBorder="1" applyAlignment="1">
      <alignment vertical="center"/>
    </xf>
    <xf numFmtId="177" fontId="13" fillId="0" borderId="3" xfId="0" applyNumberFormat="1" applyFont="1" applyBorder="1" applyAlignment="1">
      <alignment vertical="center"/>
    </xf>
    <xf numFmtId="177" fontId="13" fillId="0" borderId="4" xfId="0" applyNumberFormat="1" applyFont="1" applyBorder="1" applyAlignment="1">
      <alignment vertical="center"/>
    </xf>
    <xf numFmtId="177" fontId="13" fillId="0" borderId="21" xfId="0" applyNumberFormat="1" applyFont="1" applyBorder="1" applyAlignment="1">
      <alignment vertical="center"/>
    </xf>
    <xf numFmtId="177" fontId="13" fillId="0" borderId="1" xfId="0" applyNumberFormat="1" applyFont="1" applyBorder="1" applyAlignment="1">
      <alignment vertical="center"/>
    </xf>
    <xf numFmtId="177" fontId="13" fillId="0" borderId="2" xfId="0" applyNumberFormat="1" applyFont="1" applyBorder="1" applyAlignment="1">
      <alignment vertical="center"/>
    </xf>
    <xf numFmtId="177" fontId="13" fillId="0" borderId="22" xfId="0" applyNumberFormat="1" applyFont="1" applyBorder="1" applyAlignment="1">
      <alignment vertical="center"/>
    </xf>
    <xf numFmtId="177" fontId="13" fillId="0" borderId="1" xfId="0" applyNumberFormat="1" applyFont="1" applyFill="1" applyBorder="1" applyAlignment="1">
      <alignment vertical="center"/>
    </xf>
    <xf numFmtId="177" fontId="13" fillId="0" borderId="2" xfId="0" applyNumberFormat="1" applyFont="1" applyFill="1" applyBorder="1" applyAlignment="1">
      <alignment vertical="center"/>
    </xf>
    <xf numFmtId="177" fontId="13" fillId="0" borderId="22" xfId="0" applyNumberFormat="1" applyFont="1" applyFill="1" applyBorder="1" applyAlignment="1">
      <alignment vertical="center"/>
    </xf>
    <xf numFmtId="179" fontId="13" fillId="0" borderId="2" xfId="0" applyNumberFormat="1" applyFont="1" applyBorder="1" applyAlignment="1">
      <alignment vertical="center"/>
    </xf>
    <xf numFmtId="179" fontId="13" fillId="0" borderId="1" xfId="0" applyNumberFormat="1" applyFont="1" applyBorder="1" applyAlignment="1">
      <alignment vertical="center"/>
    </xf>
    <xf numFmtId="179" fontId="13" fillId="0" borderId="0" xfId="0" applyNumberFormat="1" applyFont="1" applyBorder="1" applyAlignment="1">
      <alignment vertical="center"/>
    </xf>
    <xf numFmtId="179" fontId="13" fillId="0" borderId="22" xfId="0" applyNumberFormat="1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179" fontId="12" fillId="0" borderId="1" xfId="0" applyNumberFormat="1" applyFont="1" applyBorder="1" applyAlignment="1">
      <alignment vertical="center"/>
    </xf>
    <xf numFmtId="179" fontId="12" fillId="0" borderId="2" xfId="0" applyNumberFormat="1" applyFont="1" applyBorder="1" applyAlignment="1">
      <alignment vertical="center"/>
    </xf>
    <xf numFmtId="179" fontId="12" fillId="0" borderId="22" xfId="0" applyNumberFormat="1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179" fontId="12" fillId="0" borderId="5" xfId="0" applyNumberFormat="1" applyFont="1" applyBorder="1" applyAlignment="1">
      <alignment vertical="center"/>
    </xf>
    <xf numFmtId="179" fontId="12" fillId="0" borderId="15" xfId="0" applyNumberFormat="1" applyFont="1" applyBorder="1" applyAlignment="1">
      <alignment vertical="center"/>
    </xf>
    <xf numFmtId="179" fontId="12" fillId="0" borderId="23" xfId="0" applyNumberFormat="1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1" fontId="13" fillId="0" borderId="4" xfId="0" applyNumberFormat="1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 wrapText="1"/>
    </xf>
    <xf numFmtId="1" fontId="13" fillId="0" borderId="9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right" vertical="center"/>
    </xf>
    <xf numFmtId="177" fontId="13" fillId="0" borderId="2" xfId="0" applyNumberFormat="1" applyFont="1" applyBorder="1" applyAlignment="1">
      <alignment horizontal="right" vertical="center"/>
    </xf>
    <xf numFmtId="177" fontId="13" fillId="0" borderId="22" xfId="0" applyNumberFormat="1" applyFont="1" applyBorder="1" applyAlignment="1">
      <alignment horizontal="right" vertical="center"/>
    </xf>
    <xf numFmtId="177" fontId="12" fillId="0" borderId="1" xfId="0" applyNumberFormat="1" applyFont="1" applyBorder="1" applyAlignment="1">
      <alignment vertical="center"/>
    </xf>
    <xf numFmtId="177" fontId="12" fillId="0" borderId="2" xfId="0" applyNumberFormat="1" applyFont="1" applyBorder="1" applyAlignment="1">
      <alignment vertical="center"/>
    </xf>
    <xf numFmtId="177" fontId="12" fillId="0" borderId="22" xfId="0" applyNumberFormat="1" applyFont="1" applyBorder="1" applyAlignment="1">
      <alignment vertical="center"/>
    </xf>
    <xf numFmtId="177" fontId="12" fillId="0" borderId="5" xfId="0" applyNumberFormat="1" applyFont="1" applyBorder="1" applyAlignment="1">
      <alignment vertical="center"/>
    </xf>
    <xf numFmtId="177" fontId="12" fillId="0" borderId="15" xfId="0" applyNumberFormat="1" applyFont="1" applyBorder="1" applyAlignment="1">
      <alignment vertical="center"/>
    </xf>
    <xf numFmtId="177" fontId="12" fillId="0" borderId="23" xfId="0" applyNumberFormat="1" applyFont="1" applyBorder="1" applyAlignment="1">
      <alignment vertical="center"/>
    </xf>
    <xf numFmtId="1" fontId="13" fillId="0" borderId="10" xfId="2" applyNumberFormat="1" applyFont="1" applyBorder="1" applyAlignment="1">
      <alignment horizontal="center" vertical="center" wrapText="1"/>
    </xf>
    <xf numFmtId="1" fontId="13" fillId="0" borderId="7" xfId="2" applyNumberFormat="1" applyFont="1" applyBorder="1" applyAlignment="1">
      <alignment horizontal="center" vertical="center" wrapText="1"/>
    </xf>
    <xf numFmtId="1" fontId="13" fillId="0" borderId="12" xfId="2" applyNumberFormat="1" applyFont="1" applyBorder="1" applyAlignment="1">
      <alignment horizontal="center" vertical="center" wrapText="1"/>
    </xf>
    <xf numFmtId="1" fontId="13" fillId="0" borderId="11" xfId="2" applyNumberFormat="1" applyFont="1" applyBorder="1" applyAlignment="1">
      <alignment vertical="center"/>
    </xf>
    <xf numFmtId="177" fontId="13" fillId="0" borderId="3" xfId="2" applyNumberFormat="1" applyFont="1" applyBorder="1" applyAlignment="1">
      <alignment vertical="center"/>
    </xf>
    <xf numFmtId="179" fontId="13" fillId="0" borderId="3" xfId="2" applyNumberFormat="1" applyFont="1" applyBorder="1" applyAlignment="1">
      <alignment vertical="center"/>
    </xf>
    <xf numFmtId="179" fontId="12" fillId="0" borderId="3" xfId="2" applyNumberFormat="1" applyFont="1" applyBorder="1" applyAlignment="1">
      <alignment vertical="center"/>
    </xf>
    <xf numFmtId="179" fontId="12" fillId="0" borderId="4" xfId="2" applyNumberFormat="1" applyFont="1" applyBorder="1" applyAlignment="1">
      <alignment vertical="center"/>
    </xf>
    <xf numFmtId="1" fontId="13" fillId="0" borderId="6" xfId="2" applyNumberFormat="1" applyFont="1" applyBorder="1" applyAlignment="1">
      <alignment vertical="center"/>
    </xf>
    <xf numFmtId="177" fontId="13" fillId="0" borderId="1" xfId="2" applyNumberFormat="1" applyFont="1" applyBorder="1" applyAlignment="1">
      <alignment vertical="center"/>
    </xf>
    <xf numFmtId="179" fontId="13" fillId="0" borderId="1" xfId="2" applyNumberFormat="1" applyFont="1" applyBorder="1" applyAlignment="1">
      <alignment vertical="center"/>
    </xf>
    <xf numFmtId="179" fontId="12" fillId="0" borderId="1" xfId="2" applyNumberFormat="1" applyFont="1" applyBorder="1" applyAlignment="1">
      <alignment vertical="center"/>
    </xf>
    <xf numFmtId="179" fontId="12" fillId="0" borderId="2" xfId="2" applyNumberFormat="1" applyFont="1" applyBorder="1" applyAlignment="1">
      <alignment vertical="center"/>
    </xf>
    <xf numFmtId="1" fontId="13" fillId="0" borderId="24" xfId="2" applyNumberFormat="1" applyFont="1" applyBorder="1" applyAlignment="1">
      <alignment vertical="center"/>
    </xf>
    <xf numFmtId="179" fontId="12" fillId="0" borderId="25" xfId="2" applyNumberFormat="1" applyFont="1" applyBorder="1" applyAlignment="1">
      <alignment vertical="center"/>
    </xf>
    <xf numFmtId="179" fontId="12" fillId="0" borderId="26" xfId="2" applyNumberFormat="1" applyFont="1" applyBorder="1" applyAlignment="1">
      <alignment vertical="center"/>
    </xf>
    <xf numFmtId="1" fontId="13" fillId="0" borderId="6" xfId="3" applyNumberFormat="1" applyFont="1" applyBorder="1" applyAlignment="1">
      <alignment vertical="center"/>
    </xf>
    <xf numFmtId="1" fontId="13" fillId="0" borderId="14" xfId="3" applyNumberFormat="1" applyFont="1" applyBorder="1" applyAlignment="1">
      <alignment vertical="center"/>
    </xf>
    <xf numFmtId="177" fontId="13" fillId="0" borderId="5" xfId="2" applyNumberFormat="1" applyFont="1" applyBorder="1" applyAlignment="1">
      <alignment vertical="center"/>
    </xf>
    <xf numFmtId="179" fontId="13" fillId="0" borderId="5" xfId="2" applyNumberFormat="1" applyFont="1" applyBorder="1" applyAlignment="1">
      <alignment vertical="center"/>
    </xf>
    <xf numFmtId="179" fontId="12" fillId="0" borderId="5" xfId="2" applyNumberFormat="1" applyFont="1" applyBorder="1" applyAlignment="1">
      <alignment vertical="center"/>
    </xf>
    <xf numFmtId="179" fontId="12" fillId="0" borderId="15" xfId="2" applyNumberFormat="1" applyFont="1" applyBorder="1" applyAlignment="1">
      <alignment vertical="center"/>
    </xf>
    <xf numFmtId="1" fontId="13" fillId="0" borderId="7" xfId="3" applyNumberFormat="1" applyFont="1" applyBorder="1" applyAlignment="1">
      <alignment horizontal="center" vertical="center" wrapText="1"/>
    </xf>
    <xf numFmtId="1" fontId="12" fillId="0" borderId="7" xfId="2" applyNumberFormat="1" applyFont="1" applyBorder="1" applyAlignment="1">
      <alignment horizontal="center" vertical="center" wrapText="1"/>
    </xf>
    <xf numFmtId="177" fontId="13" fillId="0" borderId="3" xfId="3" applyNumberFormat="1" applyFont="1" applyBorder="1" applyAlignment="1">
      <alignment vertical="center"/>
    </xf>
    <xf numFmtId="177" fontId="12" fillId="0" borderId="3" xfId="3" applyNumberFormat="1" applyFont="1" applyBorder="1" applyAlignment="1">
      <alignment vertical="center"/>
    </xf>
    <xf numFmtId="177" fontId="13" fillId="0" borderId="1" xfId="3" applyNumberFormat="1" applyFont="1" applyBorder="1" applyAlignment="1">
      <alignment vertical="center"/>
    </xf>
    <xf numFmtId="177" fontId="12" fillId="0" borderId="1" xfId="3" applyNumberFormat="1" applyFont="1" applyBorder="1" applyAlignment="1">
      <alignment vertical="center"/>
    </xf>
    <xf numFmtId="177" fontId="13" fillId="0" borderId="25" xfId="3" applyNumberFormat="1" applyFont="1" applyBorder="1" applyAlignment="1">
      <alignment vertical="center"/>
    </xf>
    <xf numFmtId="177" fontId="12" fillId="0" borderId="25" xfId="3" applyNumberFormat="1" applyFont="1" applyBorder="1" applyAlignment="1">
      <alignment vertical="center"/>
    </xf>
    <xf numFmtId="177" fontId="13" fillId="0" borderId="5" xfId="3" applyNumberFormat="1" applyFont="1" applyBorder="1" applyAlignment="1">
      <alignment vertical="center"/>
    </xf>
    <xf numFmtId="177" fontId="12" fillId="0" borderId="5" xfId="3" applyNumberFormat="1" applyFont="1" applyBorder="1" applyAlignment="1">
      <alignment vertical="center"/>
    </xf>
    <xf numFmtId="0" fontId="12" fillId="0" borderId="11" xfId="4" applyFont="1" applyBorder="1" applyAlignment="1">
      <alignment horizontal="center" vertical="center"/>
    </xf>
    <xf numFmtId="179" fontId="12" fillId="0" borderId="3" xfId="4" applyNumberFormat="1" applyFont="1" applyBorder="1" applyAlignment="1">
      <alignment horizontal="right" vertical="center"/>
    </xf>
    <xf numFmtId="179" fontId="12" fillId="0" borderId="4" xfId="4" applyNumberFormat="1" applyFont="1" applyBorder="1" applyAlignment="1">
      <alignment horizontal="right" vertical="center"/>
    </xf>
    <xf numFmtId="179" fontId="12" fillId="0" borderId="21" xfId="4" applyNumberFormat="1" applyFont="1" applyBorder="1" applyAlignment="1">
      <alignment horizontal="right" vertical="center"/>
    </xf>
    <xf numFmtId="0" fontId="12" fillId="0" borderId="6" xfId="4" applyFont="1" applyBorder="1" applyAlignment="1">
      <alignment horizontal="center" vertical="center"/>
    </xf>
    <xf numFmtId="179" fontId="12" fillId="0" borderId="1" xfId="4" applyNumberFormat="1" applyFont="1" applyBorder="1" applyAlignment="1">
      <alignment horizontal="right" vertical="center"/>
    </xf>
    <xf numFmtId="179" fontId="12" fillId="0" borderId="2" xfId="4" applyNumberFormat="1" applyFont="1" applyBorder="1" applyAlignment="1">
      <alignment horizontal="right" vertical="center"/>
    </xf>
    <xf numFmtId="179" fontId="12" fillId="0" borderId="22" xfId="4" applyNumberFormat="1" applyFont="1" applyBorder="1" applyAlignment="1">
      <alignment horizontal="right" vertical="center"/>
    </xf>
    <xf numFmtId="0" fontId="12" fillId="0" borderId="6" xfId="4" applyFont="1" applyFill="1" applyBorder="1" applyAlignment="1">
      <alignment horizontal="center" vertical="center"/>
    </xf>
    <xf numFmtId="179" fontId="12" fillId="0" borderId="1" xfId="4" applyNumberFormat="1" applyFont="1" applyFill="1" applyBorder="1" applyAlignment="1">
      <alignment horizontal="right" vertical="center"/>
    </xf>
    <xf numFmtId="179" fontId="12" fillId="0" borderId="2" xfId="4" applyNumberFormat="1" applyFont="1" applyFill="1" applyBorder="1" applyAlignment="1">
      <alignment horizontal="right" vertical="center"/>
    </xf>
    <xf numFmtId="179" fontId="12" fillId="0" borderId="22" xfId="4" applyNumberFormat="1" applyFont="1" applyFill="1" applyBorder="1" applyAlignment="1">
      <alignment horizontal="right" vertical="center"/>
    </xf>
    <xf numFmtId="0" fontId="12" fillId="0" borderId="14" xfId="4" applyFont="1" applyBorder="1" applyAlignment="1">
      <alignment horizontal="center" vertical="center"/>
    </xf>
    <xf numFmtId="179" fontId="12" fillId="0" borderId="5" xfId="4" applyNumberFormat="1" applyFont="1" applyFill="1" applyBorder="1" applyAlignment="1">
      <alignment horizontal="right" vertical="center"/>
    </xf>
    <xf numFmtId="179" fontId="12" fillId="0" borderId="15" xfId="4" applyNumberFormat="1" applyFont="1" applyFill="1" applyBorder="1" applyAlignment="1">
      <alignment horizontal="right" vertical="center"/>
    </xf>
    <xf numFmtId="179" fontId="12" fillId="0" borderId="23" xfId="4" applyNumberFormat="1" applyFont="1" applyFill="1" applyBorder="1" applyAlignment="1">
      <alignment horizontal="right" vertical="center"/>
    </xf>
    <xf numFmtId="0" fontId="12" fillId="0" borderId="20" xfId="4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right" vertical="center"/>
    </xf>
    <xf numFmtId="177" fontId="12" fillId="0" borderId="4" xfId="0" applyNumberFormat="1" applyFont="1" applyBorder="1" applyAlignment="1">
      <alignment horizontal="right" vertical="center"/>
    </xf>
    <xf numFmtId="177" fontId="12" fillId="0" borderId="1" xfId="0" applyNumberFormat="1" applyFont="1" applyBorder="1" applyAlignment="1">
      <alignment horizontal="right" vertical="center"/>
    </xf>
    <xf numFmtId="177" fontId="12" fillId="0" borderId="2" xfId="0" applyNumberFormat="1" applyFont="1" applyBorder="1" applyAlignment="1">
      <alignment horizontal="right" vertical="center"/>
    </xf>
    <xf numFmtId="177" fontId="12" fillId="0" borderId="5" xfId="0" applyNumberFormat="1" applyFont="1" applyBorder="1" applyAlignment="1">
      <alignment horizontal="right" vertical="center"/>
    </xf>
    <xf numFmtId="177" fontId="12" fillId="0" borderId="15" xfId="0" applyNumberFormat="1" applyFont="1" applyBorder="1" applyAlignment="1">
      <alignment horizontal="right" vertical="center"/>
    </xf>
    <xf numFmtId="0" fontId="12" fillId="0" borderId="7" xfId="0" applyFont="1" applyBorder="1" applyAlignment="1">
      <alignment horizontal="center" vertical="center" wrapText="1"/>
    </xf>
    <xf numFmtId="176" fontId="12" fillId="0" borderId="3" xfId="0" applyNumberFormat="1" applyFont="1" applyBorder="1" applyAlignment="1">
      <alignment horizontal="right" vertical="center"/>
    </xf>
    <xf numFmtId="176" fontId="12" fillId="0" borderId="4" xfId="0" applyNumberFormat="1" applyFont="1" applyBorder="1" applyAlignment="1">
      <alignment horizontal="right" vertical="center"/>
    </xf>
    <xf numFmtId="176" fontId="12" fillId="0" borderId="1" xfId="0" applyNumberFormat="1" applyFont="1" applyBorder="1" applyAlignment="1">
      <alignment horizontal="right" vertical="center"/>
    </xf>
    <xf numFmtId="176" fontId="12" fillId="0" borderId="2" xfId="0" applyNumberFormat="1" applyFont="1" applyBorder="1" applyAlignment="1">
      <alignment horizontal="right" vertical="center"/>
    </xf>
    <xf numFmtId="176" fontId="12" fillId="0" borderId="1" xfId="0" applyNumberFormat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right" vertical="center"/>
    </xf>
    <xf numFmtId="176" fontId="12" fillId="0" borderId="5" xfId="0" applyNumberFormat="1" applyFont="1" applyBorder="1" applyAlignment="1">
      <alignment horizontal="right" vertical="center"/>
    </xf>
    <xf numFmtId="176" fontId="12" fillId="0" borderId="15" xfId="0" applyNumberFormat="1" applyFont="1" applyBorder="1" applyAlignment="1">
      <alignment horizontal="right" vertical="center"/>
    </xf>
    <xf numFmtId="0" fontId="12" fillId="0" borderId="9" xfId="0" applyFont="1" applyBorder="1" applyAlignment="1">
      <alignment vertical="center"/>
    </xf>
    <xf numFmtId="0" fontId="12" fillId="0" borderId="9" xfId="0" applyFont="1" applyBorder="1" applyAlignment="1">
      <alignment horizontal="right" vertical="center"/>
    </xf>
    <xf numFmtId="177" fontId="12" fillId="0" borderId="1" xfId="0" applyNumberFormat="1" applyFont="1" applyFill="1" applyBorder="1" applyAlignment="1">
      <alignment horizontal="right" vertical="center"/>
    </xf>
    <xf numFmtId="177" fontId="12" fillId="0" borderId="2" xfId="0" applyNumberFormat="1" applyFont="1" applyFill="1" applyBorder="1" applyAlignment="1">
      <alignment horizontal="right" vertical="center"/>
    </xf>
    <xf numFmtId="177" fontId="12" fillId="0" borderId="5" xfId="0" applyNumberFormat="1" applyFont="1" applyFill="1" applyBorder="1" applyAlignment="1">
      <alignment horizontal="right" vertical="center"/>
    </xf>
    <xf numFmtId="177" fontId="12" fillId="0" borderId="15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0" borderId="8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1" fontId="12" fillId="0" borderId="6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6" xfId="1" applyFont="1" applyFill="1" applyBorder="1" applyAlignment="1">
      <alignment horizontal="center" vertical="center" wrapText="1"/>
    </xf>
    <xf numFmtId="0" fontId="13" fillId="0" borderId="17" xfId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3" fillId="0" borderId="6" xfId="1" applyFont="1" applyFill="1" applyBorder="1"/>
    <xf numFmtId="2" fontId="13" fillId="0" borderId="1" xfId="1" applyNumberFormat="1" applyFont="1" applyFill="1" applyBorder="1" applyAlignment="1" applyProtection="1">
      <alignment horizontal="right"/>
      <protection hidden="1"/>
    </xf>
    <xf numFmtId="2" fontId="13" fillId="0" borderId="2" xfId="1" applyNumberFormat="1" applyFont="1" applyFill="1" applyBorder="1" applyAlignment="1" applyProtection="1">
      <alignment horizontal="right"/>
      <protection hidden="1"/>
    </xf>
    <xf numFmtId="0" fontId="13" fillId="0" borderId="13" xfId="0" applyFont="1" applyBorder="1" applyAlignment="1">
      <alignment vertical="center"/>
    </xf>
    <xf numFmtId="2" fontId="13" fillId="0" borderId="18" xfId="1" applyNumberFormat="1" applyFont="1" applyFill="1" applyBorder="1" applyAlignment="1" applyProtection="1">
      <alignment horizontal="right"/>
      <protection hidden="1"/>
    </xf>
    <xf numFmtId="2" fontId="13" fillId="0" borderId="19" xfId="1" applyNumberFormat="1" applyFont="1" applyFill="1" applyBorder="1" applyAlignment="1" applyProtection="1">
      <alignment horizontal="right"/>
      <protection hidden="1"/>
    </xf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distributed"/>
    </xf>
    <xf numFmtId="0" fontId="13" fillId="0" borderId="0" xfId="0" applyFont="1" applyAlignment="1">
      <alignment horizontal="center" vertical="distributed"/>
    </xf>
    <xf numFmtId="1" fontId="13" fillId="0" borderId="7" xfId="0" applyNumberFormat="1" applyFont="1" applyBorder="1" applyAlignment="1">
      <alignment horizontal="center" vertical="center" wrapText="1"/>
    </xf>
    <xf numFmtId="177" fontId="13" fillId="0" borderId="7" xfId="0" applyNumberFormat="1" applyFont="1" applyBorder="1" applyAlignment="1">
      <alignment horizontal="center" vertical="center" wrapText="1"/>
    </xf>
    <xf numFmtId="177" fontId="13" fillId="0" borderId="12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1" fontId="13" fillId="0" borderId="7" xfId="0" applyNumberFormat="1" applyFont="1" applyBorder="1" applyAlignment="1">
      <alignment horizontal="right" vertical="center"/>
    </xf>
    <xf numFmtId="181" fontId="13" fillId="0" borderId="7" xfId="0" applyNumberFormat="1" applyFont="1" applyBorder="1" applyAlignment="1">
      <alignment horizontal="right" vertical="center"/>
    </xf>
    <xf numFmtId="181" fontId="13" fillId="0" borderId="12" xfId="0" applyNumberFormat="1" applyFont="1" applyBorder="1" applyAlignment="1">
      <alignment horizontal="right" vertical="center"/>
    </xf>
    <xf numFmtId="1" fontId="13" fillId="0" borderId="0" xfId="0" applyNumberFormat="1" applyFont="1" applyAlignment="1">
      <alignment vertical="center"/>
    </xf>
    <xf numFmtId="1" fontId="13" fillId="0" borderId="10" xfId="0" applyNumberFormat="1" applyFont="1" applyBorder="1" applyAlignment="1">
      <alignment horizontal="center" vertical="center" wrapText="1"/>
    </xf>
    <xf numFmtId="1" fontId="13" fillId="0" borderId="10" xfId="0" applyNumberFormat="1" applyFont="1" applyBorder="1" applyAlignment="1">
      <alignment horizontal="right" vertical="center"/>
    </xf>
    <xf numFmtId="0" fontId="13" fillId="0" borderId="6" xfId="0" applyFont="1" applyBorder="1" applyAlignment="1">
      <alignment horizontal="justify" vertical="top" wrapText="1"/>
    </xf>
    <xf numFmtId="2" fontId="19" fillId="0" borderId="1" xfId="1" applyNumberFormat="1" applyFont="1" applyFill="1" applyBorder="1" applyAlignment="1" applyProtection="1">
      <alignment horizontal="right"/>
      <protection hidden="1"/>
    </xf>
    <xf numFmtId="181" fontId="19" fillId="0" borderId="1" xfId="1" applyNumberFormat="1" applyFont="1" applyFill="1" applyBorder="1" applyAlignment="1" applyProtection="1">
      <alignment horizontal="right"/>
      <protection hidden="1"/>
    </xf>
    <xf numFmtId="181" fontId="19" fillId="0" borderId="2" xfId="1" applyNumberFormat="1" applyFont="1" applyFill="1" applyBorder="1" applyAlignment="1" applyProtection="1">
      <alignment horizontal="right"/>
      <protection hidden="1"/>
    </xf>
    <xf numFmtId="0" fontId="19" fillId="0" borderId="6" xfId="0" applyFont="1" applyBorder="1" applyAlignment="1">
      <alignment horizontal="justify" vertical="top" wrapText="1"/>
    </xf>
    <xf numFmtId="0" fontId="19" fillId="0" borderId="6" xfId="0" applyFont="1" applyBorder="1"/>
    <xf numFmtId="0" fontId="12" fillId="0" borderId="6" xfId="0" applyFont="1" applyBorder="1"/>
    <xf numFmtId="0" fontId="12" fillId="0" borderId="0" xfId="0" applyFont="1" applyBorder="1"/>
    <xf numFmtId="0" fontId="12" fillId="0" borderId="14" xfId="0" applyFont="1" applyBorder="1"/>
    <xf numFmtId="2" fontId="19" fillId="0" borderId="5" xfId="0" applyNumberFormat="1" applyFont="1" applyBorder="1" applyAlignment="1">
      <alignment vertical="center"/>
    </xf>
    <xf numFmtId="181" fontId="19" fillId="0" borderId="5" xfId="0" applyNumberFormat="1" applyFont="1" applyBorder="1" applyAlignment="1">
      <alignment vertical="center"/>
    </xf>
    <xf numFmtId="181" fontId="19" fillId="0" borderId="15" xfId="0" applyNumberFormat="1" applyFont="1" applyBorder="1" applyAlignment="1">
      <alignment vertical="center"/>
    </xf>
    <xf numFmtId="0" fontId="13" fillId="0" borderId="10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distributed"/>
    </xf>
    <xf numFmtId="0" fontId="13" fillId="0" borderId="20" xfId="0" applyFont="1" applyBorder="1" applyAlignment="1">
      <alignment vertical="center"/>
    </xf>
    <xf numFmtId="177" fontId="13" fillId="0" borderId="28" xfId="2" applyNumberFormat="1" applyFont="1" applyBorder="1" applyAlignment="1">
      <alignment vertical="center"/>
    </xf>
    <xf numFmtId="179" fontId="13" fillId="0" borderId="28" xfId="2" applyNumberFormat="1" applyFont="1" applyBorder="1" applyAlignment="1">
      <alignment vertical="center"/>
    </xf>
    <xf numFmtId="0" fontId="10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/>
    </xf>
    <xf numFmtId="1" fontId="13" fillId="0" borderId="11" xfId="0" applyNumberFormat="1" applyFont="1" applyBorder="1" applyAlignment="1">
      <alignment horizontal="center" vertical="center"/>
    </xf>
    <xf numFmtId="1" fontId="13" fillId="0" borderId="14" xfId="0" applyNumberFormat="1" applyFont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right" vertical="center"/>
    </xf>
    <xf numFmtId="0" fontId="13" fillId="0" borderId="20" xfId="0" applyFont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" fontId="13" fillId="0" borderId="6" xfId="0" applyNumberFormat="1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 wrapText="1"/>
    </xf>
    <xf numFmtId="1" fontId="13" fillId="0" borderId="3" xfId="0" applyNumberFormat="1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 wrapText="1"/>
    </xf>
    <xf numFmtId="1" fontId="13" fillId="0" borderId="5" xfId="0" applyNumberFormat="1" applyFont="1" applyBorder="1" applyAlignment="1">
      <alignment horizontal="center" vertical="center" wrapText="1"/>
    </xf>
    <xf numFmtId="1" fontId="13" fillId="0" borderId="21" xfId="0" applyNumberFormat="1" applyFont="1" applyBorder="1" applyAlignment="1">
      <alignment horizontal="center" vertical="center"/>
    </xf>
    <xf numFmtId="1" fontId="13" fillId="0" borderId="23" xfId="0" applyNumberFormat="1" applyFont="1" applyBorder="1" applyAlignment="1">
      <alignment horizontal="center" vertical="center"/>
    </xf>
    <xf numFmtId="1" fontId="13" fillId="0" borderId="20" xfId="0" applyNumberFormat="1" applyFont="1" applyBorder="1" applyAlignment="1">
      <alignment horizontal="center" vertical="center" wrapText="1"/>
    </xf>
    <xf numFmtId="1" fontId="13" fillId="0" borderId="10" xfId="0" applyNumberFormat="1" applyFont="1" applyBorder="1" applyAlignment="1">
      <alignment horizontal="center" vertical="center"/>
    </xf>
    <xf numFmtId="1" fontId="13" fillId="0" borderId="20" xfId="0" applyNumberFormat="1" applyFont="1" applyBorder="1" applyAlignment="1">
      <alignment horizontal="center" vertical="center"/>
    </xf>
    <xf numFmtId="1" fontId="16" fillId="0" borderId="0" xfId="2" applyNumberFormat="1" applyFont="1" applyAlignment="1">
      <alignment horizontal="center" vertical="center"/>
    </xf>
    <xf numFmtId="1" fontId="16" fillId="0" borderId="0" xfId="3" applyNumberFormat="1" applyFont="1" applyAlignment="1">
      <alignment horizontal="center" vertical="center"/>
    </xf>
    <xf numFmtId="0" fontId="3" fillId="0" borderId="8" xfId="3" applyFont="1" applyBorder="1" applyAlignment="1">
      <alignment horizontal="right" vertical="center"/>
    </xf>
    <xf numFmtId="1" fontId="12" fillId="0" borderId="11" xfId="4" applyNumberFormat="1" applyFont="1" applyBorder="1" applyAlignment="1">
      <alignment horizontal="center" vertical="center" wrapText="1"/>
    </xf>
    <xf numFmtId="1" fontId="12" fillId="0" borderId="6" xfId="4" applyNumberFormat="1" applyFont="1" applyBorder="1" applyAlignment="1">
      <alignment horizontal="center" vertical="center" wrapText="1"/>
    </xf>
    <xf numFmtId="1" fontId="12" fillId="0" borderId="14" xfId="4" applyNumberFormat="1" applyFont="1" applyBorder="1" applyAlignment="1">
      <alignment horizontal="center" vertical="center" wrapText="1"/>
    </xf>
    <xf numFmtId="1" fontId="12" fillId="0" borderId="4" xfId="4" applyNumberFormat="1" applyFont="1" applyBorder="1" applyAlignment="1">
      <alignment horizontal="center" vertical="center" wrapText="1"/>
    </xf>
    <xf numFmtId="1" fontId="12" fillId="0" borderId="15" xfId="4" applyNumberFormat="1" applyFont="1" applyBorder="1" applyAlignment="1">
      <alignment horizontal="center" vertical="center" wrapText="1"/>
    </xf>
    <xf numFmtId="1" fontId="12" fillId="0" borderId="21" xfId="4" applyNumberFormat="1" applyFont="1" applyBorder="1" applyAlignment="1">
      <alignment horizontal="center" vertical="center" wrapText="1"/>
    </xf>
    <xf numFmtId="1" fontId="12" fillId="0" borderId="23" xfId="4" applyNumberFormat="1" applyFont="1" applyBorder="1" applyAlignment="1">
      <alignment horizontal="center" vertical="center" wrapText="1"/>
    </xf>
    <xf numFmtId="1" fontId="12" fillId="0" borderId="3" xfId="4" applyNumberFormat="1" applyFont="1" applyBorder="1" applyAlignment="1">
      <alignment horizontal="center" vertical="center" wrapText="1"/>
    </xf>
    <xf numFmtId="1" fontId="12" fillId="0" borderId="5" xfId="4" applyNumberFormat="1" applyFont="1" applyBorder="1" applyAlignment="1">
      <alignment horizontal="center" vertical="center" wrapText="1"/>
    </xf>
    <xf numFmtId="1" fontId="12" fillId="0" borderId="9" xfId="4" applyNumberFormat="1" applyFont="1" applyBorder="1" applyAlignment="1">
      <alignment horizontal="center" vertical="center" wrapText="1"/>
    </xf>
    <xf numFmtId="1" fontId="12" fillId="0" borderId="0" xfId="4" applyNumberFormat="1" applyFont="1" applyBorder="1" applyAlignment="1">
      <alignment horizontal="center" vertical="center" wrapText="1"/>
    </xf>
    <xf numFmtId="1" fontId="12" fillId="0" borderId="8" xfId="4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/>
    </xf>
    <xf numFmtId="1" fontId="12" fillId="0" borderId="11" xfId="0" applyNumberFormat="1" applyFont="1" applyBorder="1" applyAlignment="1">
      <alignment horizontal="center" vertical="center" wrapText="1"/>
    </xf>
    <xf numFmtId="1" fontId="12" fillId="0" borderId="6" xfId="0" applyNumberFormat="1" applyFont="1" applyBorder="1" applyAlignment="1">
      <alignment horizontal="center" vertical="center" wrapText="1"/>
    </xf>
    <xf numFmtId="1" fontId="12" fillId="0" borderId="14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1" fontId="11" fillId="0" borderId="0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3" fillId="0" borderId="7" xfId="3" applyFont="1" applyFill="1" applyBorder="1" applyAlignment="1">
      <alignment horizontal="center" vertical="distributed"/>
    </xf>
    <xf numFmtId="0" fontId="13" fillId="0" borderId="12" xfId="3" applyFont="1" applyFill="1" applyBorder="1" applyAlignment="1">
      <alignment horizontal="center" vertical="distributed"/>
    </xf>
    <xf numFmtId="0" fontId="13" fillId="0" borderId="7" xfId="3" applyFont="1" applyFill="1" applyBorder="1" applyAlignment="1">
      <alignment horizontal="center" vertical="distributed" wrapText="1"/>
    </xf>
    <xf numFmtId="0" fontId="13" fillId="0" borderId="10" xfId="3" applyFont="1" applyFill="1" applyBorder="1" applyAlignment="1">
      <alignment horizontal="center" vertical="distributed"/>
    </xf>
    <xf numFmtId="0" fontId="13" fillId="0" borderId="12" xfId="3" applyFont="1" applyFill="1" applyBorder="1" applyAlignment="1">
      <alignment horizontal="center" vertical="distributed" wrapText="1"/>
    </xf>
    <xf numFmtId="0" fontId="16" fillId="0" borderId="0" xfId="0" applyFont="1" applyAlignment="1">
      <alignment horizontal="center" vertical="center"/>
    </xf>
    <xf numFmtId="0" fontId="13" fillId="0" borderId="9" xfId="0" applyFont="1" applyFill="1" applyBorder="1" applyAlignment="1">
      <alignment horizontal="left" vertical="distributed"/>
    </xf>
    <xf numFmtId="0" fontId="13" fillId="0" borderId="10" xfId="3" applyFont="1" applyFill="1" applyBorder="1" applyAlignment="1">
      <alignment horizontal="center" vertical="distributed" wrapText="1"/>
    </xf>
    <xf numFmtId="1" fontId="13" fillId="0" borderId="12" xfId="0" applyNumberFormat="1" applyFont="1" applyBorder="1" applyAlignment="1">
      <alignment horizontal="center" vertical="distributed" wrapText="1"/>
    </xf>
    <xf numFmtId="1" fontId="13" fillId="0" borderId="10" xfId="0" applyNumberFormat="1" applyFont="1" applyBorder="1" applyAlignment="1">
      <alignment horizontal="center" vertical="distributed" wrapText="1"/>
    </xf>
    <xf numFmtId="1" fontId="13" fillId="0" borderId="10" xfId="0" applyNumberFormat="1" applyFont="1" applyBorder="1" applyAlignment="1">
      <alignment horizontal="center" vertical="center" wrapText="1"/>
    </xf>
    <xf numFmtId="1" fontId="13" fillId="0" borderId="7" xfId="0" applyNumberFormat="1" applyFont="1" applyBorder="1" applyAlignment="1">
      <alignment horizontal="center" vertical="distributed" wrapText="1"/>
    </xf>
    <xf numFmtId="0" fontId="13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right" vertical="center"/>
    </xf>
    <xf numFmtId="1" fontId="11" fillId="0" borderId="0" xfId="0" applyNumberFormat="1" applyFont="1" applyAlignment="1">
      <alignment horizontal="center" vertical="center"/>
    </xf>
  </cellXfs>
  <cellStyles count="5">
    <cellStyle name="常规" xfId="0" builtinId="0"/>
    <cellStyle name="常规 2" xfId="4"/>
    <cellStyle name="常规_09nb" xfId="1"/>
    <cellStyle name="常规_Sheet1" xfId="2"/>
    <cellStyle name="常规_Sheet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Microsoft/Windows/Temporary%20Internet%20Files/Content.IE5/F9FLA20F/10nb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Microsoft/Windows/Temporary%20Internet%20Files/Content.IE5/F9FLA20F/11nb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Microsoft/Windows/Temporary%20Internet%20Files/Content.IE5/F9FLA20F/12nb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Microsoft/Windows/Temporary%20Internet%20Files/Content.IE5/F9FLA20F/&#24180;&#37492;2016-02.&#32508;&#21512;&#65288;&#21547;&#20844;&#24335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Microsoft/Windows/Temporary%20Internet%20Files/Content.IE5/F9FLA20F/&#24180;&#37492;2015-02.&#32508;&#21512;&#65288;&#21547;&#20844;&#24335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审核结果"/>
      <sheetName val="Q301"/>
      <sheetName val="Q302"/>
      <sheetName val="Q303"/>
      <sheetName val="Q309"/>
      <sheetName val="Q304"/>
      <sheetName val="Q305"/>
      <sheetName val="Q306"/>
      <sheetName val="Q307"/>
      <sheetName val="Q308"/>
    </sheetNames>
    <sheetDataSet>
      <sheetData sheetId="0" refreshError="1"/>
      <sheetData sheetId="1" refreshError="1"/>
      <sheetData sheetId="2" refreshError="1"/>
      <sheetData sheetId="3" refreshError="1">
        <row r="7">
          <cell r="C7">
            <v>4358.4618612685135</v>
          </cell>
        </row>
        <row r="8">
          <cell r="C8">
            <v>334.4873</v>
          </cell>
        </row>
        <row r="15">
          <cell r="C15">
            <v>2566.4900000000002</v>
          </cell>
        </row>
        <row r="16">
          <cell r="C16">
            <v>2319.0200000000004</v>
          </cell>
        </row>
        <row r="20">
          <cell r="C20">
            <v>247.46999999999997</v>
          </cell>
        </row>
        <row r="25">
          <cell r="C25">
            <v>1457.4845612685135</v>
          </cell>
        </row>
      </sheetData>
      <sheetData sheetId="4" refreshError="1"/>
      <sheetData sheetId="5" refreshError="1">
        <row r="7">
          <cell r="E7">
            <v>114.09721431369854</v>
          </cell>
        </row>
        <row r="8">
          <cell r="E8">
            <v>103.49999999999999</v>
          </cell>
        </row>
        <row r="15">
          <cell r="E15">
            <v>112.06879931786216</v>
          </cell>
        </row>
        <row r="16">
          <cell r="E16">
            <v>112.02155374116332</v>
          </cell>
        </row>
        <row r="20">
          <cell r="E20">
            <v>112.5843805566489</v>
          </cell>
        </row>
        <row r="25">
          <cell r="E25">
            <v>120.25550179458386</v>
          </cell>
        </row>
      </sheetData>
      <sheetData sheetId="6" refreshError="1">
        <row r="7">
          <cell r="C7">
            <v>4358.4618612685135</v>
          </cell>
          <cell r="G7">
            <v>114.09732720033163</v>
          </cell>
        </row>
        <row r="8">
          <cell r="G8">
            <v>108.23236904135869</v>
          </cell>
        </row>
        <row r="9">
          <cell r="G9">
            <v>107.4312251501143</v>
          </cell>
        </row>
        <row r="12">
          <cell r="G12">
            <v>111.00365536302566</v>
          </cell>
        </row>
        <row r="13">
          <cell r="G13">
            <v>117.90490380659627</v>
          </cell>
        </row>
        <row r="14">
          <cell r="G14">
            <v>116.91377019653231</v>
          </cell>
        </row>
        <row r="15">
          <cell r="G15">
            <v>132.64329092621557</v>
          </cell>
        </row>
        <row r="16">
          <cell r="G16">
            <v>103.69279433837053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审核结果"/>
      <sheetName val="Q301"/>
      <sheetName val="Q302"/>
      <sheetName val="Q303"/>
      <sheetName val="Q309"/>
      <sheetName val="Q304"/>
      <sheetName val="Q305"/>
      <sheetName val="Q306"/>
      <sheetName val="Q307"/>
      <sheetName val="Q308"/>
    </sheetNames>
    <sheetDataSet>
      <sheetData sheetId="0" refreshError="1"/>
      <sheetData sheetId="1" refreshError="1"/>
      <sheetData sheetId="2" refreshError="1"/>
      <sheetData sheetId="3" refreshError="1">
        <row r="7">
          <cell r="C7">
            <v>4906.8294323148311</v>
          </cell>
        </row>
        <row r="8">
          <cell r="C8">
            <v>361.42600000000004</v>
          </cell>
        </row>
        <row r="15">
          <cell r="C15">
            <v>2830.8799999999997</v>
          </cell>
        </row>
        <row r="16">
          <cell r="C16">
            <v>2543.4399999999996</v>
          </cell>
        </row>
        <row r="20">
          <cell r="C20">
            <v>287.44000000000005</v>
          </cell>
        </row>
        <row r="25">
          <cell r="C25">
            <v>1714.5234323148311</v>
          </cell>
        </row>
      </sheetData>
      <sheetData sheetId="4" refreshError="1"/>
      <sheetData sheetId="5" refreshError="1">
        <row r="7">
          <cell r="E7">
            <v>112.13850165069658</v>
          </cell>
        </row>
        <row r="8">
          <cell r="E8">
            <v>103.01730439391869</v>
          </cell>
        </row>
        <row r="15">
          <cell r="E15">
            <v>112.14312282357639</v>
          </cell>
        </row>
        <row r="16">
          <cell r="E16">
            <v>112.7585998746389</v>
          </cell>
        </row>
        <row r="20">
          <cell r="E20">
            <v>106.37554052691411</v>
          </cell>
        </row>
        <row r="25">
          <cell r="E25">
            <v>114.22364514378289</v>
          </cell>
        </row>
      </sheetData>
      <sheetData sheetId="6" refreshError="1">
        <row r="7">
          <cell r="C7">
            <v>4906.8339714102531</v>
          </cell>
          <cell r="G7">
            <v>112.13268398344316</v>
          </cell>
        </row>
        <row r="8">
          <cell r="G8">
            <v>115.0266720040263</v>
          </cell>
        </row>
        <row r="9">
          <cell r="G9">
            <v>116.01245611916831</v>
          </cell>
        </row>
        <row r="12">
          <cell r="G12">
            <v>111.91549404337673</v>
          </cell>
        </row>
        <row r="13">
          <cell r="G13">
            <v>111.4075233128395</v>
          </cell>
        </row>
        <row r="14">
          <cell r="G14">
            <v>111.78539419270852</v>
          </cell>
        </row>
        <row r="15">
          <cell r="G15">
            <v>106.38495695826535</v>
          </cell>
        </row>
        <row r="16">
          <cell r="G16">
            <v>106.75210006864539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审核结果"/>
      <sheetName val="Q301"/>
      <sheetName val="Q302"/>
      <sheetName val="Q303"/>
      <sheetName val="Q309"/>
      <sheetName val="Q304"/>
      <sheetName val="Q305"/>
      <sheetName val="Q306"/>
      <sheetName val="Q307"/>
      <sheetName val="Q308"/>
    </sheetNames>
    <sheetDataSet>
      <sheetData sheetId="0" refreshError="1"/>
      <sheetData sheetId="1" refreshError="1"/>
      <sheetData sheetId="2" refreshError="1"/>
      <sheetData sheetId="3" refreshError="1">
        <row r="7">
          <cell r="C7">
            <v>5281.3834183805047</v>
          </cell>
        </row>
        <row r="8">
          <cell r="C8">
            <v>377.30699999999996</v>
          </cell>
        </row>
        <row r="15">
          <cell r="C15">
            <v>2985.0928243324952</v>
          </cell>
        </row>
        <row r="16">
          <cell r="C16">
            <v>2694.25</v>
          </cell>
        </row>
        <row r="20">
          <cell r="C20">
            <v>290.84282433249496</v>
          </cell>
        </row>
        <row r="25">
          <cell r="C25">
            <v>1918.9835940480098</v>
          </cell>
        </row>
      </sheetData>
      <sheetData sheetId="4" refreshError="1"/>
      <sheetData sheetId="5" refreshError="1">
        <row r="7">
          <cell r="E7">
            <v>110.3076587374358</v>
          </cell>
        </row>
        <row r="8">
          <cell r="E8">
            <v>104.57490833182905</v>
          </cell>
        </row>
        <row r="15">
          <cell r="E15">
            <v>110.23573944102306</v>
          </cell>
        </row>
        <row r="16">
          <cell r="E16">
            <v>111.24595968936266</v>
          </cell>
        </row>
        <row r="20">
          <cell r="E20">
            <v>100.20100463576244</v>
          </cell>
        </row>
        <row r="25">
          <cell r="E25">
            <v>111.61856361143671</v>
          </cell>
        </row>
      </sheetData>
      <sheetData sheetId="6" refreshError="1">
        <row r="7">
          <cell r="C7">
            <v>5281.38</v>
          </cell>
          <cell r="G7">
            <v>110.2687166430604</v>
          </cell>
        </row>
        <row r="8">
          <cell r="G8">
            <v>111.1476824950757</v>
          </cell>
        </row>
        <row r="9">
          <cell r="G9">
            <v>111.07403950000946</v>
          </cell>
        </row>
        <row r="12">
          <cell r="G12">
            <v>111.38861138861141</v>
          </cell>
        </row>
        <row r="13">
          <cell r="G13">
            <v>109.97863050568827</v>
          </cell>
        </row>
        <row r="14">
          <cell r="G14">
            <v>110.50991960657844</v>
          </cell>
        </row>
        <row r="15">
          <cell r="G15">
            <v>102.55838960068668</v>
          </cell>
        </row>
        <row r="16">
          <cell r="G16">
            <v>109.22944360524443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-5 1978年以来烟台市生产总值(当年价)"/>
      <sheetName val="2-6 烟台市生产总值指数(以上年为100)"/>
      <sheetName val="2-7 烟台市生产总值指数(以1952年为100)"/>
      <sheetName val="2-8 分时期烟台市生产总值指数"/>
      <sheetName val="2-9 分时期烟台市生产总值平均发展速度"/>
      <sheetName val="2-10 烟台市生产总值产业、部门构成(按当年价计算)"/>
      <sheetName val="2-11 三次产业对经济增长的贡献率及拉动百分点"/>
      <sheetName val="2-12按支出法计算的烟台市生产总值（当年价）"/>
      <sheetName val="2-13 支出法烟台市生产总值构成（当年价）"/>
      <sheetName val="2-14 支出法烟台市生产总值发展速度（以上年为100）"/>
      <sheetName val="2-15 支出法烟台市生产总值发展速度（以1984年为100）"/>
      <sheetName val="2-16 2015年烟台市生产总值"/>
      <sheetName val="2-17  2013-2015年分行业发展速度"/>
      <sheetName val="2-18 2015年各县（市、区）增加值"/>
      <sheetName val="年份"/>
    </sheetNames>
    <sheetDataSet>
      <sheetData sheetId="0" refreshError="1">
        <row r="7">
          <cell r="B7">
            <v>25.77</v>
          </cell>
        </row>
        <row r="42">
          <cell r="B42">
            <v>5613.8700000000008</v>
          </cell>
          <cell r="C42">
            <v>407.84000000000003</v>
          </cell>
          <cell r="D42">
            <v>3045.65</v>
          </cell>
          <cell r="E42">
            <v>2160.38</v>
          </cell>
          <cell r="F42">
            <v>2757.8</v>
          </cell>
          <cell r="G42">
            <v>289.2</v>
          </cell>
        </row>
        <row r="43">
          <cell r="B43">
            <v>6002.0787781143008</v>
          </cell>
          <cell r="C43">
            <v>426.60000000000008</v>
          </cell>
          <cell r="D43">
            <v>3179.7799999999997</v>
          </cell>
          <cell r="E43">
            <v>2395.6999999999998</v>
          </cell>
          <cell r="F43">
            <v>2866.9667239799901</v>
          </cell>
          <cell r="G43">
            <v>314.21000000000004</v>
          </cell>
        </row>
        <row r="44">
          <cell r="B44">
            <v>6446.08</v>
          </cell>
          <cell r="C44">
            <v>440.85</v>
          </cell>
          <cell r="D44">
            <v>3323.46</v>
          </cell>
          <cell r="E44">
            <v>2681.7699999999995</v>
          </cell>
          <cell r="F44">
            <v>2994.8</v>
          </cell>
          <cell r="G44">
            <v>329.1</v>
          </cell>
        </row>
      </sheetData>
      <sheetData sheetId="1" refreshError="1">
        <row r="6">
          <cell r="B6">
            <v>108.9</v>
          </cell>
        </row>
        <row r="41">
          <cell r="B41">
            <v>110.18489605570795</v>
          </cell>
          <cell r="C41">
            <v>103.65882978813201</v>
          </cell>
          <cell r="D41">
            <v>110.77188344197766</v>
          </cell>
          <cell r="E41">
            <v>110.41347495329903</v>
          </cell>
          <cell r="F41">
            <v>110.9545444157131</v>
          </cell>
          <cell r="G41">
            <v>108.56263304004206</v>
          </cell>
        </row>
        <row r="42">
          <cell r="B42">
            <v>109.05186507153513</v>
          </cell>
          <cell r="C42">
            <v>103.95998178106491</v>
          </cell>
          <cell r="D42">
            <v>108.78119595774463</v>
          </cell>
          <cell r="E42">
            <v>110.38193492949443</v>
          </cell>
          <cell r="F42">
            <v>108.81039833651815</v>
          </cell>
          <cell r="G42">
            <v>108.4198957973626</v>
          </cell>
        </row>
        <row r="43">
          <cell r="B43">
            <v>108.36966219801806</v>
          </cell>
          <cell r="C43">
            <v>104.3049401006992</v>
          </cell>
          <cell r="D43">
            <v>107.87656939840416</v>
          </cell>
          <cell r="E43">
            <v>109.83929408903323</v>
          </cell>
          <cell r="F43">
            <v>107.79659942288049</v>
          </cell>
          <cell r="G43">
            <v>108.43235989973412</v>
          </cell>
        </row>
      </sheetData>
      <sheetData sheetId="2" refreshError="1"/>
      <sheetData sheetId="3" refreshError="1">
        <row r="4">
          <cell r="O4">
            <v>161.07320462520943</v>
          </cell>
          <cell r="P4">
            <v>34446.741824737823</v>
          </cell>
          <cell r="Q4">
            <v>8588.0682684462281</v>
          </cell>
        </row>
        <row r="5">
          <cell r="O5">
            <v>121.0918875023887</v>
          </cell>
          <cell r="P5">
            <v>1329.6255328210798</v>
          </cell>
          <cell r="Q5">
            <v>638.62897830023041</v>
          </cell>
        </row>
        <row r="6">
          <cell r="O6">
            <v>160.69618310242052</v>
          </cell>
          <cell r="P6">
            <v>902349.29678386857</v>
          </cell>
          <cell r="Q6">
            <v>19816.609131083093</v>
          </cell>
        </row>
        <row r="8">
          <cell r="O8">
            <v>163.2504837747457</v>
          </cell>
          <cell r="P8">
            <v>883637.28242839815</v>
          </cell>
          <cell r="Q8">
            <v>20905.58537021856</v>
          </cell>
        </row>
        <row r="9">
          <cell r="O9">
            <v>136.03858910189911</v>
          </cell>
          <cell r="P9">
            <v>1698472.4242526146</v>
          </cell>
          <cell r="Q9">
            <v>11033.770474700941</v>
          </cell>
        </row>
      </sheetData>
      <sheetData sheetId="4" refreshError="1">
        <row r="4">
          <cell r="O4">
            <v>110.00303304429222</v>
          </cell>
          <cell r="P4">
            <v>109.71656262016525</v>
          </cell>
          <cell r="Q4">
            <v>112.78918165269809</v>
          </cell>
        </row>
        <row r="5">
          <cell r="O5">
            <v>103.90178525984956</v>
          </cell>
          <cell r="P5">
            <v>104.19262358162938</v>
          </cell>
          <cell r="Q5">
            <v>105.13891144632441</v>
          </cell>
        </row>
        <row r="6">
          <cell r="O6">
            <v>109.95148828697702</v>
          </cell>
          <cell r="P6">
            <v>115.55366517381233</v>
          </cell>
          <cell r="Q6">
            <v>115.36707298446774</v>
          </cell>
        </row>
      </sheetData>
      <sheetData sheetId="5" refreshError="1"/>
      <sheetData sheetId="6" refreshError="1">
        <row r="39">
          <cell r="C39">
            <v>2.3273382102003541</v>
          </cell>
          <cell r="D39">
            <v>62.171411397932673</v>
          </cell>
          <cell r="E39">
            <v>35.501250391867259</v>
          </cell>
          <cell r="F39">
            <v>10.184981854696829</v>
          </cell>
          <cell r="G39">
            <v>0.25003897440633133</v>
          </cell>
          <cell r="H39">
            <v>6.3191469696883402</v>
          </cell>
          <cell r="I39">
            <v>3.6157959106021575</v>
          </cell>
        </row>
        <row r="40">
          <cell r="C40">
            <v>2.666346377174615</v>
          </cell>
          <cell r="D40">
            <v>56.885910591960375</v>
          </cell>
          <cell r="E40">
            <v>40.447743030865098</v>
          </cell>
          <cell r="F40">
            <v>9.0605650715351231</v>
          </cell>
          <cell r="G40">
            <v>0.25005407640161093</v>
          </cell>
          <cell r="H40">
            <v>5.1492358714983562</v>
          </cell>
          <cell r="I40">
            <v>3.6612751236351571</v>
          </cell>
        </row>
        <row r="41">
          <cell r="C41">
            <v>2.9885032370191493</v>
          </cell>
          <cell r="D41">
            <v>55.047680302904809</v>
          </cell>
          <cell r="E41">
            <v>41.963816460076089</v>
          </cell>
          <cell r="F41">
            <v>8.3696621980180783</v>
          </cell>
          <cell r="G41">
            <v>0.2501276257153382</v>
          </cell>
          <cell r="H41">
            <v>4.6073048891980655</v>
          </cell>
          <cell r="I41">
            <v>3.5122296831046751</v>
          </cell>
        </row>
      </sheetData>
      <sheetData sheetId="7" refreshError="1"/>
      <sheetData sheetId="8" refreshError="1">
        <row r="31">
          <cell r="B31">
            <v>100</v>
          </cell>
          <cell r="C31">
            <v>29.9</v>
          </cell>
          <cell r="D31">
            <v>22.9</v>
          </cell>
          <cell r="E31">
            <v>7</v>
          </cell>
          <cell r="F31">
            <v>63</v>
          </cell>
          <cell r="G31">
            <v>59</v>
          </cell>
          <cell r="H31">
            <v>4</v>
          </cell>
          <cell r="I31">
            <v>7.1</v>
          </cell>
        </row>
        <row r="32">
          <cell r="B32">
            <v>100</v>
          </cell>
          <cell r="C32">
            <v>27.8</v>
          </cell>
          <cell r="D32">
            <v>21.1</v>
          </cell>
          <cell r="E32">
            <v>6.7</v>
          </cell>
          <cell r="F32">
            <v>66.2</v>
          </cell>
          <cell r="G32">
            <v>61.6</v>
          </cell>
          <cell r="H32">
            <v>4.5999999999999996</v>
          </cell>
          <cell r="I32">
            <v>6</v>
          </cell>
        </row>
        <row r="33">
          <cell r="B33">
            <v>100.00000000000001</v>
          </cell>
          <cell r="C33">
            <v>28.7</v>
          </cell>
          <cell r="D33">
            <v>22</v>
          </cell>
          <cell r="E33">
            <v>6.7</v>
          </cell>
          <cell r="F33">
            <v>65.600000000000009</v>
          </cell>
          <cell r="G33">
            <v>61.2</v>
          </cell>
          <cell r="H33">
            <v>4.4000000000000004</v>
          </cell>
          <cell r="I33">
            <v>5.7</v>
          </cell>
        </row>
        <row r="34">
          <cell r="B34">
            <v>100</v>
          </cell>
          <cell r="C34">
            <v>29.7</v>
          </cell>
          <cell r="D34">
            <v>22.7</v>
          </cell>
          <cell r="E34">
            <v>7</v>
          </cell>
          <cell r="F34">
            <v>64.399999999999991</v>
          </cell>
          <cell r="G34">
            <v>60.3</v>
          </cell>
          <cell r="H34">
            <v>4.0999999999999996</v>
          </cell>
          <cell r="I34">
            <v>5.9</v>
          </cell>
        </row>
        <row r="35">
          <cell r="B35">
            <v>100</v>
          </cell>
          <cell r="C35">
            <v>30.6</v>
          </cell>
          <cell r="D35">
            <v>23.3</v>
          </cell>
          <cell r="E35">
            <v>7.3</v>
          </cell>
          <cell r="F35">
            <v>64.3</v>
          </cell>
          <cell r="G35">
            <v>60.3</v>
          </cell>
          <cell r="H35">
            <v>4</v>
          </cell>
          <cell r="I35">
            <v>5.0999999999999996</v>
          </cell>
        </row>
        <row r="36">
          <cell r="B36">
            <v>99.999999999999986</v>
          </cell>
          <cell r="C36">
            <v>31.4</v>
          </cell>
          <cell r="D36">
            <v>24.2</v>
          </cell>
          <cell r="E36">
            <v>7.2</v>
          </cell>
          <cell r="F36">
            <v>64.8</v>
          </cell>
          <cell r="G36">
            <v>60.8</v>
          </cell>
          <cell r="H36">
            <v>4</v>
          </cell>
          <cell r="I36">
            <v>3.8000000000000003</v>
          </cell>
        </row>
        <row r="37">
          <cell r="B37">
            <v>100</v>
          </cell>
          <cell r="C37">
            <v>32.299999999999997</v>
          </cell>
          <cell r="D37">
            <v>25.200000000000003</v>
          </cell>
          <cell r="E37">
            <v>7.1</v>
          </cell>
          <cell r="F37">
            <v>64.3</v>
          </cell>
          <cell r="G37">
            <v>60.9</v>
          </cell>
          <cell r="H37">
            <v>3.4</v>
          </cell>
          <cell r="I37">
            <v>3.4</v>
          </cell>
        </row>
      </sheetData>
      <sheetData sheetId="9" refreshError="1">
        <row r="34">
          <cell r="B34">
            <v>110.2</v>
          </cell>
          <cell r="C34">
            <v>111.1</v>
          </cell>
          <cell r="D34">
            <v>111</v>
          </cell>
          <cell r="E34">
            <v>111.6</v>
          </cell>
          <cell r="F34">
            <v>110.9</v>
          </cell>
          <cell r="G34">
            <v>111.2</v>
          </cell>
          <cell r="H34">
            <v>106.2</v>
          </cell>
          <cell r="I34">
            <v>97.3</v>
          </cell>
        </row>
        <row r="35">
          <cell r="B35">
            <v>109.1</v>
          </cell>
          <cell r="C35">
            <v>109.9</v>
          </cell>
          <cell r="D35">
            <v>111.1</v>
          </cell>
          <cell r="E35">
            <v>106.1</v>
          </cell>
          <cell r="F35">
            <v>109.9</v>
          </cell>
          <cell r="G35">
            <v>110.1</v>
          </cell>
          <cell r="H35">
            <v>106.6</v>
          </cell>
          <cell r="I35">
            <v>93.1</v>
          </cell>
        </row>
        <row r="36">
          <cell r="B36">
            <v>108.4</v>
          </cell>
          <cell r="C36">
            <v>110.4</v>
          </cell>
          <cell r="D36">
            <v>111.6</v>
          </cell>
          <cell r="E36">
            <v>106.5</v>
          </cell>
          <cell r="F36">
            <v>108.1</v>
          </cell>
          <cell r="G36">
            <v>109.2</v>
          </cell>
          <cell r="H36">
            <v>90.3</v>
          </cell>
          <cell r="I36">
            <v>98.1</v>
          </cell>
        </row>
      </sheetData>
      <sheetData sheetId="10" refreshError="1">
        <row r="34">
          <cell r="B34">
            <v>4766.9481489658165</v>
          </cell>
          <cell r="C34">
            <v>2571.9783910698407</v>
          </cell>
          <cell r="D34">
            <v>2420.6503121501014</v>
          </cell>
          <cell r="E34">
            <v>3068.2724528714521</v>
          </cell>
          <cell r="F34">
            <v>8217.8033221564365</v>
          </cell>
          <cell r="G34">
            <v>12425.270845567236</v>
          </cell>
          <cell r="H34">
            <v>1431.346423479459</v>
          </cell>
          <cell r="I34">
            <v>3818.0194869034704</v>
          </cell>
        </row>
        <row r="35">
          <cell r="B35">
            <v>5200.7404305217051</v>
          </cell>
          <cell r="C35">
            <v>2826.604251785755</v>
          </cell>
          <cell r="D35">
            <v>2689.3424967987626</v>
          </cell>
          <cell r="E35">
            <v>3255.4370724966102</v>
          </cell>
          <cell r="F35">
            <v>9031.3658510499245</v>
          </cell>
          <cell r="G35">
            <v>13680.223200969525</v>
          </cell>
          <cell r="H35">
            <v>1525.8152874291031</v>
          </cell>
          <cell r="I35">
            <v>3554.5761423071303</v>
          </cell>
        </row>
        <row r="36">
          <cell r="B36">
            <v>5637.6026266855279</v>
          </cell>
          <cell r="C36">
            <v>3120.5710939714736</v>
          </cell>
          <cell r="D36">
            <v>3001.306226427419</v>
          </cell>
          <cell r="E36">
            <v>3467.0404822088899</v>
          </cell>
          <cell r="F36">
            <v>9762.9064849849674</v>
          </cell>
          <cell r="G36">
            <v>14938.803735458723</v>
          </cell>
          <cell r="H36">
            <v>1377.8112045484802</v>
          </cell>
          <cell r="I36">
            <v>3487.0391956032945</v>
          </cell>
        </row>
      </sheetData>
      <sheetData sheetId="11" refreshError="1">
        <row r="4">
          <cell r="H4">
            <v>6446.08</v>
          </cell>
          <cell r="I4">
            <v>2508.17</v>
          </cell>
          <cell r="J4">
            <v>897.2</v>
          </cell>
          <cell r="K4">
            <v>1100.75</v>
          </cell>
          <cell r="L4">
            <v>1939.96</v>
          </cell>
        </row>
        <row r="5">
          <cell r="H5">
            <v>457.32000000000005</v>
          </cell>
          <cell r="I5">
            <v>448.25000000000006</v>
          </cell>
          <cell r="J5">
            <v>1.62</v>
          </cell>
          <cell r="K5">
            <v>7.45</v>
          </cell>
          <cell r="L5">
            <v>0</v>
          </cell>
        </row>
        <row r="6">
          <cell r="H6">
            <v>236.25</v>
          </cell>
          <cell r="I6">
            <v>230.99</v>
          </cell>
          <cell r="J6">
            <v>0</v>
          </cell>
          <cell r="K6">
            <v>5.26</v>
          </cell>
          <cell r="L6">
            <v>0</v>
          </cell>
        </row>
        <row r="7">
          <cell r="H7">
            <v>10.08</v>
          </cell>
          <cell r="I7">
            <v>10.050000000000001</v>
          </cell>
          <cell r="J7">
            <v>0</v>
          </cell>
          <cell r="K7">
            <v>0.03</v>
          </cell>
          <cell r="L7">
            <v>0</v>
          </cell>
        </row>
        <row r="8">
          <cell r="H8">
            <v>73.42</v>
          </cell>
          <cell r="I8">
            <v>71.73</v>
          </cell>
          <cell r="J8">
            <v>0</v>
          </cell>
          <cell r="K8">
            <v>1.69</v>
          </cell>
          <cell r="L8">
            <v>0</v>
          </cell>
        </row>
        <row r="9">
          <cell r="H9">
            <v>121.1</v>
          </cell>
          <cell r="I9">
            <v>120.63</v>
          </cell>
          <cell r="J9">
            <v>0</v>
          </cell>
          <cell r="K9">
            <v>0.47</v>
          </cell>
          <cell r="L9">
            <v>0</v>
          </cell>
        </row>
        <row r="10">
          <cell r="H10">
            <v>16.47</v>
          </cell>
          <cell r="I10">
            <v>14.85</v>
          </cell>
          <cell r="J10">
            <v>1.62</v>
          </cell>
          <cell r="K10">
            <v>0</v>
          </cell>
          <cell r="L10">
            <v>0</v>
          </cell>
        </row>
        <row r="11">
          <cell r="H11">
            <v>2994.8</v>
          </cell>
          <cell r="I11">
            <v>751.72</v>
          </cell>
          <cell r="J11">
            <v>427.26000000000005</v>
          </cell>
          <cell r="K11">
            <v>633.75</v>
          </cell>
          <cell r="L11">
            <v>1182.0700000000002</v>
          </cell>
        </row>
        <row r="12">
          <cell r="H12">
            <v>180.75</v>
          </cell>
          <cell r="I12">
            <v>61.61</v>
          </cell>
          <cell r="J12">
            <v>19.8</v>
          </cell>
          <cell r="K12">
            <v>29.06</v>
          </cell>
          <cell r="L12">
            <v>70.28</v>
          </cell>
        </row>
        <row r="13">
          <cell r="H13">
            <v>0.06</v>
          </cell>
          <cell r="I13">
            <v>0.04</v>
          </cell>
          <cell r="J13">
            <v>0.01</v>
          </cell>
          <cell r="K13">
            <v>0</v>
          </cell>
          <cell r="L13">
            <v>0.01</v>
          </cell>
        </row>
        <row r="14">
          <cell r="H14">
            <v>2720.11</v>
          </cell>
          <cell r="I14">
            <v>666.82</v>
          </cell>
          <cell r="J14">
            <v>390.22</v>
          </cell>
          <cell r="K14">
            <v>580.89</v>
          </cell>
          <cell r="L14">
            <v>1082.18</v>
          </cell>
        </row>
        <row r="15">
          <cell r="H15">
            <v>0.38</v>
          </cell>
          <cell r="I15">
            <v>0.13</v>
          </cell>
          <cell r="J15">
            <v>0.04</v>
          </cell>
          <cell r="K15">
            <v>7.0000000000000007E-2</v>
          </cell>
          <cell r="L15">
            <v>0.14000000000000001</v>
          </cell>
        </row>
        <row r="16">
          <cell r="H16">
            <v>93.94</v>
          </cell>
          <cell r="I16">
            <v>23.29</v>
          </cell>
          <cell r="J16">
            <v>17.239999999999998</v>
          </cell>
          <cell r="K16">
            <v>23.8</v>
          </cell>
          <cell r="L16">
            <v>29.61</v>
          </cell>
        </row>
        <row r="17">
          <cell r="H17">
            <v>329.1</v>
          </cell>
          <cell r="I17">
            <v>187.27999999999997</v>
          </cell>
          <cell r="J17">
            <v>40.549999999999997</v>
          </cell>
          <cell r="K17">
            <v>16.2</v>
          </cell>
          <cell r="L17">
            <v>85.070000000000007</v>
          </cell>
        </row>
        <row r="18">
          <cell r="H18">
            <v>212.73</v>
          </cell>
          <cell r="I18">
            <v>123.74</v>
          </cell>
          <cell r="J18">
            <v>28.13</v>
          </cell>
          <cell r="K18">
            <v>7.7</v>
          </cell>
          <cell r="L18">
            <v>53.16</v>
          </cell>
        </row>
        <row r="19">
          <cell r="H19">
            <v>48.77</v>
          </cell>
          <cell r="I19">
            <v>22.81</v>
          </cell>
          <cell r="J19">
            <v>6.72</v>
          </cell>
          <cell r="K19">
            <v>4.51</v>
          </cell>
          <cell r="L19">
            <v>14.73</v>
          </cell>
        </row>
        <row r="20">
          <cell r="H20">
            <v>30.73</v>
          </cell>
          <cell r="I20">
            <v>18.849999999999998</v>
          </cell>
          <cell r="J20">
            <v>2.73</v>
          </cell>
          <cell r="K20">
            <v>0.92</v>
          </cell>
          <cell r="L20">
            <v>8.23</v>
          </cell>
        </row>
        <row r="21">
          <cell r="H21">
            <v>36.869999999999997</v>
          </cell>
          <cell r="I21">
            <v>21.88</v>
          </cell>
          <cell r="J21">
            <v>2.97</v>
          </cell>
          <cell r="K21">
            <v>3.07</v>
          </cell>
          <cell r="L21">
            <v>8.9499999999999993</v>
          </cell>
        </row>
        <row r="22">
          <cell r="H22">
            <v>811.36</v>
          </cell>
          <cell r="I22">
            <v>320.81</v>
          </cell>
          <cell r="J22">
            <v>236.41</v>
          </cell>
          <cell r="K22">
            <v>20.409999999999997</v>
          </cell>
          <cell r="L22">
            <v>233.73000000000002</v>
          </cell>
        </row>
        <row r="23">
          <cell r="H23">
            <v>497.41</v>
          </cell>
          <cell r="I23">
            <v>126.96</v>
          </cell>
          <cell r="J23">
            <v>212.01</v>
          </cell>
          <cell r="K23">
            <v>10.79</v>
          </cell>
          <cell r="L23">
            <v>147.65</v>
          </cell>
        </row>
        <row r="24">
          <cell r="H24">
            <v>313.95</v>
          </cell>
          <cell r="I24">
            <v>193.85</v>
          </cell>
          <cell r="J24">
            <v>24.400000000000002</v>
          </cell>
          <cell r="K24">
            <v>9.6199999999999992</v>
          </cell>
          <cell r="L24">
            <v>86.08</v>
          </cell>
        </row>
        <row r="25">
          <cell r="H25">
            <v>172.95000000000002</v>
          </cell>
          <cell r="I25">
            <v>84.699999999999989</v>
          </cell>
          <cell r="J25">
            <v>18.319999999999997</v>
          </cell>
          <cell r="K25">
            <v>48.099999999999994</v>
          </cell>
          <cell r="L25">
            <v>21.830000000000002</v>
          </cell>
        </row>
        <row r="26">
          <cell r="H26">
            <v>2.56</v>
          </cell>
          <cell r="I26">
            <v>1.25</v>
          </cell>
          <cell r="J26">
            <v>0.15</v>
          </cell>
          <cell r="K26">
            <v>1.22</v>
          </cell>
          <cell r="L26">
            <v>-0.06</v>
          </cell>
        </row>
        <row r="27">
          <cell r="H27">
            <v>71.180000000000007</v>
          </cell>
          <cell r="I27">
            <v>40.090000000000003</v>
          </cell>
          <cell r="J27">
            <v>10.199999999999999</v>
          </cell>
          <cell r="K27">
            <v>19.04</v>
          </cell>
          <cell r="L27">
            <v>1.85</v>
          </cell>
        </row>
        <row r="28">
          <cell r="H28">
            <v>44.34</v>
          </cell>
          <cell r="I28">
            <v>23.3</v>
          </cell>
          <cell r="J28">
            <v>2.44</v>
          </cell>
          <cell r="K28">
            <v>11.5</v>
          </cell>
          <cell r="L28">
            <v>7.1</v>
          </cell>
        </row>
        <row r="29">
          <cell r="H29">
            <v>2.33</v>
          </cell>
          <cell r="I29">
            <v>1.92</v>
          </cell>
          <cell r="J29">
            <v>7.0000000000000007E-2</v>
          </cell>
          <cell r="K29">
            <v>0.37</v>
          </cell>
          <cell r="L29">
            <v>-0.03</v>
          </cell>
        </row>
        <row r="30">
          <cell r="H30">
            <v>0.06</v>
          </cell>
          <cell r="I30">
            <v>1.9999999999999997E-2</v>
          </cell>
          <cell r="J30">
            <v>0.01</v>
          </cell>
          <cell r="K30">
            <v>0.01</v>
          </cell>
          <cell r="L30">
            <v>0.02</v>
          </cell>
        </row>
        <row r="31">
          <cell r="H31">
            <v>24.82</v>
          </cell>
          <cell r="I31">
            <v>5.94</v>
          </cell>
          <cell r="J31">
            <v>2.78</v>
          </cell>
          <cell r="K31">
            <v>7.67</v>
          </cell>
          <cell r="L31">
            <v>8.43</v>
          </cell>
        </row>
        <row r="32">
          <cell r="H32">
            <v>20.41</v>
          </cell>
          <cell r="I32">
            <v>7.99</v>
          </cell>
          <cell r="J32">
            <v>2.54</v>
          </cell>
          <cell r="K32">
            <v>4.82</v>
          </cell>
          <cell r="L32">
            <v>5.0599999999999996</v>
          </cell>
        </row>
        <row r="33">
          <cell r="H33">
            <v>7.25</v>
          </cell>
          <cell r="I33">
            <v>4.1900000000000004</v>
          </cell>
          <cell r="J33">
            <v>0.13</v>
          </cell>
          <cell r="K33">
            <v>3.47</v>
          </cell>
          <cell r="L33">
            <v>-0.54</v>
          </cell>
        </row>
        <row r="34">
          <cell r="H34">
            <v>141.51</v>
          </cell>
          <cell r="I34">
            <v>79.47</v>
          </cell>
          <cell r="J34">
            <v>14.65</v>
          </cell>
          <cell r="K34">
            <v>20.57</v>
          </cell>
          <cell r="L34">
            <v>26.82</v>
          </cell>
        </row>
        <row r="35">
          <cell r="H35">
            <v>26.42</v>
          </cell>
          <cell r="I35">
            <v>16.3</v>
          </cell>
          <cell r="J35">
            <v>2.25</v>
          </cell>
          <cell r="K35">
            <v>2.98</v>
          </cell>
          <cell r="L35">
            <v>4.8899999999999997</v>
          </cell>
        </row>
        <row r="36">
          <cell r="H36">
            <v>115.09</v>
          </cell>
          <cell r="I36">
            <v>63.17</v>
          </cell>
          <cell r="J36">
            <v>12.4</v>
          </cell>
          <cell r="K36">
            <v>17.59</v>
          </cell>
          <cell r="L36">
            <v>21.93</v>
          </cell>
        </row>
        <row r="37">
          <cell r="H37">
            <v>61.180000000000007</v>
          </cell>
          <cell r="I37">
            <v>20.55</v>
          </cell>
          <cell r="J37">
            <v>4.7799999999999994</v>
          </cell>
          <cell r="K37">
            <v>13.45</v>
          </cell>
          <cell r="L37">
            <v>22.400000000000002</v>
          </cell>
        </row>
        <row r="38">
          <cell r="H38">
            <v>39.18</v>
          </cell>
          <cell r="I38">
            <v>7.94</v>
          </cell>
          <cell r="J38">
            <v>2.88</v>
          </cell>
          <cell r="K38">
            <v>11.51</v>
          </cell>
          <cell r="L38">
            <v>16.850000000000001</v>
          </cell>
        </row>
        <row r="39">
          <cell r="H39">
            <v>4.7699999999999996</v>
          </cell>
          <cell r="I39">
            <v>2.86</v>
          </cell>
          <cell r="J39">
            <v>0.52</v>
          </cell>
          <cell r="K39">
            <v>0.16</v>
          </cell>
          <cell r="L39">
            <v>1.23</v>
          </cell>
        </row>
        <row r="40">
          <cell r="H40">
            <v>17.23</v>
          </cell>
          <cell r="I40">
            <v>9.75</v>
          </cell>
          <cell r="J40">
            <v>1.38</v>
          </cell>
          <cell r="K40">
            <v>1.78</v>
          </cell>
          <cell r="L40">
            <v>4.32</v>
          </cell>
        </row>
        <row r="41">
          <cell r="H41">
            <v>253.18</v>
          </cell>
          <cell r="I41">
            <v>53.629999999999995</v>
          </cell>
          <cell r="J41">
            <v>50.82</v>
          </cell>
          <cell r="K41">
            <v>9.8099999999999987</v>
          </cell>
          <cell r="L41">
            <v>138.91999999999999</v>
          </cell>
        </row>
        <row r="42">
          <cell r="H42">
            <v>206.28</v>
          </cell>
          <cell r="I42">
            <v>40.409999999999997</v>
          </cell>
          <cell r="J42">
            <v>35.67</v>
          </cell>
          <cell r="K42">
            <v>7.88</v>
          </cell>
          <cell r="L42">
            <v>122.32</v>
          </cell>
        </row>
        <row r="43">
          <cell r="H43">
            <v>15.08</v>
          </cell>
          <cell r="I43">
            <v>0.16</v>
          </cell>
          <cell r="J43">
            <v>10.47</v>
          </cell>
          <cell r="K43">
            <v>0.02</v>
          </cell>
          <cell r="L43">
            <v>4.43</v>
          </cell>
        </row>
        <row r="44">
          <cell r="H44">
            <v>31.82</v>
          </cell>
          <cell r="I44">
            <v>13.06</v>
          </cell>
          <cell r="J44">
            <v>4.68</v>
          </cell>
          <cell r="K44">
            <v>1.91</v>
          </cell>
          <cell r="L44">
            <v>12.17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</row>
        <row r="46">
          <cell r="H46">
            <v>311.79000000000002</v>
          </cell>
          <cell r="I46">
            <v>56.489999999999995</v>
          </cell>
          <cell r="J46">
            <v>57.269999999999989</v>
          </cell>
          <cell r="K46">
            <v>117.49</v>
          </cell>
          <cell r="L46">
            <v>80.539999999999992</v>
          </cell>
        </row>
        <row r="47">
          <cell r="H47">
            <v>149.49</v>
          </cell>
          <cell r="I47">
            <v>24.57</v>
          </cell>
          <cell r="J47">
            <v>49.98</v>
          </cell>
          <cell r="K47">
            <v>6.66</v>
          </cell>
          <cell r="L47">
            <v>68.28</v>
          </cell>
        </row>
        <row r="48">
          <cell r="H48">
            <v>20.28</v>
          </cell>
          <cell r="I48">
            <v>14.99</v>
          </cell>
          <cell r="J48">
            <v>2.0099999999999998</v>
          </cell>
          <cell r="K48">
            <v>1.05</v>
          </cell>
          <cell r="L48">
            <v>2.23</v>
          </cell>
        </row>
        <row r="49">
          <cell r="H49">
            <v>16.489999999999998</v>
          </cell>
          <cell r="I49">
            <v>1.98</v>
          </cell>
          <cell r="J49">
            <v>2.8</v>
          </cell>
          <cell r="K49">
            <v>3.28</v>
          </cell>
          <cell r="L49">
            <v>8.43</v>
          </cell>
        </row>
        <row r="50">
          <cell r="H50">
            <v>105.21</v>
          </cell>
          <cell r="I50">
            <v>0</v>
          </cell>
          <cell r="J50">
            <v>0</v>
          </cell>
          <cell r="K50">
            <v>105.21</v>
          </cell>
          <cell r="L50">
            <v>0</v>
          </cell>
        </row>
        <row r="51">
          <cell r="H51">
            <v>20.32</v>
          </cell>
          <cell r="I51">
            <v>14.95</v>
          </cell>
          <cell r="J51">
            <v>2.48</v>
          </cell>
          <cell r="K51">
            <v>1.29</v>
          </cell>
          <cell r="L51">
            <v>1.6</v>
          </cell>
        </row>
        <row r="52">
          <cell r="H52">
            <v>136.80000000000001</v>
          </cell>
          <cell r="I52">
            <v>39.47</v>
          </cell>
          <cell r="J52">
            <v>18.940000000000001</v>
          </cell>
          <cell r="K52">
            <v>40.53</v>
          </cell>
          <cell r="L52">
            <v>37.86</v>
          </cell>
        </row>
        <row r="53">
          <cell r="H53">
            <v>9.07</v>
          </cell>
          <cell r="I53">
            <v>4.59</v>
          </cell>
          <cell r="J53">
            <v>3.78</v>
          </cell>
          <cell r="K53">
            <v>1.19</v>
          </cell>
          <cell r="L53">
            <v>-0.49</v>
          </cell>
        </row>
        <row r="54">
          <cell r="H54">
            <v>127.73</v>
          </cell>
          <cell r="I54">
            <v>34.880000000000003</v>
          </cell>
          <cell r="J54">
            <v>15.16</v>
          </cell>
          <cell r="K54">
            <v>39.340000000000003</v>
          </cell>
          <cell r="L54">
            <v>38.35</v>
          </cell>
        </row>
        <row r="55">
          <cell r="H55">
            <v>65.62</v>
          </cell>
          <cell r="I55">
            <v>34.33</v>
          </cell>
          <cell r="J55">
            <v>6.4700000000000006</v>
          </cell>
          <cell r="K55">
            <v>11.94</v>
          </cell>
          <cell r="L55">
            <v>12.88</v>
          </cell>
        </row>
        <row r="56">
          <cell r="H56">
            <v>11.06</v>
          </cell>
          <cell r="I56">
            <v>5.96</v>
          </cell>
          <cell r="J56">
            <v>1.5</v>
          </cell>
          <cell r="K56">
            <v>3.57</v>
          </cell>
          <cell r="L56">
            <v>0.03</v>
          </cell>
        </row>
        <row r="57">
          <cell r="H57">
            <v>30.22</v>
          </cell>
          <cell r="I57">
            <v>17.440000000000001</v>
          </cell>
          <cell r="J57">
            <v>2.66</v>
          </cell>
          <cell r="K57">
            <v>5.93</v>
          </cell>
          <cell r="L57">
            <v>4.1900000000000004</v>
          </cell>
        </row>
        <row r="58">
          <cell r="H58">
            <v>24.34</v>
          </cell>
          <cell r="I58">
            <v>10.93</v>
          </cell>
          <cell r="J58">
            <v>2.31</v>
          </cell>
          <cell r="K58">
            <v>2.44</v>
          </cell>
          <cell r="L58">
            <v>8.66</v>
          </cell>
        </row>
        <row r="59">
          <cell r="H59">
            <v>55.48</v>
          </cell>
          <cell r="I59">
            <v>12.469999999999999</v>
          </cell>
          <cell r="J59">
            <v>2.9000000000000004</v>
          </cell>
          <cell r="K59">
            <v>16.27</v>
          </cell>
          <cell r="L59">
            <v>23.84</v>
          </cell>
        </row>
        <row r="60">
          <cell r="H60">
            <v>5.12</v>
          </cell>
          <cell r="I60">
            <v>1.74</v>
          </cell>
          <cell r="J60">
            <v>0.15</v>
          </cell>
          <cell r="K60">
            <v>1.82</v>
          </cell>
          <cell r="L60">
            <v>1.41</v>
          </cell>
        </row>
        <row r="61">
          <cell r="H61">
            <v>3.88</v>
          </cell>
          <cell r="I61">
            <v>2.21</v>
          </cell>
          <cell r="J61">
            <v>0.13</v>
          </cell>
          <cell r="K61">
            <v>1</v>
          </cell>
          <cell r="L61">
            <v>0.54</v>
          </cell>
        </row>
        <row r="62">
          <cell r="H62">
            <v>46.48</v>
          </cell>
          <cell r="I62">
            <v>8.52</v>
          </cell>
          <cell r="J62">
            <v>2.62</v>
          </cell>
          <cell r="K62">
            <v>13.45</v>
          </cell>
          <cell r="L62">
            <v>21.89</v>
          </cell>
        </row>
        <row r="63">
          <cell r="H63">
            <v>103.85</v>
          </cell>
          <cell r="I63">
            <v>73.33</v>
          </cell>
          <cell r="J63">
            <v>4.16</v>
          </cell>
          <cell r="K63">
            <v>7.52</v>
          </cell>
          <cell r="L63">
            <v>18.84</v>
          </cell>
        </row>
        <row r="64">
          <cell r="H64">
            <v>44.4</v>
          </cell>
          <cell r="I64">
            <v>31.53</v>
          </cell>
          <cell r="J64">
            <v>1.49</v>
          </cell>
          <cell r="K64">
            <v>3.32</v>
          </cell>
          <cell r="L64">
            <v>8.06</v>
          </cell>
        </row>
        <row r="65">
          <cell r="H65">
            <v>38.1</v>
          </cell>
          <cell r="I65">
            <v>27.29</v>
          </cell>
          <cell r="J65">
            <v>1.5</v>
          </cell>
          <cell r="K65">
            <v>2.39</v>
          </cell>
          <cell r="L65">
            <v>6.92</v>
          </cell>
        </row>
        <row r="66">
          <cell r="H66">
            <v>21.35</v>
          </cell>
          <cell r="I66">
            <v>14.51</v>
          </cell>
          <cell r="J66">
            <v>1.17</v>
          </cell>
          <cell r="K66">
            <v>1.81</v>
          </cell>
          <cell r="L66">
            <v>3.86</v>
          </cell>
        </row>
        <row r="67">
          <cell r="H67">
            <v>159.96</v>
          </cell>
          <cell r="I67">
            <v>124.75</v>
          </cell>
          <cell r="J67">
            <v>1.52</v>
          </cell>
          <cell r="K67">
            <v>20.81</v>
          </cell>
          <cell r="L67">
            <v>12.88</v>
          </cell>
        </row>
        <row r="68">
          <cell r="H68">
            <v>92.59</v>
          </cell>
          <cell r="I68">
            <v>56.68</v>
          </cell>
          <cell r="J68">
            <v>2.72</v>
          </cell>
          <cell r="K68">
            <v>10.36</v>
          </cell>
          <cell r="L68">
            <v>22.83</v>
          </cell>
        </row>
        <row r="69">
          <cell r="H69">
            <v>85.48</v>
          </cell>
          <cell r="I69">
            <v>50.19</v>
          </cell>
          <cell r="J69">
            <v>2.5</v>
          </cell>
          <cell r="K69">
            <v>10.29</v>
          </cell>
          <cell r="L69">
            <v>22.5</v>
          </cell>
        </row>
        <row r="70">
          <cell r="H70">
            <v>7.11</v>
          </cell>
          <cell r="I70">
            <v>6.49</v>
          </cell>
          <cell r="J70">
            <v>0.22</v>
          </cell>
          <cell r="K70">
            <v>7.0000000000000007E-2</v>
          </cell>
          <cell r="L70">
            <v>0.33</v>
          </cell>
        </row>
        <row r="71">
          <cell r="H71">
            <v>25.72</v>
          </cell>
          <cell r="I71">
            <v>12.21</v>
          </cell>
          <cell r="J71">
            <v>2.38</v>
          </cell>
          <cell r="K71">
            <v>6.35</v>
          </cell>
          <cell r="L71">
            <v>4.7799999999999994</v>
          </cell>
        </row>
        <row r="72">
          <cell r="H72">
            <v>1.1000000000000001</v>
          </cell>
          <cell r="I72">
            <v>0.7</v>
          </cell>
          <cell r="J72">
            <v>0.13</v>
          </cell>
          <cell r="K72">
            <v>0.18</v>
          </cell>
          <cell r="L72">
            <v>0.09</v>
          </cell>
        </row>
        <row r="73">
          <cell r="H73">
            <v>3.14</v>
          </cell>
          <cell r="I73">
            <v>1.58</v>
          </cell>
          <cell r="J73">
            <v>0.21</v>
          </cell>
          <cell r="K73">
            <v>0.81</v>
          </cell>
          <cell r="L73">
            <v>0.54</v>
          </cell>
        </row>
        <row r="74">
          <cell r="H74">
            <v>4.32</v>
          </cell>
          <cell r="I74">
            <v>3.27</v>
          </cell>
          <cell r="J74">
            <v>0.35</v>
          </cell>
          <cell r="K74">
            <v>0.34</v>
          </cell>
          <cell r="L74">
            <v>0.36</v>
          </cell>
        </row>
        <row r="75">
          <cell r="H75">
            <v>1.26</v>
          </cell>
          <cell r="I75">
            <v>1.38</v>
          </cell>
          <cell r="J75">
            <v>0.3</v>
          </cell>
          <cell r="K75">
            <v>0.64</v>
          </cell>
          <cell r="L75">
            <v>-1.06</v>
          </cell>
        </row>
        <row r="76">
          <cell r="H76">
            <v>15.9</v>
          </cell>
          <cell r="I76">
            <v>5.28</v>
          </cell>
          <cell r="J76">
            <v>1.39</v>
          </cell>
          <cell r="K76">
            <v>4.38</v>
          </cell>
          <cell r="L76">
            <v>4.8499999999999996</v>
          </cell>
        </row>
        <row r="77">
          <cell r="H77">
            <v>272.87</v>
          </cell>
          <cell r="I77">
            <v>152.03</v>
          </cell>
          <cell r="J77">
            <v>6.43</v>
          </cell>
          <cell r="K77">
            <v>99.74</v>
          </cell>
          <cell r="L77">
            <v>14.67</v>
          </cell>
        </row>
        <row r="78">
          <cell r="H78">
            <v>440.85</v>
          </cell>
          <cell r="I78">
            <v>433.40000000000003</v>
          </cell>
          <cell r="J78">
            <v>0</v>
          </cell>
          <cell r="K78">
            <v>7.45</v>
          </cell>
          <cell r="L78">
            <v>0</v>
          </cell>
        </row>
        <row r="79">
          <cell r="H79">
            <v>3323.46</v>
          </cell>
          <cell r="I79">
            <v>938.83</v>
          </cell>
          <cell r="J79">
            <v>467.76000000000005</v>
          </cell>
          <cell r="K79">
            <v>649.88</v>
          </cell>
          <cell r="L79">
            <v>1266.99</v>
          </cell>
        </row>
        <row r="80">
          <cell r="H80">
            <v>2681.7699999999995</v>
          </cell>
          <cell r="I80">
            <v>1135.9399999999998</v>
          </cell>
          <cell r="J80">
            <v>429.44</v>
          </cell>
          <cell r="K80">
            <v>443.4199999999999</v>
          </cell>
          <cell r="L80">
            <v>672.96999999999991</v>
          </cell>
        </row>
      </sheetData>
      <sheetData sheetId="12" refreshError="1">
        <row r="4">
          <cell r="B4">
            <v>5613.8700000000008</v>
          </cell>
          <cell r="C4">
            <v>6002.08</v>
          </cell>
          <cell r="D4">
            <v>6446.08</v>
          </cell>
          <cell r="E4">
            <v>110.18489605570795</v>
          </cell>
          <cell r="F4">
            <v>109.05186507153513</v>
          </cell>
          <cell r="G4">
            <v>108.36966219801806</v>
          </cell>
        </row>
        <row r="5">
          <cell r="B5">
            <v>420.99</v>
          </cell>
          <cell r="C5">
            <v>441.27000000000004</v>
          </cell>
          <cell r="D5">
            <v>457.32000000000005</v>
          </cell>
          <cell r="E5">
            <v>103.85478871486914</v>
          </cell>
          <cell r="F5">
            <v>103.91410401324464</v>
          </cell>
          <cell r="G5">
            <v>104.53190978532163</v>
          </cell>
        </row>
        <row r="6">
          <cell r="B6">
            <v>189.65</v>
          </cell>
          <cell r="C6">
            <v>187.33</v>
          </cell>
          <cell r="D6">
            <v>180.75</v>
          </cell>
          <cell r="E6">
            <v>108.87442089749857</v>
          </cell>
          <cell r="F6">
            <v>103.36650977286565</v>
          </cell>
          <cell r="G6">
            <v>99.471091813047053</v>
          </cell>
        </row>
        <row r="7">
          <cell r="B7">
            <v>2491.9899999999998</v>
          </cell>
          <cell r="C7">
            <v>2592.0500000000002</v>
          </cell>
          <cell r="D7">
            <v>2720.11</v>
          </cell>
          <cell r="E7">
            <v>111.07653199733656</v>
          </cell>
          <cell r="F7">
            <v>108.88133377202765</v>
          </cell>
          <cell r="G7">
            <v>108.28571012278098</v>
          </cell>
        </row>
        <row r="8">
          <cell r="B8">
            <v>76.160000000000011</v>
          </cell>
          <cell r="C8">
            <v>87.59</v>
          </cell>
          <cell r="D8">
            <v>93.94</v>
          </cell>
          <cell r="E8">
            <v>112.12090665189007</v>
          </cell>
          <cell r="F8">
            <v>120.35550066930212</v>
          </cell>
          <cell r="G8">
            <v>110.57391685171342</v>
          </cell>
        </row>
        <row r="9">
          <cell r="B9">
            <v>289.2</v>
          </cell>
          <cell r="C9">
            <v>314.21000000000004</v>
          </cell>
          <cell r="D9">
            <v>329.1</v>
          </cell>
          <cell r="E9">
            <v>108.56263304004206</v>
          </cell>
          <cell r="F9">
            <v>108.4198957973626</v>
          </cell>
          <cell r="G9">
            <v>108.43235989973412</v>
          </cell>
        </row>
        <row r="10">
          <cell r="B10">
            <v>632.73</v>
          </cell>
          <cell r="C10">
            <v>723.87</v>
          </cell>
          <cell r="D10">
            <v>811.36</v>
          </cell>
          <cell r="E10">
            <v>112.76753048468629</v>
          </cell>
          <cell r="F10">
            <v>114.99360661061576</v>
          </cell>
          <cell r="G10">
            <v>110.07478759340886</v>
          </cell>
        </row>
        <row r="11">
          <cell r="B11">
            <v>150.78000000000003</v>
          </cell>
          <cell r="C11">
            <v>163.39999999999998</v>
          </cell>
          <cell r="D11">
            <v>172.95000000000002</v>
          </cell>
          <cell r="E11">
            <v>102.70341300022152</v>
          </cell>
          <cell r="F11">
            <v>106.38784952265799</v>
          </cell>
          <cell r="G11">
            <v>105.52468158893846</v>
          </cell>
        </row>
        <row r="12">
          <cell r="B12">
            <v>111.07000000000001</v>
          </cell>
          <cell r="C12">
            <v>122.5</v>
          </cell>
          <cell r="D12">
            <v>141.51</v>
          </cell>
          <cell r="E12">
            <v>103.57641832476739</v>
          </cell>
          <cell r="F12">
            <v>109.69082500979673</v>
          </cell>
          <cell r="G12">
            <v>107.72250641722967</v>
          </cell>
        </row>
        <row r="13">
          <cell r="B13">
            <v>48.839999999999996</v>
          </cell>
          <cell r="C13">
            <v>52.6</v>
          </cell>
          <cell r="D13">
            <v>61.180000000000007</v>
          </cell>
          <cell r="E13">
            <v>102.78030210428003</v>
          </cell>
          <cell r="F13">
            <v>107.7089</v>
          </cell>
          <cell r="G13">
            <v>113.7938847077546</v>
          </cell>
        </row>
        <row r="14">
          <cell r="B14">
            <v>199.91</v>
          </cell>
          <cell r="C14">
            <v>225.95</v>
          </cell>
          <cell r="D14">
            <v>253.18</v>
          </cell>
          <cell r="E14">
            <v>121.98114431444687</v>
          </cell>
          <cell r="F14">
            <v>111.81003966693417</v>
          </cell>
          <cell r="G14">
            <v>111.94771641910282</v>
          </cell>
        </row>
        <row r="15">
          <cell r="B15">
            <v>291.28000000000003</v>
          </cell>
          <cell r="C15">
            <v>296.95999999999998</v>
          </cell>
          <cell r="D15">
            <v>311.79000000000002</v>
          </cell>
          <cell r="E15">
            <v>110.34936375629314</v>
          </cell>
          <cell r="F15">
            <v>101.21206972101729</v>
          </cell>
          <cell r="G15">
            <v>102.3747835018396</v>
          </cell>
        </row>
        <row r="16">
          <cell r="B16">
            <v>89.160000000000011</v>
          </cell>
          <cell r="C16">
            <v>102.76</v>
          </cell>
          <cell r="D16">
            <v>136.80000000000001</v>
          </cell>
          <cell r="E16">
            <v>111.12400192721435</v>
          </cell>
          <cell r="F16">
            <v>112.40020614882951</v>
          </cell>
          <cell r="G16">
            <v>130.21676103480195</v>
          </cell>
        </row>
        <row r="17">
          <cell r="B17">
            <v>53.959999999999994</v>
          </cell>
          <cell r="C17">
            <v>59.39</v>
          </cell>
          <cell r="D17">
            <v>65.62</v>
          </cell>
          <cell r="E17">
            <v>109.12330856078694</v>
          </cell>
          <cell r="F17">
            <v>109.70589158349678</v>
          </cell>
          <cell r="G17">
            <v>108.70459939769795</v>
          </cell>
        </row>
        <row r="18">
          <cell r="B18">
            <v>46.17</v>
          </cell>
          <cell r="C18">
            <v>48.86</v>
          </cell>
          <cell r="D18">
            <v>55.48</v>
          </cell>
          <cell r="E18">
            <v>101.98401250287957</v>
          </cell>
          <cell r="F18">
            <v>105.47562200687936</v>
          </cell>
          <cell r="G18">
            <v>111.74591090792624</v>
          </cell>
        </row>
        <row r="19">
          <cell r="B19">
            <v>76.509999999999991</v>
          </cell>
          <cell r="C19">
            <v>87.61</v>
          </cell>
          <cell r="D19">
            <v>103.85</v>
          </cell>
          <cell r="E19">
            <v>105.77319561080414</v>
          </cell>
          <cell r="F19">
            <v>111.71798174666358</v>
          </cell>
          <cell r="G19">
            <v>115.89300999101361</v>
          </cell>
        </row>
        <row r="20">
          <cell r="B20">
            <v>129.07</v>
          </cell>
          <cell r="C20">
            <v>145.13999999999999</v>
          </cell>
          <cell r="D20">
            <v>159.96</v>
          </cell>
          <cell r="E20">
            <v>104.19278196647923</v>
          </cell>
          <cell r="F20">
            <v>112.0806451985642</v>
          </cell>
          <cell r="G20">
            <v>108.93359940212434</v>
          </cell>
        </row>
        <row r="21">
          <cell r="B21">
            <v>74.22</v>
          </cell>
          <cell r="C21">
            <v>80.56</v>
          </cell>
          <cell r="D21">
            <v>92.59</v>
          </cell>
          <cell r="E21">
            <v>106.07229090704881</v>
          </cell>
          <cell r="F21">
            <v>108.18366296079</v>
          </cell>
          <cell r="G21">
            <v>113.0969097610654</v>
          </cell>
        </row>
        <row r="22">
          <cell r="B22">
            <v>19.600000000000001</v>
          </cell>
          <cell r="C22">
            <v>22.240000000000002</v>
          </cell>
          <cell r="D22">
            <v>25.72</v>
          </cell>
          <cell r="E22">
            <v>112.75499775522604</v>
          </cell>
          <cell r="F22">
            <v>110.61933472650043</v>
          </cell>
          <cell r="G22">
            <v>113.11861165294208</v>
          </cell>
        </row>
        <row r="23">
          <cell r="B23">
            <v>222.58</v>
          </cell>
          <cell r="C23">
            <v>247.79</v>
          </cell>
          <cell r="D23">
            <v>272.87</v>
          </cell>
          <cell r="E23">
            <v>114.49645289988356</v>
          </cell>
          <cell r="F23">
            <v>111.32410585493484</v>
          </cell>
          <cell r="G23">
            <v>108.44790520559975</v>
          </cell>
        </row>
        <row r="24">
          <cell r="B24">
            <v>407.84000000000003</v>
          </cell>
          <cell r="C24">
            <v>426.60000000000008</v>
          </cell>
          <cell r="D24">
            <v>440.85</v>
          </cell>
          <cell r="E24">
            <v>103.65882978813201</v>
          </cell>
          <cell r="F24">
            <v>103.95998178106491</v>
          </cell>
          <cell r="G24">
            <v>104.3049401006992</v>
          </cell>
        </row>
        <row r="25">
          <cell r="B25">
            <v>3045.65</v>
          </cell>
          <cell r="C25">
            <v>3179.7799999999997</v>
          </cell>
          <cell r="D25">
            <v>3323.46</v>
          </cell>
          <cell r="E25">
            <v>110.77188344197766</v>
          </cell>
          <cell r="F25">
            <v>108.78119595774463</v>
          </cell>
          <cell r="G25">
            <v>107.87656939840416</v>
          </cell>
        </row>
        <row r="26">
          <cell r="B26">
            <v>2160.38</v>
          </cell>
          <cell r="C26">
            <v>2395.6999999999998</v>
          </cell>
          <cell r="D26">
            <v>2681.7699999999995</v>
          </cell>
          <cell r="E26">
            <v>110.41347495329903</v>
          </cell>
          <cell r="F26">
            <v>110.38193492949443</v>
          </cell>
          <cell r="G26">
            <v>109.83929408903323</v>
          </cell>
        </row>
      </sheetData>
      <sheetData sheetId="13" refreshError="1">
        <row r="5">
          <cell r="B5">
            <v>27333805.327226665</v>
          </cell>
          <cell r="C5">
            <v>108.52486477850798</v>
          </cell>
          <cell r="D5">
            <v>165727.31756498464</v>
          </cell>
          <cell r="E5">
            <v>107.54013362461608</v>
          </cell>
          <cell r="F5">
            <v>799219</v>
          </cell>
          <cell r="G5">
            <v>103.59197824734227</v>
          </cell>
          <cell r="H5">
            <v>12349847.15757996</v>
          </cell>
          <cell r="I5">
            <v>107.6236792132063</v>
          </cell>
          <cell r="J5">
            <v>1887546.0209562662</v>
          </cell>
          <cell r="K5">
            <v>108.99241045090757</v>
          </cell>
          <cell r="L5">
            <v>3951509.8402240798</v>
          </cell>
          <cell r="M5">
            <v>110.46591298318131</v>
          </cell>
          <cell r="N5">
            <v>779265.28526572906</v>
          </cell>
          <cell r="O5">
            <v>106.24764102353332</v>
          </cell>
          <cell r="P5">
            <v>692975.87006898201</v>
          </cell>
          <cell r="Q5">
            <v>106.92245175687587</v>
          </cell>
          <cell r="R5">
            <v>379227.96979179769</v>
          </cell>
          <cell r="S5">
            <v>108.67516309980137</v>
          </cell>
          <cell r="T5">
            <v>1414514.1656121369</v>
          </cell>
          <cell r="U5">
            <v>116.3198141062022</v>
          </cell>
          <cell r="V5">
            <v>1709543.2100659721</v>
          </cell>
          <cell r="W5">
            <v>101.94708283288693</v>
          </cell>
          <cell r="X5">
            <v>716092.20665102662</v>
          </cell>
          <cell r="Y5">
            <v>122.89700702213106</v>
          </cell>
          <cell r="Z5">
            <v>389890.06713827437</v>
          </cell>
          <cell r="AA5">
            <v>109.2601284772917</v>
          </cell>
          <cell r="AB5">
            <v>95526.394847027492</v>
          </cell>
          <cell r="AC5">
            <v>109.2973390492855</v>
          </cell>
          <cell r="AD5">
            <v>368616.07136559382</v>
          </cell>
          <cell r="AE5">
            <v>112.23181964330733</v>
          </cell>
          <cell r="AF5">
            <v>699023.70892801136</v>
          </cell>
          <cell r="AG5">
            <v>110.04233634892391</v>
          </cell>
          <cell r="AH5">
            <v>275801.98718652694</v>
          </cell>
          <cell r="AI5">
            <v>109.75968347236335</v>
          </cell>
          <cell r="AJ5">
            <v>103528.03730043689</v>
          </cell>
          <cell r="AK5">
            <v>112.50686318659891</v>
          </cell>
          <cell r="AL5">
            <v>721678.33426177735</v>
          </cell>
          <cell r="AM5">
            <v>109.79225395187488</v>
          </cell>
          <cell r="AN5">
            <v>774719.99998306599</v>
          </cell>
          <cell r="AO5">
            <v>103.58260514987067</v>
          </cell>
          <cell r="AP5">
            <v>14233485.178536227</v>
          </cell>
          <cell r="AQ5">
            <v>107.78490032771013</v>
          </cell>
          <cell r="AR5">
            <v>12325600.148707373</v>
          </cell>
          <cell r="AS5">
            <v>109.85565787584264</v>
          </cell>
        </row>
        <row r="6">
          <cell r="B6">
            <v>3893041.0844715443</v>
          </cell>
          <cell r="C6">
            <v>106.48742463941237</v>
          </cell>
          <cell r="F6">
            <v>7348</v>
          </cell>
          <cell r="G6">
            <v>79.448999999999998</v>
          </cell>
          <cell r="H6">
            <v>1139846.1575799601</v>
          </cell>
          <cell r="I6">
            <v>105.50394634860407</v>
          </cell>
          <cell r="J6">
            <v>475850.02095626621</v>
          </cell>
          <cell r="K6">
            <v>108.42650103519669</v>
          </cell>
          <cell r="L6">
            <v>544628.84017407987</v>
          </cell>
          <cell r="M6">
            <v>104.56543804494494</v>
          </cell>
          <cell r="N6">
            <v>352074.28526572901</v>
          </cell>
          <cell r="O6">
            <v>105.15798212205192</v>
          </cell>
          <cell r="P6">
            <v>15975.870078981954</v>
          </cell>
          <cell r="Q6">
            <v>98.300147329650088</v>
          </cell>
          <cell r="R6">
            <v>82176.448243801933</v>
          </cell>
          <cell r="S6">
            <v>95.651030861074688</v>
          </cell>
          <cell r="T6">
            <v>667012.16770213691</v>
          </cell>
          <cell r="U6">
            <v>112.38781354021594</v>
          </cell>
          <cell r="V6">
            <v>121391.21002597208</v>
          </cell>
          <cell r="W6">
            <v>104.16145776190319</v>
          </cell>
          <cell r="X6">
            <v>315.88935088694342</v>
          </cell>
          <cell r="Y6">
            <v>99.477072095517656</v>
          </cell>
          <cell r="Z6">
            <v>56981.648565484662</v>
          </cell>
          <cell r="AA6">
            <v>104.42567022732231</v>
          </cell>
          <cell r="AB6">
            <v>7017.2370224582437</v>
          </cell>
          <cell r="AC6">
            <v>103.80249039423532</v>
          </cell>
          <cell r="AD6">
            <v>38151.055034775265</v>
          </cell>
          <cell r="AE6">
            <v>99.477072095517713</v>
          </cell>
          <cell r="AF6">
            <v>108251.0289267935</v>
          </cell>
          <cell r="AG6">
            <v>107.01463165766569</v>
          </cell>
          <cell r="AH6">
            <v>92320.017356242286</v>
          </cell>
          <cell r="AI6">
            <v>106.94809862333426</v>
          </cell>
          <cell r="AJ6">
            <v>11443.962034390846</v>
          </cell>
          <cell r="AK6">
            <v>97.181770685575557</v>
          </cell>
          <cell r="AL6">
            <v>172257.2461535843</v>
          </cell>
          <cell r="AM6">
            <v>108.6926147004113</v>
          </cell>
          <cell r="AN6">
            <v>7348</v>
          </cell>
          <cell r="AO6">
            <v>79.448999999999998</v>
          </cell>
          <cell r="AP6">
            <v>1615696.1785362265</v>
          </cell>
          <cell r="AQ6">
            <v>106.31840261412626</v>
          </cell>
          <cell r="AR6">
            <v>2269996.9059353182</v>
          </cell>
          <cell r="AS6">
            <v>106.7652605646588</v>
          </cell>
        </row>
        <row r="7">
          <cell r="B7">
            <v>3956591</v>
          </cell>
          <cell r="C7">
            <v>109.66675589338264</v>
          </cell>
          <cell r="D7">
            <v>113647.48927858035</v>
          </cell>
          <cell r="E7">
            <v>107.53437669391283</v>
          </cell>
          <cell r="F7">
            <v>43724</v>
          </cell>
          <cell r="G7">
            <v>105.49796064409705</v>
          </cell>
          <cell r="H7">
            <v>351278</v>
          </cell>
          <cell r="I7">
            <v>104.43793134487831</v>
          </cell>
          <cell r="J7">
            <v>349502</v>
          </cell>
          <cell r="K7">
            <v>103.99519407186462</v>
          </cell>
          <cell r="L7">
            <v>1183788</v>
          </cell>
          <cell r="M7">
            <v>110.88835601082225</v>
          </cell>
          <cell r="N7">
            <v>171789</v>
          </cell>
          <cell r="O7">
            <v>105.42792581349221</v>
          </cell>
          <cell r="P7">
            <v>299641</v>
          </cell>
          <cell r="Q7">
            <v>108.86381831102796</v>
          </cell>
          <cell r="R7">
            <v>85482.645996892868</v>
          </cell>
          <cell r="S7">
            <v>111.49186662656977</v>
          </cell>
          <cell r="T7">
            <v>171877</v>
          </cell>
          <cell r="U7">
            <v>110.3142420206452</v>
          </cell>
          <cell r="V7">
            <v>378252</v>
          </cell>
          <cell r="W7">
            <v>94.575238545056735</v>
          </cell>
          <cell r="X7">
            <v>298716.99661677983</v>
          </cell>
          <cell r="Y7">
            <v>142.70677420839323</v>
          </cell>
          <cell r="Z7">
            <v>103975.89749417861</v>
          </cell>
          <cell r="AA7">
            <v>113.60485059112533</v>
          </cell>
          <cell r="AB7">
            <v>14593.470186968876</v>
          </cell>
          <cell r="AC7">
            <v>109.62451469170122</v>
          </cell>
          <cell r="AD7">
            <v>155164.22799918544</v>
          </cell>
          <cell r="AE7">
            <v>115.9069339741357</v>
          </cell>
          <cell r="AF7">
            <v>135948.6993119164</v>
          </cell>
          <cell r="AG7">
            <v>111.67694535604321</v>
          </cell>
          <cell r="AH7">
            <v>52253.312904507526</v>
          </cell>
          <cell r="AI7">
            <v>109.99171231717342</v>
          </cell>
          <cell r="AJ7">
            <v>44568.129387141882</v>
          </cell>
          <cell r="AK7">
            <v>117.64329489703647</v>
          </cell>
          <cell r="AL7">
            <v>116036.62010242853</v>
          </cell>
          <cell r="AM7">
            <v>119.20347144654993</v>
          </cell>
          <cell r="AN7">
            <v>40589</v>
          </cell>
          <cell r="AO7">
            <v>105.63149789795378</v>
          </cell>
          <cell r="AP7">
            <v>699200</v>
          </cell>
          <cell r="AQ7">
            <v>104.23643760921534</v>
          </cell>
          <cell r="AR7">
            <v>3216802</v>
          </cell>
          <cell r="AS7">
            <v>111.05700413872925</v>
          </cell>
        </row>
        <row r="8">
          <cell r="B8">
            <v>2403780.5467889206</v>
          </cell>
          <cell r="C8">
            <v>108.85758113560871</v>
          </cell>
          <cell r="D8">
            <v>88602</v>
          </cell>
          <cell r="E8">
            <v>107.58363045331767</v>
          </cell>
          <cell r="F8">
            <v>149240</v>
          </cell>
          <cell r="G8">
            <v>104.40217997545933</v>
          </cell>
          <cell r="H8">
            <v>981321</v>
          </cell>
          <cell r="I8">
            <v>108.33623023683346</v>
          </cell>
          <cell r="J8">
            <v>311914</v>
          </cell>
          <cell r="K8">
            <v>107.97040856505815</v>
          </cell>
          <cell r="L8">
            <v>285925</v>
          </cell>
          <cell r="M8">
            <v>114.579670245912</v>
          </cell>
          <cell r="N8">
            <v>60179</v>
          </cell>
          <cell r="O8">
            <v>105.99472366847165</v>
          </cell>
          <cell r="P8">
            <v>55634</v>
          </cell>
          <cell r="Q8">
            <v>107.66257104647275</v>
          </cell>
          <cell r="R8">
            <v>21323</v>
          </cell>
          <cell r="S8">
            <v>108.63406808747358</v>
          </cell>
          <cell r="T8">
            <v>84371</v>
          </cell>
          <cell r="U8">
            <v>110.4962595957662</v>
          </cell>
          <cell r="V8">
            <v>280451</v>
          </cell>
          <cell r="W8">
            <v>107.66014015056089</v>
          </cell>
          <cell r="X8">
            <v>17869</v>
          </cell>
          <cell r="Y8">
            <v>108.63406808747359</v>
          </cell>
          <cell r="Z8">
            <v>13419</v>
          </cell>
          <cell r="AA8">
            <v>113.01779790628872</v>
          </cell>
          <cell r="AB8">
            <v>5624</v>
          </cell>
          <cell r="AC8">
            <v>113.01779790628873</v>
          </cell>
          <cell r="AD8">
            <v>22745</v>
          </cell>
          <cell r="AE8">
            <v>108.63406808747358</v>
          </cell>
          <cell r="AF8">
            <v>57140</v>
          </cell>
          <cell r="AG8">
            <v>113.01779790628872</v>
          </cell>
          <cell r="AH8">
            <v>17013</v>
          </cell>
          <cell r="AI8">
            <v>113.01779790628873</v>
          </cell>
          <cell r="AJ8">
            <v>3551</v>
          </cell>
          <cell r="AK8">
            <v>108.63406808747358</v>
          </cell>
          <cell r="AL8">
            <v>36061.546805854574</v>
          </cell>
          <cell r="AM8">
            <v>113.01779790628873</v>
          </cell>
          <cell r="AN8">
            <v>143659.99998306602</v>
          </cell>
          <cell r="AO8">
            <v>104.24739441388763</v>
          </cell>
          <cell r="AP8">
            <v>1292976</v>
          </cell>
          <cell r="AQ8">
            <v>108.26186182143485</v>
          </cell>
          <cell r="AR8">
            <v>967144.54680585454</v>
          </cell>
          <cell r="AS8">
            <v>110.50059302543889</v>
          </cell>
        </row>
        <row r="9">
          <cell r="B9">
            <v>2946708</v>
          </cell>
          <cell r="C9">
            <v>108.7152555471057</v>
          </cell>
          <cell r="D9">
            <v>66352</v>
          </cell>
          <cell r="E9">
            <v>108.63483906107277</v>
          </cell>
          <cell r="F9">
            <v>392604</v>
          </cell>
          <cell r="G9">
            <v>104.90013976198111</v>
          </cell>
          <cell r="H9">
            <v>1274279</v>
          </cell>
          <cell r="I9">
            <v>108.58553157671136</v>
          </cell>
          <cell r="J9">
            <v>129899</v>
          </cell>
          <cell r="K9">
            <v>106.22743607749183</v>
          </cell>
          <cell r="L9">
            <v>462345</v>
          </cell>
          <cell r="M9">
            <v>109.16073417117404</v>
          </cell>
          <cell r="N9">
            <v>32271</v>
          </cell>
          <cell r="O9">
            <v>106.66898712147581</v>
          </cell>
          <cell r="P9">
            <v>62192</v>
          </cell>
          <cell r="Q9">
            <v>105.7092047496434</v>
          </cell>
          <cell r="R9">
            <v>23579</v>
          </cell>
          <cell r="S9">
            <v>108.3860982130294</v>
          </cell>
          <cell r="T9">
            <v>80421</v>
          </cell>
          <cell r="U9">
            <v>108.60124208872486</v>
          </cell>
          <cell r="V9">
            <v>136185</v>
          </cell>
          <cell r="W9">
            <v>108.37121911120803</v>
          </cell>
          <cell r="X9">
            <v>3613</v>
          </cell>
          <cell r="Y9">
            <v>111.04273504273505</v>
          </cell>
          <cell r="Z9">
            <v>9272</v>
          </cell>
          <cell r="AA9">
            <v>122.96762853376299</v>
          </cell>
          <cell r="AB9">
            <v>10952</v>
          </cell>
          <cell r="AC9">
            <v>122.61989978525412</v>
          </cell>
          <cell r="AD9">
            <v>16805</v>
          </cell>
          <cell r="AE9">
            <v>111.07505948518279</v>
          </cell>
          <cell r="AF9">
            <v>113315</v>
          </cell>
          <cell r="AG9">
            <v>122.75095357707693</v>
          </cell>
          <cell r="AH9">
            <v>39798</v>
          </cell>
          <cell r="AI9">
            <v>122.75543539484059</v>
          </cell>
          <cell r="AJ9">
            <v>6155</v>
          </cell>
          <cell r="AK9">
            <v>111.07421875000001</v>
          </cell>
          <cell r="AL9">
            <v>153023</v>
          </cell>
          <cell r="AM9">
            <v>108.69718471747561</v>
          </cell>
          <cell r="AN9">
            <v>388796</v>
          </cell>
          <cell r="AO9">
            <v>104.9325448274175</v>
          </cell>
          <cell r="AP9">
            <v>1404178</v>
          </cell>
          <cell r="AQ9">
            <v>108.40023162844928</v>
          </cell>
          <cell r="AR9">
            <v>1153734</v>
          </cell>
          <cell r="AS9">
            <v>110.47849050113585</v>
          </cell>
        </row>
        <row r="10">
          <cell r="B10">
            <v>2174852.0000000005</v>
          </cell>
          <cell r="C10">
            <v>108.23982613465736</v>
          </cell>
          <cell r="D10">
            <v>105935</v>
          </cell>
          <cell r="E10">
            <v>105.49692454934048</v>
          </cell>
          <cell r="F10">
            <v>39107</v>
          </cell>
          <cell r="G10">
            <v>104.89856855821995</v>
          </cell>
          <cell r="H10">
            <v>676598</v>
          </cell>
          <cell r="I10">
            <v>108.45747751671058</v>
          </cell>
          <cell r="J10">
            <v>179977</v>
          </cell>
          <cell r="K10">
            <v>106.7227842508625</v>
          </cell>
          <cell r="L10">
            <v>365247</v>
          </cell>
          <cell r="M10">
            <v>110.90466532732309</v>
          </cell>
          <cell r="N10">
            <v>31264</v>
          </cell>
          <cell r="O10">
            <v>110.12383245433004</v>
          </cell>
          <cell r="P10">
            <v>96301</v>
          </cell>
          <cell r="Q10">
            <v>101.27941119448533</v>
          </cell>
          <cell r="R10">
            <v>84232.231828102857</v>
          </cell>
          <cell r="S10">
            <v>119.09999999999998</v>
          </cell>
          <cell r="T10">
            <v>156877</v>
          </cell>
          <cell r="U10">
            <v>120.44297105823594</v>
          </cell>
          <cell r="V10">
            <v>188639</v>
          </cell>
          <cell r="W10">
            <v>100.44745702357294</v>
          </cell>
          <cell r="X10">
            <v>24290.086383359856</v>
          </cell>
          <cell r="Y10">
            <v>114.6</v>
          </cell>
          <cell r="Z10">
            <v>64868.790337711071</v>
          </cell>
          <cell r="AA10">
            <v>102.89999999999999</v>
          </cell>
          <cell r="AB10">
            <v>22547.636960600375</v>
          </cell>
          <cell r="AC10">
            <v>102.90000000000002</v>
          </cell>
          <cell r="AD10">
            <v>24055.222810633135</v>
          </cell>
          <cell r="AE10">
            <v>115.09999999999998</v>
          </cell>
          <cell r="AF10">
            <v>157022.79784240149</v>
          </cell>
          <cell r="AG10">
            <v>102.90000000000002</v>
          </cell>
          <cell r="AH10">
            <v>20840.645403377112</v>
          </cell>
          <cell r="AI10">
            <v>102.89999999999999</v>
          </cell>
          <cell r="AJ10">
            <v>13146.458977904156</v>
          </cell>
          <cell r="AK10">
            <v>114.08605083809171</v>
          </cell>
          <cell r="AL10">
            <v>29838.129455909944</v>
          </cell>
          <cell r="AM10">
            <v>102.786</v>
          </cell>
          <cell r="AN10">
            <v>35579</v>
          </cell>
          <cell r="AO10">
            <v>104.65547485605056</v>
          </cell>
          <cell r="AP10">
            <v>856575</v>
          </cell>
          <cell r="AQ10">
            <v>108.14561045842703</v>
          </cell>
          <cell r="AR10">
            <v>1282698.0000000005</v>
          </cell>
          <cell r="AS10">
            <v>108.41250895308529</v>
          </cell>
        </row>
        <row r="11">
          <cell r="B11">
            <v>11750923.9959662</v>
          </cell>
          <cell r="C11">
            <v>108.79999934239287</v>
          </cell>
          <cell r="D11">
            <v>609804</v>
          </cell>
          <cell r="E11">
            <v>106.50543163441422</v>
          </cell>
          <cell r="F11">
            <v>151174</v>
          </cell>
          <cell r="G11">
            <v>101.399876657007</v>
          </cell>
          <cell r="H11">
            <v>7842589</v>
          </cell>
          <cell r="I11">
            <v>107.75605526969542</v>
          </cell>
          <cell r="J11">
            <v>425193</v>
          </cell>
          <cell r="K11">
            <v>115.94195646735051</v>
          </cell>
          <cell r="L11">
            <v>1105511.0000499999</v>
          </cell>
          <cell r="M11">
            <v>112.58970936974939</v>
          </cell>
          <cell r="N11">
            <v>129211</v>
          </cell>
          <cell r="O11">
            <v>109.35376513782474</v>
          </cell>
          <cell r="P11">
            <v>157857.99998999998</v>
          </cell>
          <cell r="Q11">
            <v>108.13990017103563</v>
          </cell>
          <cell r="R11">
            <v>77305.643723000001</v>
          </cell>
          <cell r="S11">
            <v>113.05425563030124</v>
          </cell>
          <cell r="T11">
            <v>249699.99790999998</v>
          </cell>
          <cell r="U11">
            <v>135.44043989547038</v>
          </cell>
          <cell r="V11">
            <v>587739.00003999996</v>
          </cell>
          <cell r="W11">
            <v>102.74509118859618</v>
          </cell>
          <cell r="X11">
            <v>365985.23430000001</v>
          </cell>
          <cell r="Y11">
            <v>112.34268299565437</v>
          </cell>
          <cell r="Z11">
            <v>130696.96074089999</v>
          </cell>
          <cell r="AA11">
            <v>109.72790649278579</v>
          </cell>
          <cell r="AB11">
            <v>28175.050676999999</v>
          </cell>
          <cell r="AC11">
            <v>109.72882968601331</v>
          </cell>
          <cell r="AD11">
            <v>108709.565521</v>
          </cell>
          <cell r="AE11">
            <v>113.0550544458693</v>
          </cell>
          <cell r="AF11">
            <v>104504.1828469</v>
          </cell>
          <cell r="AG11">
            <v>108.85813891123625</v>
          </cell>
          <cell r="AH11">
            <v>53099.011522399996</v>
          </cell>
          <cell r="AI11">
            <v>108.85836295937901</v>
          </cell>
          <cell r="AJ11">
            <v>22284.556901</v>
          </cell>
          <cell r="AK11">
            <v>113.05697873001085</v>
          </cell>
          <cell r="AL11">
            <v>211188.79174399999</v>
          </cell>
          <cell r="AM11">
            <v>107.53086289153822</v>
          </cell>
          <cell r="AN11">
            <v>143030</v>
          </cell>
          <cell r="AO11">
            <v>101.45485336001848</v>
          </cell>
          <cell r="AP11">
            <v>8265713</v>
          </cell>
          <cell r="AQ11">
            <v>108.12383219971279</v>
          </cell>
          <cell r="AR11">
            <v>3342180.9959662003</v>
          </cell>
          <cell r="AS11">
            <v>111.08453300635905</v>
          </cell>
        </row>
        <row r="12">
          <cell r="B12">
            <v>178797</v>
          </cell>
          <cell r="C12">
            <v>110.27779840509278</v>
          </cell>
          <cell r="D12">
            <v>66965</v>
          </cell>
          <cell r="E12">
            <v>105.27732291437511</v>
          </cell>
          <cell r="F12">
            <v>4216</v>
          </cell>
          <cell r="G12">
            <v>83.893649747308288</v>
          </cell>
          <cell r="H12">
            <v>79945</v>
          </cell>
          <cell r="I12">
            <v>109.0531920644359</v>
          </cell>
          <cell r="J12">
            <v>14936</v>
          </cell>
          <cell r="K12">
            <v>116.30423026216098</v>
          </cell>
          <cell r="L12">
            <v>3058</v>
          </cell>
          <cell r="M12">
            <v>104.50674237047552</v>
          </cell>
          <cell r="N12">
            <v>2326</v>
          </cell>
          <cell r="O12">
            <v>114.00189214758751</v>
          </cell>
          <cell r="P12">
            <v>4186</v>
          </cell>
          <cell r="Q12">
            <v>105.04648074369189</v>
          </cell>
          <cell r="R12">
            <v>5129</v>
          </cell>
          <cell r="S12">
            <v>115.44696618805001</v>
          </cell>
          <cell r="T12">
            <v>3925</v>
          </cell>
          <cell r="U12">
            <v>123.67399741267788</v>
          </cell>
          <cell r="V12">
            <v>8245</v>
          </cell>
          <cell r="W12">
            <v>122.80515219636672</v>
          </cell>
          <cell r="X12">
            <v>5245</v>
          </cell>
          <cell r="Y12">
            <v>114.15136587550381</v>
          </cell>
          <cell r="Z12">
            <v>10625</v>
          </cell>
          <cell r="AA12">
            <v>116.05541046894517</v>
          </cell>
          <cell r="AB12">
            <v>6457</v>
          </cell>
          <cell r="AC12">
            <v>112.1163454675232</v>
          </cell>
          <cell r="AD12">
            <v>2913</v>
          </cell>
          <cell r="AE12">
            <v>114.1313383208645</v>
          </cell>
          <cell r="AF12">
            <v>22786</v>
          </cell>
          <cell r="AG12">
            <v>106.76488998025904</v>
          </cell>
          <cell r="AH12">
            <v>419</v>
          </cell>
          <cell r="AI12">
            <v>116.22418879056046</v>
          </cell>
          <cell r="AJ12">
            <v>2369</v>
          </cell>
          <cell r="AK12">
            <v>110.56661562021439</v>
          </cell>
          <cell r="AL12">
            <v>2017</v>
          </cell>
          <cell r="AM12">
            <v>108.8975937325126</v>
          </cell>
          <cell r="AN12">
            <v>4170</v>
          </cell>
          <cell r="AO12">
            <v>83.801104972375697</v>
          </cell>
          <cell r="AP12">
            <v>94881</v>
          </cell>
          <cell r="AQ12">
            <v>110.12851784152006</v>
          </cell>
          <cell r="AR12">
            <v>79746</v>
          </cell>
          <cell r="AS12">
            <v>112.20618820221455</v>
          </cell>
        </row>
        <row r="13">
          <cell r="B13">
            <v>29111.7</v>
          </cell>
          <cell r="C13">
            <v>104.92386179176007</v>
          </cell>
          <cell r="D13">
            <v>23862</v>
          </cell>
          <cell r="E13">
            <v>104.92483504523503</v>
          </cell>
          <cell r="F13">
            <v>11806</v>
          </cell>
          <cell r="G13">
            <v>105.99547511312217</v>
          </cell>
          <cell r="H13">
            <v>3991</v>
          </cell>
          <cell r="I13">
            <v>103.66010273972603</v>
          </cell>
          <cell r="J13">
            <v>275</v>
          </cell>
          <cell r="K13">
            <v>104.76190476190477</v>
          </cell>
          <cell r="L13">
            <v>1007</v>
          </cell>
          <cell r="M13">
            <v>99.577613516367478</v>
          </cell>
          <cell r="N13">
            <v>151</v>
          </cell>
          <cell r="O13">
            <v>106.66666666666667</v>
          </cell>
          <cell r="P13">
            <v>1188</v>
          </cell>
          <cell r="Q13">
            <v>96.434937611408202</v>
          </cell>
          <cell r="T13">
            <v>331</v>
          </cell>
          <cell r="U13">
            <v>104.86111111111111</v>
          </cell>
          <cell r="V13">
            <v>8641</v>
          </cell>
          <cell r="W13">
            <v>106.09991719569419</v>
          </cell>
          <cell r="X13">
            <v>57</v>
          </cell>
          <cell r="Y13">
            <v>115.21739130434783</v>
          </cell>
          <cell r="Z13">
            <v>50.77</v>
          </cell>
          <cell r="AA13">
            <v>109.30232558139534</v>
          </cell>
          <cell r="AB13">
            <v>160</v>
          </cell>
          <cell r="AC13">
            <v>110.5263157894737</v>
          </cell>
          <cell r="AD13">
            <v>73</v>
          </cell>
          <cell r="AE13">
            <v>113.79310344827587</v>
          </cell>
          <cell r="AF13">
            <v>56</v>
          </cell>
          <cell r="AG13">
            <v>110.86956521739131</v>
          </cell>
          <cell r="AH13">
            <v>59</v>
          </cell>
          <cell r="AI13">
            <v>110.41666666666667</v>
          </cell>
          <cell r="AJ13">
            <v>9.93</v>
          </cell>
          <cell r="AK13">
            <v>112.5</v>
          </cell>
          <cell r="AL13">
            <v>1256</v>
          </cell>
          <cell r="AM13">
            <v>103.88788426763109</v>
          </cell>
          <cell r="AN13">
            <v>11548</v>
          </cell>
          <cell r="AO13">
            <v>105.83342108034115</v>
          </cell>
          <cell r="AP13">
            <v>4266</v>
          </cell>
          <cell r="AQ13">
            <v>103.71649065800162</v>
          </cell>
          <cell r="AR13">
            <v>13297.7</v>
          </cell>
          <cell r="AS13">
            <v>104.68872784423296</v>
          </cell>
        </row>
        <row r="14">
          <cell r="B14">
            <v>10413067</v>
          </cell>
          <cell r="C14">
            <v>107.4607456963661</v>
          </cell>
          <cell r="D14">
            <v>163573</v>
          </cell>
          <cell r="E14">
            <v>107.38612438629022</v>
          </cell>
          <cell r="F14">
            <v>369131</v>
          </cell>
          <cell r="G14">
            <v>104.99987015010647</v>
          </cell>
          <cell r="H14">
            <v>5784575</v>
          </cell>
          <cell r="I14">
            <v>107.27826413547261</v>
          </cell>
          <cell r="J14">
            <v>281184</v>
          </cell>
          <cell r="K14">
            <v>113.8198858740713</v>
          </cell>
          <cell r="L14">
            <v>1162268</v>
          </cell>
          <cell r="M14">
            <v>102.12699857527308</v>
          </cell>
          <cell r="N14">
            <v>264117</v>
          </cell>
          <cell r="O14">
            <v>101.2423213876684</v>
          </cell>
          <cell r="P14">
            <v>144769</v>
          </cell>
          <cell r="Q14">
            <v>97.720748217091753</v>
          </cell>
          <cell r="R14">
            <v>62163</v>
          </cell>
          <cell r="S14">
            <v>114.33958099582466</v>
          </cell>
          <cell r="T14">
            <v>338699</v>
          </cell>
          <cell r="U14">
            <v>111.30331312981072</v>
          </cell>
          <cell r="V14">
            <v>338181</v>
          </cell>
          <cell r="W14">
            <v>111.79547121076227</v>
          </cell>
          <cell r="X14">
            <v>170635</v>
          </cell>
          <cell r="Y14">
            <v>107.95122566294621</v>
          </cell>
          <cell r="Z14">
            <v>61599</v>
          </cell>
          <cell r="AA14">
            <v>111.53238119287923</v>
          </cell>
          <cell r="AB14">
            <v>118689</v>
          </cell>
          <cell r="AC14">
            <v>111.7288805748055</v>
          </cell>
          <cell r="AD14">
            <v>239799</v>
          </cell>
          <cell r="AE14">
            <v>108.71956494870845</v>
          </cell>
          <cell r="AF14">
            <v>270128</v>
          </cell>
          <cell r="AG14">
            <v>112.8440110120853</v>
          </cell>
          <cell r="AH14">
            <v>166285</v>
          </cell>
          <cell r="AI14">
            <v>114.01854316655573</v>
          </cell>
          <cell r="AJ14">
            <v>44593</v>
          </cell>
          <cell r="AK14">
            <v>108.01952771454431</v>
          </cell>
          <cell r="AL14">
            <v>596252</v>
          </cell>
          <cell r="AM14">
            <v>113.66916762709047</v>
          </cell>
          <cell r="AN14">
            <v>361854</v>
          </cell>
          <cell r="AO14">
            <v>104.98563841946415</v>
          </cell>
          <cell r="AP14">
            <v>6064091</v>
          </cell>
          <cell r="AQ14">
            <v>107.522999771888</v>
          </cell>
          <cell r="AR14">
            <v>3987122</v>
          </cell>
          <cell r="AS14">
            <v>107.56217988459522</v>
          </cell>
        </row>
        <row r="15">
          <cell r="B15">
            <v>3258819.5395999998</v>
          </cell>
          <cell r="C15">
            <v>108.54394163944936</v>
          </cell>
          <cell r="D15">
            <v>37490</v>
          </cell>
          <cell r="E15">
            <v>108.46505093080437</v>
          </cell>
          <cell r="F15">
            <v>454716</v>
          </cell>
          <cell r="G15">
            <v>104.70006632949176</v>
          </cell>
          <cell r="H15">
            <v>1440290.5396</v>
          </cell>
          <cell r="I15">
            <v>108.26100491175177</v>
          </cell>
          <cell r="J15">
            <v>82605.000000000015</v>
          </cell>
          <cell r="K15">
            <v>108.25293863384265</v>
          </cell>
          <cell r="L15">
            <v>397669</v>
          </cell>
          <cell r="M15">
            <v>106.16935015514638</v>
          </cell>
          <cell r="N15">
            <v>70096</v>
          </cell>
          <cell r="O15">
            <v>110.86886336031203</v>
          </cell>
          <cell r="P15">
            <v>61685</v>
          </cell>
          <cell r="Q15">
            <v>101.17786294518154</v>
          </cell>
          <cell r="R15">
            <v>26020.140160000003</v>
          </cell>
          <cell r="S15">
            <v>115.57508829208463</v>
          </cell>
          <cell r="T15">
            <v>82135</v>
          </cell>
          <cell r="U15">
            <v>108.40536816667401</v>
          </cell>
          <cell r="V15">
            <v>94718</v>
          </cell>
          <cell r="W15">
            <v>106.81756422003616</v>
          </cell>
          <cell r="X15">
            <v>30185.840392945993</v>
          </cell>
          <cell r="Y15">
            <v>117.25113262586679</v>
          </cell>
          <cell r="Z15">
            <v>20626.763440000017</v>
          </cell>
          <cell r="AA15">
            <v>115.12479001679866</v>
          </cell>
          <cell r="AB15">
            <v>7116.73812</v>
          </cell>
          <cell r="AC15">
            <v>115.30131004366812</v>
          </cell>
          <cell r="AD15">
            <v>84506.823799999998</v>
          </cell>
          <cell r="AE15">
            <v>116.67705727304187</v>
          </cell>
          <cell r="AF15">
            <v>170389.51610000001</v>
          </cell>
          <cell r="AG15">
            <v>115.21863082676145</v>
          </cell>
          <cell r="AH15">
            <v>88795.188210000008</v>
          </cell>
          <cell r="AI15">
            <v>115.24168500291935</v>
          </cell>
          <cell r="AJ15">
            <v>13581.195647054001</v>
          </cell>
          <cell r="AK15">
            <v>116.66253894816354</v>
          </cell>
          <cell r="AL15">
            <v>133682.79412999999</v>
          </cell>
          <cell r="AM15">
            <v>115.21301010605718</v>
          </cell>
          <cell r="AN15">
            <v>448185</v>
          </cell>
          <cell r="AO15">
            <v>104.63377429450595</v>
          </cell>
          <cell r="AP15">
            <v>1522800.5396</v>
          </cell>
          <cell r="AQ15">
            <v>108.2605831205432</v>
          </cell>
          <cell r="AR15">
            <v>1287834</v>
          </cell>
          <cell r="AS15">
            <v>110.26697882399273</v>
          </cell>
        </row>
        <row r="16">
          <cell r="B16">
            <v>7170480</v>
          </cell>
          <cell r="C16">
            <v>108.48720459834165</v>
          </cell>
          <cell r="D16">
            <v>84121</v>
          </cell>
          <cell r="E16">
            <v>108.67232266390745</v>
          </cell>
          <cell r="F16">
            <v>698270</v>
          </cell>
          <cell r="G16">
            <v>102.97004558063747</v>
          </cell>
          <cell r="H16">
            <v>3523402</v>
          </cell>
          <cell r="I16">
            <v>108.14331635391399</v>
          </cell>
          <cell r="J16">
            <v>211545</v>
          </cell>
          <cell r="K16">
            <v>111.93862553681907</v>
          </cell>
          <cell r="L16">
            <v>914878</v>
          </cell>
          <cell r="M16">
            <v>111.54880939437362</v>
          </cell>
          <cell r="N16">
            <v>146274</v>
          </cell>
          <cell r="O16">
            <v>111.3499115142361</v>
          </cell>
          <cell r="P16">
            <v>123426</v>
          </cell>
          <cell r="Q16">
            <v>104.81177404662753</v>
          </cell>
          <cell r="R16">
            <v>54399.714340936378</v>
          </cell>
          <cell r="S16">
            <v>103.15511222000001</v>
          </cell>
          <cell r="T16">
            <v>201205</v>
          </cell>
          <cell r="U16">
            <v>109.21219790807983</v>
          </cell>
          <cell r="V16">
            <v>158108</v>
          </cell>
          <cell r="W16">
            <v>96.226681240995163</v>
          </cell>
          <cell r="X16">
            <v>116780.28528654612</v>
          </cell>
          <cell r="Y16">
            <v>117.15211219999999</v>
          </cell>
          <cell r="Z16">
            <v>78699.38486422252</v>
          </cell>
          <cell r="AA16">
            <v>111.6122</v>
          </cell>
          <cell r="AB16">
            <v>18125.216340256207</v>
          </cell>
          <cell r="AC16">
            <v>110.91223299999999</v>
          </cell>
          <cell r="AD16">
            <v>160549.58152585663</v>
          </cell>
          <cell r="AE16">
            <v>121.10452300000001</v>
          </cell>
          <cell r="AF16">
            <v>177392.62077232279</v>
          </cell>
          <cell r="AG16">
            <v>103.91512300000001</v>
          </cell>
          <cell r="AH16">
            <v>161722.18429889652</v>
          </cell>
          <cell r="AI16">
            <v>110.92100000000001</v>
          </cell>
          <cell r="AJ16">
            <v>21521.418846660843</v>
          </cell>
          <cell r="AK16">
            <v>120.09737292386397</v>
          </cell>
          <cell r="AL16">
            <v>404181.59372430207</v>
          </cell>
          <cell r="AM16">
            <v>112.7255093858319</v>
          </cell>
          <cell r="AN16">
            <v>681152.99999999988</v>
          </cell>
          <cell r="AO16">
            <v>102.85335180827491</v>
          </cell>
          <cell r="AP16">
            <v>3734380</v>
          </cell>
          <cell r="AQ16">
            <v>108.30520427902266</v>
          </cell>
          <cell r="AR16">
            <v>2754947</v>
          </cell>
          <cell r="AS16">
            <v>110.2259637776552</v>
          </cell>
        </row>
        <row r="17">
          <cell r="B17">
            <v>4712973.0866421545</v>
          </cell>
          <cell r="C17">
            <v>108.54314926609219</v>
          </cell>
          <cell r="D17">
            <v>104942.62049971399</v>
          </cell>
          <cell r="E17">
            <v>108.68816349356862</v>
          </cell>
          <cell r="F17">
            <v>301997</v>
          </cell>
          <cell r="G17">
            <v>103.37998053479009</v>
          </cell>
          <cell r="H17">
            <v>2362559.8589789541</v>
          </cell>
          <cell r="I17">
            <v>108.50272316353036</v>
          </cell>
          <cell r="J17">
            <v>123427.34953089443</v>
          </cell>
          <cell r="K17">
            <v>104.41972239846065</v>
          </cell>
          <cell r="L17">
            <v>473857.5311355915</v>
          </cell>
          <cell r="M17">
            <v>109.52591678501304</v>
          </cell>
          <cell r="N17">
            <v>167527.10869735319</v>
          </cell>
          <cell r="O17">
            <v>102.07771793222716</v>
          </cell>
          <cell r="P17">
            <v>126244.82544057425</v>
          </cell>
          <cell r="Q17">
            <v>105.4549448246396</v>
          </cell>
          <cell r="R17">
            <v>21041.638759811442</v>
          </cell>
          <cell r="S17">
            <v>102.39583745193596</v>
          </cell>
          <cell r="T17">
            <v>140090.5502818469</v>
          </cell>
          <cell r="U17">
            <v>108.1891563161075</v>
          </cell>
          <cell r="V17">
            <v>156502.82381712788</v>
          </cell>
          <cell r="W17">
            <v>101.32935321232368</v>
          </cell>
          <cell r="X17">
            <v>56303</v>
          </cell>
          <cell r="Y17">
            <v>170.1735329546888</v>
          </cell>
          <cell r="Z17">
            <v>14857</v>
          </cell>
          <cell r="AA17">
            <v>119.25183134282496</v>
          </cell>
          <cell r="AB17">
            <v>266942</v>
          </cell>
          <cell r="AC17">
            <v>101.02532553183453</v>
          </cell>
          <cell r="AD17">
            <v>36927</v>
          </cell>
          <cell r="AE17">
            <v>140.70964444128822</v>
          </cell>
          <cell r="AF17">
            <v>87923</v>
          </cell>
          <cell r="AG17">
            <v>117.76826327202004</v>
          </cell>
          <cell r="AH17">
            <v>143480</v>
          </cell>
          <cell r="AI17">
            <v>117.90171061854093</v>
          </cell>
          <cell r="AJ17">
            <v>37543</v>
          </cell>
          <cell r="AK17">
            <v>210.29517079619976</v>
          </cell>
          <cell r="AL17">
            <v>195749.4</v>
          </cell>
          <cell r="AM17">
            <v>106.2663868515199</v>
          </cell>
          <cell r="AN17">
            <v>280713</v>
          </cell>
          <cell r="AO17">
            <v>102.61912368888491</v>
          </cell>
          <cell r="AP17">
            <v>2485597.2314819167</v>
          </cell>
          <cell r="AQ17">
            <v>108.32330366077791</v>
          </cell>
          <cell r="AR17">
            <v>1946662.8551602366</v>
          </cell>
          <cell r="AS17">
            <v>109.80340585446828</v>
          </cell>
        </row>
        <row r="18">
          <cell r="B18">
            <v>6398396</v>
          </cell>
          <cell r="C18">
            <v>108.47944287971336</v>
          </cell>
          <cell r="D18">
            <v>112787</v>
          </cell>
          <cell r="E18">
            <v>108.51768699847936</v>
          </cell>
          <cell r="F18">
            <v>416739</v>
          </cell>
          <cell r="G18">
            <v>106.72974181958872</v>
          </cell>
          <cell r="H18">
            <v>3176377</v>
          </cell>
          <cell r="I18">
            <v>107.14366069788754</v>
          </cell>
          <cell r="J18">
            <v>207746</v>
          </cell>
          <cell r="K18">
            <v>113.66490340472706</v>
          </cell>
          <cell r="L18">
            <v>776594</v>
          </cell>
          <cell r="M18">
            <v>117.23868892657256</v>
          </cell>
          <cell r="N18">
            <v>166620</v>
          </cell>
          <cell r="O18">
            <v>101.98710796889954</v>
          </cell>
          <cell r="P18">
            <v>147148</v>
          </cell>
          <cell r="Q18">
            <v>115.03196843966808</v>
          </cell>
          <cell r="R18">
            <v>43121</v>
          </cell>
          <cell r="S18">
            <v>113.95394051734213</v>
          </cell>
          <cell r="T18">
            <v>179598</v>
          </cell>
          <cell r="U18">
            <v>107.24411265910683</v>
          </cell>
          <cell r="V18">
            <v>297781</v>
          </cell>
          <cell r="W18">
            <v>104.02182775307121</v>
          </cell>
          <cell r="X18">
            <v>128706</v>
          </cell>
          <cell r="Y18">
            <v>117.45866126358182</v>
          </cell>
          <cell r="Z18">
            <v>80148</v>
          </cell>
          <cell r="AA18">
            <v>105.80995275469836</v>
          </cell>
          <cell r="AB18">
            <v>21017</v>
          </cell>
          <cell r="AC18">
            <v>107.87740479949979</v>
          </cell>
          <cell r="AD18">
            <v>110833</v>
          </cell>
          <cell r="AE18">
            <v>116.31995653520846</v>
          </cell>
          <cell r="AF18">
            <v>90529</v>
          </cell>
          <cell r="AG18">
            <v>106.74840132794685</v>
          </cell>
          <cell r="AH18">
            <v>67703</v>
          </cell>
          <cell r="AI18">
            <v>106.40416575808533</v>
          </cell>
          <cell r="AJ18">
            <v>38791</v>
          </cell>
          <cell r="AK18">
            <v>116.40584529455262</v>
          </cell>
          <cell r="AL18">
            <v>448945</v>
          </cell>
          <cell r="AM18">
            <v>106.10889537328457</v>
          </cell>
          <cell r="AN18">
            <v>400114</v>
          </cell>
          <cell r="AO18">
            <v>106.63050688322286</v>
          </cell>
          <cell r="AP18">
            <v>3383443</v>
          </cell>
          <cell r="AQ18">
            <v>107.46564753288223</v>
          </cell>
          <cell r="AR18">
            <v>2614839</v>
          </cell>
          <cell r="AS18">
            <v>110.5412338999237</v>
          </cell>
        </row>
        <row r="19">
          <cell r="B19">
            <v>2322255.2413823535</v>
          </cell>
          <cell r="C19">
            <v>108.47247321304194</v>
          </cell>
          <cell r="D19">
            <v>37595</v>
          </cell>
          <cell r="E19">
            <v>108.74356214650621</v>
          </cell>
          <cell r="F19">
            <v>479213</v>
          </cell>
          <cell r="G19">
            <v>104.75996041657318</v>
          </cell>
          <cell r="H19">
            <v>846900</v>
          </cell>
          <cell r="I19">
            <v>108.4904556055166</v>
          </cell>
          <cell r="J19">
            <v>85931</v>
          </cell>
          <cell r="K19">
            <v>109.93757515191366</v>
          </cell>
          <cell r="L19">
            <v>213292</v>
          </cell>
          <cell r="M19">
            <v>108.30886770212724</v>
          </cell>
          <cell r="N19">
            <v>86556</v>
          </cell>
          <cell r="O19">
            <v>111.65860140809241</v>
          </cell>
          <cell r="P19">
            <v>50556</v>
          </cell>
          <cell r="Q19">
            <v>107.02277154365294</v>
          </cell>
          <cell r="R19">
            <v>18514.814586784258</v>
          </cell>
          <cell r="S19">
            <v>113.44353890857035</v>
          </cell>
          <cell r="T19">
            <v>78226</v>
          </cell>
          <cell r="U19">
            <v>109.92845667880968</v>
          </cell>
          <cell r="V19">
            <v>73638</v>
          </cell>
          <cell r="W19">
            <v>102.76587478822449</v>
          </cell>
          <cell r="X19">
            <v>27263.458727301615</v>
          </cell>
          <cell r="Y19">
            <v>111.71348067269813</v>
          </cell>
          <cell r="Z19">
            <v>10656.574262546355</v>
          </cell>
          <cell r="AA19">
            <v>113.0629313416305</v>
          </cell>
          <cell r="AB19">
            <v>31553.702006377051</v>
          </cell>
          <cell r="AC19">
            <v>113.0629313416305</v>
          </cell>
          <cell r="AD19">
            <v>57871.254947093556</v>
          </cell>
          <cell r="AE19">
            <v>112.42860120712584</v>
          </cell>
          <cell r="AF19">
            <v>62943.458632140166</v>
          </cell>
          <cell r="AG19">
            <v>113.0629313416305</v>
          </cell>
          <cell r="AH19">
            <v>39831</v>
          </cell>
          <cell r="AI19">
            <v>113.06293134163055</v>
          </cell>
          <cell r="AJ19">
            <v>9201.9631023939692</v>
          </cell>
          <cell r="AK19">
            <v>112.42860120712584</v>
          </cell>
          <cell r="AL19">
            <v>150107.01511771718</v>
          </cell>
          <cell r="AM19">
            <v>113.0629313416305</v>
          </cell>
          <cell r="AN19">
            <v>471113</v>
          </cell>
          <cell r="AO19">
            <v>104.88778669535628</v>
          </cell>
          <cell r="AP19">
            <v>931196</v>
          </cell>
          <cell r="AQ19">
            <v>108.6101416139749</v>
          </cell>
          <cell r="AR19">
            <v>919946.24282611697</v>
          </cell>
          <cell r="AS19">
            <v>110.07851978565711</v>
          </cell>
        </row>
        <row r="20">
          <cell r="B20">
            <v>2793342</v>
          </cell>
          <cell r="C20">
            <v>108.39083575561197</v>
          </cell>
          <cell r="D20">
            <v>42523</v>
          </cell>
          <cell r="E20">
            <v>108.75384357820647</v>
          </cell>
          <cell r="F20">
            <v>636545</v>
          </cell>
          <cell r="G20">
            <v>105.30003966179974</v>
          </cell>
          <cell r="H20">
            <v>864090</v>
          </cell>
          <cell r="I20">
            <v>107.80013049693432</v>
          </cell>
          <cell r="J20">
            <v>181046</v>
          </cell>
          <cell r="K20">
            <v>108.5880721529491</v>
          </cell>
          <cell r="L20">
            <v>294338</v>
          </cell>
          <cell r="M20">
            <v>110.56337261420425</v>
          </cell>
          <cell r="N20">
            <v>9782</v>
          </cell>
          <cell r="O20">
            <v>109.68134543040495</v>
          </cell>
          <cell r="P20">
            <v>75353</v>
          </cell>
          <cell r="Q20">
            <v>107.7928483353884</v>
          </cell>
          <cell r="R20">
            <v>27334</v>
          </cell>
          <cell r="S20">
            <v>105.12857399748248</v>
          </cell>
          <cell r="T20">
            <v>117807</v>
          </cell>
          <cell r="U20">
            <v>109.52513165908357</v>
          </cell>
          <cell r="V20">
            <v>281084</v>
          </cell>
          <cell r="W20">
            <v>112.52613038454203</v>
          </cell>
          <cell r="X20">
            <v>6559</v>
          </cell>
          <cell r="Y20">
            <v>121.60194174757282</v>
          </cell>
          <cell r="Z20">
            <v>19457</v>
          </cell>
          <cell r="AA20">
            <v>107.70033503597519</v>
          </cell>
          <cell r="AB20">
            <v>5097</v>
          </cell>
          <cell r="AC20">
            <v>107.49110692613517</v>
          </cell>
          <cell r="AD20">
            <v>45202</v>
          </cell>
          <cell r="AE20">
            <v>121.62590579710144</v>
          </cell>
          <cell r="AF20">
            <v>100495</v>
          </cell>
          <cell r="AG20">
            <v>107.65771990433166</v>
          </cell>
          <cell r="AH20">
            <v>38109</v>
          </cell>
          <cell r="AI20">
            <v>107.67311466218111</v>
          </cell>
          <cell r="AJ20">
            <v>7032</v>
          </cell>
          <cell r="AK20">
            <v>121.56133828996283</v>
          </cell>
          <cell r="AL20">
            <v>84012</v>
          </cell>
          <cell r="AM20">
            <v>107.68614382742743</v>
          </cell>
          <cell r="AN20">
            <v>629594</v>
          </cell>
          <cell r="AO20">
            <v>105.26750621040051</v>
          </cell>
          <cell r="AP20">
            <v>1045117</v>
          </cell>
          <cell r="AQ20">
            <v>107.91966509942571</v>
          </cell>
          <cell r="AR20">
            <v>1118631</v>
          </cell>
          <cell r="AS20">
            <v>110.50304523467058</v>
          </cell>
        </row>
        <row r="21">
          <cell r="B21">
            <v>624306</v>
          </cell>
          <cell r="C21">
            <v>106.53981012376128</v>
          </cell>
          <cell r="D21">
            <v>147242</v>
          </cell>
          <cell r="E21">
            <v>107.54490267209864</v>
          </cell>
          <cell r="F21">
            <v>417354</v>
          </cell>
          <cell r="G21">
            <v>104.89995716152833</v>
          </cell>
          <cell r="H21">
            <v>21961</v>
          </cell>
          <cell r="I21">
            <v>113.69544131910767</v>
          </cell>
          <cell r="J21">
            <v>16304</v>
          </cell>
          <cell r="K21">
            <v>119.87403778866339</v>
          </cell>
          <cell r="L21">
            <v>27653</v>
          </cell>
          <cell r="M21">
            <v>104.09592443304425</v>
          </cell>
          <cell r="N21">
            <v>39867</v>
          </cell>
          <cell r="O21">
            <v>117.56653019447288</v>
          </cell>
          <cell r="P21">
            <v>26706</v>
          </cell>
          <cell r="Q21">
            <v>100.92627362623607</v>
          </cell>
          <cell r="R21">
            <v>4556</v>
          </cell>
          <cell r="S21">
            <v>108.21657563524103</v>
          </cell>
          <cell r="T21">
            <v>14401</v>
          </cell>
          <cell r="U21">
            <v>111.49947570779449</v>
          </cell>
          <cell r="V21">
            <v>7570</v>
          </cell>
          <cell r="W21">
            <v>110.23429873088186</v>
          </cell>
          <cell r="X21">
            <v>5601</v>
          </cell>
          <cell r="Y21">
            <v>106.15696887686062</v>
          </cell>
          <cell r="Z21">
            <v>495</v>
          </cell>
          <cell r="AA21">
            <v>109.64467005076142</v>
          </cell>
          <cell r="AB21">
            <v>2969</v>
          </cell>
          <cell r="AC21">
            <v>110.09758167161645</v>
          </cell>
          <cell r="AD21">
            <v>3226</v>
          </cell>
          <cell r="AE21">
            <v>107.90212595266746</v>
          </cell>
          <cell r="AF21">
            <v>7389</v>
          </cell>
          <cell r="AG21">
            <v>131.70880913539969</v>
          </cell>
          <cell r="AH21">
            <v>2722</v>
          </cell>
          <cell r="AI21">
            <v>91.013384321223711</v>
          </cell>
          <cell r="AJ21">
            <v>1288</v>
          </cell>
          <cell r="AK21">
            <v>108.82669537136707</v>
          </cell>
          <cell r="AL21">
            <v>24244</v>
          </cell>
          <cell r="AM21">
            <v>104.9574088748019</v>
          </cell>
          <cell r="AN21">
            <v>361040</v>
          </cell>
          <cell r="AO21">
            <v>102.94402497100698</v>
          </cell>
          <cell r="AP21">
            <v>36817</v>
          </cell>
          <cell r="AQ21">
            <v>116.59573074908329</v>
          </cell>
          <cell r="AR21">
            <v>226449</v>
          </cell>
          <cell r="AS21">
            <v>111.21417994948175</v>
          </cell>
        </row>
      </sheetData>
      <sheetData sheetId="14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2-5 1978年以来烟台市生产总值(当年价)"/>
      <sheetName val="2-6 烟台市生产总值指数(以上年为100)"/>
      <sheetName val="2-7 烟台市生产总值指数(以1952年为100)"/>
      <sheetName val="2-8 分时期烟台市生产总值指数"/>
      <sheetName val="2-9 分时期烟台市生产总值平均发展速度"/>
      <sheetName val="2-10 烟台市生产总值产业、部门构成(按当年价计算)"/>
      <sheetName val="2-11 三次产业对经济增长的贡献率及拉动百分点"/>
      <sheetName val="2-12按支出法计算的烟台市生产总值（当年价）"/>
      <sheetName val="2-13 支出法烟台市生产总值构成（当年价）"/>
      <sheetName val="2-14 支出法烟台市生产总值发展速度（以上年为100）"/>
      <sheetName val="2-15 支出法烟台市生产总值发展速度（以1984年为100）"/>
      <sheetName val="2-16 2013年烟台市生产总值"/>
      <sheetName val="2-17 2014年烟台市生产总值"/>
      <sheetName val="2-18 2013年各县（市、区）增加值 "/>
      <sheetName val="2-19 2014年各县（市、区）增加值"/>
      <sheetName val="年份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N4">
            <v>114.95101432281825</v>
          </cell>
        </row>
        <row r="5">
          <cell r="N5">
            <v>103.76192625760041</v>
          </cell>
        </row>
        <row r="6">
          <cell r="N6">
            <v>115.46597722676546</v>
          </cell>
        </row>
        <row r="7">
          <cell r="N7">
            <v>115.58855900399152</v>
          </cell>
        </row>
        <row r="8">
          <cell r="N8">
            <v>114.15968824350425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I11" sqref="I11"/>
    </sheetView>
  </sheetViews>
  <sheetFormatPr defaultRowHeight="12.75"/>
  <cols>
    <col min="2" max="7" width="13" customWidth="1"/>
  </cols>
  <sheetData>
    <row r="1" spans="1:7" ht="18.75">
      <c r="A1" s="230" t="s">
        <v>107</v>
      </c>
      <c r="B1" s="230"/>
      <c r="C1" s="230"/>
      <c r="D1" s="230"/>
      <c r="E1" s="230"/>
      <c r="F1" s="230"/>
      <c r="G1" s="230"/>
    </row>
    <row r="2" spans="1:7">
      <c r="A2" s="231" t="s">
        <v>108</v>
      </c>
      <c r="B2" s="231"/>
      <c r="F2" s="232" t="s">
        <v>109</v>
      </c>
      <c r="G2" s="232"/>
    </row>
    <row r="3" spans="1:7">
      <c r="A3" s="226" t="s">
        <v>111</v>
      </c>
      <c r="B3" s="228" t="s">
        <v>112</v>
      </c>
      <c r="C3" s="31"/>
      <c r="D3" s="31"/>
      <c r="E3" s="221"/>
      <c r="F3" s="233"/>
      <c r="G3" s="233"/>
    </row>
    <row r="4" spans="1:7" ht="19.5" customHeight="1">
      <c r="A4" s="227"/>
      <c r="B4" s="229"/>
      <c r="C4" s="33" t="s">
        <v>0</v>
      </c>
      <c r="D4" s="34" t="s">
        <v>113</v>
      </c>
      <c r="E4" s="35" t="s">
        <v>114</v>
      </c>
      <c r="F4" s="82" t="s">
        <v>232</v>
      </c>
      <c r="G4" s="81" t="s">
        <v>233</v>
      </c>
    </row>
    <row r="5" spans="1:7" ht="14.25" customHeight="1">
      <c r="A5" s="36">
        <v>1978</v>
      </c>
      <c r="B5" s="37">
        <f t="shared" ref="B5:B36" si="0">C5+D5+E5</f>
        <v>25.77</v>
      </c>
      <c r="C5" s="37">
        <v>11.68</v>
      </c>
      <c r="D5" s="37">
        <f t="shared" ref="D5:D36" si="1">F5+G5</f>
        <v>8.65</v>
      </c>
      <c r="E5" s="38">
        <v>5.44</v>
      </c>
      <c r="F5" s="39">
        <v>7.86</v>
      </c>
      <c r="G5" s="38">
        <v>0.79</v>
      </c>
    </row>
    <row r="6" spans="1:7" ht="14.25" customHeight="1">
      <c r="A6" s="36">
        <v>1979</v>
      </c>
      <c r="B6" s="40">
        <f t="shared" si="0"/>
        <v>27.63</v>
      </c>
      <c r="C6" s="40">
        <v>13.25</v>
      </c>
      <c r="D6" s="40">
        <f t="shared" si="1"/>
        <v>8.77</v>
      </c>
      <c r="E6" s="41">
        <v>5.61</v>
      </c>
      <c r="F6" s="42">
        <v>7.92</v>
      </c>
      <c r="G6" s="41">
        <v>0.85</v>
      </c>
    </row>
    <row r="7" spans="1:7" ht="14.25" customHeight="1">
      <c r="A7" s="36">
        <v>1980</v>
      </c>
      <c r="B7" s="40">
        <f t="shared" si="0"/>
        <v>30.5</v>
      </c>
      <c r="C7" s="40">
        <v>14</v>
      </c>
      <c r="D7" s="40">
        <f t="shared" si="1"/>
        <v>10.399999999999999</v>
      </c>
      <c r="E7" s="41">
        <v>6.1</v>
      </c>
      <c r="F7" s="42">
        <v>9.19</v>
      </c>
      <c r="G7" s="41">
        <v>1.21</v>
      </c>
    </row>
    <row r="8" spans="1:7" ht="14.25" customHeight="1">
      <c r="A8" s="36">
        <v>1981</v>
      </c>
      <c r="B8" s="40">
        <f t="shared" si="0"/>
        <v>31.16</v>
      </c>
      <c r="C8" s="40">
        <v>12.65</v>
      </c>
      <c r="D8" s="40">
        <f t="shared" si="1"/>
        <v>11.879999999999999</v>
      </c>
      <c r="E8" s="41">
        <v>6.63</v>
      </c>
      <c r="F8" s="42">
        <v>10.37</v>
      </c>
      <c r="G8" s="41">
        <v>1.51</v>
      </c>
    </row>
    <row r="9" spans="1:7" ht="14.25" customHeight="1">
      <c r="A9" s="36">
        <v>1982</v>
      </c>
      <c r="B9" s="40">
        <f t="shared" si="0"/>
        <v>34.04</v>
      </c>
      <c r="C9" s="40">
        <v>14.12</v>
      </c>
      <c r="D9" s="40">
        <f t="shared" si="1"/>
        <v>12.87</v>
      </c>
      <c r="E9" s="41">
        <v>7.05</v>
      </c>
      <c r="F9" s="42">
        <v>11.04</v>
      </c>
      <c r="G9" s="41">
        <v>1.83</v>
      </c>
    </row>
    <row r="10" spans="1:7" ht="14.25" customHeight="1">
      <c r="A10" s="36">
        <v>1983</v>
      </c>
      <c r="B10" s="40">
        <f t="shared" si="0"/>
        <v>40.770000000000003</v>
      </c>
      <c r="C10" s="40">
        <v>18.82</v>
      </c>
      <c r="D10" s="40">
        <f t="shared" si="1"/>
        <v>13.530000000000001</v>
      </c>
      <c r="E10" s="41">
        <v>8.42</v>
      </c>
      <c r="F10" s="42">
        <v>11.81</v>
      </c>
      <c r="G10" s="41">
        <v>1.72</v>
      </c>
    </row>
    <row r="11" spans="1:7" ht="14.25" customHeight="1">
      <c r="A11" s="36">
        <v>1984</v>
      </c>
      <c r="B11" s="40">
        <f t="shared" si="0"/>
        <v>47.04</v>
      </c>
      <c r="C11" s="40">
        <v>20.62</v>
      </c>
      <c r="D11" s="40">
        <f t="shared" si="1"/>
        <v>16.27</v>
      </c>
      <c r="E11" s="41">
        <v>10.15</v>
      </c>
      <c r="F11" s="42">
        <v>14.4</v>
      </c>
      <c r="G11" s="41">
        <v>1.87</v>
      </c>
    </row>
    <row r="12" spans="1:7" ht="14.25" customHeight="1">
      <c r="A12" s="36">
        <v>1985</v>
      </c>
      <c r="B12" s="40">
        <f t="shared" si="0"/>
        <v>57.26</v>
      </c>
      <c r="C12" s="40">
        <v>22.76</v>
      </c>
      <c r="D12" s="40">
        <f t="shared" si="1"/>
        <v>22.04</v>
      </c>
      <c r="E12" s="41">
        <v>12.46</v>
      </c>
      <c r="F12" s="42">
        <v>19.32</v>
      </c>
      <c r="G12" s="41">
        <v>2.72</v>
      </c>
    </row>
    <row r="13" spans="1:7" ht="14.25" customHeight="1">
      <c r="A13" s="36">
        <v>1986</v>
      </c>
      <c r="B13" s="40">
        <f t="shared" si="0"/>
        <v>66.02000000000001</v>
      </c>
      <c r="C13" s="40">
        <v>22.97</v>
      </c>
      <c r="D13" s="40">
        <f t="shared" si="1"/>
        <v>27.59</v>
      </c>
      <c r="E13" s="41">
        <v>15.46</v>
      </c>
      <c r="F13" s="42">
        <v>24.43</v>
      </c>
      <c r="G13" s="41">
        <v>3.16</v>
      </c>
    </row>
    <row r="14" spans="1:7" ht="14.25" customHeight="1">
      <c r="A14" s="36">
        <v>1987</v>
      </c>
      <c r="B14" s="40">
        <f t="shared" si="0"/>
        <v>84.72999999999999</v>
      </c>
      <c r="C14" s="40">
        <v>29.25</v>
      </c>
      <c r="D14" s="40">
        <f t="shared" si="1"/>
        <v>36.160000000000004</v>
      </c>
      <c r="E14" s="41">
        <v>19.32</v>
      </c>
      <c r="F14" s="42">
        <v>31.55</v>
      </c>
      <c r="G14" s="41">
        <v>4.6100000000000003</v>
      </c>
    </row>
    <row r="15" spans="1:7" ht="14.25" customHeight="1">
      <c r="A15" s="36">
        <v>1988</v>
      </c>
      <c r="B15" s="40">
        <f t="shared" si="0"/>
        <v>115.09</v>
      </c>
      <c r="C15" s="40">
        <v>38.54</v>
      </c>
      <c r="D15" s="40">
        <f t="shared" si="1"/>
        <v>49.019999999999996</v>
      </c>
      <c r="E15" s="41">
        <v>27.53</v>
      </c>
      <c r="F15" s="42">
        <v>44</v>
      </c>
      <c r="G15" s="41">
        <v>5.0199999999999996</v>
      </c>
    </row>
    <row r="16" spans="1:7" ht="14.25" customHeight="1">
      <c r="A16" s="36">
        <v>1989</v>
      </c>
      <c r="B16" s="40">
        <f t="shared" si="0"/>
        <v>125.85</v>
      </c>
      <c r="C16" s="40">
        <v>35.479999999999997</v>
      </c>
      <c r="D16" s="40">
        <f t="shared" si="1"/>
        <v>58.160000000000004</v>
      </c>
      <c r="E16" s="41">
        <v>32.21</v>
      </c>
      <c r="F16" s="42">
        <v>54.34</v>
      </c>
      <c r="G16" s="41">
        <v>3.82</v>
      </c>
    </row>
    <row r="17" spans="1:7" ht="14.25" customHeight="1">
      <c r="A17" s="36">
        <v>1990</v>
      </c>
      <c r="B17" s="40">
        <f t="shared" si="0"/>
        <v>148.53000000000003</v>
      </c>
      <c r="C17" s="43">
        <v>47.13</v>
      </c>
      <c r="D17" s="40">
        <f t="shared" si="1"/>
        <v>62.45</v>
      </c>
      <c r="E17" s="44">
        <v>38.950000000000003</v>
      </c>
      <c r="F17" s="45">
        <v>57.68</v>
      </c>
      <c r="G17" s="44">
        <v>4.7699999999999996</v>
      </c>
    </row>
    <row r="18" spans="1:7" ht="14.25" customHeight="1">
      <c r="A18" s="36">
        <v>1991</v>
      </c>
      <c r="B18" s="40">
        <f t="shared" si="0"/>
        <v>172.16</v>
      </c>
      <c r="C18" s="43">
        <v>52.08</v>
      </c>
      <c r="D18" s="40">
        <f t="shared" si="1"/>
        <v>74.44</v>
      </c>
      <c r="E18" s="44">
        <v>45.64</v>
      </c>
      <c r="F18" s="45">
        <v>68.13</v>
      </c>
      <c r="G18" s="44">
        <v>6.31</v>
      </c>
    </row>
    <row r="19" spans="1:7" ht="14.25" customHeight="1">
      <c r="A19" s="36">
        <v>1992</v>
      </c>
      <c r="B19" s="40">
        <f t="shared" si="0"/>
        <v>229.60000000000002</v>
      </c>
      <c r="C19" s="43">
        <v>58.62</v>
      </c>
      <c r="D19" s="40">
        <f t="shared" si="1"/>
        <v>108.28</v>
      </c>
      <c r="E19" s="44">
        <v>62.7</v>
      </c>
      <c r="F19" s="45">
        <v>98.68</v>
      </c>
      <c r="G19" s="44">
        <v>9.6</v>
      </c>
    </row>
    <row r="20" spans="1:7" ht="14.25" customHeight="1">
      <c r="A20" s="36">
        <v>1993</v>
      </c>
      <c r="B20" s="40">
        <f t="shared" si="0"/>
        <v>320.02</v>
      </c>
      <c r="C20" s="43">
        <v>78.209999999999994</v>
      </c>
      <c r="D20" s="40">
        <f t="shared" si="1"/>
        <v>151.01999999999998</v>
      </c>
      <c r="E20" s="44">
        <v>90.79</v>
      </c>
      <c r="F20" s="45">
        <v>137.91999999999999</v>
      </c>
      <c r="G20" s="44">
        <v>13.1</v>
      </c>
    </row>
    <row r="21" spans="1:7" ht="14.25" customHeight="1">
      <c r="A21" s="36">
        <v>1994</v>
      </c>
      <c r="B21" s="40">
        <f t="shared" si="0"/>
        <v>427.86</v>
      </c>
      <c r="C21" s="43">
        <v>99.86</v>
      </c>
      <c r="D21" s="40">
        <f t="shared" si="1"/>
        <v>205.45</v>
      </c>
      <c r="E21" s="44">
        <v>122.55</v>
      </c>
      <c r="F21" s="45">
        <v>187</v>
      </c>
      <c r="G21" s="44">
        <v>18.45</v>
      </c>
    </row>
    <row r="22" spans="1:7" ht="14.25" customHeight="1">
      <c r="A22" s="36">
        <v>1995</v>
      </c>
      <c r="B22" s="40">
        <f t="shared" si="0"/>
        <v>539.39</v>
      </c>
      <c r="C22" s="43">
        <v>127.82</v>
      </c>
      <c r="D22" s="40">
        <f t="shared" si="1"/>
        <v>256.84000000000003</v>
      </c>
      <c r="E22" s="44">
        <v>154.72999999999999</v>
      </c>
      <c r="F22" s="45">
        <v>233.86</v>
      </c>
      <c r="G22" s="44">
        <v>22.98</v>
      </c>
    </row>
    <row r="23" spans="1:7" ht="14.25" customHeight="1">
      <c r="A23" s="36">
        <v>1996</v>
      </c>
      <c r="B23" s="40">
        <f t="shared" si="0"/>
        <v>615.24</v>
      </c>
      <c r="C23" s="43">
        <v>145.24</v>
      </c>
      <c r="D23" s="40">
        <f t="shared" si="1"/>
        <v>295.06</v>
      </c>
      <c r="E23" s="44">
        <v>174.94</v>
      </c>
      <c r="F23" s="45">
        <v>269.83</v>
      </c>
      <c r="G23" s="44">
        <v>25.23</v>
      </c>
    </row>
    <row r="24" spans="1:7" ht="14.25" customHeight="1">
      <c r="A24" s="36">
        <v>1997</v>
      </c>
      <c r="B24" s="40">
        <f t="shared" si="0"/>
        <v>675</v>
      </c>
      <c r="C24" s="43">
        <v>123.8</v>
      </c>
      <c r="D24" s="40">
        <f t="shared" si="1"/>
        <v>349.62</v>
      </c>
      <c r="E24" s="44">
        <v>201.58</v>
      </c>
      <c r="F24" s="45">
        <v>322.04000000000002</v>
      </c>
      <c r="G24" s="44">
        <v>27.58</v>
      </c>
    </row>
    <row r="25" spans="1:7" ht="14.25" customHeight="1">
      <c r="A25" s="36">
        <v>1998</v>
      </c>
      <c r="B25" s="40">
        <f t="shared" si="0"/>
        <v>740</v>
      </c>
      <c r="C25" s="43">
        <v>134.69</v>
      </c>
      <c r="D25" s="40">
        <f t="shared" si="1"/>
        <v>383.52000000000004</v>
      </c>
      <c r="E25" s="44">
        <v>221.79</v>
      </c>
      <c r="F25" s="45">
        <v>351.29</v>
      </c>
      <c r="G25" s="44">
        <v>32.229999999999997</v>
      </c>
    </row>
    <row r="26" spans="1:7" ht="14.25" customHeight="1">
      <c r="A26" s="36">
        <v>1999</v>
      </c>
      <c r="B26" s="40">
        <f t="shared" si="0"/>
        <v>800.66000000000008</v>
      </c>
      <c r="C26" s="43">
        <v>130.63</v>
      </c>
      <c r="D26" s="40">
        <f t="shared" si="1"/>
        <v>421.59</v>
      </c>
      <c r="E26" s="44">
        <v>248.44</v>
      </c>
      <c r="F26" s="45">
        <v>387.34</v>
      </c>
      <c r="G26" s="44">
        <v>34.25</v>
      </c>
    </row>
    <row r="27" spans="1:7" ht="14.25" customHeight="1">
      <c r="A27" s="36">
        <v>2000</v>
      </c>
      <c r="B27" s="40">
        <f t="shared" si="0"/>
        <v>879.59</v>
      </c>
      <c r="C27" s="43">
        <v>129.44</v>
      </c>
      <c r="D27" s="40">
        <f t="shared" si="1"/>
        <v>463.03000000000003</v>
      </c>
      <c r="E27" s="44">
        <v>287.12</v>
      </c>
      <c r="F27" s="45">
        <v>426.17</v>
      </c>
      <c r="G27" s="44">
        <v>36.86</v>
      </c>
    </row>
    <row r="28" spans="1:7" ht="14.25" customHeight="1">
      <c r="A28" s="36">
        <v>2001</v>
      </c>
      <c r="B28" s="40">
        <f t="shared" si="0"/>
        <v>979.5</v>
      </c>
      <c r="C28" s="43">
        <v>137.44999999999999</v>
      </c>
      <c r="D28" s="40">
        <f t="shared" si="1"/>
        <v>512.25</v>
      </c>
      <c r="E28" s="44">
        <v>329.8</v>
      </c>
      <c r="F28" s="45">
        <v>468.13</v>
      </c>
      <c r="G28" s="44">
        <v>44.12</v>
      </c>
    </row>
    <row r="29" spans="1:7" ht="14.25" customHeight="1">
      <c r="A29" s="46">
        <v>2002</v>
      </c>
      <c r="B29" s="40">
        <f t="shared" si="0"/>
        <v>1115</v>
      </c>
      <c r="C29" s="43">
        <v>142.13999999999999</v>
      </c>
      <c r="D29" s="40">
        <f t="shared" si="1"/>
        <v>590.34</v>
      </c>
      <c r="E29" s="44">
        <v>382.52</v>
      </c>
      <c r="F29" s="45">
        <v>532.26</v>
      </c>
      <c r="G29" s="44">
        <v>58.08</v>
      </c>
    </row>
    <row r="30" spans="1:7" ht="14.25" customHeight="1">
      <c r="A30" s="47">
        <v>2003</v>
      </c>
      <c r="B30" s="40">
        <f t="shared" si="0"/>
        <v>1316</v>
      </c>
      <c r="C30" s="48">
        <v>150.4</v>
      </c>
      <c r="D30" s="40">
        <f t="shared" si="1"/>
        <v>721.88</v>
      </c>
      <c r="E30" s="49">
        <v>443.72</v>
      </c>
      <c r="F30" s="50">
        <v>646.9</v>
      </c>
      <c r="G30" s="49">
        <v>74.98</v>
      </c>
    </row>
    <row r="31" spans="1:7" ht="14.25" customHeight="1">
      <c r="A31" s="47">
        <v>2004</v>
      </c>
      <c r="B31" s="40">
        <f t="shared" si="0"/>
        <v>1631.02</v>
      </c>
      <c r="C31" s="48">
        <v>175.25</v>
      </c>
      <c r="D31" s="40">
        <f t="shared" si="1"/>
        <v>948.88</v>
      </c>
      <c r="E31" s="49">
        <v>506.89</v>
      </c>
      <c r="F31" s="50">
        <v>850.76</v>
      </c>
      <c r="G31" s="49">
        <v>98.12</v>
      </c>
    </row>
    <row r="32" spans="1:7" ht="14.25" customHeight="1">
      <c r="A32" s="47">
        <v>2005</v>
      </c>
      <c r="B32" s="40">
        <f t="shared" si="0"/>
        <v>2012.46</v>
      </c>
      <c r="C32" s="48">
        <v>197.41</v>
      </c>
      <c r="D32" s="40">
        <f t="shared" si="1"/>
        <v>1198.01</v>
      </c>
      <c r="E32" s="49">
        <v>617.04</v>
      </c>
      <c r="F32" s="50">
        <v>1091.02</v>
      </c>
      <c r="G32" s="49">
        <v>106.99</v>
      </c>
    </row>
    <row r="33" spans="1:7" ht="14.25" customHeight="1">
      <c r="A33" s="47">
        <v>2006</v>
      </c>
      <c r="B33" s="40">
        <f t="shared" si="0"/>
        <v>2405.75</v>
      </c>
      <c r="C33" s="48">
        <v>216.02</v>
      </c>
      <c r="D33" s="40">
        <f t="shared" si="1"/>
        <v>1462.24</v>
      </c>
      <c r="E33" s="49">
        <v>727.49</v>
      </c>
      <c r="F33" s="50">
        <v>1336.46</v>
      </c>
      <c r="G33" s="49">
        <v>125.78</v>
      </c>
    </row>
    <row r="34" spans="1:7" ht="14.25" customHeight="1">
      <c r="A34" s="47">
        <v>2007</v>
      </c>
      <c r="B34" s="40">
        <f t="shared" si="0"/>
        <v>2879.96</v>
      </c>
      <c r="C34" s="40">
        <v>239.03</v>
      </c>
      <c r="D34" s="40">
        <f t="shared" si="1"/>
        <v>1755.79</v>
      </c>
      <c r="E34" s="41">
        <v>885.14</v>
      </c>
      <c r="F34" s="42">
        <v>1606.45</v>
      </c>
      <c r="G34" s="41">
        <v>149.34</v>
      </c>
    </row>
    <row r="35" spans="1:7" ht="14.25" customHeight="1">
      <c r="A35" s="46">
        <v>2008</v>
      </c>
      <c r="B35" s="40">
        <f t="shared" si="0"/>
        <v>3409.2200000000003</v>
      </c>
      <c r="C35" s="40">
        <v>275.55</v>
      </c>
      <c r="D35" s="40">
        <f t="shared" si="1"/>
        <v>2065.15</v>
      </c>
      <c r="E35" s="41">
        <v>1068.52</v>
      </c>
      <c r="F35" s="42">
        <v>1890.45</v>
      </c>
      <c r="G35" s="41">
        <v>174.7</v>
      </c>
    </row>
    <row r="36" spans="1:7" ht="14.25" customHeight="1">
      <c r="A36" s="46">
        <v>2009</v>
      </c>
      <c r="B36" s="40">
        <f t="shared" si="0"/>
        <v>3701.7899999999995</v>
      </c>
      <c r="C36" s="40">
        <v>285.89</v>
      </c>
      <c r="D36" s="40">
        <f t="shared" si="1"/>
        <v>2227.3199999999997</v>
      </c>
      <c r="E36" s="41">
        <v>1188.58</v>
      </c>
      <c r="F36" s="42">
        <v>2017.6</v>
      </c>
      <c r="G36" s="41">
        <v>209.72</v>
      </c>
    </row>
    <row r="37" spans="1:7" ht="14.25" customHeight="1">
      <c r="A37" s="46">
        <v>2010</v>
      </c>
      <c r="B37" s="40">
        <f>[1]Q303!$C$7</f>
        <v>4358.4618612685135</v>
      </c>
      <c r="C37" s="40">
        <f>[1]Q303!$C$8</f>
        <v>334.4873</v>
      </c>
      <c r="D37" s="40">
        <f>[1]Q303!$C$15</f>
        <v>2566.4900000000002</v>
      </c>
      <c r="E37" s="41">
        <f>[1]Q303!$C$25</f>
        <v>1457.4845612685135</v>
      </c>
      <c r="F37" s="42">
        <f>[1]Q303!$C$16</f>
        <v>2319.0200000000004</v>
      </c>
      <c r="G37" s="41">
        <f>[1]Q303!$C$20</f>
        <v>247.46999999999997</v>
      </c>
    </row>
    <row r="38" spans="1:7" ht="14.25" customHeight="1">
      <c r="A38" s="46">
        <v>2011</v>
      </c>
      <c r="B38" s="40">
        <f>[2]Q303!$C$7</f>
        <v>4906.8294323148311</v>
      </c>
      <c r="C38" s="40">
        <f>[2]Q303!$C$8</f>
        <v>361.42600000000004</v>
      </c>
      <c r="D38" s="40">
        <f>[2]Q303!$C$15</f>
        <v>2830.8799999999997</v>
      </c>
      <c r="E38" s="41">
        <f>[2]Q303!$C$25</f>
        <v>1714.5234323148311</v>
      </c>
      <c r="F38" s="42">
        <f>[2]Q303!$C$16</f>
        <v>2543.4399999999996</v>
      </c>
      <c r="G38" s="41">
        <f>[2]Q303!$C$20</f>
        <v>287.44000000000005</v>
      </c>
    </row>
    <row r="39" spans="1:7" ht="14.25" customHeight="1">
      <c r="A39" s="46">
        <v>2012</v>
      </c>
      <c r="B39" s="40">
        <f>[3]Q303!$C$7</f>
        <v>5281.3834183805047</v>
      </c>
      <c r="C39" s="40">
        <f>[3]Q303!$C$8</f>
        <v>377.30699999999996</v>
      </c>
      <c r="D39" s="40">
        <f>[3]Q303!$C$15</f>
        <v>2985.0928243324952</v>
      </c>
      <c r="E39" s="41">
        <f>[3]Q303!$C$25</f>
        <v>1918.9835940480098</v>
      </c>
      <c r="F39" s="42">
        <f>[3]Q303!$C$16</f>
        <v>2694.25</v>
      </c>
      <c r="G39" s="41">
        <f>[3]Q303!$C$20</f>
        <v>290.84282433249496</v>
      </c>
    </row>
    <row r="40" spans="1:7" ht="14.25" customHeight="1">
      <c r="A40" s="51">
        <v>2013</v>
      </c>
      <c r="B40" s="52">
        <f>'[4]2-5 1978年以来烟台市生产总值(当年价)'!B42</f>
        <v>5613.8700000000008</v>
      </c>
      <c r="C40" s="52">
        <f>'[4]2-5 1978年以来烟台市生产总值(当年价)'!C42</f>
        <v>407.84000000000003</v>
      </c>
      <c r="D40" s="52">
        <f>'[4]2-5 1978年以来烟台市生产总值(当年价)'!D42</f>
        <v>3045.65</v>
      </c>
      <c r="E40" s="53">
        <f>'[4]2-5 1978年以来烟台市生产总值(当年价)'!E42</f>
        <v>2160.38</v>
      </c>
      <c r="F40" s="54">
        <f>'[4]2-5 1978年以来烟台市生产总值(当年价)'!F42</f>
        <v>2757.8</v>
      </c>
      <c r="G40" s="53">
        <f>'[4]2-5 1978年以来烟台市生产总值(当年价)'!G42</f>
        <v>289.2</v>
      </c>
    </row>
    <row r="41" spans="1:7" ht="14.25" customHeight="1">
      <c r="A41" s="51">
        <v>2014</v>
      </c>
      <c r="B41" s="52">
        <f>'[4]2-5 1978年以来烟台市生产总值(当年价)'!B43</f>
        <v>6002.0787781143008</v>
      </c>
      <c r="C41" s="52">
        <f>'[4]2-5 1978年以来烟台市生产总值(当年价)'!C43</f>
        <v>426.60000000000008</v>
      </c>
      <c r="D41" s="52">
        <f>'[4]2-5 1978年以来烟台市生产总值(当年价)'!D43</f>
        <v>3179.7799999999997</v>
      </c>
      <c r="E41" s="53">
        <f>'[4]2-5 1978年以来烟台市生产总值(当年价)'!E43</f>
        <v>2395.6999999999998</v>
      </c>
      <c r="F41" s="54">
        <f>'[4]2-5 1978年以来烟台市生产总值(当年价)'!F43</f>
        <v>2866.9667239799901</v>
      </c>
      <c r="G41" s="53">
        <f>'[4]2-5 1978年以来烟台市生产总值(当年价)'!G43</f>
        <v>314.21000000000004</v>
      </c>
    </row>
    <row r="42" spans="1:7" ht="14.25" customHeight="1">
      <c r="A42" s="55">
        <v>2015</v>
      </c>
      <c r="B42" s="56">
        <f>'[4]2-5 1978年以来烟台市生产总值(当年价)'!B44</f>
        <v>6446.08</v>
      </c>
      <c r="C42" s="56">
        <f>'[4]2-5 1978年以来烟台市生产总值(当年价)'!C44</f>
        <v>440.85</v>
      </c>
      <c r="D42" s="56">
        <f>'[4]2-5 1978年以来烟台市生产总值(当年价)'!D44</f>
        <v>3323.46</v>
      </c>
      <c r="E42" s="57">
        <f>'[4]2-5 1978年以来烟台市生产总值(当年价)'!E44</f>
        <v>2681.7699999999995</v>
      </c>
      <c r="F42" s="58">
        <f>'[4]2-5 1978年以来烟台市生产总值(当年价)'!F44</f>
        <v>2994.8</v>
      </c>
      <c r="G42" s="57">
        <f>'[4]2-5 1978年以来烟台市生产总值(当年价)'!G44</f>
        <v>329.1</v>
      </c>
    </row>
    <row r="43" spans="1:7" ht="114" customHeight="1">
      <c r="A43" s="224" t="s">
        <v>110</v>
      </c>
      <c r="B43" s="225"/>
      <c r="C43" s="225"/>
      <c r="D43" s="225"/>
      <c r="E43" s="225"/>
      <c r="F43" s="225"/>
      <c r="G43" s="225"/>
    </row>
  </sheetData>
  <mergeCells count="7">
    <mergeCell ref="A43:G43"/>
    <mergeCell ref="A3:A4"/>
    <mergeCell ref="B3:B4"/>
    <mergeCell ref="A1:G1"/>
    <mergeCell ref="A2:B2"/>
    <mergeCell ref="F2:G2"/>
    <mergeCell ref="F3:G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J13" sqref="J13"/>
    </sheetView>
  </sheetViews>
  <sheetFormatPr defaultRowHeight="12.75"/>
  <cols>
    <col min="2" max="7" width="12.5703125" customWidth="1"/>
  </cols>
  <sheetData>
    <row r="1" spans="1:7" ht="29.25" customHeight="1">
      <c r="A1" s="230" t="s">
        <v>117</v>
      </c>
      <c r="B1" s="230"/>
      <c r="C1" s="230"/>
      <c r="D1" s="230"/>
      <c r="E1" s="230"/>
      <c r="F1" s="230"/>
      <c r="G1" s="230"/>
    </row>
    <row r="2" spans="1:7" ht="20.25" customHeight="1">
      <c r="A2" s="231" t="s">
        <v>115</v>
      </c>
      <c r="B2" s="231"/>
      <c r="G2" s="80" t="s">
        <v>116</v>
      </c>
    </row>
    <row r="3" spans="1:7">
      <c r="A3" s="226" t="s">
        <v>111</v>
      </c>
      <c r="B3" s="228" t="s">
        <v>112</v>
      </c>
      <c r="C3" s="32"/>
      <c r="D3" s="221"/>
      <c r="E3" s="221"/>
      <c r="F3" s="233"/>
      <c r="G3" s="233"/>
    </row>
    <row r="4" spans="1:7">
      <c r="A4" s="236"/>
      <c r="B4" s="229"/>
      <c r="C4" s="238" t="s">
        <v>0</v>
      </c>
      <c r="D4" s="240" t="s">
        <v>113</v>
      </c>
      <c r="E4" s="229" t="s">
        <v>114</v>
      </c>
      <c r="F4" s="242" t="s">
        <v>232</v>
      </c>
      <c r="G4" s="234" t="s">
        <v>233</v>
      </c>
    </row>
    <row r="5" spans="1:7">
      <c r="A5" s="227"/>
      <c r="B5" s="237"/>
      <c r="C5" s="239"/>
      <c r="D5" s="241"/>
      <c r="E5" s="237"/>
      <c r="F5" s="243"/>
      <c r="G5" s="235"/>
    </row>
    <row r="6" spans="1:7" ht="15" customHeight="1">
      <c r="A6" s="36">
        <v>1978</v>
      </c>
      <c r="B6" s="59">
        <v>108.9</v>
      </c>
      <c r="C6" s="59">
        <v>105.5</v>
      </c>
      <c r="D6" s="59">
        <v>116.7</v>
      </c>
      <c r="E6" s="60">
        <v>104.9</v>
      </c>
      <c r="F6" s="61">
        <v>113.1</v>
      </c>
      <c r="G6" s="60">
        <v>165.6</v>
      </c>
    </row>
    <row r="7" spans="1:7" ht="15" customHeight="1">
      <c r="A7" s="36">
        <v>1979</v>
      </c>
      <c r="B7" s="62">
        <v>105.4</v>
      </c>
      <c r="C7" s="62">
        <v>111.5</v>
      </c>
      <c r="D7" s="62">
        <v>100.4</v>
      </c>
      <c r="E7" s="63">
        <v>100.6</v>
      </c>
      <c r="F7" s="64">
        <v>99.7</v>
      </c>
      <c r="G7" s="63">
        <v>107.3</v>
      </c>
    </row>
    <row r="8" spans="1:7" ht="15" customHeight="1">
      <c r="A8" s="36">
        <v>1980</v>
      </c>
      <c r="B8" s="62">
        <v>108.5</v>
      </c>
      <c r="C8" s="62">
        <v>103.4</v>
      </c>
      <c r="D8" s="62">
        <v>117.3</v>
      </c>
      <c r="E8" s="63">
        <v>106.4</v>
      </c>
      <c r="F8" s="64">
        <v>114.6</v>
      </c>
      <c r="G8" s="63">
        <v>140.80000000000001</v>
      </c>
    </row>
    <row r="9" spans="1:7" ht="15" customHeight="1">
      <c r="A9" s="36">
        <v>1981</v>
      </c>
      <c r="B9" s="62">
        <v>102.6</v>
      </c>
      <c r="C9" s="62">
        <v>94.4</v>
      </c>
      <c r="D9" s="62">
        <v>112.7</v>
      </c>
      <c r="E9" s="63">
        <v>106.3</v>
      </c>
      <c r="F9" s="64">
        <v>113.2</v>
      </c>
      <c r="G9" s="63">
        <v>109.6</v>
      </c>
    </row>
    <row r="10" spans="1:7" ht="15" customHeight="1">
      <c r="A10" s="36">
        <v>1982</v>
      </c>
      <c r="B10" s="62">
        <v>103.8</v>
      </c>
      <c r="C10" s="62">
        <v>99.9</v>
      </c>
      <c r="D10" s="62">
        <v>108.2</v>
      </c>
      <c r="E10" s="63">
        <v>103.6</v>
      </c>
      <c r="F10" s="64">
        <v>106.5</v>
      </c>
      <c r="G10" s="63">
        <v>120.2</v>
      </c>
    </row>
    <row r="11" spans="1:7" ht="15" customHeight="1">
      <c r="A11" s="36">
        <v>1983</v>
      </c>
      <c r="B11" s="62">
        <v>116.8</v>
      </c>
      <c r="C11" s="62">
        <v>127.6</v>
      </c>
      <c r="D11" s="62">
        <v>105.5</v>
      </c>
      <c r="E11" s="63">
        <v>117.3</v>
      </c>
      <c r="F11" s="64">
        <v>107.6</v>
      </c>
      <c r="G11" s="63">
        <v>92.1</v>
      </c>
    </row>
    <row r="12" spans="1:7" ht="15" customHeight="1">
      <c r="A12" s="36">
        <v>1984</v>
      </c>
      <c r="B12" s="62">
        <v>111.6</v>
      </c>
      <c r="C12" s="62">
        <v>102.4</v>
      </c>
      <c r="D12" s="62">
        <v>119.3</v>
      </c>
      <c r="E12" s="63">
        <v>117.8</v>
      </c>
      <c r="F12" s="64">
        <v>121.1</v>
      </c>
      <c r="G12" s="63">
        <v>105.6</v>
      </c>
    </row>
    <row r="13" spans="1:7" ht="15" customHeight="1">
      <c r="A13" s="36">
        <v>1985</v>
      </c>
      <c r="B13" s="62">
        <v>111.1</v>
      </c>
      <c r="C13" s="62">
        <v>94.3</v>
      </c>
      <c r="D13" s="62">
        <v>127.4</v>
      </c>
      <c r="E13" s="63">
        <v>114.1</v>
      </c>
      <c r="F13" s="64">
        <v>127</v>
      </c>
      <c r="G13" s="63">
        <v>130.1</v>
      </c>
    </row>
    <row r="14" spans="1:7" ht="15" customHeight="1">
      <c r="A14" s="36">
        <v>1986</v>
      </c>
      <c r="B14" s="62">
        <v>110.4</v>
      </c>
      <c r="C14" s="62">
        <v>93.2</v>
      </c>
      <c r="D14" s="62">
        <v>120.2</v>
      </c>
      <c r="E14" s="63">
        <v>117.7</v>
      </c>
      <c r="F14" s="64">
        <v>120.9</v>
      </c>
      <c r="G14" s="63">
        <v>114.6</v>
      </c>
    </row>
    <row r="15" spans="1:7" ht="15" customHeight="1">
      <c r="A15" s="36">
        <v>1987</v>
      </c>
      <c r="B15" s="62">
        <v>119.9</v>
      </c>
      <c r="C15" s="62">
        <v>118.9</v>
      </c>
      <c r="D15" s="62">
        <v>122.1</v>
      </c>
      <c r="E15" s="63">
        <v>116.7</v>
      </c>
      <c r="F15" s="64">
        <v>120.8</v>
      </c>
      <c r="G15" s="63">
        <v>133.6</v>
      </c>
    </row>
    <row r="16" spans="1:7" ht="15" customHeight="1">
      <c r="A16" s="36">
        <v>1988</v>
      </c>
      <c r="B16" s="62">
        <v>117.5</v>
      </c>
      <c r="C16" s="62">
        <v>97.8</v>
      </c>
      <c r="D16" s="62">
        <v>127</v>
      </c>
      <c r="E16" s="63">
        <v>122</v>
      </c>
      <c r="F16" s="64">
        <v>130.69999999999999</v>
      </c>
      <c r="G16" s="63">
        <v>97.9</v>
      </c>
    </row>
    <row r="17" spans="1:7" ht="15" customHeight="1">
      <c r="A17" s="36">
        <v>1989</v>
      </c>
      <c r="B17" s="62">
        <v>107</v>
      </c>
      <c r="C17" s="62">
        <v>91.2</v>
      </c>
      <c r="D17" s="62">
        <v>112.2</v>
      </c>
      <c r="E17" s="63">
        <v>110.3</v>
      </c>
      <c r="F17" s="64">
        <v>116.7</v>
      </c>
      <c r="G17" s="63">
        <v>64.599999999999994</v>
      </c>
    </row>
    <row r="18" spans="1:7" ht="15" customHeight="1">
      <c r="A18" s="36">
        <v>1990</v>
      </c>
      <c r="B18" s="62">
        <v>111.5</v>
      </c>
      <c r="C18" s="62">
        <v>117.3</v>
      </c>
      <c r="D18" s="62">
        <v>108.4</v>
      </c>
      <c r="E18" s="63">
        <v>119.6</v>
      </c>
      <c r="F18" s="64">
        <v>104.3</v>
      </c>
      <c r="G18" s="63">
        <v>185.4</v>
      </c>
    </row>
    <row r="19" spans="1:7" ht="15" customHeight="1">
      <c r="A19" s="36">
        <v>1991</v>
      </c>
      <c r="B19" s="62">
        <v>113.9</v>
      </c>
      <c r="C19" s="62">
        <v>112.9</v>
      </c>
      <c r="D19" s="62">
        <v>115.6</v>
      </c>
      <c r="E19" s="63">
        <v>111.8</v>
      </c>
      <c r="F19" s="64">
        <v>117.8</v>
      </c>
      <c r="G19" s="63">
        <v>93.2</v>
      </c>
    </row>
    <row r="20" spans="1:7" ht="15" customHeight="1">
      <c r="A20" s="36">
        <v>1992</v>
      </c>
      <c r="B20" s="62">
        <v>125.8</v>
      </c>
      <c r="C20" s="62">
        <v>127</v>
      </c>
      <c r="D20" s="62">
        <v>126.8</v>
      </c>
      <c r="E20" s="63">
        <v>122.76</v>
      </c>
      <c r="F20" s="64">
        <v>126.3</v>
      </c>
      <c r="G20" s="63">
        <v>134.1</v>
      </c>
    </row>
    <row r="21" spans="1:7" ht="15" customHeight="1">
      <c r="A21" s="36">
        <v>1993</v>
      </c>
      <c r="B21" s="62">
        <v>123.9</v>
      </c>
      <c r="C21" s="62">
        <v>116</v>
      </c>
      <c r="D21" s="62">
        <v>127.97027429082424</v>
      </c>
      <c r="E21" s="63">
        <v>125.23663821536961</v>
      </c>
      <c r="F21" s="64">
        <v>127.06918045716162</v>
      </c>
      <c r="G21" s="63">
        <v>139.12713917388234</v>
      </c>
    </row>
    <row r="22" spans="1:7" ht="15" customHeight="1">
      <c r="A22" s="36">
        <v>1994</v>
      </c>
      <c r="B22" s="62">
        <v>116.15</v>
      </c>
      <c r="C22" s="62">
        <v>106.2</v>
      </c>
      <c r="D22" s="62">
        <v>120.96617259152052</v>
      </c>
      <c r="E22" s="63">
        <v>117.37851111335695</v>
      </c>
      <c r="F22" s="64">
        <v>120.76574867070403</v>
      </c>
      <c r="G22" s="63">
        <v>123.23264315835563</v>
      </c>
    </row>
    <row r="23" spans="1:7" ht="15" customHeight="1">
      <c r="A23" s="36">
        <v>1995</v>
      </c>
      <c r="B23" s="62">
        <v>115.47597680519866</v>
      </c>
      <c r="C23" s="62">
        <v>115.8</v>
      </c>
      <c r="D23" s="62">
        <v>116.84216051411589</v>
      </c>
      <c r="E23" s="63">
        <v>112.40988463972484</v>
      </c>
      <c r="F23" s="64">
        <v>117.36389659547292</v>
      </c>
      <c r="G23" s="63">
        <v>111.06027595659155</v>
      </c>
    </row>
    <row r="24" spans="1:7" ht="15" customHeight="1">
      <c r="A24" s="36">
        <v>1996</v>
      </c>
      <c r="B24" s="62">
        <v>109.33</v>
      </c>
      <c r="C24" s="62">
        <v>107.6</v>
      </c>
      <c r="D24" s="62">
        <v>111.4334087790362</v>
      </c>
      <c r="E24" s="63">
        <v>106.65003428899887</v>
      </c>
      <c r="F24" s="64">
        <v>112.16106400982537</v>
      </c>
      <c r="G24" s="63">
        <v>102.91183179673294</v>
      </c>
    </row>
    <row r="25" spans="1:7" ht="15" customHeight="1">
      <c r="A25" s="36">
        <v>1997</v>
      </c>
      <c r="B25" s="62">
        <v>110.04330886521161</v>
      </c>
      <c r="C25" s="62">
        <v>90.1</v>
      </c>
      <c r="D25" s="62">
        <v>116.9627540684471</v>
      </c>
      <c r="E25" s="63">
        <v>114.96473271459102</v>
      </c>
      <c r="F25" s="64">
        <v>117.76411448667655</v>
      </c>
      <c r="G25" s="63">
        <v>106.73455868654311</v>
      </c>
    </row>
    <row r="26" spans="1:7" ht="15" customHeight="1">
      <c r="A26" s="36">
        <v>1998</v>
      </c>
      <c r="B26" s="62">
        <v>112.29010090880449</v>
      </c>
      <c r="C26" s="62">
        <v>111.40203647756518</v>
      </c>
      <c r="D26" s="62">
        <v>112.7671851844986</v>
      </c>
      <c r="E26" s="63">
        <v>111.92818341508595</v>
      </c>
      <c r="F26" s="64">
        <v>112.36009142354825</v>
      </c>
      <c r="G26" s="63">
        <v>118.50007357089294</v>
      </c>
    </row>
    <row r="27" spans="1:7" ht="15" customHeight="1">
      <c r="A27" s="36">
        <v>1999</v>
      </c>
      <c r="B27" s="62">
        <v>111.16550073479156</v>
      </c>
      <c r="C27" s="62">
        <v>99.718762555243075</v>
      </c>
      <c r="D27" s="62">
        <v>114.21870530397081</v>
      </c>
      <c r="E27" s="63">
        <v>113.29965759947032</v>
      </c>
      <c r="F27" s="64">
        <v>114.56138552398197</v>
      </c>
      <c r="G27" s="63">
        <v>109.64296317790057</v>
      </c>
    </row>
    <row r="28" spans="1:7" ht="15" customHeight="1">
      <c r="A28" s="36">
        <v>2000</v>
      </c>
      <c r="B28" s="62">
        <v>110.60018408165098</v>
      </c>
      <c r="C28" s="62">
        <v>101.83319903303787</v>
      </c>
      <c r="D28" s="62">
        <v>111.99978921273166</v>
      </c>
      <c r="E28" s="63">
        <v>113.49027091045028</v>
      </c>
      <c r="F28" s="64">
        <v>112.19453030035709</v>
      </c>
      <c r="G28" s="63">
        <v>109.28280203736132</v>
      </c>
    </row>
    <row r="29" spans="1:7" ht="15" customHeight="1">
      <c r="A29" s="36">
        <v>2001</v>
      </c>
      <c r="B29" s="62">
        <v>110.96098739410634</v>
      </c>
      <c r="C29" s="62">
        <v>104.00348818772791</v>
      </c>
      <c r="D29" s="62">
        <v>111.12108702201486</v>
      </c>
      <c r="E29" s="63">
        <v>113.759386514299</v>
      </c>
      <c r="F29" s="64">
        <v>110.33772417738096</v>
      </c>
      <c r="G29" s="63">
        <v>120.17716428138637</v>
      </c>
    </row>
    <row r="30" spans="1:7" ht="15" customHeight="1">
      <c r="A30" s="46">
        <v>2002</v>
      </c>
      <c r="B30" s="62">
        <v>114.05</v>
      </c>
      <c r="C30" s="62">
        <v>101.15100236298498</v>
      </c>
      <c r="D30" s="62">
        <v>116.41043329482486</v>
      </c>
      <c r="E30" s="63">
        <v>115.51255253905227</v>
      </c>
      <c r="F30" s="64">
        <v>115.05115406835522</v>
      </c>
      <c r="G30" s="63">
        <v>130.83782754321638</v>
      </c>
    </row>
    <row r="31" spans="1:7" ht="15" customHeight="1">
      <c r="A31" s="46">
        <v>2003</v>
      </c>
      <c r="B31" s="65">
        <v>117.4</v>
      </c>
      <c r="C31" s="65">
        <v>105.65938206480783</v>
      </c>
      <c r="D31" s="65">
        <v>120.9759689146444</v>
      </c>
      <c r="E31" s="66">
        <v>115.8524432399899</v>
      </c>
      <c r="F31" s="67">
        <v>120.32235786840381</v>
      </c>
      <c r="G31" s="66">
        <v>127.07634006017574</v>
      </c>
    </row>
    <row r="32" spans="1:7" ht="15" customHeight="1">
      <c r="A32" s="47">
        <v>2004</v>
      </c>
      <c r="B32" s="68">
        <v>117.48</v>
      </c>
      <c r="C32" s="69">
        <v>107.2034804935454</v>
      </c>
      <c r="D32" s="70">
        <v>122.95329511294013</v>
      </c>
      <c r="E32" s="68">
        <v>111.70323268425784</v>
      </c>
      <c r="F32" s="71">
        <v>123.53521870736306</v>
      </c>
      <c r="G32" s="68">
        <v>117.81067461092118</v>
      </c>
    </row>
    <row r="33" spans="1:7" ht="15" customHeight="1">
      <c r="A33" s="47">
        <v>2005</v>
      </c>
      <c r="B33" s="68">
        <v>117.6</v>
      </c>
      <c r="C33" s="69">
        <v>105.6</v>
      </c>
      <c r="D33" s="70">
        <v>120</v>
      </c>
      <c r="E33" s="68">
        <v>117.2</v>
      </c>
      <c r="F33" s="71">
        <v>121.5</v>
      </c>
      <c r="G33" s="68">
        <v>105.9</v>
      </c>
    </row>
    <row r="34" spans="1:7" ht="15" customHeight="1">
      <c r="A34" s="47">
        <v>2006</v>
      </c>
      <c r="B34" s="68">
        <v>117</v>
      </c>
      <c r="C34" s="69">
        <v>105.9</v>
      </c>
      <c r="D34" s="70">
        <v>120.3</v>
      </c>
      <c r="E34" s="68">
        <v>114.3</v>
      </c>
      <c r="F34" s="71">
        <v>120.9</v>
      </c>
      <c r="G34" s="68">
        <v>113.8</v>
      </c>
    </row>
    <row r="35" spans="1:7" ht="15" customHeight="1">
      <c r="A35" s="46">
        <v>2007</v>
      </c>
      <c r="B35" s="69">
        <v>116.6</v>
      </c>
      <c r="C35" s="69">
        <v>103.8</v>
      </c>
      <c r="D35" s="69">
        <v>117.8</v>
      </c>
      <c r="E35" s="68">
        <v>118</v>
      </c>
      <c r="F35" s="71">
        <v>118.5</v>
      </c>
      <c r="G35" s="68">
        <v>110.5</v>
      </c>
    </row>
    <row r="36" spans="1:7" ht="15" customHeight="1">
      <c r="A36" s="46">
        <v>2008</v>
      </c>
      <c r="B36" s="69">
        <v>113.6</v>
      </c>
      <c r="C36" s="69">
        <v>102</v>
      </c>
      <c r="D36" s="69">
        <v>113.6</v>
      </c>
      <c r="E36" s="68">
        <v>116.5</v>
      </c>
      <c r="F36" s="71">
        <v>114.2</v>
      </c>
      <c r="G36" s="68">
        <v>106.6</v>
      </c>
    </row>
    <row r="37" spans="1:7" ht="15" customHeight="1">
      <c r="A37" s="46">
        <v>2009</v>
      </c>
      <c r="B37" s="69">
        <v>113.50785733082351</v>
      </c>
      <c r="C37" s="69">
        <v>103.64689404094467</v>
      </c>
      <c r="D37" s="69">
        <v>113.76173560929676</v>
      </c>
      <c r="E37" s="68">
        <v>115.25422973417325</v>
      </c>
      <c r="F37" s="71">
        <v>112.58017017402528</v>
      </c>
      <c r="G37" s="68">
        <v>128.47658465989741</v>
      </c>
    </row>
    <row r="38" spans="1:7" ht="15" customHeight="1">
      <c r="A38" s="46">
        <v>2010</v>
      </c>
      <c r="B38" s="69">
        <f>[1]Q304!$E$7</f>
        <v>114.09721431369854</v>
      </c>
      <c r="C38" s="69">
        <f>[1]Q304!$E$8</f>
        <v>103.49999999999999</v>
      </c>
      <c r="D38" s="69">
        <f>[1]Q304!$E$15</f>
        <v>112.06879931786216</v>
      </c>
      <c r="E38" s="68">
        <f>[1]Q304!$E$25</f>
        <v>120.25550179458386</v>
      </c>
      <c r="F38" s="71">
        <f>[1]Q304!$E$16</f>
        <v>112.02155374116332</v>
      </c>
      <c r="G38" s="68">
        <f>[1]Q304!$E$20</f>
        <v>112.5843805566489</v>
      </c>
    </row>
    <row r="39" spans="1:7" ht="15" customHeight="1">
      <c r="A39" s="46">
        <v>2011</v>
      </c>
      <c r="B39" s="69">
        <f>[2]Q304!$E$7</f>
        <v>112.13850165069658</v>
      </c>
      <c r="C39" s="69">
        <f>[2]Q304!$E$8</f>
        <v>103.01730439391869</v>
      </c>
      <c r="D39" s="69">
        <f>[2]Q304!$E$15</f>
        <v>112.14312282357639</v>
      </c>
      <c r="E39" s="68">
        <f>[2]Q304!$E$25</f>
        <v>114.22364514378289</v>
      </c>
      <c r="F39" s="71">
        <f>[2]Q304!$E$16</f>
        <v>112.7585998746389</v>
      </c>
      <c r="G39" s="68">
        <f>[2]Q304!$E$20</f>
        <v>106.37554052691411</v>
      </c>
    </row>
    <row r="40" spans="1:7" ht="15" customHeight="1">
      <c r="A40" s="46">
        <v>2012</v>
      </c>
      <c r="B40" s="69">
        <f>[3]Q304!$E$7</f>
        <v>110.3076587374358</v>
      </c>
      <c r="C40" s="69">
        <f>[3]Q304!$E$8</f>
        <v>104.57490833182905</v>
      </c>
      <c r="D40" s="69">
        <f>[3]Q304!$E$15</f>
        <v>110.23573944102306</v>
      </c>
      <c r="E40" s="68">
        <f>[3]Q304!$E$25</f>
        <v>111.61856361143671</v>
      </c>
      <c r="F40" s="71">
        <f>[3]Q304!$E$16</f>
        <v>111.24595968936266</v>
      </c>
      <c r="G40" s="68">
        <f>[3]Q304!$E$20</f>
        <v>100.20100463576244</v>
      </c>
    </row>
    <row r="41" spans="1:7" ht="15" customHeight="1">
      <c r="A41" s="72">
        <v>2013</v>
      </c>
      <c r="B41" s="73">
        <f>'[4]2-6 烟台市生产总值指数(以上年为100)'!B41</f>
        <v>110.18489605570795</v>
      </c>
      <c r="C41" s="73">
        <f>'[4]2-6 烟台市生产总值指数(以上年为100)'!C41</f>
        <v>103.65882978813201</v>
      </c>
      <c r="D41" s="73">
        <f>'[4]2-6 烟台市生产总值指数(以上年为100)'!D41</f>
        <v>110.77188344197766</v>
      </c>
      <c r="E41" s="74">
        <f>'[4]2-6 烟台市生产总值指数(以上年为100)'!E41</f>
        <v>110.41347495329903</v>
      </c>
      <c r="F41" s="75">
        <f>'[4]2-6 烟台市生产总值指数(以上年为100)'!F41</f>
        <v>110.9545444157131</v>
      </c>
      <c r="G41" s="74">
        <f>'[4]2-6 烟台市生产总值指数(以上年为100)'!G41</f>
        <v>108.56263304004206</v>
      </c>
    </row>
    <row r="42" spans="1:7" ht="15" customHeight="1">
      <c r="A42" s="72">
        <v>2014</v>
      </c>
      <c r="B42" s="73">
        <f>'[4]2-6 烟台市生产总值指数(以上年为100)'!B42</f>
        <v>109.05186507153513</v>
      </c>
      <c r="C42" s="73">
        <f>'[4]2-6 烟台市生产总值指数(以上年为100)'!C42</f>
        <v>103.95998178106491</v>
      </c>
      <c r="D42" s="73">
        <f>'[4]2-6 烟台市生产总值指数(以上年为100)'!D42</f>
        <v>108.78119595774463</v>
      </c>
      <c r="E42" s="74">
        <f>'[4]2-6 烟台市生产总值指数(以上年为100)'!E42</f>
        <v>110.38193492949443</v>
      </c>
      <c r="F42" s="75">
        <f>'[4]2-6 烟台市生产总值指数(以上年为100)'!F42</f>
        <v>108.81039833651815</v>
      </c>
      <c r="G42" s="74">
        <f>'[4]2-6 烟台市生产总值指数(以上年为100)'!G42</f>
        <v>108.4198957973626</v>
      </c>
    </row>
    <row r="43" spans="1:7" ht="15" customHeight="1">
      <c r="A43" s="76">
        <v>2015</v>
      </c>
      <c r="B43" s="77">
        <f>'[4]2-6 烟台市生产总值指数(以上年为100)'!B43</f>
        <v>108.36966219801806</v>
      </c>
      <c r="C43" s="77">
        <f>'[4]2-6 烟台市生产总值指数(以上年为100)'!C43</f>
        <v>104.3049401006992</v>
      </c>
      <c r="D43" s="77">
        <f>'[4]2-6 烟台市生产总值指数(以上年为100)'!D43</f>
        <v>107.87656939840416</v>
      </c>
      <c r="E43" s="78">
        <f>'[4]2-6 烟台市生产总值指数(以上年为100)'!E43</f>
        <v>109.83929408903323</v>
      </c>
      <c r="F43" s="79">
        <f>'[4]2-6 烟台市生产总值指数(以上年为100)'!F43</f>
        <v>107.79659942288049</v>
      </c>
      <c r="G43" s="78">
        <f>'[4]2-6 烟台市生产总值指数(以上年为100)'!G43</f>
        <v>108.43235989973412</v>
      </c>
    </row>
  </sheetData>
  <mergeCells count="10">
    <mergeCell ref="G4:G5"/>
    <mergeCell ref="A1:G1"/>
    <mergeCell ref="A2:B2"/>
    <mergeCell ref="A3:A5"/>
    <mergeCell ref="B3:B5"/>
    <mergeCell ref="C4:C5"/>
    <mergeCell ref="D4:D5"/>
    <mergeCell ref="E4:E5"/>
    <mergeCell ref="F4:F5"/>
    <mergeCell ref="F3:G3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>
      <selection activeCell="C13" sqref="C13"/>
    </sheetView>
  </sheetViews>
  <sheetFormatPr defaultRowHeight="12.75"/>
  <cols>
    <col min="2" max="7" width="12.85546875" customWidth="1"/>
  </cols>
  <sheetData>
    <row r="1" spans="1:7" ht="18.75">
      <c r="A1" s="230" t="s">
        <v>123</v>
      </c>
      <c r="B1" s="230"/>
      <c r="C1" s="230"/>
      <c r="D1" s="230"/>
      <c r="E1" s="230"/>
      <c r="F1" s="230"/>
      <c r="G1" s="230"/>
    </row>
    <row r="2" spans="1:7">
      <c r="A2" s="231" t="s">
        <v>121</v>
      </c>
      <c r="B2" s="231"/>
      <c r="F2" s="232" t="s">
        <v>122</v>
      </c>
      <c r="G2" s="232"/>
    </row>
    <row r="3" spans="1:7">
      <c r="A3" s="226" t="s">
        <v>120</v>
      </c>
      <c r="B3" s="244" t="s">
        <v>118</v>
      </c>
      <c r="C3" s="246"/>
      <c r="D3" s="246"/>
      <c r="E3" s="246"/>
      <c r="F3" s="246"/>
      <c r="G3" s="246"/>
    </row>
    <row r="4" spans="1:7" ht="20.25" customHeight="1">
      <c r="A4" s="227"/>
      <c r="B4" s="245"/>
      <c r="C4" s="83" t="s">
        <v>0</v>
      </c>
      <c r="D4" s="84" t="s">
        <v>104</v>
      </c>
      <c r="E4" s="84" t="s">
        <v>119</v>
      </c>
      <c r="F4" s="82" t="s">
        <v>234</v>
      </c>
      <c r="G4" s="81" t="s">
        <v>235</v>
      </c>
    </row>
    <row r="5" spans="1:7">
      <c r="A5" s="85">
        <v>1952</v>
      </c>
      <c r="B5" s="59">
        <v>100</v>
      </c>
      <c r="C5" s="59">
        <v>100</v>
      </c>
      <c r="D5" s="59">
        <v>100</v>
      </c>
      <c r="E5" s="60">
        <v>100</v>
      </c>
      <c r="F5" s="61">
        <v>100</v>
      </c>
      <c r="G5" s="60">
        <v>100</v>
      </c>
    </row>
    <row r="6" spans="1:7">
      <c r="A6" s="86">
        <v>1953</v>
      </c>
      <c r="B6" s="62">
        <v>102.5</v>
      </c>
      <c r="C6" s="62">
        <v>96.6</v>
      </c>
      <c r="D6" s="62">
        <v>160.9</v>
      </c>
      <c r="E6" s="63">
        <v>135.1</v>
      </c>
      <c r="F6" s="64">
        <v>158</v>
      </c>
      <c r="G6" s="63">
        <v>258.60000000000002</v>
      </c>
    </row>
    <row r="7" spans="1:7">
      <c r="A7" s="86">
        <v>1954</v>
      </c>
      <c r="B7" s="62">
        <v>110</v>
      </c>
      <c r="C7" s="62">
        <v>103.3</v>
      </c>
      <c r="D7" s="62">
        <v>198.2</v>
      </c>
      <c r="E7" s="63">
        <v>150.80000000000001</v>
      </c>
      <c r="F7" s="64">
        <v>188.7</v>
      </c>
      <c r="G7" s="63">
        <v>519</v>
      </c>
    </row>
    <row r="8" spans="1:7">
      <c r="A8" s="86">
        <v>1955</v>
      </c>
      <c r="B8" s="62">
        <v>113.3</v>
      </c>
      <c r="C8" s="62">
        <v>104.7</v>
      </c>
      <c r="D8" s="62">
        <v>217.1</v>
      </c>
      <c r="E8" s="63">
        <v>156.19999999999999</v>
      </c>
      <c r="F8" s="64">
        <v>213.6</v>
      </c>
      <c r="G8" s="63">
        <v>337.9</v>
      </c>
    </row>
    <row r="9" spans="1:7">
      <c r="A9" s="86">
        <v>1956</v>
      </c>
      <c r="B9" s="62">
        <v>130.5</v>
      </c>
      <c r="C9" s="62">
        <v>120.5</v>
      </c>
      <c r="D9" s="62">
        <v>278.5</v>
      </c>
      <c r="E9" s="63">
        <v>171.7</v>
      </c>
      <c r="F9" s="64">
        <v>270.10000000000002</v>
      </c>
      <c r="G9" s="63">
        <v>561.9</v>
      </c>
    </row>
    <row r="10" spans="1:7">
      <c r="A10" s="86">
        <v>1957</v>
      </c>
      <c r="B10" s="62">
        <v>120</v>
      </c>
      <c r="C10" s="62">
        <v>108.3</v>
      </c>
      <c r="D10" s="62">
        <v>330.8</v>
      </c>
      <c r="E10" s="63">
        <v>157.80000000000001</v>
      </c>
      <c r="F10" s="64">
        <v>316.60000000000002</v>
      </c>
      <c r="G10" s="63">
        <v>811.9</v>
      </c>
    </row>
    <row r="11" spans="1:7">
      <c r="A11" s="86">
        <v>1958</v>
      </c>
      <c r="B11" s="62">
        <v>125.3</v>
      </c>
      <c r="C11" s="62">
        <v>100.4</v>
      </c>
      <c r="D11" s="62">
        <v>593.9</v>
      </c>
      <c r="E11" s="63">
        <v>200.2</v>
      </c>
      <c r="F11" s="64">
        <v>503.4</v>
      </c>
      <c r="G11" s="63">
        <v>3613.1</v>
      </c>
    </row>
    <row r="12" spans="1:7">
      <c r="A12" s="86">
        <v>1959</v>
      </c>
      <c r="B12" s="62">
        <v>134.9</v>
      </c>
      <c r="C12" s="62">
        <v>95.8</v>
      </c>
      <c r="D12" s="62">
        <v>763.1</v>
      </c>
      <c r="E12" s="63">
        <v>282.7</v>
      </c>
      <c r="F12" s="64">
        <v>688.7</v>
      </c>
      <c r="G12" s="63">
        <v>3269.8</v>
      </c>
    </row>
    <row r="13" spans="1:7">
      <c r="A13" s="86">
        <v>1960</v>
      </c>
      <c r="B13" s="62">
        <v>115.4</v>
      </c>
      <c r="C13" s="62">
        <v>66.099999999999994</v>
      </c>
      <c r="D13" s="62">
        <v>829.5</v>
      </c>
      <c r="E13" s="63">
        <v>323.39999999999998</v>
      </c>
      <c r="F13" s="64">
        <v>728.6</v>
      </c>
      <c r="G13" s="63">
        <v>4211.5</v>
      </c>
    </row>
    <row r="14" spans="1:7">
      <c r="A14" s="86">
        <v>1961</v>
      </c>
      <c r="B14" s="62">
        <v>98.2</v>
      </c>
      <c r="C14" s="62">
        <v>79.8</v>
      </c>
      <c r="D14" s="62">
        <v>439.6</v>
      </c>
      <c r="E14" s="63">
        <v>154.30000000000001</v>
      </c>
      <c r="F14" s="64">
        <v>415.3</v>
      </c>
      <c r="G14" s="63">
        <v>1271.9000000000001</v>
      </c>
    </row>
    <row r="15" spans="1:7">
      <c r="A15" s="86">
        <v>1962</v>
      </c>
      <c r="B15" s="62">
        <v>103.2</v>
      </c>
      <c r="C15" s="62">
        <v>87.4</v>
      </c>
      <c r="D15" s="62">
        <v>393.9</v>
      </c>
      <c r="E15" s="63">
        <v>152.19999999999999</v>
      </c>
      <c r="F15" s="64">
        <v>395.8</v>
      </c>
      <c r="G15" s="63">
        <v>344.7</v>
      </c>
    </row>
    <row r="16" spans="1:7">
      <c r="A16" s="86">
        <v>1963</v>
      </c>
      <c r="B16" s="62">
        <v>119.9</v>
      </c>
      <c r="C16" s="62">
        <v>102.1</v>
      </c>
      <c r="D16" s="62">
        <v>462.4</v>
      </c>
      <c r="E16" s="63">
        <v>171.1</v>
      </c>
      <c r="F16" s="64">
        <v>415.6</v>
      </c>
      <c r="G16" s="63">
        <v>839.3</v>
      </c>
    </row>
    <row r="17" spans="1:7">
      <c r="A17" s="86">
        <v>1964</v>
      </c>
      <c r="B17" s="62">
        <v>126.6</v>
      </c>
      <c r="C17" s="62">
        <v>110.6</v>
      </c>
      <c r="D17" s="62">
        <v>363</v>
      </c>
      <c r="E17" s="63">
        <v>192.5</v>
      </c>
      <c r="F17" s="64">
        <v>336.9</v>
      </c>
      <c r="G17" s="63">
        <v>1244.7</v>
      </c>
    </row>
    <row r="18" spans="1:7">
      <c r="A18" s="86">
        <v>1965</v>
      </c>
      <c r="B18" s="62">
        <v>147.4</v>
      </c>
      <c r="C18" s="62">
        <v>120.4</v>
      </c>
      <c r="D18" s="62">
        <v>656.7</v>
      </c>
      <c r="E18" s="63">
        <v>227.7</v>
      </c>
      <c r="F18" s="64">
        <v>645.5</v>
      </c>
      <c r="G18" s="63">
        <v>1053</v>
      </c>
    </row>
    <row r="19" spans="1:7">
      <c r="A19" s="86">
        <v>1966</v>
      </c>
      <c r="B19" s="62">
        <v>172.3</v>
      </c>
      <c r="C19" s="62">
        <v>141.6</v>
      </c>
      <c r="D19" s="62">
        <v>789.4</v>
      </c>
      <c r="E19" s="63">
        <v>252.6</v>
      </c>
      <c r="F19" s="64">
        <v>764.9</v>
      </c>
      <c r="G19" s="63">
        <v>1616.4</v>
      </c>
    </row>
    <row r="20" spans="1:7">
      <c r="A20" s="86">
        <v>1967</v>
      </c>
      <c r="B20" s="62">
        <v>176.6</v>
      </c>
      <c r="C20" s="62">
        <v>141.80000000000001</v>
      </c>
      <c r="D20" s="62">
        <v>836.7</v>
      </c>
      <c r="E20" s="63">
        <v>277.8</v>
      </c>
      <c r="F20" s="64">
        <v>823.8</v>
      </c>
      <c r="G20" s="63">
        <v>1273.7</v>
      </c>
    </row>
    <row r="21" spans="1:7">
      <c r="A21" s="86">
        <v>1968</v>
      </c>
      <c r="B21" s="62">
        <v>154.4</v>
      </c>
      <c r="C21" s="62">
        <v>118.9</v>
      </c>
      <c r="D21" s="62">
        <v>836.7</v>
      </c>
      <c r="E21" s="63">
        <v>256.2</v>
      </c>
      <c r="F21" s="64">
        <v>827.1</v>
      </c>
      <c r="G21" s="63">
        <v>1160.3</v>
      </c>
    </row>
    <row r="22" spans="1:7">
      <c r="A22" s="86">
        <v>1969</v>
      </c>
      <c r="B22" s="62">
        <v>171.5</v>
      </c>
      <c r="C22" s="62">
        <v>131.9</v>
      </c>
      <c r="D22" s="62">
        <v>940.5</v>
      </c>
      <c r="E22" s="63">
        <v>282.3</v>
      </c>
      <c r="F22" s="64">
        <v>897.4</v>
      </c>
      <c r="G22" s="63">
        <v>2349.6999999999998</v>
      </c>
    </row>
    <row r="23" spans="1:7">
      <c r="A23" s="86">
        <v>1970</v>
      </c>
      <c r="B23" s="62">
        <v>195.8</v>
      </c>
      <c r="C23" s="62">
        <v>142.9</v>
      </c>
      <c r="D23" s="62">
        <v>1231.0999999999999</v>
      </c>
      <c r="E23" s="63">
        <v>343.3</v>
      </c>
      <c r="F23" s="64">
        <v>1175.5999999999999</v>
      </c>
      <c r="G23" s="63">
        <v>3038.1</v>
      </c>
    </row>
    <row r="24" spans="1:7">
      <c r="A24" s="86">
        <v>1971</v>
      </c>
      <c r="B24" s="62">
        <v>222.5</v>
      </c>
      <c r="C24" s="62">
        <v>156.6</v>
      </c>
      <c r="D24" s="62">
        <v>1572.1</v>
      </c>
      <c r="E24" s="63">
        <v>388.2</v>
      </c>
      <c r="F24" s="64">
        <v>1514.2</v>
      </c>
      <c r="G24" s="63">
        <v>3448.3</v>
      </c>
    </row>
    <row r="25" spans="1:7">
      <c r="A25" s="86">
        <v>1972</v>
      </c>
      <c r="B25" s="62">
        <v>237.4</v>
      </c>
      <c r="C25" s="62">
        <v>163</v>
      </c>
      <c r="D25" s="62">
        <v>1729.3</v>
      </c>
      <c r="E25" s="63">
        <v>432.8</v>
      </c>
      <c r="F25" s="64">
        <v>1667.1</v>
      </c>
      <c r="G25" s="63">
        <v>3765.5</v>
      </c>
    </row>
    <row r="26" spans="1:7">
      <c r="A26" s="86">
        <v>1973</v>
      </c>
      <c r="B26" s="62">
        <v>251.7</v>
      </c>
      <c r="C26" s="62">
        <v>167.4</v>
      </c>
      <c r="D26" s="62">
        <v>1942</v>
      </c>
      <c r="E26" s="63">
        <v>474</v>
      </c>
      <c r="F26" s="64">
        <v>1873.9</v>
      </c>
      <c r="G26" s="63">
        <v>4134.6000000000004</v>
      </c>
    </row>
    <row r="27" spans="1:7">
      <c r="A27" s="86">
        <v>1974</v>
      </c>
      <c r="B27" s="62">
        <v>259.2</v>
      </c>
      <c r="C27" s="62">
        <v>171.1</v>
      </c>
      <c r="D27" s="62">
        <v>2031.3</v>
      </c>
      <c r="E27" s="63">
        <v>492</v>
      </c>
      <c r="F27" s="64">
        <v>1849.5</v>
      </c>
      <c r="G27" s="63">
        <v>7996.3</v>
      </c>
    </row>
    <row r="28" spans="1:7">
      <c r="A28" s="86">
        <v>1975</v>
      </c>
      <c r="B28" s="62">
        <v>310.8</v>
      </c>
      <c r="C28" s="62">
        <v>200</v>
      </c>
      <c r="D28" s="62">
        <v>2581.8000000000002</v>
      </c>
      <c r="E28" s="63">
        <v>591.79999999999995</v>
      </c>
      <c r="F28" s="64">
        <v>2424.6999999999998</v>
      </c>
      <c r="G28" s="63">
        <v>7700.4</v>
      </c>
    </row>
    <row r="29" spans="1:7">
      <c r="A29" s="86">
        <v>1976</v>
      </c>
      <c r="B29" s="62">
        <v>329.1</v>
      </c>
      <c r="C29" s="62">
        <v>191.4</v>
      </c>
      <c r="D29" s="62">
        <v>3224.7</v>
      </c>
      <c r="E29" s="63">
        <v>658.7</v>
      </c>
      <c r="F29" s="64">
        <v>3011.5</v>
      </c>
      <c r="G29" s="63">
        <v>10226.200000000001</v>
      </c>
    </row>
    <row r="30" spans="1:7">
      <c r="A30" s="86">
        <v>1977</v>
      </c>
      <c r="B30" s="62">
        <v>368.3</v>
      </c>
      <c r="C30" s="62">
        <v>197.4</v>
      </c>
      <c r="D30" s="62">
        <v>3901.9</v>
      </c>
      <c r="E30" s="63">
        <v>795.7</v>
      </c>
      <c r="F30" s="64">
        <v>3737.2</v>
      </c>
      <c r="G30" s="63">
        <v>9295.5</v>
      </c>
    </row>
    <row r="31" spans="1:7">
      <c r="A31" s="86">
        <v>1978</v>
      </c>
      <c r="B31" s="62">
        <v>401.1</v>
      </c>
      <c r="C31" s="62">
        <v>208.2</v>
      </c>
      <c r="D31" s="62">
        <v>4553.5</v>
      </c>
      <c r="E31" s="63">
        <v>834.7</v>
      </c>
      <c r="F31" s="64">
        <v>4226.8</v>
      </c>
      <c r="G31" s="63">
        <v>15393.4</v>
      </c>
    </row>
    <row r="32" spans="1:7">
      <c r="A32" s="86">
        <v>1979</v>
      </c>
      <c r="B32" s="62">
        <v>422.7</v>
      </c>
      <c r="C32" s="62">
        <v>232.2</v>
      </c>
      <c r="D32" s="62">
        <v>4571.7</v>
      </c>
      <c r="E32" s="63">
        <v>839.7</v>
      </c>
      <c r="F32" s="64">
        <v>4214.1000000000004</v>
      </c>
      <c r="G32" s="63">
        <v>16517.099999999999</v>
      </c>
    </row>
    <row r="33" spans="1:7">
      <c r="A33" s="86">
        <v>1980</v>
      </c>
      <c r="B33" s="62">
        <v>458.6</v>
      </c>
      <c r="C33" s="62">
        <v>240</v>
      </c>
      <c r="D33" s="62">
        <v>5362.7</v>
      </c>
      <c r="E33" s="63">
        <v>893.5</v>
      </c>
      <c r="F33" s="64">
        <v>4829.3999999999996</v>
      </c>
      <c r="G33" s="63">
        <v>23256.1</v>
      </c>
    </row>
    <row r="34" spans="1:7">
      <c r="A34" s="86">
        <v>1981</v>
      </c>
      <c r="B34" s="62">
        <v>470.5</v>
      </c>
      <c r="C34" s="62">
        <v>226.6</v>
      </c>
      <c r="D34" s="62">
        <v>6043.7</v>
      </c>
      <c r="E34" s="63">
        <v>949.8</v>
      </c>
      <c r="F34" s="64">
        <v>5466.9</v>
      </c>
      <c r="G34" s="63">
        <v>25488.7</v>
      </c>
    </row>
    <row r="35" spans="1:7">
      <c r="A35" s="86">
        <v>1982</v>
      </c>
      <c r="B35" s="62">
        <v>488.4</v>
      </c>
      <c r="C35" s="62">
        <v>226.4</v>
      </c>
      <c r="D35" s="62">
        <v>6539.3</v>
      </c>
      <c r="E35" s="63">
        <v>984</v>
      </c>
      <c r="F35" s="64">
        <v>5822.2</v>
      </c>
      <c r="G35" s="63">
        <v>30637.4</v>
      </c>
    </row>
    <row r="36" spans="1:7">
      <c r="A36" s="86">
        <v>1983</v>
      </c>
      <c r="B36" s="62">
        <v>570.5</v>
      </c>
      <c r="C36" s="62">
        <v>288.89999999999998</v>
      </c>
      <c r="D36" s="62">
        <v>6899</v>
      </c>
      <c r="E36" s="63">
        <v>1154.2</v>
      </c>
      <c r="F36" s="64">
        <v>6264.7</v>
      </c>
      <c r="G36" s="63">
        <v>28217.1</v>
      </c>
    </row>
    <row r="37" spans="1:7">
      <c r="A37" s="86">
        <v>1984</v>
      </c>
      <c r="B37" s="62">
        <v>636.6</v>
      </c>
      <c r="C37" s="62">
        <v>295.8</v>
      </c>
      <c r="D37" s="62">
        <v>8230.5</v>
      </c>
      <c r="E37" s="63">
        <v>1360</v>
      </c>
      <c r="F37" s="64">
        <v>7586.5</v>
      </c>
      <c r="G37" s="63">
        <v>29797.200000000001</v>
      </c>
    </row>
    <row r="38" spans="1:7">
      <c r="A38" s="86">
        <v>1985</v>
      </c>
      <c r="B38" s="62">
        <v>707.3</v>
      </c>
      <c r="C38" s="62">
        <v>278.89999999999998</v>
      </c>
      <c r="D38" s="62">
        <v>10485.6</v>
      </c>
      <c r="E38" s="63">
        <v>1551.4</v>
      </c>
      <c r="F38" s="64">
        <v>9634.9</v>
      </c>
      <c r="G38" s="63">
        <v>38766.199999999997</v>
      </c>
    </row>
    <row r="39" spans="1:7">
      <c r="A39" s="86">
        <v>1986</v>
      </c>
      <c r="B39" s="62">
        <v>780.9</v>
      </c>
      <c r="C39" s="62">
        <v>260</v>
      </c>
      <c r="D39" s="62">
        <v>12603.7</v>
      </c>
      <c r="E39" s="63">
        <v>1826</v>
      </c>
      <c r="F39" s="64">
        <v>11648.6</v>
      </c>
      <c r="G39" s="63">
        <v>44426.1</v>
      </c>
    </row>
    <row r="40" spans="1:7">
      <c r="A40" s="86">
        <v>1987</v>
      </c>
      <c r="B40" s="62">
        <v>936.3</v>
      </c>
      <c r="C40" s="62">
        <v>309.10000000000002</v>
      </c>
      <c r="D40" s="62">
        <v>15389.1</v>
      </c>
      <c r="E40" s="63">
        <v>2130.9</v>
      </c>
      <c r="F40" s="64">
        <v>14071.5</v>
      </c>
      <c r="G40" s="63">
        <v>59353.2</v>
      </c>
    </row>
    <row r="41" spans="1:7">
      <c r="A41" s="86">
        <v>1988</v>
      </c>
      <c r="B41" s="62">
        <v>1100.0999999999999</v>
      </c>
      <c r="C41" s="62">
        <v>302.3</v>
      </c>
      <c r="D41" s="62">
        <v>19544.2</v>
      </c>
      <c r="E41" s="63">
        <v>2600</v>
      </c>
      <c r="F41" s="64">
        <v>18391.5</v>
      </c>
      <c r="G41" s="63">
        <v>58106.8</v>
      </c>
    </row>
    <row r="42" spans="1:7">
      <c r="A42" s="86">
        <v>1989</v>
      </c>
      <c r="B42" s="62">
        <v>1177.0999999999999</v>
      </c>
      <c r="C42" s="62">
        <v>275.7</v>
      </c>
      <c r="D42" s="62">
        <v>21928.6</v>
      </c>
      <c r="E42" s="63">
        <v>2867.5</v>
      </c>
      <c r="F42" s="64">
        <v>21462.9</v>
      </c>
      <c r="G42" s="63">
        <v>37537</v>
      </c>
    </row>
    <row r="43" spans="1:7">
      <c r="A43" s="86">
        <v>1990</v>
      </c>
      <c r="B43" s="62">
        <v>1312.5</v>
      </c>
      <c r="C43" s="62">
        <v>323.39999999999998</v>
      </c>
      <c r="D43" s="62">
        <v>23770.6</v>
      </c>
      <c r="E43" s="63">
        <v>3429.5</v>
      </c>
      <c r="F43" s="64">
        <v>22385.8</v>
      </c>
      <c r="G43" s="63">
        <v>69593.600000000006</v>
      </c>
    </row>
    <row r="44" spans="1:7">
      <c r="A44" s="86">
        <v>1991</v>
      </c>
      <c r="B44" s="62">
        <v>1494.9375</v>
      </c>
      <c r="C44" s="62">
        <v>365.11860000000001</v>
      </c>
      <c r="D44" s="62">
        <v>27478.813599999998</v>
      </c>
      <c r="E44" s="63">
        <v>3834.1809999999996</v>
      </c>
      <c r="F44" s="64">
        <v>26370.472399999999</v>
      </c>
      <c r="G44" s="63">
        <v>64861.235200000003</v>
      </c>
    </row>
    <row r="45" spans="1:7">
      <c r="A45" s="86">
        <v>1992</v>
      </c>
      <c r="B45" s="87">
        <v>1880.6313749999999</v>
      </c>
      <c r="C45" s="87">
        <v>463.70062200000001</v>
      </c>
      <c r="D45" s="87">
        <v>34843.135644800001</v>
      </c>
      <c r="E45" s="88">
        <v>4706.8405955999997</v>
      </c>
      <c r="F45" s="89">
        <v>33305.906641199996</v>
      </c>
      <c r="G45" s="88">
        <v>86978.916403199997</v>
      </c>
    </row>
    <row r="46" spans="1:7">
      <c r="A46" s="86">
        <v>1993</v>
      </c>
      <c r="B46" s="87">
        <v>2330.1022736250002</v>
      </c>
      <c r="C46" s="87">
        <v>537.89272152000001</v>
      </c>
      <c r="D46" s="87">
        <v>44588.856256174513</v>
      </c>
      <c r="E46" s="88">
        <v>5894.6889280857195</v>
      </c>
      <c r="F46" s="89">
        <v>42321.5426128002</v>
      </c>
      <c r="G46" s="88">
        <v>121011.27807621483</v>
      </c>
    </row>
    <row r="47" spans="1:7">
      <c r="A47" s="86">
        <v>1994</v>
      </c>
      <c r="B47" s="87">
        <v>2706.4137908154376</v>
      </c>
      <c r="C47" s="87">
        <v>571.24207025424005</v>
      </c>
      <c r="D47" s="87">
        <v>53937.432815429056</v>
      </c>
      <c r="E47" s="88">
        <v>6919.0980985509177</v>
      </c>
      <c r="F47" s="89">
        <v>51109.927785339198</v>
      </c>
      <c r="G47" s="88">
        <v>149125.39649302728</v>
      </c>
    </row>
    <row r="48" spans="1:7">
      <c r="A48" s="86">
        <v>1995</v>
      </c>
      <c r="B48" s="87">
        <v>3125.2577613347321</v>
      </c>
      <c r="C48" s="87">
        <v>661.49831735441001</v>
      </c>
      <c r="D48" s="87">
        <v>63021.661827397038</v>
      </c>
      <c r="E48" s="88">
        <v>7777.7501906904808</v>
      </c>
      <c r="F48" s="89">
        <v>59984.60279600638</v>
      </c>
      <c r="G48" s="88">
        <v>165619.0768665174</v>
      </c>
    </row>
    <row r="49" spans="1:7">
      <c r="A49" s="86">
        <v>1996</v>
      </c>
      <c r="B49" s="87">
        <v>3416.8443104672624</v>
      </c>
      <c r="C49" s="87">
        <v>711.77218947334507</v>
      </c>
      <c r="D49" s="87">
        <v>70227.186043465161</v>
      </c>
      <c r="E49" s="88">
        <v>8294.9732452840726</v>
      </c>
      <c r="F49" s="89">
        <v>67279.368738068209</v>
      </c>
      <c r="G49" s="88">
        <v>170441.62580817222</v>
      </c>
    </row>
    <row r="50" spans="1:7">
      <c r="A50" s="86">
        <v>1997</v>
      </c>
      <c r="B50" s="87">
        <v>3760.0085380108999</v>
      </c>
      <c r="C50" s="87">
        <v>641.30674271548389</v>
      </c>
      <c r="D50" s="87">
        <v>82139.650901208952</v>
      </c>
      <c r="E50" s="88">
        <v>9536.2938201876714</v>
      </c>
      <c r="F50" s="89">
        <v>79230.952826611916</v>
      </c>
      <c r="G50" s="88">
        <v>181920.11712452176</v>
      </c>
    </row>
    <row r="51" spans="1:7">
      <c r="A51" s="86">
        <v>1998</v>
      </c>
      <c r="B51" s="87">
        <v>4222.1173815121037</v>
      </c>
      <c r="C51" s="87">
        <v>714.42877145298849</v>
      </c>
      <c r="D51" s="87">
        <v>92626.572241666974</v>
      </c>
      <c r="E51" s="88">
        <v>10673.800438061164</v>
      </c>
      <c r="F51" s="89">
        <v>89023.971031729539</v>
      </c>
      <c r="G51" s="88">
        <v>215575.47263281289</v>
      </c>
    </row>
    <row r="52" spans="1:7">
      <c r="A52" s="86">
        <v>1999</v>
      </c>
      <c r="B52" s="87">
        <v>4693.5379287686001</v>
      </c>
      <c r="C52" s="87">
        <v>712.41953023154576</v>
      </c>
      <c r="D52" s="87">
        <v>105796.87158187923</v>
      </c>
      <c r="E52" s="88">
        <v>12093.379349174062</v>
      </c>
      <c r="F52" s="89">
        <v>101987.09466241772</v>
      </c>
      <c r="G52" s="88">
        <v>236363.33607938013</v>
      </c>
    </row>
    <row r="53" spans="1:7">
      <c r="A53" s="86">
        <v>2000</v>
      </c>
      <c r="B53" s="87">
        <v>5191.0615891601801</v>
      </c>
      <c r="C53" s="87">
        <v>725.4795981709234</v>
      </c>
      <c r="D53" s="87">
        <v>118492.27316536913</v>
      </c>
      <c r="E53" s="88">
        <v>13724.808985606092</v>
      </c>
      <c r="F53" s="89">
        <v>114423.94182348011</v>
      </c>
      <c r="G53" s="88">
        <v>258304.47665653203</v>
      </c>
    </row>
    <row r="54" spans="1:7">
      <c r="A54" s="86">
        <v>2001</v>
      </c>
      <c r="B54" s="87">
        <v>5760.0531955683227</v>
      </c>
      <c r="C54" s="87">
        <v>754.52408818807226</v>
      </c>
      <c r="D54" s="87">
        <v>131669.90197845339</v>
      </c>
      <c r="E54" s="88">
        <v>15613.258502284873</v>
      </c>
      <c r="F54" s="89">
        <v>126252.77332207834</v>
      </c>
      <c r="G54" s="88">
        <v>310422.99525769579</v>
      </c>
    </row>
    <row r="55" spans="1:7">
      <c r="A55" s="86">
        <v>2002</v>
      </c>
      <c r="B55" s="87">
        <v>6569.3406695456724</v>
      </c>
      <c r="C55" s="87">
        <v>763.20867827240784</v>
      </c>
      <c r="D55" s="87">
        <v>153277.50341198876</v>
      </c>
      <c r="E55" s="88">
        <v>18035.273430509857</v>
      </c>
      <c r="F55" s="89">
        <v>145255.27275035562</v>
      </c>
      <c r="G55" s="88">
        <v>406150.70318975078</v>
      </c>
    </row>
    <row r="56" spans="1:7">
      <c r="A56" s="47">
        <v>2003</v>
      </c>
      <c r="B56" s="87">
        <v>7712.4059460466206</v>
      </c>
      <c r="C56" s="87">
        <v>806.40157332761339</v>
      </c>
      <c r="D56" s="87">
        <v>185428.94488083053</v>
      </c>
      <c r="E56" s="88">
        <v>20894.30491425841</v>
      </c>
      <c r="F56" s="89">
        <v>174774.56910140894</v>
      </c>
      <c r="G56" s="88">
        <v>516121.44874220272</v>
      </c>
    </row>
    <row r="57" spans="1:7">
      <c r="A57" s="86">
        <v>2004</v>
      </c>
      <c r="B57" s="87">
        <v>9060.5345054155696</v>
      </c>
      <c r="C57" s="87">
        <v>864.49055336191111</v>
      </c>
      <c r="D57" s="87">
        <v>227990.99782413861</v>
      </c>
      <c r="E57" s="88">
        <v>23339.614036132392</v>
      </c>
      <c r="F57" s="89">
        <v>215908.14618427691</v>
      </c>
      <c r="G57" s="88">
        <v>608046.16057484876</v>
      </c>
    </row>
    <row r="58" spans="1:7">
      <c r="A58" s="36">
        <v>2005</v>
      </c>
      <c r="B58" s="87">
        <v>10655.18857836871</v>
      </c>
      <c r="C58" s="87">
        <v>912.90202435017807</v>
      </c>
      <c r="D58" s="87">
        <v>273589.19738896633</v>
      </c>
      <c r="E58" s="88">
        <v>27354.027650347165</v>
      </c>
      <c r="F58" s="89">
        <v>262328.39761389641</v>
      </c>
      <c r="G58" s="88">
        <v>643920.88404876483</v>
      </c>
    </row>
    <row r="59" spans="1:7">
      <c r="A59" s="36">
        <v>2006</v>
      </c>
      <c r="B59" s="87">
        <v>12466.570636691391</v>
      </c>
      <c r="C59" s="87">
        <v>966.76324378683853</v>
      </c>
      <c r="D59" s="87">
        <v>329127.80445892649</v>
      </c>
      <c r="E59" s="88">
        <v>31265.653604346808</v>
      </c>
      <c r="F59" s="89">
        <v>317155.0327152008</v>
      </c>
      <c r="G59" s="88">
        <v>732781.96604749444</v>
      </c>
    </row>
    <row r="60" spans="1:7">
      <c r="A60" s="36">
        <v>2007</v>
      </c>
      <c r="B60" s="87">
        <v>14536.021362382162</v>
      </c>
      <c r="C60" s="87">
        <v>1003.5002470507384</v>
      </c>
      <c r="D60" s="87">
        <v>387712.5536526154</v>
      </c>
      <c r="E60" s="88">
        <v>36893.471253129232</v>
      </c>
      <c r="F60" s="89">
        <v>375828.71376751293</v>
      </c>
      <c r="G60" s="88">
        <v>809724.07248248125</v>
      </c>
    </row>
    <row r="61" spans="1:7">
      <c r="A61" s="36">
        <v>2008</v>
      </c>
      <c r="B61" s="87">
        <v>16512.920267666137</v>
      </c>
      <c r="C61" s="87">
        <v>1023.5702519917531</v>
      </c>
      <c r="D61" s="87">
        <v>440441.4609493711</v>
      </c>
      <c r="E61" s="88">
        <v>42980.894009895557</v>
      </c>
      <c r="F61" s="89">
        <v>429196.39112249977</v>
      </c>
      <c r="G61" s="88">
        <v>863165.861266325</v>
      </c>
    </row>
    <row r="62" spans="1:7">
      <c r="A62" s="36">
        <v>2009</v>
      </c>
      <c r="B62" s="87">
        <v>18743.46197857512</v>
      </c>
      <c r="C62" s="87">
        <v>1060.8987745165227</v>
      </c>
      <c r="D62" s="87">
        <v>501053.85031894757</v>
      </c>
      <c r="E62" s="88">
        <v>49537.298323966534</v>
      </c>
      <c r="F62" s="89">
        <v>483190.02750648535</v>
      </c>
      <c r="G62" s="88">
        <v>1108966.0185051628</v>
      </c>
    </row>
    <row r="63" spans="1:7">
      <c r="A63" s="46">
        <v>2010</v>
      </c>
      <c r="B63" s="62">
        <v>21385.767983501457</v>
      </c>
      <c r="C63" s="62">
        <v>1098.0302316246009</v>
      </c>
      <c r="D63" s="62">
        <v>561525.03398836276</v>
      </c>
      <c r="E63" s="63">
        <v>59571.326674965938</v>
      </c>
      <c r="F63" s="64">
        <v>541276.97633511934</v>
      </c>
      <c r="G63" s="63">
        <v>1248522.5225177698</v>
      </c>
    </row>
    <row r="64" spans="1:7">
      <c r="A64" s="46">
        <v>2011</v>
      </c>
      <c r="B64" s="62">
        <v>23981.679783192925</v>
      </c>
      <c r="C64" s="62">
        <v>1131.1611460499655</v>
      </c>
      <c r="D64" s="62">
        <v>629711.70855069871</v>
      </c>
      <c r="E64" s="63">
        <v>68044.54078865677</v>
      </c>
      <c r="F64" s="64">
        <v>610336.33995926112</v>
      </c>
      <c r="G64" s="63">
        <v>1328122.5819285407</v>
      </c>
    </row>
    <row r="65" spans="1:7">
      <c r="A65" s="46">
        <v>2012</v>
      </c>
      <c r="B65" s="62">
        <v>26453.629494749082</v>
      </c>
      <c r="C65" s="62">
        <v>1182.9107315670183</v>
      </c>
      <c r="D65" s="62">
        <v>694167.3582675627</v>
      </c>
      <c r="E65" s="63">
        <v>75950.339044296852</v>
      </c>
      <c r="F65" s="64">
        <v>678974.518720611</v>
      </c>
      <c r="G65" s="63">
        <v>1330792.1698868249</v>
      </c>
    </row>
    <row r="66" spans="1:7">
      <c r="A66" s="72">
        <v>2013</v>
      </c>
      <c r="B66" s="90">
        <v>29147.904161751376</v>
      </c>
      <c r="C66" s="90">
        <v>1226.1914217806027</v>
      </c>
      <c r="D66" s="90">
        <v>768942.25699240004</v>
      </c>
      <c r="E66" s="91">
        <v>83859.408577620401</v>
      </c>
      <c r="F66" s="92">
        <v>753353.08394523454</v>
      </c>
      <c r="G66" s="91">
        <v>1444743.0199198469</v>
      </c>
    </row>
    <row r="67" spans="1:7">
      <c r="A67" s="72">
        <v>2014</v>
      </c>
      <c r="B67" s="90">
        <v>31786.333117653485</v>
      </c>
      <c r="C67" s="90">
        <v>1274.7483786840953</v>
      </c>
      <c r="D67" s="90">
        <v>836464.58338080707</v>
      </c>
      <c r="E67" s="91">
        <v>92565.637808407831</v>
      </c>
      <c r="F67" s="92">
        <v>819726.4915212536</v>
      </c>
      <c r="G67" s="91">
        <v>1566388.8767367676</v>
      </c>
    </row>
    <row r="68" spans="1:7">
      <c r="A68" s="76">
        <v>2015</v>
      </c>
      <c r="B68" s="93">
        <v>34446.741824737823</v>
      </c>
      <c r="C68" s="93">
        <v>1329.6255328210798</v>
      </c>
      <c r="D68" s="93">
        <v>902349.29678386857</v>
      </c>
      <c r="E68" s="94">
        <v>101673.44313776642</v>
      </c>
      <c r="F68" s="95">
        <v>883637.28242839815</v>
      </c>
      <c r="G68" s="94">
        <v>1698472.4242526146</v>
      </c>
    </row>
  </sheetData>
  <mergeCells count="6">
    <mergeCell ref="A1:G1"/>
    <mergeCell ref="A2:B2"/>
    <mergeCell ref="F2:G2"/>
    <mergeCell ref="A3:A4"/>
    <mergeCell ref="B3:B4"/>
    <mergeCell ref="C3:G3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U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4" sqref="H4"/>
    </sheetView>
  </sheetViews>
  <sheetFormatPr defaultRowHeight="12.75"/>
  <cols>
    <col min="1" max="1" width="14" style="1" customWidth="1"/>
    <col min="2" max="2" width="8.28515625" style="1" customWidth="1"/>
    <col min="3" max="3" width="10.140625" style="1" customWidth="1"/>
    <col min="4" max="4" width="10" style="1" customWidth="1"/>
    <col min="5" max="5" width="9.85546875" style="1" customWidth="1"/>
    <col min="6" max="6" width="9.7109375" style="1" customWidth="1"/>
    <col min="7" max="7" width="10.28515625" style="1" customWidth="1"/>
    <col min="8" max="8" width="10.140625" style="1" customWidth="1"/>
    <col min="9" max="9" width="10.42578125" style="1" customWidth="1"/>
    <col min="10" max="15" width="9.7109375" style="1" customWidth="1"/>
    <col min="16" max="16" width="10.7109375" style="1" customWidth="1"/>
    <col min="17" max="17" width="11.85546875" style="1" customWidth="1"/>
    <col min="18" max="18" width="10.7109375" style="2" bestFit="1" customWidth="1"/>
    <col min="19" max="16384" width="9.140625" style="1"/>
  </cols>
  <sheetData>
    <row r="1" spans="1:21" ht="18.75">
      <c r="A1" s="247" t="s">
        <v>142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8"/>
      <c r="S1" s="9"/>
      <c r="T1" s="9"/>
      <c r="U1" s="9"/>
    </row>
    <row r="2" spans="1:2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 t="s">
        <v>25</v>
      </c>
      <c r="R2" s="8"/>
      <c r="S2" s="9"/>
      <c r="T2" s="9"/>
      <c r="U2" s="9"/>
    </row>
    <row r="3" spans="1:21" ht="48.75" customHeight="1">
      <c r="A3" s="96" t="s">
        <v>230</v>
      </c>
      <c r="B3" s="97" t="s">
        <v>124</v>
      </c>
      <c r="C3" s="97" t="s">
        <v>125</v>
      </c>
      <c r="D3" s="97" t="s">
        <v>126</v>
      </c>
      <c r="E3" s="97" t="s">
        <v>127</v>
      </c>
      <c r="F3" s="97" t="s">
        <v>128</v>
      </c>
      <c r="G3" s="97" t="s">
        <v>129</v>
      </c>
      <c r="H3" s="97" t="s">
        <v>130</v>
      </c>
      <c r="I3" s="97" t="s">
        <v>131</v>
      </c>
      <c r="J3" s="97" t="s">
        <v>132</v>
      </c>
      <c r="K3" s="97" t="s">
        <v>133</v>
      </c>
      <c r="L3" s="97" t="s">
        <v>134</v>
      </c>
      <c r="M3" s="97" t="s">
        <v>135</v>
      </c>
      <c r="N3" s="97" t="s">
        <v>136</v>
      </c>
      <c r="O3" s="97" t="s">
        <v>137</v>
      </c>
      <c r="P3" s="97" t="s">
        <v>138</v>
      </c>
      <c r="Q3" s="98" t="s">
        <v>143</v>
      </c>
      <c r="R3" s="8"/>
      <c r="S3" s="9"/>
      <c r="T3" s="9"/>
      <c r="U3" s="9"/>
    </row>
    <row r="4" spans="1:21" ht="24" customHeight="1">
      <c r="A4" s="99" t="s">
        <v>139</v>
      </c>
      <c r="B4" s="100">
        <v>186.1</v>
      </c>
      <c r="C4" s="100">
        <v>120</v>
      </c>
      <c r="D4" s="100">
        <v>85.9</v>
      </c>
      <c r="E4" s="100">
        <v>142.9</v>
      </c>
      <c r="F4" s="100">
        <v>132.80000000000001</v>
      </c>
      <c r="G4" s="100">
        <v>158.69999999999999</v>
      </c>
      <c r="H4" s="100">
        <v>147.6</v>
      </c>
      <c r="I4" s="100">
        <v>154.19999999999999</v>
      </c>
      <c r="J4" s="100">
        <v>185.6</v>
      </c>
      <c r="K4" s="100">
        <v>238.11487705407481</v>
      </c>
      <c r="L4" s="100">
        <v>166.10027030036676</v>
      </c>
      <c r="M4" s="101">
        <v>205.26029975484317</v>
      </c>
      <c r="N4" s="101">
        <v>200.70770226546495</v>
      </c>
      <c r="O4" s="102">
        <f>'[4]2-8 分时期烟台市生产总值指数'!O4</f>
        <v>161.07320462520943</v>
      </c>
      <c r="P4" s="102">
        <f>'[4]2-8 分时期烟台市生产总值指数'!P4</f>
        <v>34446.741824737823</v>
      </c>
      <c r="Q4" s="103">
        <f>'[4]2-8 分时期烟台市生产总值指数'!Q4</f>
        <v>8588.0682684462281</v>
      </c>
      <c r="R4" s="28"/>
      <c r="S4" s="9"/>
      <c r="T4" s="9"/>
      <c r="U4" s="9"/>
    </row>
    <row r="5" spans="1:21" ht="24" customHeight="1">
      <c r="A5" s="104" t="s">
        <v>2</v>
      </c>
      <c r="B5" s="105">
        <v>182.1</v>
      </c>
      <c r="C5" s="105">
        <v>108.3</v>
      </c>
      <c r="D5" s="105">
        <v>80.599999999999994</v>
      </c>
      <c r="E5" s="105">
        <v>137.80000000000001</v>
      </c>
      <c r="F5" s="105">
        <v>118.7</v>
      </c>
      <c r="G5" s="105">
        <v>140</v>
      </c>
      <c r="H5" s="105">
        <v>120</v>
      </c>
      <c r="I5" s="105">
        <v>116.2</v>
      </c>
      <c r="J5" s="105">
        <v>115.9</v>
      </c>
      <c r="K5" s="105">
        <v>204.54493424687988</v>
      </c>
      <c r="L5" s="105">
        <v>109.6721758979524</v>
      </c>
      <c r="M5" s="106">
        <v>125.83427937212616</v>
      </c>
      <c r="N5" s="106">
        <v>120.2790882631902</v>
      </c>
      <c r="O5" s="107">
        <f>'[4]2-8 分时期烟台市生产总值指数'!O5</f>
        <v>121.0918875023887</v>
      </c>
      <c r="P5" s="107">
        <f>'[4]2-8 分时期烟台市生产总值指数'!P5</f>
        <v>1329.6255328210798</v>
      </c>
      <c r="Q5" s="108">
        <f>'[4]2-8 分时期烟台市生产总值指数'!Q5</f>
        <v>638.62897830023041</v>
      </c>
      <c r="R5" s="28"/>
      <c r="S5" s="9"/>
      <c r="T5" s="9"/>
      <c r="U5" s="9"/>
    </row>
    <row r="6" spans="1:21" ht="24" customHeight="1">
      <c r="A6" s="104" t="s">
        <v>3</v>
      </c>
      <c r="B6" s="105">
        <v>170.6</v>
      </c>
      <c r="C6" s="105">
        <v>330.8</v>
      </c>
      <c r="D6" s="105">
        <v>119.1</v>
      </c>
      <c r="E6" s="105">
        <v>166.7</v>
      </c>
      <c r="F6" s="105">
        <v>187.5</v>
      </c>
      <c r="G6" s="105">
        <v>209.7</v>
      </c>
      <c r="H6" s="105">
        <v>207.7</v>
      </c>
      <c r="I6" s="105">
        <v>195.5</v>
      </c>
      <c r="J6" s="105">
        <v>226.7</v>
      </c>
      <c r="K6" s="105">
        <v>265.12440505244734</v>
      </c>
      <c r="L6" s="105">
        <v>188.01832533374696</v>
      </c>
      <c r="M6" s="106">
        <v>230.89201521785495</v>
      </c>
      <c r="N6" s="106">
        <v>205.24386172676006</v>
      </c>
      <c r="O6" s="107">
        <f>'[4]2-8 分时期烟台市生产总值指数'!O6</f>
        <v>160.69618310242052</v>
      </c>
      <c r="P6" s="107">
        <f>'[4]2-8 分时期烟台市生产总值指数'!P6</f>
        <v>902349.29678386857</v>
      </c>
      <c r="Q6" s="108">
        <f>'[4]2-8 分时期烟台市生产总值指数'!Q6</f>
        <v>19816.609131083093</v>
      </c>
      <c r="R6" s="28"/>
      <c r="S6" s="9"/>
      <c r="T6" s="9"/>
      <c r="U6" s="9"/>
    </row>
    <row r="7" spans="1:21" ht="24" customHeight="1" thickBot="1">
      <c r="A7" s="109" t="s">
        <v>4</v>
      </c>
      <c r="B7" s="105">
        <v>234.2</v>
      </c>
      <c r="C7" s="105">
        <v>157.80000000000001</v>
      </c>
      <c r="D7" s="105">
        <v>96.5</v>
      </c>
      <c r="E7" s="105">
        <v>149.6</v>
      </c>
      <c r="F7" s="105">
        <v>150.69999999999999</v>
      </c>
      <c r="G7" s="105">
        <v>172.4</v>
      </c>
      <c r="H7" s="105">
        <v>151</v>
      </c>
      <c r="I7" s="105">
        <v>173.6</v>
      </c>
      <c r="J7" s="105">
        <v>221.1</v>
      </c>
      <c r="K7" s="105">
        <v>226.7896250383578</v>
      </c>
      <c r="L7" s="105">
        <v>176.46245571160014</v>
      </c>
      <c r="M7" s="106">
        <v>199.30352166674763</v>
      </c>
      <c r="N7" s="106">
        <v>217.77949109066162</v>
      </c>
      <c r="O7" s="110">
        <v>170.7</v>
      </c>
      <c r="P7" s="110">
        <v>101673.4</v>
      </c>
      <c r="Q7" s="111">
        <v>12180.8</v>
      </c>
      <c r="R7" s="28"/>
      <c r="S7" s="9"/>
      <c r="T7" s="9"/>
      <c r="U7" s="9"/>
    </row>
    <row r="8" spans="1:21" ht="24" customHeight="1" thickTop="1">
      <c r="A8" s="112" t="s">
        <v>140</v>
      </c>
      <c r="B8" s="222">
        <v>173.6</v>
      </c>
      <c r="C8" s="222">
        <v>316.60000000000002</v>
      </c>
      <c r="D8" s="222">
        <v>125</v>
      </c>
      <c r="E8" s="222">
        <v>163.1</v>
      </c>
      <c r="F8" s="222">
        <v>182.1</v>
      </c>
      <c r="G8" s="222">
        <v>206.2</v>
      </c>
      <c r="H8" s="222">
        <v>199.2</v>
      </c>
      <c r="I8" s="222">
        <v>199.5</v>
      </c>
      <c r="J8" s="222">
        <v>232.3</v>
      </c>
      <c r="K8" s="222">
        <v>267.95827174372334</v>
      </c>
      <c r="L8" s="222">
        <v>190.75552140039866</v>
      </c>
      <c r="M8" s="223">
        <v>229.26005994321187</v>
      </c>
      <c r="N8" s="223">
        <v>206.335639320219</v>
      </c>
      <c r="O8" s="107">
        <f>'[4]2-8 分时期烟台市生产总值指数'!O8</f>
        <v>163.2504837747457</v>
      </c>
      <c r="P8" s="107">
        <f>'[4]2-8 分时期烟台市生产总值指数'!P8</f>
        <v>883637.28242839815</v>
      </c>
      <c r="Q8" s="108">
        <f>'[4]2-8 分时期烟台市生产总值指数'!Q8</f>
        <v>20905.58537021856</v>
      </c>
      <c r="R8" s="28"/>
      <c r="S8" s="9"/>
      <c r="T8" s="9"/>
      <c r="U8" s="9"/>
    </row>
    <row r="9" spans="1:21" ht="24" customHeight="1">
      <c r="A9" s="113" t="s">
        <v>141</v>
      </c>
      <c r="B9" s="114">
        <v>107.4</v>
      </c>
      <c r="C9" s="114">
        <v>811.9</v>
      </c>
      <c r="D9" s="114">
        <v>42.4</v>
      </c>
      <c r="E9" s="114">
        <v>305.5</v>
      </c>
      <c r="F9" s="114">
        <v>288.5</v>
      </c>
      <c r="G9" s="114">
        <v>253.5</v>
      </c>
      <c r="H9" s="114">
        <v>302</v>
      </c>
      <c r="I9" s="114">
        <v>166.7</v>
      </c>
      <c r="J9" s="114">
        <v>179.5</v>
      </c>
      <c r="K9" s="114">
        <v>237.98032702219368</v>
      </c>
      <c r="L9" s="114">
        <v>155.96299746599561</v>
      </c>
      <c r="M9" s="115">
        <v>249.28754328365267</v>
      </c>
      <c r="N9" s="115">
        <v>193.89377692915733</v>
      </c>
      <c r="O9" s="116">
        <f>'[4]2-8 分时期烟台市生产总值指数'!O9</f>
        <v>136.03858910189911</v>
      </c>
      <c r="P9" s="116">
        <f>'[4]2-8 分时期烟台市生产总值指数'!P9</f>
        <v>1698472.4242526146</v>
      </c>
      <c r="Q9" s="117">
        <f>'[4]2-8 分时期烟台市生产总值指数'!Q9</f>
        <v>11033.770474700941</v>
      </c>
      <c r="R9" s="28"/>
      <c r="S9" s="9"/>
      <c r="T9" s="9"/>
      <c r="U9" s="9"/>
    </row>
    <row r="10" spans="1:21">
      <c r="A10" s="7"/>
      <c r="N10" s="12"/>
      <c r="O10" s="12"/>
    </row>
  </sheetData>
  <mergeCells count="1">
    <mergeCell ref="A1:Q1"/>
  </mergeCells>
  <phoneticPr fontId="2" type="noConversion"/>
  <pageMargins left="0.35433070866141736" right="0.19685039370078741" top="0.59055118110236227" bottom="0.59055118110236227" header="0.31496062992125984" footer="0.31496062992125984"/>
  <pageSetup paperSize="9" scale="95" orientation="landscape" horizontalDpi="4294967292" verticalDpi="18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R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9" sqref="Q9"/>
    </sheetView>
  </sheetViews>
  <sheetFormatPr defaultRowHeight="12.75"/>
  <cols>
    <col min="1" max="1" width="17" style="1" customWidth="1"/>
    <col min="2" max="2" width="9.140625" style="1"/>
    <col min="3" max="12" width="9.85546875" style="1" customWidth="1"/>
    <col min="13" max="13" width="10.7109375" style="1" bestFit="1" customWidth="1"/>
    <col min="14" max="15" width="9.7109375" style="1" customWidth="1"/>
    <col min="16" max="16" width="9.85546875" style="1" customWidth="1"/>
    <col min="17" max="17" width="10.7109375" style="1" bestFit="1" customWidth="1"/>
    <col min="18" max="18" width="9.140625" style="2"/>
    <col min="19" max="16384" width="9.140625" style="1"/>
  </cols>
  <sheetData>
    <row r="1" spans="1:17" ht="18.75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</row>
    <row r="2" spans="1:17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249" t="s">
        <v>26</v>
      </c>
      <c r="Q2" s="249"/>
    </row>
    <row r="3" spans="1:17" ht="57" customHeight="1">
      <c r="A3" s="96" t="s">
        <v>230</v>
      </c>
      <c r="B3" s="118" t="s">
        <v>124</v>
      </c>
      <c r="C3" s="118" t="s">
        <v>125</v>
      </c>
      <c r="D3" s="118" t="s">
        <v>126</v>
      </c>
      <c r="E3" s="118" t="s">
        <v>127</v>
      </c>
      <c r="F3" s="118" t="s">
        <v>128</v>
      </c>
      <c r="G3" s="118" t="s">
        <v>129</v>
      </c>
      <c r="H3" s="118" t="s">
        <v>130</v>
      </c>
      <c r="I3" s="118" t="s">
        <v>131</v>
      </c>
      <c r="J3" s="118" t="s">
        <v>132</v>
      </c>
      <c r="K3" s="118" t="s">
        <v>133</v>
      </c>
      <c r="L3" s="118" t="s">
        <v>134</v>
      </c>
      <c r="M3" s="97" t="s">
        <v>135</v>
      </c>
      <c r="N3" s="119" t="s">
        <v>136</v>
      </c>
      <c r="O3" s="97" t="s">
        <v>137</v>
      </c>
      <c r="P3" s="97" t="s">
        <v>138</v>
      </c>
      <c r="Q3" s="98" t="s">
        <v>145</v>
      </c>
    </row>
    <row r="4" spans="1:17" ht="24" customHeight="1">
      <c r="A4" s="99" t="s">
        <v>139</v>
      </c>
      <c r="B4" s="120">
        <v>123</v>
      </c>
      <c r="C4" s="120">
        <v>103.7</v>
      </c>
      <c r="D4" s="120">
        <v>97</v>
      </c>
      <c r="E4" s="120">
        <v>112.6</v>
      </c>
      <c r="F4" s="120">
        <v>105.8</v>
      </c>
      <c r="G4" s="120">
        <v>109.7</v>
      </c>
      <c r="H4" s="120">
        <v>108.1</v>
      </c>
      <c r="I4" s="120">
        <v>109</v>
      </c>
      <c r="J4" s="120">
        <v>113.2</v>
      </c>
      <c r="K4" s="120">
        <v>119</v>
      </c>
      <c r="L4" s="120">
        <v>110.68125319936487</v>
      </c>
      <c r="M4" s="120">
        <v>115.46782670684996</v>
      </c>
      <c r="N4" s="121">
        <f>'[5]2-9 分时期烟台市生产总值平均发展速度'!N4</f>
        <v>114.95101432281825</v>
      </c>
      <c r="O4" s="102">
        <f>'[4]2-9 分时期烟台市生产总值平均发展速度'!O4</f>
        <v>110.00303304429222</v>
      </c>
      <c r="P4" s="102">
        <f>'[4]2-9 分时期烟台市生产总值平均发展速度'!P4</f>
        <v>109.71656262016525</v>
      </c>
      <c r="Q4" s="103">
        <f>'[4]2-9 分时期烟台市生产总值平均发展速度'!Q4</f>
        <v>112.78918165269809</v>
      </c>
    </row>
    <row r="5" spans="1:17" ht="24" customHeight="1">
      <c r="A5" s="104" t="s">
        <v>2</v>
      </c>
      <c r="B5" s="122">
        <v>122.1</v>
      </c>
      <c r="C5" s="122">
        <v>101.6</v>
      </c>
      <c r="D5" s="122">
        <v>95.8</v>
      </c>
      <c r="E5" s="122">
        <v>111.3</v>
      </c>
      <c r="F5" s="122">
        <v>103.5</v>
      </c>
      <c r="G5" s="122">
        <v>106.9</v>
      </c>
      <c r="H5" s="122">
        <v>103.7</v>
      </c>
      <c r="I5" s="122">
        <v>103.1</v>
      </c>
      <c r="J5" s="122">
        <v>103</v>
      </c>
      <c r="K5" s="122">
        <v>115.38722944169083</v>
      </c>
      <c r="L5" s="122">
        <v>101.86366363714623</v>
      </c>
      <c r="M5" s="122">
        <v>104.7031609983365</v>
      </c>
      <c r="N5" s="123">
        <f>'[5]2-9 分时期烟台市生产总值平均发展速度'!N5</f>
        <v>103.76192625760041</v>
      </c>
      <c r="O5" s="107">
        <f>'[4]2-9 分时期烟台市生产总值平均发展速度'!O5</f>
        <v>103.90178525984956</v>
      </c>
      <c r="P5" s="107">
        <f>'[4]2-9 分时期烟台市生产总值平均发展速度'!P5</f>
        <v>104.19262358162938</v>
      </c>
      <c r="Q5" s="108">
        <f>'[4]2-9 分时期烟台市生产总值平均发展速度'!Q5</f>
        <v>105.13891144632441</v>
      </c>
    </row>
    <row r="6" spans="1:17" ht="24" customHeight="1">
      <c r="A6" s="104" t="s">
        <v>3</v>
      </c>
      <c r="B6" s="122">
        <v>119.5</v>
      </c>
      <c r="C6" s="122">
        <v>127</v>
      </c>
      <c r="D6" s="122">
        <v>103.5</v>
      </c>
      <c r="E6" s="122">
        <v>118.6</v>
      </c>
      <c r="F6" s="122">
        <v>113.4</v>
      </c>
      <c r="G6" s="122">
        <v>116</v>
      </c>
      <c r="H6" s="122">
        <v>115.8</v>
      </c>
      <c r="I6" s="122">
        <v>114.3</v>
      </c>
      <c r="J6" s="122">
        <v>117.8</v>
      </c>
      <c r="K6" s="122">
        <v>121.5</v>
      </c>
      <c r="L6" s="122">
        <v>113.45928333715014</v>
      </c>
      <c r="M6" s="122">
        <v>118.21750325796356</v>
      </c>
      <c r="N6" s="123">
        <f>'[5]2-9 分时期烟台市生产总值平均发展速度'!N6</f>
        <v>115.46597722676546</v>
      </c>
      <c r="O6" s="107">
        <f>'[4]2-9 分时期烟台市生产总值平均发展速度'!O6</f>
        <v>109.95148828697702</v>
      </c>
      <c r="P6" s="107">
        <f>'[4]2-9 分时期烟台市生产总值平均发展速度'!P6</f>
        <v>115.55366517381233</v>
      </c>
      <c r="Q6" s="108">
        <f>'[4]2-9 分时期烟台市生产总值平均发展速度'!Q6</f>
        <v>115.36707298446774</v>
      </c>
    </row>
    <row r="7" spans="1:17" ht="24" customHeight="1" thickBot="1">
      <c r="A7" s="109" t="s">
        <v>4</v>
      </c>
      <c r="B7" s="124">
        <v>132.80000000000001</v>
      </c>
      <c r="C7" s="124">
        <v>109.5</v>
      </c>
      <c r="D7" s="124">
        <v>99.3</v>
      </c>
      <c r="E7" s="124">
        <v>114.4</v>
      </c>
      <c r="F7" s="124">
        <v>108.6</v>
      </c>
      <c r="G7" s="124">
        <v>111.5</v>
      </c>
      <c r="H7" s="124">
        <v>108.6</v>
      </c>
      <c r="I7" s="124">
        <v>111.7</v>
      </c>
      <c r="J7" s="124">
        <v>117.2</v>
      </c>
      <c r="K7" s="124">
        <v>117.79439788778127</v>
      </c>
      <c r="L7" s="124">
        <v>112.02900112996976</v>
      </c>
      <c r="M7" s="124">
        <v>114.78971947211764</v>
      </c>
      <c r="N7" s="125">
        <v>116.84318740280793</v>
      </c>
      <c r="O7" s="110">
        <v>111.28433931793403</v>
      </c>
      <c r="P7" s="110">
        <v>111.61779861322781</v>
      </c>
      <c r="Q7" s="111">
        <v>113.85959949313327</v>
      </c>
    </row>
    <row r="8" spans="1:17" ht="24" customHeight="1" thickTop="1">
      <c r="A8" s="112" t="s">
        <v>140</v>
      </c>
      <c r="B8" s="122">
        <v>120.2</v>
      </c>
      <c r="C8" s="122">
        <v>125.9</v>
      </c>
      <c r="D8" s="122">
        <v>104.6</v>
      </c>
      <c r="E8" s="122">
        <v>117.7</v>
      </c>
      <c r="F8" s="122">
        <v>112.7</v>
      </c>
      <c r="G8" s="122">
        <v>115.6</v>
      </c>
      <c r="H8" s="122">
        <v>114.8</v>
      </c>
      <c r="I8" s="122">
        <v>114.8</v>
      </c>
      <c r="J8" s="122">
        <v>118.4</v>
      </c>
      <c r="K8" s="122">
        <v>121.7905056584284</v>
      </c>
      <c r="L8" s="122">
        <v>113.78772735410534</v>
      </c>
      <c r="M8" s="122">
        <v>118.04991543952801</v>
      </c>
      <c r="N8" s="123">
        <f>'[5]2-9 分时期烟台市生产总值平均发展速度'!N7</f>
        <v>115.58855900399152</v>
      </c>
      <c r="O8" s="107">
        <v>110.3</v>
      </c>
      <c r="P8" s="107">
        <v>115.5</v>
      </c>
      <c r="Q8" s="108">
        <v>115.5</v>
      </c>
    </row>
    <row r="9" spans="1:17" ht="24" customHeight="1">
      <c r="A9" s="113" t="s">
        <v>141</v>
      </c>
      <c r="B9" s="126">
        <v>102.4</v>
      </c>
      <c r="C9" s="126">
        <v>152</v>
      </c>
      <c r="D9" s="126">
        <v>35.799999999999997</v>
      </c>
      <c r="E9" s="126">
        <v>145.1</v>
      </c>
      <c r="F9" s="126">
        <v>123.6</v>
      </c>
      <c r="G9" s="126">
        <v>120.4</v>
      </c>
      <c r="H9" s="126">
        <v>124.7</v>
      </c>
      <c r="I9" s="126">
        <v>110.8</v>
      </c>
      <c r="J9" s="126">
        <v>112.4</v>
      </c>
      <c r="K9" s="126">
        <v>118.9</v>
      </c>
      <c r="L9" s="126">
        <v>109.29601174687855</v>
      </c>
      <c r="M9" s="126">
        <v>120.04390529124085</v>
      </c>
      <c r="N9" s="127">
        <f>'[5]2-9 分时期烟台市生产总值平均发展速度'!N8</f>
        <v>114.15968824350425</v>
      </c>
      <c r="O9" s="116">
        <v>106.3</v>
      </c>
      <c r="P9" s="116">
        <v>116.7</v>
      </c>
      <c r="Q9" s="117">
        <v>113.6</v>
      </c>
    </row>
    <row r="10" spans="1:17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</sheetData>
  <mergeCells count="2">
    <mergeCell ref="A1:Q1"/>
    <mergeCell ref="P2:Q2"/>
  </mergeCells>
  <phoneticPr fontId="2" type="noConversion"/>
  <pageMargins left="0.55118110236220474" right="0.15748031496062992" top="0.59055118110236227" bottom="0.59055118110236227" header="0.31496062992125984" footer="0.31496062992125984"/>
  <pageSetup paperSize="9" scale="95" orientation="landscape" horizontalDpi="4294967292" verticalDpi="18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C34" sqref="C34"/>
    </sheetView>
  </sheetViews>
  <sheetFormatPr defaultRowHeight="12.75"/>
  <cols>
    <col min="2" max="7" width="14" customWidth="1"/>
  </cols>
  <sheetData>
    <row r="1" spans="1:7" ht="26.25" customHeight="1">
      <c r="A1" s="230" t="s">
        <v>148</v>
      </c>
      <c r="B1" s="230"/>
      <c r="C1" s="230"/>
      <c r="D1" s="230"/>
      <c r="E1" s="230"/>
      <c r="F1" s="230"/>
      <c r="G1" s="230"/>
    </row>
    <row r="2" spans="1:7">
      <c r="A2" s="145" t="s">
        <v>147</v>
      </c>
      <c r="B2" s="145"/>
      <c r="C2" s="146"/>
      <c r="F2" s="232" t="s">
        <v>122</v>
      </c>
      <c r="G2" s="232"/>
    </row>
    <row r="3" spans="1:7">
      <c r="A3" s="250" t="s">
        <v>120</v>
      </c>
      <c r="B3" s="259" t="s">
        <v>118</v>
      </c>
      <c r="C3" s="144"/>
      <c r="D3" s="144"/>
      <c r="E3" s="144"/>
      <c r="F3" s="144"/>
      <c r="G3" s="144"/>
    </row>
    <row r="4" spans="1:7">
      <c r="A4" s="251"/>
      <c r="B4" s="260"/>
      <c r="C4" s="257" t="s">
        <v>0</v>
      </c>
      <c r="D4" s="257" t="s">
        <v>104</v>
      </c>
      <c r="E4" s="253" t="s">
        <v>119</v>
      </c>
      <c r="F4" s="255" t="s">
        <v>146</v>
      </c>
      <c r="G4" s="253" t="s">
        <v>1</v>
      </c>
    </row>
    <row r="5" spans="1:7">
      <c r="A5" s="252"/>
      <c r="B5" s="261"/>
      <c r="C5" s="258"/>
      <c r="D5" s="258"/>
      <c r="E5" s="254"/>
      <c r="F5" s="256"/>
      <c r="G5" s="254"/>
    </row>
    <row r="6" spans="1:7" ht="16.5" customHeight="1">
      <c r="A6" s="128">
        <v>1978</v>
      </c>
      <c r="B6" s="129">
        <v>100</v>
      </c>
      <c r="C6" s="129">
        <v>45.33</v>
      </c>
      <c r="D6" s="129">
        <v>33.549999999999997</v>
      </c>
      <c r="E6" s="130">
        <v>21.12</v>
      </c>
      <c r="F6" s="131">
        <v>30.5</v>
      </c>
      <c r="G6" s="130">
        <v>3.05</v>
      </c>
    </row>
    <row r="7" spans="1:7" ht="16.5" customHeight="1">
      <c r="A7" s="132">
        <v>1979</v>
      </c>
      <c r="B7" s="133">
        <v>100</v>
      </c>
      <c r="C7" s="133">
        <v>47.96</v>
      </c>
      <c r="D7" s="133">
        <v>31.74</v>
      </c>
      <c r="E7" s="134">
        <v>20.3</v>
      </c>
      <c r="F7" s="135">
        <v>28.67</v>
      </c>
      <c r="G7" s="134">
        <v>3</v>
      </c>
    </row>
    <row r="8" spans="1:7" ht="16.5" customHeight="1">
      <c r="A8" s="132">
        <v>1980</v>
      </c>
      <c r="B8" s="133">
        <v>100</v>
      </c>
      <c r="C8" s="133">
        <v>45.9</v>
      </c>
      <c r="D8" s="133">
        <v>34.090000000000003</v>
      </c>
      <c r="E8" s="134">
        <v>20.010000000000002</v>
      </c>
      <c r="F8" s="135">
        <v>30.12</v>
      </c>
      <c r="G8" s="134">
        <v>3.97</v>
      </c>
    </row>
    <row r="9" spans="1:7" ht="16.5" customHeight="1">
      <c r="A9" s="132">
        <v>1981</v>
      </c>
      <c r="B9" s="133">
        <v>100</v>
      </c>
      <c r="C9" s="133">
        <v>40.61</v>
      </c>
      <c r="D9" s="133">
        <v>38.1</v>
      </c>
      <c r="E9" s="134">
        <v>21.29</v>
      </c>
      <c r="F9" s="135">
        <v>33.26</v>
      </c>
      <c r="G9" s="134">
        <v>4.84</v>
      </c>
    </row>
    <row r="10" spans="1:7" ht="16.5" customHeight="1">
      <c r="A10" s="132">
        <v>1982</v>
      </c>
      <c r="B10" s="133">
        <v>100</v>
      </c>
      <c r="C10" s="133">
        <v>41.47</v>
      </c>
      <c r="D10" s="133">
        <v>37.81</v>
      </c>
      <c r="E10" s="134">
        <v>20.72</v>
      </c>
      <c r="F10" s="135">
        <v>32.42</v>
      </c>
      <c r="G10" s="134">
        <v>5.39</v>
      </c>
    </row>
    <row r="11" spans="1:7" ht="16.5" customHeight="1">
      <c r="A11" s="132">
        <v>1983</v>
      </c>
      <c r="B11" s="133">
        <v>100</v>
      </c>
      <c r="C11" s="133">
        <v>46.1</v>
      </c>
      <c r="D11" s="133">
        <v>33.18</v>
      </c>
      <c r="E11" s="134">
        <v>20.66</v>
      </c>
      <c r="F11" s="135">
        <v>28.95</v>
      </c>
      <c r="G11" s="134">
        <v>4.2300000000000004</v>
      </c>
    </row>
    <row r="12" spans="1:7" ht="16.5" customHeight="1">
      <c r="A12" s="132">
        <v>1984</v>
      </c>
      <c r="B12" s="133">
        <v>100</v>
      </c>
      <c r="C12" s="133">
        <v>43.83</v>
      </c>
      <c r="D12" s="133">
        <v>34.590000000000003</v>
      </c>
      <c r="E12" s="134">
        <v>21.58</v>
      </c>
      <c r="F12" s="135">
        <v>30.62</v>
      </c>
      <c r="G12" s="134">
        <v>3.97</v>
      </c>
    </row>
    <row r="13" spans="1:7" ht="16.5" customHeight="1">
      <c r="A13" s="132">
        <v>1985</v>
      </c>
      <c r="B13" s="133">
        <v>100</v>
      </c>
      <c r="C13" s="133">
        <v>39.75</v>
      </c>
      <c r="D13" s="133">
        <v>38.49</v>
      </c>
      <c r="E13" s="134">
        <v>21.76</v>
      </c>
      <c r="F13" s="135">
        <v>33.729999999999997</v>
      </c>
      <c r="G13" s="134">
        <v>4.76</v>
      </c>
    </row>
    <row r="14" spans="1:7" ht="16.5" customHeight="1">
      <c r="A14" s="132">
        <v>1986</v>
      </c>
      <c r="B14" s="133">
        <v>100</v>
      </c>
      <c r="C14" s="133">
        <v>34.799999999999997</v>
      </c>
      <c r="D14" s="133">
        <v>41.79</v>
      </c>
      <c r="E14" s="134">
        <v>23.41</v>
      </c>
      <c r="F14" s="135">
        <v>37</v>
      </c>
      <c r="G14" s="134">
        <v>4.79</v>
      </c>
    </row>
    <row r="15" spans="1:7" ht="16.5" customHeight="1">
      <c r="A15" s="132">
        <v>1987</v>
      </c>
      <c r="B15" s="133">
        <v>100</v>
      </c>
      <c r="C15" s="133">
        <v>34.520000000000003</v>
      </c>
      <c r="D15" s="133">
        <v>42.68</v>
      </c>
      <c r="E15" s="134">
        <v>22.8</v>
      </c>
      <c r="F15" s="135">
        <v>37.24</v>
      </c>
      <c r="G15" s="134">
        <v>5.5</v>
      </c>
    </row>
    <row r="16" spans="1:7" ht="16.5" customHeight="1">
      <c r="A16" s="132">
        <v>1988</v>
      </c>
      <c r="B16" s="133">
        <v>100</v>
      </c>
      <c r="C16" s="133">
        <v>33.479999999999997</v>
      </c>
      <c r="D16" s="133">
        <v>42.6</v>
      </c>
      <c r="E16" s="134">
        <v>23.92</v>
      </c>
      <c r="F16" s="135">
        <v>38.229999999999997</v>
      </c>
      <c r="G16" s="134">
        <v>4.37</v>
      </c>
    </row>
    <row r="17" spans="1:7" ht="16.5" customHeight="1">
      <c r="A17" s="132">
        <v>1989</v>
      </c>
      <c r="B17" s="133">
        <v>100</v>
      </c>
      <c r="C17" s="133">
        <v>28.19</v>
      </c>
      <c r="D17" s="133">
        <v>46.21</v>
      </c>
      <c r="E17" s="134">
        <v>25.6</v>
      </c>
      <c r="F17" s="135">
        <v>43.18</v>
      </c>
      <c r="G17" s="134">
        <v>3.03</v>
      </c>
    </row>
    <row r="18" spans="1:7" ht="16.5" customHeight="1">
      <c r="A18" s="132">
        <v>1990</v>
      </c>
      <c r="B18" s="133">
        <v>100</v>
      </c>
      <c r="C18" s="133">
        <v>31.73</v>
      </c>
      <c r="D18" s="133">
        <v>42.05</v>
      </c>
      <c r="E18" s="134">
        <v>26.22</v>
      </c>
      <c r="F18" s="135">
        <v>38.83</v>
      </c>
      <c r="G18" s="134">
        <v>3.3</v>
      </c>
    </row>
    <row r="19" spans="1:7" ht="16.5" customHeight="1">
      <c r="A19" s="132">
        <v>1991</v>
      </c>
      <c r="B19" s="133">
        <v>100</v>
      </c>
      <c r="C19" s="133">
        <v>30.250929368029738</v>
      </c>
      <c r="D19" s="133">
        <v>43.238847583643128</v>
      </c>
      <c r="E19" s="134">
        <v>26.510223048327138</v>
      </c>
      <c r="F19" s="135">
        <v>39.573652416356872</v>
      </c>
      <c r="G19" s="134">
        <v>3.6</v>
      </c>
    </row>
    <row r="20" spans="1:7" ht="16.5" customHeight="1">
      <c r="A20" s="132">
        <v>1992</v>
      </c>
      <c r="B20" s="133">
        <v>100</v>
      </c>
      <c r="C20" s="133">
        <v>25.532850822675158</v>
      </c>
      <c r="D20" s="133">
        <v>47.158724171902477</v>
      </c>
      <c r="E20" s="134">
        <v>27.308425005422365</v>
      </c>
      <c r="F20" s="135">
        <v>42.978712098973624</v>
      </c>
      <c r="G20" s="134">
        <v>4.1800120729288519</v>
      </c>
    </row>
    <row r="21" spans="1:7" ht="16.5" customHeight="1">
      <c r="A21" s="132">
        <v>1993</v>
      </c>
      <c r="B21" s="133">
        <v>100</v>
      </c>
      <c r="C21" s="133">
        <v>24.439219569659166</v>
      </c>
      <c r="D21" s="133">
        <v>47.189765748388325</v>
      </c>
      <c r="E21" s="134">
        <v>28.371014681952509</v>
      </c>
      <c r="F21" s="135">
        <v>43.096294057739406</v>
      </c>
      <c r="G21" s="134">
        <v>4.0934716906489133</v>
      </c>
    </row>
    <row r="22" spans="1:7" ht="16.5" customHeight="1">
      <c r="A22" s="132">
        <v>1994</v>
      </c>
      <c r="B22" s="133">
        <v>100</v>
      </c>
      <c r="C22" s="133">
        <v>23.338925173076635</v>
      </c>
      <c r="D22" s="133">
        <v>48.018934926142961</v>
      </c>
      <c r="E22" s="134">
        <v>28.64213990078041</v>
      </c>
      <c r="F22" s="135">
        <v>43.70518545594549</v>
      </c>
      <c r="G22" s="134">
        <v>4.3121581825830884</v>
      </c>
    </row>
    <row r="23" spans="1:7" ht="16.5" customHeight="1">
      <c r="A23" s="132">
        <v>1995</v>
      </c>
      <c r="B23" s="133">
        <v>100</v>
      </c>
      <c r="C23" s="133">
        <v>23.698553948832036</v>
      </c>
      <c r="D23" s="133">
        <v>47.616447921799256</v>
      </c>
      <c r="E23" s="134">
        <v>28.68</v>
      </c>
      <c r="F23" s="135">
        <v>43.3</v>
      </c>
      <c r="G23" s="134">
        <v>4.2602923710822305</v>
      </c>
    </row>
    <row r="24" spans="1:7" ht="16.5" customHeight="1">
      <c r="A24" s="132">
        <v>1996</v>
      </c>
      <c r="B24" s="133">
        <v>100</v>
      </c>
      <c r="C24" s="133">
        <v>23.607025400912669</v>
      </c>
      <c r="D24" s="133">
        <v>47.958847458941882</v>
      </c>
      <c r="E24" s="134">
        <v>28.434127140145453</v>
      </c>
      <c r="F24" s="135">
        <v>43.858222458370925</v>
      </c>
      <c r="G24" s="134">
        <v>4.100625000570961</v>
      </c>
    </row>
    <row r="25" spans="1:7" ht="16.5" customHeight="1">
      <c r="A25" s="132">
        <v>1997</v>
      </c>
      <c r="B25" s="133">
        <v>100</v>
      </c>
      <c r="C25" s="133">
        <v>18.340196716888649</v>
      </c>
      <c r="D25" s="133">
        <v>51.79565870502234</v>
      </c>
      <c r="E25" s="134">
        <v>29.864144578089007</v>
      </c>
      <c r="F25" s="135">
        <v>47.709551128061896</v>
      </c>
      <c r="G25" s="134">
        <v>4.086107576960452</v>
      </c>
    </row>
    <row r="26" spans="1:7" ht="16.5" customHeight="1">
      <c r="A26" s="132">
        <v>1998</v>
      </c>
      <c r="B26" s="133">
        <v>100</v>
      </c>
      <c r="C26" s="133">
        <v>18.200837196652074</v>
      </c>
      <c r="D26" s="133">
        <v>51.827167439672536</v>
      </c>
      <c r="E26" s="134">
        <v>29.971995363675386</v>
      </c>
      <c r="F26" s="135">
        <v>47.471458594428555</v>
      </c>
      <c r="G26" s="134">
        <v>4.3</v>
      </c>
    </row>
    <row r="27" spans="1:7" ht="16.5" customHeight="1">
      <c r="A27" s="132">
        <v>1999</v>
      </c>
      <c r="B27" s="133">
        <v>100</v>
      </c>
      <c r="C27" s="133">
        <v>16.32</v>
      </c>
      <c r="D27" s="133">
        <v>52.65</v>
      </c>
      <c r="E27" s="134">
        <v>31.03</v>
      </c>
      <c r="F27" s="135">
        <v>48.37</v>
      </c>
      <c r="G27" s="134">
        <v>4.2778604481065265</v>
      </c>
    </row>
    <row r="28" spans="1:7" ht="16.5" customHeight="1">
      <c r="A28" s="132">
        <v>2000</v>
      </c>
      <c r="B28" s="133">
        <v>100</v>
      </c>
      <c r="C28" s="133">
        <v>14.715845044861933</v>
      </c>
      <c r="D28" s="133">
        <v>52.7</v>
      </c>
      <c r="E28" s="134">
        <v>32.642685686290463</v>
      </c>
      <c r="F28" s="135">
        <v>48.450441052174448</v>
      </c>
      <c r="G28" s="134">
        <v>4.1910282166731525</v>
      </c>
    </row>
    <row r="29" spans="1:7" ht="16.5" customHeight="1">
      <c r="A29" s="132">
        <v>2001</v>
      </c>
      <c r="B29" s="133">
        <v>100</v>
      </c>
      <c r="C29" s="133">
        <v>14.032585970120248</v>
      </c>
      <c r="D29" s="133">
        <v>52.296875813509303</v>
      </c>
      <c r="E29" s="134">
        <v>33.67053821637046</v>
      </c>
      <c r="F29" s="135">
        <v>47.79222222527487</v>
      </c>
      <c r="G29" s="134">
        <v>4.5046535882344312</v>
      </c>
    </row>
    <row r="30" spans="1:7" ht="16.5" customHeight="1">
      <c r="A30" s="132">
        <v>2002</v>
      </c>
      <c r="B30" s="133">
        <v>100</v>
      </c>
      <c r="C30" s="133">
        <v>12.8</v>
      </c>
      <c r="D30" s="133">
        <v>52.94</v>
      </c>
      <c r="E30" s="134">
        <v>34.31</v>
      </c>
      <c r="F30" s="135">
        <v>47.736322869955153</v>
      </c>
      <c r="G30" s="134">
        <v>5.2087572736570076</v>
      </c>
    </row>
    <row r="31" spans="1:7" ht="16.5" customHeight="1">
      <c r="A31" s="136">
        <v>2003</v>
      </c>
      <c r="B31" s="137">
        <v>100</v>
      </c>
      <c r="C31" s="137">
        <v>11.428556598646804</v>
      </c>
      <c r="D31" s="137">
        <v>54.85417959379626</v>
      </c>
      <c r="E31" s="138">
        <v>33.717263807556954</v>
      </c>
      <c r="F31" s="135">
        <v>49.15</v>
      </c>
      <c r="G31" s="134">
        <v>5.6979358281009276</v>
      </c>
    </row>
    <row r="32" spans="1:7" ht="16.5" customHeight="1">
      <c r="A32" s="132">
        <v>2004</v>
      </c>
      <c r="B32" s="137">
        <v>100</v>
      </c>
      <c r="C32" s="133">
        <v>10.744809996198699</v>
      </c>
      <c r="D32" s="133">
        <v>58.177091635908816</v>
      </c>
      <c r="E32" s="134">
        <v>31.07809836789248</v>
      </c>
      <c r="F32" s="135">
        <v>52.161224264570635</v>
      </c>
      <c r="G32" s="134">
        <v>6.0158673713381816</v>
      </c>
    </row>
    <row r="33" spans="1:7" ht="16.5" customHeight="1">
      <c r="A33" s="132">
        <v>2005</v>
      </c>
      <c r="B33" s="137">
        <v>99.999999999999986</v>
      </c>
      <c r="C33" s="133">
        <v>9.8093875157767094</v>
      </c>
      <c r="D33" s="133">
        <v>59.529630402591849</v>
      </c>
      <c r="E33" s="134">
        <v>30.660982081631431</v>
      </c>
      <c r="F33" s="135">
        <v>54.213251443506948</v>
      </c>
      <c r="G33" s="134">
        <v>5.3163789590849007</v>
      </c>
    </row>
    <row r="34" spans="1:7" ht="16.5" customHeight="1">
      <c r="A34" s="132">
        <v>2006</v>
      </c>
      <c r="B34" s="137">
        <v>100</v>
      </c>
      <c r="C34" s="133">
        <v>8.9793203782604181</v>
      </c>
      <c r="D34" s="133">
        <v>60.781045412033677</v>
      </c>
      <c r="E34" s="134">
        <v>30.239634209705912</v>
      </c>
      <c r="F34" s="135">
        <v>55.552738231320795</v>
      </c>
      <c r="G34" s="134">
        <v>5.2283071807128749</v>
      </c>
    </row>
    <row r="35" spans="1:7" ht="16.5" customHeight="1">
      <c r="A35" s="136">
        <v>2007</v>
      </c>
      <c r="B35" s="137">
        <v>100</v>
      </c>
      <c r="C35" s="133">
        <v>8.2997680523340591</v>
      </c>
      <c r="D35" s="133">
        <v>60.965777302462534</v>
      </c>
      <c r="E35" s="134">
        <v>30.734454645203407</v>
      </c>
      <c r="F35" s="135">
        <v>55.780288615119659</v>
      </c>
      <c r="G35" s="134">
        <v>5.1854886873428798</v>
      </c>
    </row>
    <row r="36" spans="1:7" ht="16.5" customHeight="1">
      <c r="A36" s="136">
        <v>2008</v>
      </c>
      <c r="B36" s="137">
        <v>99.999999999999986</v>
      </c>
      <c r="C36" s="133">
        <v>8.0824939428960274</v>
      </c>
      <c r="D36" s="133">
        <v>60.575439543355955</v>
      </c>
      <c r="E36" s="134">
        <v>31.342066513748012</v>
      </c>
      <c r="F36" s="135">
        <v>55.451100251670468</v>
      </c>
      <c r="G36" s="134">
        <v>5.1343392916854871</v>
      </c>
    </row>
    <row r="37" spans="1:7" ht="16.5" customHeight="1">
      <c r="A37" s="136">
        <v>2009</v>
      </c>
      <c r="B37" s="137">
        <v>100</v>
      </c>
      <c r="C37" s="133">
        <v>7.7230204846844366</v>
      </c>
      <c r="D37" s="133">
        <v>60.16872918236853</v>
      </c>
      <c r="E37" s="134">
        <v>32.108250332947037</v>
      </c>
      <c r="F37" s="135">
        <v>54.503361887087067</v>
      </c>
      <c r="G37" s="134">
        <v>5.6753672952814727</v>
      </c>
    </row>
    <row r="38" spans="1:7" ht="16.5" customHeight="1">
      <c r="A38" s="132">
        <v>2010</v>
      </c>
      <c r="B38" s="137">
        <v>100</v>
      </c>
      <c r="C38" s="133">
        <v>7.6744344827798665</v>
      </c>
      <c r="D38" s="133">
        <v>58.88522331254341</v>
      </c>
      <c r="E38" s="134">
        <v>33.440342204676725</v>
      </c>
      <c r="F38" s="135">
        <v>53.207302801201031</v>
      </c>
      <c r="G38" s="134">
        <v>5.6879205113423836</v>
      </c>
    </row>
    <row r="39" spans="1:7" ht="16.5" customHeight="1">
      <c r="A39" s="132">
        <v>2011</v>
      </c>
      <c r="B39" s="137">
        <v>100</v>
      </c>
      <c r="C39" s="137">
        <v>7.3657746817071406</v>
      </c>
      <c r="D39" s="137">
        <v>57.69265141675227</v>
      </c>
      <c r="E39" s="138">
        <v>34.941573901540586</v>
      </c>
      <c r="F39" s="139">
        <v>51.834693565048461</v>
      </c>
      <c r="G39" s="138">
        <v>5.8679578517038085</v>
      </c>
    </row>
    <row r="40" spans="1:7" ht="16.5" customHeight="1">
      <c r="A40" s="132">
        <v>2012</v>
      </c>
      <c r="B40" s="137">
        <v>100.01</v>
      </c>
      <c r="C40" s="137">
        <v>7.154094077450984</v>
      </c>
      <c r="D40" s="137">
        <v>56.521039808313155</v>
      </c>
      <c r="E40" s="138">
        <v>36.334866114235865</v>
      </c>
      <c r="F40" s="139">
        <v>51.01409586403728</v>
      </c>
      <c r="G40" s="138">
        <v>5.5169439442758668</v>
      </c>
    </row>
    <row r="41" spans="1:7" ht="16.5" customHeight="1">
      <c r="A41" s="132">
        <v>2013</v>
      </c>
      <c r="B41" s="137">
        <v>99.984999999999999</v>
      </c>
      <c r="C41" s="137">
        <v>7.2498636323961909</v>
      </c>
      <c r="D41" s="137">
        <v>54.25223597981428</v>
      </c>
      <c r="E41" s="138">
        <v>38.482900387789527</v>
      </c>
      <c r="F41" s="139">
        <v>49.124757074887732</v>
      </c>
      <c r="G41" s="138">
        <v>5.1615264870757596</v>
      </c>
    </row>
    <row r="42" spans="1:7" ht="16.5" customHeight="1">
      <c r="A42" s="132">
        <v>2014</v>
      </c>
      <c r="B42" s="137">
        <v>100.00002035770845</v>
      </c>
      <c r="C42" s="137">
        <v>7.1075375010993573</v>
      </c>
      <c r="D42" s="137">
        <v>52.977978422985728</v>
      </c>
      <c r="E42" s="138">
        <v>39.914504433623364</v>
      </c>
      <c r="F42" s="139">
        <v>47.766229500918307</v>
      </c>
      <c r="G42" s="138">
        <v>5.2450195926404808</v>
      </c>
    </row>
    <row r="43" spans="1:7" ht="16.5" customHeight="1">
      <c r="A43" s="140">
        <v>2015</v>
      </c>
      <c r="B43" s="141">
        <v>100</v>
      </c>
      <c r="C43" s="141">
        <v>6.8390401608419387</v>
      </c>
      <c r="D43" s="141">
        <v>51.557846008737094</v>
      </c>
      <c r="E43" s="142">
        <v>41.603113830420959</v>
      </c>
      <c r="F43" s="143">
        <v>46.459243447180306</v>
      </c>
      <c r="G43" s="142">
        <v>5.1154284154090552</v>
      </c>
    </row>
  </sheetData>
  <mergeCells count="9">
    <mergeCell ref="A3:A5"/>
    <mergeCell ref="G4:G5"/>
    <mergeCell ref="A1:G1"/>
    <mergeCell ref="F2:G2"/>
    <mergeCell ref="F4:F5"/>
    <mergeCell ref="E4:E5"/>
    <mergeCell ref="C4:C5"/>
    <mergeCell ref="D4:D5"/>
    <mergeCell ref="B3:B5"/>
  </mergeCells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L11" sqref="L11"/>
    </sheetView>
  </sheetViews>
  <sheetFormatPr defaultRowHeight="12.75"/>
  <cols>
    <col min="2" max="9" width="9.42578125" customWidth="1"/>
  </cols>
  <sheetData>
    <row r="1" spans="1:9" ht="33" customHeight="1">
      <c r="A1" s="230" t="s">
        <v>157</v>
      </c>
      <c r="B1" s="230"/>
      <c r="C1" s="230"/>
      <c r="D1" s="230"/>
      <c r="E1" s="230"/>
      <c r="F1" s="230"/>
      <c r="G1" s="230"/>
      <c r="H1" s="230"/>
      <c r="I1" s="230"/>
    </row>
    <row r="2" spans="1:9">
      <c r="A2" s="265"/>
      <c r="B2" s="265"/>
      <c r="C2" s="265"/>
      <c r="H2" s="232" t="s">
        <v>122</v>
      </c>
      <c r="I2" s="232"/>
    </row>
    <row r="3" spans="1:9">
      <c r="A3" s="262" t="s">
        <v>155</v>
      </c>
      <c r="B3" s="263" t="s">
        <v>150</v>
      </c>
      <c r="C3" s="263"/>
      <c r="D3" s="263"/>
      <c r="E3" s="263"/>
      <c r="F3" s="263" t="s">
        <v>151</v>
      </c>
      <c r="G3" s="263"/>
      <c r="H3" s="263"/>
      <c r="I3" s="264"/>
    </row>
    <row r="4" spans="1:9" ht="24">
      <c r="A4" s="262"/>
      <c r="B4" s="147" t="s">
        <v>156</v>
      </c>
      <c r="C4" s="147" t="s">
        <v>152</v>
      </c>
      <c r="D4" s="147" t="s">
        <v>153</v>
      </c>
      <c r="E4" s="147" t="s">
        <v>154</v>
      </c>
      <c r="F4" s="156" t="s">
        <v>236</v>
      </c>
      <c r="G4" s="147" t="s">
        <v>152</v>
      </c>
      <c r="H4" s="147" t="s">
        <v>153</v>
      </c>
      <c r="I4" s="148" t="s">
        <v>154</v>
      </c>
    </row>
    <row r="5" spans="1:9" ht="16.5" customHeight="1">
      <c r="A5" s="149">
        <v>1979</v>
      </c>
      <c r="B5" s="150">
        <v>100</v>
      </c>
      <c r="C5" s="150">
        <v>94.869181107713217</v>
      </c>
      <c r="D5" s="150">
        <v>2.6163778457356441</v>
      </c>
      <c r="E5" s="150">
        <v>2.5144410465511382</v>
      </c>
      <c r="F5" s="150">
        <v>5.4373129364815398</v>
      </c>
      <c r="G5" s="150">
        <v>5.1583342571037996</v>
      </c>
      <c r="H5" s="150">
        <v>0.14226065107342128</v>
      </c>
      <c r="I5" s="151">
        <v>0.13671802830432694</v>
      </c>
    </row>
    <row r="6" spans="1:9" ht="16.5" customHeight="1">
      <c r="A6" s="72">
        <v>1980</v>
      </c>
      <c r="B6" s="152">
        <v>100</v>
      </c>
      <c r="C6" s="152">
        <v>19.294760367519245</v>
      </c>
      <c r="D6" s="152">
        <v>65.197417432331761</v>
      </c>
      <c r="E6" s="152">
        <v>15.507822200148993</v>
      </c>
      <c r="F6" s="152">
        <v>8.4676444304263256</v>
      </c>
      <c r="G6" s="152">
        <v>1.7</v>
      </c>
      <c r="H6" s="152">
        <v>5.5206854859906427</v>
      </c>
      <c r="I6" s="153">
        <v>1.3131472428113335</v>
      </c>
    </row>
    <row r="7" spans="1:9" ht="16.5" customHeight="1">
      <c r="A7" s="72">
        <v>1981</v>
      </c>
      <c r="B7" s="152">
        <v>100</v>
      </c>
      <c r="C7" s="152">
        <v>-92.493488041676528</v>
      </c>
      <c r="D7" s="152">
        <v>160.38361354487333</v>
      </c>
      <c r="E7" s="152">
        <v>32.109874496803222</v>
      </c>
      <c r="F7" s="152">
        <v>2.5999999999999943</v>
      </c>
      <c r="G7" s="152">
        <v>-2.4048306890835844</v>
      </c>
      <c r="H7" s="152">
        <v>4.1699739521666972</v>
      </c>
      <c r="I7" s="153">
        <v>0.83485673691688189</v>
      </c>
    </row>
    <row r="8" spans="1:9" ht="16.5" customHeight="1">
      <c r="A8" s="72">
        <v>1982</v>
      </c>
      <c r="B8" s="152">
        <v>100</v>
      </c>
      <c r="C8" s="152">
        <v>-1.5930999492643327</v>
      </c>
      <c r="D8" s="152">
        <v>99.452054794520549</v>
      </c>
      <c r="E8" s="152">
        <v>2.141045154743785</v>
      </c>
      <c r="F8" s="152">
        <v>3.8</v>
      </c>
      <c r="G8" s="152">
        <v>-6.0537798072044596E-2</v>
      </c>
      <c r="H8" s="152">
        <v>3.7791780821917778</v>
      </c>
      <c r="I8" s="153">
        <v>8.1359715880263764E-2</v>
      </c>
    </row>
    <row r="9" spans="1:9" ht="16.5" customHeight="1">
      <c r="A9" s="72">
        <v>1983</v>
      </c>
      <c r="B9" s="152">
        <v>100</v>
      </c>
      <c r="C9" s="152">
        <v>68.048957692952555</v>
      </c>
      <c r="D9" s="152">
        <v>13.280798822630825</v>
      </c>
      <c r="E9" s="152">
        <v>18.670243484416623</v>
      </c>
      <c r="F9" s="152">
        <v>16.8</v>
      </c>
      <c r="G9" s="152">
        <v>11.432224892416</v>
      </c>
      <c r="H9" s="152">
        <v>2.2311742022019798</v>
      </c>
      <c r="I9" s="153">
        <v>3.2</v>
      </c>
    </row>
    <row r="10" spans="1:9" ht="16.5" customHeight="1">
      <c r="A10" s="72">
        <v>1984</v>
      </c>
      <c r="B10" s="152">
        <v>100</v>
      </c>
      <c r="C10" s="152">
        <v>9.7373188405797109</v>
      </c>
      <c r="D10" s="152">
        <v>62.974351639969484</v>
      </c>
      <c r="E10" s="152">
        <v>27.288329519450798</v>
      </c>
      <c r="F10" s="152">
        <v>11.6</v>
      </c>
      <c r="G10" s="152">
        <v>1.1295289855072459</v>
      </c>
      <c r="H10" s="152">
        <v>7.305024790236458</v>
      </c>
      <c r="I10" s="153">
        <v>3.165446224256292</v>
      </c>
    </row>
    <row r="11" spans="1:9" ht="16.5" customHeight="1">
      <c r="A11" s="72">
        <v>1985</v>
      </c>
      <c r="B11" s="152">
        <v>100</v>
      </c>
      <c r="C11" s="152">
        <v>-22.25655831998737</v>
      </c>
      <c r="D11" s="152">
        <v>100.89098414273792</v>
      </c>
      <c r="E11" s="152">
        <v>21.365574177249453</v>
      </c>
      <c r="F11" s="152">
        <v>11.1</v>
      </c>
      <c r="G11" s="152">
        <v>-2.4704779735185971</v>
      </c>
      <c r="H11" s="152">
        <v>11.198899239843902</v>
      </c>
      <c r="I11" s="153">
        <v>2.3715787336746885</v>
      </c>
    </row>
    <row r="12" spans="1:9" ht="16.5" customHeight="1">
      <c r="A12" s="72">
        <v>1986</v>
      </c>
      <c r="B12" s="152">
        <v>100</v>
      </c>
      <c r="C12" s="152">
        <v>-25.185067801598258</v>
      </c>
      <c r="D12" s="152">
        <v>95.406696398252322</v>
      </c>
      <c r="E12" s="152">
        <v>29.778371403345936</v>
      </c>
      <c r="F12" s="152">
        <v>10.4</v>
      </c>
      <c r="G12" s="152">
        <v>-2.6192470513662207</v>
      </c>
      <c r="H12" s="152">
        <v>9.9222964254182493</v>
      </c>
      <c r="I12" s="153">
        <v>3.0969506259479789</v>
      </c>
    </row>
    <row r="13" spans="1:9" ht="16.5" customHeight="1">
      <c r="A13" s="72">
        <v>1987</v>
      </c>
      <c r="B13" s="152">
        <v>100</v>
      </c>
      <c r="C13" s="152">
        <v>29.662078893134908</v>
      </c>
      <c r="D13" s="152">
        <v>57.249821356448258</v>
      </c>
      <c r="E13" s="152">
        <v>13.088099750416834</v>
      </c>
      <c r="F13" s="152">
        <v>19.899999999999999</v>
      </c>
      <c r="G13" s="152">
        <v>5.9027536997338492</v>
      </c>
      <c r="H13" s="152">
        <v>11.392714449933207</v>
      </c>
      <c r="I13" s="153">
        <v>2.6045318503329509</v>
      </c>
    </row>
    <row r="14" spans="1:9" ht="16.5" customHeight="1">
      <c r="A14" s="72">
        <v>1988</v>
      </c>
      <c r="B14" s="152">
        <v>100</v>
      </c>
      <c r="C14" s="152">
        <v>-3.9812577356044083</v>
      </c>
      <c r="D14" s="152">
        <v>81.123160645173968</v>
      </c>
      <c r="E14" s="152">
        <v>22.858097090430444</v>
      </c>
      <c r="F14" s="152">
        <v>17.5</v>
      </c>
      <c r="G14" s="152">
        <v>-0.69672010373077142</v>
      </c>
      <c r="H14" s="152">
        <v>14.196553112905445</v>
      </c>
      <c r="I14" s="153">
        <v>4.0001669908253277</v>
      </c>
    </row>
    <row r="15" spans="1:9" ht="16.5" customHeight="1">
      <c r="A15" s="72">
        <v>1989</v>
      </c>
      <c r="B15" s="152">
        <v>100</v>
      </c>
      <c r="C15" s="152">
        <v>-33.179570826487236</v>
      </c>
      <c r="D15" s="152">
        <v>101.16600588329665</v>
      </c>
      <c r="E15" s="152">
        <v>32.013564943190708</v>
      </c>
      <c r="F15" s="152">
        <v>7</v>
      </c>
      <c r="G15" s="152">
        <v>-2.3225699578541068</v>
      </c>
      <c r="H15" s="152">
        <v>7.081620411830766</v>
      </c>
      <c r="I15" s="153">
        <v>2.2409495460233497</v>
      </c>
    </row>
    <row r="16" spans="1:9" ht="16.5" customHeight="1">
      <c r="A16" s="72">
        <v>1990</v>
      </c>
      <c r="B16" s="152">
        <v>100</v>
      </c>
      <c r="C16" s="152">
        <v>29.04190969412409</v>
      </c>
      <c r="D16" s="152">
        <v>38.154261638213839</v>
      </c>
      <c r="E16" s="152">
        <v>32.81</v>
      </c>
      <c r="F16" s="152">
        <v>11.5</v>
      </c>
      <c r="G16" s="152">
        <v>3.33981961482427</v>
      </c>
      <c r="H16" s="152">
        <v>4.3877400883945912</v>
      </c>
      <c r="I16" s="153">
        <v>3.7724402967811246</v>
      </c>
    </row>
    <row r="17" spans="1:9" ht="16.5" customHeight="1">
      <c r="A17" s="72">
        <v>1991</v>
      </c>
      <c r="B17" s="152">
        <v>100</v>
      </c>
      <c r="C17" s="152">
        <v>26.373161008452396</v>
      </c>
      <c r="D17" s="152">
        <v>51.80460351146413</v>
      </c>
      <c r="E17" s="152">
        <v>21.822235480083474</v>
      </c>
      <c r="F17" s="152">
        <v>13.878805349690017</v>
      </c>
      <c r="G17" s="152">
        <v>3.6602796809234532</v>
      </c>
      <c r="H17" s="152">
        <v>7.1898600835347866</v>
      </c>
      <c r="I17" s="153">
        <v>3.0286655852317783</v>
      </c>
    </row>
    <row r="18" spans="1:9" ht="16.5" customHeight="1">
      <c r="A18" s="72">
        <v>1992</v>
      </c>
      <c r="B18" s="152">
        <v>100</v>
      </c>
      <c r="C18" s="152">
        <v>29.39267729136774</v>
      </c>
      <c r="D18" s="152">
        <v>48.413083815750632</v>
      </c>
      <c r="E18" s="152">
        <v>22.194238892882087</v>
      </c>
      <c r="F18" s="152">
        <v>25.84045864831106</v>
      </c>
      <c r="G18" s="152">
        <v>7.5952026211073607</v>
      </c>
      <c r="H18" s="152">
        <v>12.510162903781158</v>
      </c>
      <c r="I18" s="153">
        <v>5.7350931234225397</v>
      </c>
    </row>
    <row r="19" spans="1:9" ht="16.5" customHeight="1">
      <c r="A19" s="72">
        <v>1993</v>
      </c>
      <c r="B19" s="152">
        <v>100</v>
      </c>
      <c r="C19" s="152">
        <v>19.005579239060339</v>
      </c>
      <c r="D19" s="152">
        <v>55.038382564026712</v>
      </c>
      <c r="E19" s="152">
        <v>25.95603819691258</v>
      </c>
      <c r="F19" s="152">
        <v>23.9</v>
      </c>
      <c r="G19" s="152">
        <v>4.5423334381354437</v>
      </c>
      <c r="H19" s="152">
        <v>13.154173432802452</v>
      </c>
      <c r="I19" s="153">
        <v>6.2034931290621378</v>
      </c>
    </row>
    <row r="20" spans="1:9" ht="16.5" customHeight="1">
      <c r="A20" s="72">
        <v>1994</v>
      </c>
      <c r="B20" s="152">
        <v>100</v>
      </c>
      <c r="C20" s="152">
        <v>10.203868996728577</v>
      </c>
      <c r="D20" s="152">
        <v>63.059607402055171</v>
      </c>
      <c r="E20" s="152">
        <v>26.717272014258814</v>
      </c>
      <c r="F20" s="152">
        <v>16.146890868706347</v>
      </c>
      <c r="G20" s="152">
        <v>1.6479248429716624</v>
      </c>
      <c r="H20" s="152">
        <v>10.184126595431893</v>
      </c>
      <c r="I20" s="153">
        <v>4.3148394303027917</v>
      </c>
    </row>
    <row r="21" spans="1:9" ht="16.5" customHeight="1">
      <c r="A21" s="72">
        <v>1995</v>
      </c>
      <c r="B21" s="152">
        <v>100</v>
      </c>
      <c r="C21" s="152">
        <v>24.811329187549632</v>
      </c>
      <c r="D21" s="152">
        <v>55.054026826331878</v>
      </c>
      <c r="E21" s="152">
        <v>20.151940627364777</v>
      </c>
      <c r="F21" s="152">
        <v>15.478653629386038</v>
      </c>
      <c r="G21" s="152">
        <v>3.8397955501266718</v>
      </c>
      <c r="H21" s="152">
        <v>8.5201484219709833</v>
      </c>
      <c r="I21" s="153">
        <v>3.1187096572883828</v>
      </c>
    </row>
    <row r="22" spans="1:9" ht="16.5" customHeight="1">
      <c r="A22" s="72">
        <v>1996</v>
      </c>
      <c r="B22" s="152">
        <v>100</v>
      </c>
      <c r="C22" s="152">
        <v>19.856593703815523</v>
      </c>
      <c r="D22" s="152">
        <v>62.717545061543213</v>
      </c>
      <c r="E22" s="152">
        <v>17.425861234641221</v>
      </c>
      <c r="F22" s="152">
        <v>9.3277472894037299</v>
      </c>
      <c r="G22" s="152">
        <v>1.8521728809755649</v>
      </c>
      <c r="H22" s="152">
        <v>5.8501341094586623</v>
      </c>
      <c r="I22" s="153">
        <v>1.6254402989695025</v>
      </c>
    </row>
    <row r="23" spans="1:9" ht="16.5" customHeight="1">
      <c r="A23" s="72">
        <v>1997</v>
      </c>
      <c r="B23" s="152">
        <v>100</v>
      </c>
      <c r="C23" s="152">
        <v>-23.637967854995388</v>
      </c>
      <c r="D23" s="152">
        <v>88.118058816499101</v>
      </c>
      <c r="E23" s="152">
        <v>35.519909038496351</v>
      </c>
      <c r="F23" s="152">
        <v>10.045576320035053</v>
      </c>
      <c r="G23" s="152">
        <v>-2.3745701013789136</v>
      </c>
      <c r="H23" s="152">
        <v>8.8519668501447892</v>
      </c>
      <c r="I23" s="153">
        <v>3.5681795712691784</v>
      </c>
    </row>
    <row r="24" spans="1:9" ht="16.5" customHeight="1">
      <c r="A24" s="72">
        <v>1998</v>
      </c>
      <c r="B24" s="152">
        <v>100</v>
      </c>
      <c r="C24" s="152">
        <v>18.219186427115737</v>
      </c>
      <c r="D24" s="152">
        <v>57.604580010701213</v>
      </c>
      <c r="E24" s="152">
        <v>24.176233562183047</v>
      </c>
      <c r="F24" s="152">
        <v>12.290100908804474</v>
      </c>
      <c r="G24" s="152">
        <v>2.2391563966557331</v>
      </c>
      <c r="H24" s="152">
        <v>7.0796610114081906</v>
      </c>
      <c r="I24" s="153">
        <v>2.9712835007405514</v>
      </c>
    </row>
    <row r="25" spans="1:9" ht="16.5" customHeight="1">
      <c r="A25" s="72">
        <v>1999</v>
      </c>
      <c r="B25" s="152">
        <v>100</v>
      </c>
      <c r="C25" s="152">
        <v>-0.49073676902831787</v>
      </c>
      <c r="D25" s="152">
        <v>70.91537799239147</v>
      </c>
      <c r="E25" s="152">
        <v>29.575358776636797</v>
      </c>
      <c r="F25" s="152">
        <v>11.165500734791571</v>
      </c>
      <c r="G25" s="152">
        <v>-5.4793217551749276E-2</v>
      </c>
      <c r="H25" s="152">
        <v>7.9180570508206944</v>
      </c>
      <c r="I25" s="153">
        <v>3.3022369015226269</v>
      </c>
    </row>
    <row r="26" spans="1:9" ht="16.5" customHeight="1">
      <c r="A26" s="72">
        <v>2000</v>
      </c>
      <c r="B26" s="152">
        <v>100</v>
      </c>
      <c r="C26" s="152">
        <v>3.0224332933409852</v>
      </c>
      <c r="D26" s="152">
        <v>64.771803248456436</v>
      </c>
      <c r="E26" s="152">
        <v>32.205763458202583</v>
      </c>
      <c r="F26" s="152">
        <v>10.600184081650966</v>
      </c>
      <c r="G26" s="152">
        <v>0.32038349283925016</v>
      </c>
      <c r="H26" s="152">
        <v>6.8659303773411615</v>
      </c>
      <c r="I26" s="153">
        <v>3.4138702114705537</v>
      </c>
    </row>
    <row r="27" spans="1:9" ht="16.5" customHeight="1">
      <c r="A27" s="72">
        <v>2001</v>
      </c>
      <c r="B27" s="152">
        <v>100</v>
      </c>
      <c r="C27" s="152">
        <v>5.2573272365648682</v>
      </c>
      <c r="D27" s="152">
        <v>53.614266209594227</v>
      </c>
      <c r="E27" s="152">
        <v>41.121943930390444</v>
      </c>
      <c r="F27" s="152">
        <v>10.960930359544022</v>
      </c>
      <c r="G27" s="152">
        <v>0.57628922057552678</v>
      </c>
      <c r="H27" s="152">
        <v>5.8770021905359151</v>
      </c>
      <c r="I27" s="153">
        <v>4.5076389484325796</v>
      </c>
    </row>
    <row r="28" spans="1:9" ht="16.5" customHeight="1">
      <c r="A28" s="72">
        <v>2002</v>
      </c>
      <c r="B28" s="152">
        <v>100</v>
      </c>
      <c r="C28" s="152">
        <v>1.1053019710941379</v>
      </c>
      <c r="D28" s="152">
        <v>61.801986114123196</v>
      </c>
      <c r="E28" s="152">
        <v>37.092711914782711</v>
      </c>
      <c r="F28" s="152">
        <v>14.04986847766725</v>
      </c>
      <c r="G28" s="152">
        <v>0.15529347321979001</v>
      </c>
      <c r="H28" s="152">
        <v>8.6830977656204809</v>
      </c>
      <c r="I28" s="153">
        <v>5.2114772388269781</v>
      </c>
    </row>
    <row r="29" spans="1:9" ht="16.5" customHeight="1">
      <c r="A29" s="72">
        <v>2003</v>
      </c>
      <c r="B29" s="152">
        <v>100</v>
      </c>
      <c r="C29" s="152">
        <v>3.8921180022204744</v>
      </c>
      <c r="D29" s="152">
        <v>65.113011174592529</v>
      </c>
      <c r="E29" s="152">
        <v>30.994870823186986</v>
      </c>
      <c r="F29" s="152">
        <v>17.399445392704159</v>
      </c>
      <c r="G29" s="152">
        <v>0.67720694641595969</v>
      </c>
      <c r="H29" s="152">
        <v>11.329302822868586</v>
      </c>
      <c r="I29" s="153">
        <v>5.3929356234196142</v>
      </c>
    </row>
    <row r="30" spans="1:9" ht="16.5" customHeight="1">
      <c r="A30" s="72">
        <v>2004</v>
      </c>
      <c r="B30" s="152">
        <v>100</v>
      </c>
      <c r="C30" s="152">
        <v>4.4380824623037896</v>
      </c>
      <c r="D30" s="152">
        <v>73.083246378193323</v>
      </c>
      <c r="E30" s="152">
        <v>22.478671159502976</v>
      </c>
      <c r="F30" s="152">
        <v>17.48</v>
      </c>
      <c r="G30" s="152">
        <v>0.77577681441070168</v>
      </c>
      <c r="H30" s="152">
        <v>12.774951466908183</v>
      </c>
      <c r="I30" s="153">
        <v>3.9292717186811168</v>
      </c>
    </row>
    <row r="31" spans="1:9" ht="16.5" customHeight="1">
      <c r="A31" s="72">
        <v>2005</v>
      </c>
      <c r="B31" s="152">
        <v>100</v>
      </c>
      <c r="C31" s="152">
        <v>3.1789815291750068</v>
      </c>
      <c r="D31" s="152">
        <v>65.94</v>
      </c>
      <c r="E31" s="152">
        <v>30.857612171566906</v>
      </c>
      <c r="F31" s="152">
        <v>17.625615891686024</v>
      </c>
      <c r="G31" s="152">
        <v>0.56031507360003241</v>
      </c>
      <c r="H31" s="152">
        <v>11.626456623379463</v>
      </c>
      <c r="I31" s="153">
        <v>5.4388441947065287</v>
      </c>
    </row>
    <row r="32" spans="1:9" ht="16.5" customHeight="1">
      <c r="A32" s="72">
        <v>2006</v>
      </c>
      <c r="B32" s="152">
        <f t="shared" ref="B32:B37" si="0">C32+D32+E32</f>
        <v>100.00499043472128</v>
      </c>
      <c r="C32" s="152">
        <v>3.411341358705291</v>
      </c>
      <c r="D32" s="152">
        <v>70.843649076015993</v>
      </c>
      <c r="E32" s="152">
        <v>25.75</v>
      </c>
      <c r="F32" s="152">
        <f t="shared" ref="F32:F37" si="1">G32+H32+I32</f>
        <v>17.008956423194739</v>
      </c>
      <c r="G32" s="152">
        <v>0.58137613311907366</v>
      </c>
      <c r="H32" s="152">
        <v>12.04</v>
      </c>
      <c r="I32" s="153">
        <v>4.3875802900756673</v>
      </c>
    </row>
    <row r="33" spans="1:9" ht="16.5" customHeight="1">
      <c r="A33" s="72">
        <v>2007</v>
      </c>
      <c r="B33" s="152">
        <f t="shared" si="0"/>
        <v>100.00000000000009</v>
      </c>
      <c r="C33" s="152">
        <v>2.0071337606162212</v>
      </c>
      <c r="D33" s="152">
        <v>65.582222474658721</v>
      </c>
      <c r="E33" s="152">
        <v>32.410643764725137</v>
      </c>
      <c r="F33" s="152">
        <f t="shared" si="1"/>
        <v>16.646630925313382</v>
      </c>
      <c r="G33" s="152">
        <v>0.33412014930714512</v>
      </c>
      <c r="H33" s="152">
        <v>10.917230527974354</v>
      </c>
      <c r="I33" s="153">
        <v>5.3952802480318844</v>
      </c>
    </row>
    <row r="34" spans="1:9" ht="16.5" customHeight="1">
      <c r="A34" s="72">
        <v>2008</v>
      </c>
      <c r="B34" s="152">
        <f t="shared" si="0"/>
        <v>99.979946020831107</v>
      </c>
      <c r="C34" s="152">
        <v>1.1848532301060837</v>
      </c>
      <c r="D34" s="152">
        <v>61.955092790725018</v>
      </c>
      <c r="E34" s="152">
        <v>36.840000000000003</v>
      </c>
      <c r="F34" s="152">
        <f t="shared" si="1"/>
        <v>13.561813451421376</v>
      </c>
      <c r="G34" s="152">
        <v>0.16068758474012754</v>
      </c>
      <c r="H34" s="152">
        <v>8.4022341079331415</v>
      </c>
      <c r="I34" s="153">
        <v>4.9988917587481074</v>
      </c>
    </row>
    <row r="35" spans="1:9" ht="16.5" customHeight="1">
      <c r="A35" s="72">
        <v>2009</v>
      </c>
      <c r="B35" s="152">
        <f t="shared" si="0"/>
        <v>99.999999999999972</v>
      </c>
      <c r="C35" s="152">
        <v>1.919315746456383</v>
      </c>
      <c r="D35" s="152">
        <v>62.983729143512981</v>
      </c>
      <c r="E35" s="152">
        <v>35.096955110030613</v>
      </c>
      <c r="F35" s="152">
        <f t="shared" si="1"/>
        <v>13.50845394610576</v>
      </c>
      <c r="G35" s="152">
        <v>0.25926988369041654</v>
      </c>
      <c r="H35" s="152">
        <v>8.5081280448914445</v>
      </c>
      <c r="I35" s="153">
        <v>4.7410560175238983</v>
      </c>
    </row>
    <row r="36" spans="1:9" ht="16.5" customHeight="1">
      <c r="A36" s="72">
        <v>2010</v>
      </c>
      <c r="B36" s="152">
        <f t="shared" si="0"/>
        <v>100</v>
      </c>
      <c r="C36" s="90">
        <v>1.61</v>
      </c>
      <c r="D36" s="90">
        <v>53.04</v>
      </c>
      <c r="E36" s="90">
        <v>45.35</v>
      </c>
      <c r="F36" s="152">
        <f t="shared" si="1"/>
        <v>14.097300659511603</v>
      </c>
      <c r="G36" s="90">
        <v>0.22678624925130467</v>
      </c>
      <c r="H36" s="90">
        <v>7.477998973779945</v>
      </c>
      <c r="I36" s="91">
        <v>6.3925154364803545</v>
      </c>
    </row>
    <row r="37" spans="1:9" ht="16.5" customHeight="1">
      <c r="A37" s="72">
        <v>2011</v>
      </c>
      <c r="B37" s="152">
        <f t="shared" si="0"/>
        <v>100.00000000000014</v>
      </c>
      <c r="C37" s="90">
        <v>1.9076575966362415</v>
      </c>
      <c r="D37" s="90">
        <v>58.907641136820565</v>
      </c>
      <c r="E37" s="90">
        <v>39.184701266543328</v>
      </c>
      <c r="F37" s="152">
        <f t="shared" si="1"/>
        <v>12.128501650696595</v>
      </c>
      <c r="G37" s="90">
        <v>0.23156104885732887</v>
      </c>
      <c r="H37" s="90">
        <f>7.15050499177938-0.01</f>
        <v>7.1405049917793804</v>
      </c>
      <c r="I37" s="91">
        <v>4.7564356100598859</v>
      </c>
    </row>
    <row r="38" spans="1:9" ht="16.5" customHeight="1">
      <c r="A38" s="72">
        <v>2012</v>
      </c>
      <c r="B38" s="152">
        <f>C38+D38+E38</f>
        <v>99.999999999999986</v>
      </c>
      <c r="C38" s="90">
        <v>3.1291341365343652</v>
      </c>
      <c r="D38" s="90">
        <v>58.476775034289432</v>
      </c>
      <c r="E38" s="90">
        <v>38.394090829176186</v>
      </c>
      <c r="F38" s="152">
        <f>G38+H38+I38</f>
        <v>10.307658737435803</v>
      </c>
      <c r="G38" s="90">
        <v>0.32254046823057098</v>
      </c>
      <c r="H38" s="90">
        <v>6.0275864111926136</v>
      </c>
      <c r="I38" s="91">
        <v>3.9575318580126186</v>
      </c>
    </row>
    <row r="39" spans="1:9" ht="16.5" customHeight="1">
      <c r="A39" s="72">
        <v>2013</v>
      </c>
      <c r="B39" s="152">
        <f>C39+D39+E39</f>
        <v>100.00000000000028</v>
      </c>
      <c r="C39" s="152">
        <f>'[4]2-11 三次产业对经济增长的贡献率及拉动百分点'!C39</f>
        <v>2.3273382102003541</v>
      </c>
      <c r="D39" s="152">
        <f>'[4]2-11 三次产业对经济增长的贡献率及拉动百分点'!D39</f>
        <v>62.171411397932673</v>
      </c>
      <c r="E39" s="152">
        <f>'[4]2-11 三次产业对经济增长的贡献率及拉动百分点'!E39</f>
        <v>35.501250391867259</v>
      </c>
      <c r="F39" s="152">
        <f>'[4]2-11 三次产业对经济增长的贡献率及拉动百分点'!F39</f>
        <v>10.184981854696829</v>
      </c>
      <c r="G39" s="152">
        <f>'[4]2-11 三次产业对经济增长的贡献率及拉动百分点'!G39</f>
        <v>0.25003897440633133</v>
      </c>
      <c r="H39" s="152">
        <f>'[4]2-11 三次产业对经济增长的贡献率及拉动百分点'!H39</f>
        <v>6.3191469696883402</v>
      </c>
      <c r="I39" s="153">
        <f>'[4]2-11 三次产业对经济增长的贡献率及拉动百分点'!I39</f>
        <v>3.6157959106021575</v>
      </c>
    </row>
    <row r="40" spans="1:9" ht="16.5" customHeight="1">
      <c r="A40" s="72">
        <v>2014</v>
      </c>
      <c r="B40" s="152">
        <f>C40+D40+E40</f>
        <v>100.00000000000009</v>
      </c>
      <c r="C40" s="152">
        <f>'[4]2-11 三次产业对经济增长的贡献率及拉动百分点'!C40</f>
        <v>2.666346377174615</v>
      </c>
      <c r="D40" s="152">
        <f>'[4]2-11 三次产业对经济增长的贡献率及拉动百分点'!D40</f>
        <v>56.885910591960375</v>
      </c>
      <c r="E40" s="152">
        <f>'[4]2-11 三次产业对经济增长的贡献率及拉动百分点'!E40</f>
        <v>40.447743030865098</v>
      </c>
      <c r="F40" s="152">
        <f>'[4]2-11 三次产业对经济增长的贡献率及拉动百分点'!F40</f>
        <v>9.0605650715351231</v>
      </c>
      <c r="G40" s="152">
        <f>'[4]2-11 三次产业对经济增长的贡献率及拉动百分点'!G40</f>
        <v>0.25005407640161093</v>
      </c>
      <c r="H40" s="152">
        <f>'[4]2-11 三次产业对经济增长的贡献率及拉动百分点'!H40</f>
        <v>5.1492358714983562</v>
      </c>
      <c r="I40" s="153">
        <f>'[4]2-11 三次产业对经济增长的贡献率及拉动百分点'!I40</f>
        <v>3.6612751236351571</v>
      </c>
    </row>
    <row r="41" spans="1:9" ht="16.5" customHeight="1">
      <c r="A41" s="76">
        <v>2015</v>
      </c>
      <c r="B41" s="154">
        <f>C41+D41+E41</f>
        <v>100.00000000000006</v>
      </c>
      <c r="C41" s="154">
        <f>'[4]2-11 三次产业对经济增长的贡献率及拉动百分点'!C41</f>
        <v>2.9885032370191493</v>
      </c>
      <c r="D41" s="154">
        <f>'[4]2-11 三次产业对经济增长的贡献率及拉动百分点'!D41</f>
        <v>55.047680302904809</v>
      </c>
      <c r="E41" s="154">
        <f>'[4]2-11 三次产业对经济增长的贡献率及拉动百分点'!E41</f>
        <v>41.963816460076089</v>
      </c>
      <c r="F41" s="154">
        <f>'[4]2-11 三次产业对经济增长的贡献率及拉动百分点'!F41</f>
        <v>8.3696621980180783</v>
      </c>
      <c r="G41" s="154">
        <f>'[4]2-11 三次产业对经济增长的贡献率及拉动百分点'!G41</f>
        <v>0.2501276257153382</v>
      </c>
      <c r="H41" s="154">
        <f>'[4]2-11 三次产业对经济增长的贡献率及拉动百分点'!H41</f>
        <v>4.6073048891980655</v>
      </c>
      <c r="I41" s="155">
        <f>'[4]2-11 三次产业对经济增长的贡献率及拉动百分点'!I41</f>
        <v>3.5122296831046751</v>
      </c>
    </row>
  </sheetData>
  <mergeCells count="6">
    <mergeCell ref="A3:A4"/>
    <mergeCell ref="B3:E3"/>
    <mergeCell ref="F3:I3"/>
    <mergeCell ref="A1:I1"/>
    <mergeCell ref="A2:C2"/>
    <mergeCell ref="H2:I2"/>
  </mergeCells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M12" sqref="M12"/>
    </sheetView>
  </sheetViews>
  <sheetFormatPr defaultRowHeight="12.75"/>
  <cols>
    <col min="2" max="9" width="9.7109375" customWidth="1"/>
  </cols>
  <sheetData>
    <row r="1" spans="1:9" ht="25.5" customHeight="1">
      <c r="A1" s="230" t="s">
        <v>165</v>
      </c>
      <c r="B1" s="230"/>
      <c r="C1" s="230"/>
      <c r="D1" s="230"/>
      <c r="E1" s="230"/>
      <c r="F1" s="230"/>
      <c r="G1" s="230"/>
      <c r="H1" s="230"/>
      <c r="I1" s="230"/>
    </row>
    <row r="2" spans="1:9">
      <c r="A2" s="231" t="s">
        <v>164</v>
      </c>
      <c r="B2" s="231"/>
      <c r="H2" s="232" t="s">
        <v>237</v>
      </c>
      <c r="I2" s="232"/>
    </row>
    <row r="3" spans="1:9">
      <c r="A3" s="270" t="s">
        <v>155</v>
      </c>
      <c r="B3" s="266" t="s">
        <v>159</v>
      </c>
      <c r="C3" s="166"/>
      <c r="D3" s="166"/>
      <c r="E3" s="166"/>
      <c r="F3" s="166"/>
      <c r="G3" s="166"/>
      <c r="H3" s="166"/>
      <c r="I3" s="167"/>
    </row>
    <row r="4" spans="1:9">
      <c r="A4" s="271"/>
      <c r="B4" s="273"/>
      <c r="C4" s="266" t="s">
        <v>6</v>
      </c>
      <c r="D4" s="275"/>
      <c r="E4" s="276"/>
      <c r="F4" s="277" t="s">
        <v>160</v>
      </c>
      <c r="G4" s="275"/>
      <c r="H4" s="276"/>
      <c r="I4" s="266" t="s">
        <v>161</v>
      </c>
    </row>
    <row r="5" spans="1:9" ht="24">
      <c r="A5" s="272"/>
      <c r="B5" s="267"/>
      <c r="C5" s="274"/>
      <c r="D5" s="147" t="s">
        <v>162</v>
      </c>
      <c r="E5" s="147" t="s">
        <v>7</v>
      </c>
      <c r="F5" s="278"/>
      <c r="G5" s="147" t="s">
        <v>163</v>
      </c>
      <c r="H5" s="147" t="s">
        <v>8</v>
      </c>
      <c r="I5" s="267"/>
    </row>
    <row r="6" spans="1:9" ht="18.75" customHeight="1">
      <c r="A6" s="72">
        <v>1984</v>
      </c>
      <c r="B6" s="157">
        <v>46.46</v>
      </c>
      <c r="C6" s="157">
        <v>26.58</v>
      </c>
      <c r="D6" s="157">
        <v>21.84</v>
      </c>
      <c r="E6" s="157">
        <v>4.74</v>
      </c>
      <c r="F6" s="157">
        <v>17.73</v>
      </c>
      <c r="G6" s="157">
        <v>11.95</v>
      </c>
      <c r="H6" s="157">
        <v>5.78</v>
      </c>
      <c r="I6" s="158">
        <v>2.15</v>
      </c>
    </row>
    <row r="7" spans="1:9" ht="18.75" customHeight="1">
      <c r="A7" s="72">
        <v>1985</v>
      </c>
      <c r="B7" s="159">
        <v>57.24</v>
      </c>
      <c r="C7" s="159">
        <v>31.05</v>
      </c>
      <c r="D7" s="159">
        <v>25.45</v>
      </c>
      <c r="E7" s="159">
        <v>5.6</v>
      </c>
      <c r="F7" s="159">
        <v>23.78</v>
      </c>
      <c r="G7" s="159">
        <v>16.329999999999998</v>
      </c>
      <c r="H7" s="159">
        <v>7.45</v>
      </c>
      <c r="I7" s="160">
        <v>2.41</v>
      </c>
    </row>
    <row r="8" spans="1:9" ht="18.75" customHeight="1">
      <c r="A8" s="72">
        <v>1986</v>
      </c>
      <c r="B8" s="159">
        <v>65.37</v>
      </c>
      <c r="C8" s="159">
        <v>35.24</v>
      </c>
      <c r="D8" s="159">
        <v>28.52</v>
      </c>
      <c r="E8" s="159">
        <v>6.72</v>
      </c>
      <c r="F8" s="159">
        <v>28</v>
      </c>
      <c r="G8" s="159">
        <v>19.11</v>
      </c>
      <c r="H8" s="159">
        <v>8.89</v>
      </c>
      <c r="I8" s="160">
        <v>2.13</v>
      </c>
    </row>
    <row r="9" spans="1:9" ht="18.75" customHeight="1">
      <c r="A9" s="72">
        <v>1987</v>
      </c>
      <c r="B9" s="159">
        <v>84.73</v>
      </c>
      <c r="C9" s="159">
        <v>44.33</v>
      </c>
      <c r="D9" s="159">
        <v>36.79</v>
      </c>
      <c r="E9" s="159">
        <v>7.54</v>
      </c>
      <c r="F9" s="159">
        <v>37.79</v>
      </c>
      <c r="G9" s="159">
        <v>26.37</v>
      </c>
      <c r="H9" s="159">
        <v>11.42</v>
      </c>
      <c r="I9" s="160">
        <v>2.61</v>
      </c>
    </row>
    <row r="10" spans="1:9" ht="18.75" customHeight="1">
      <c r="A10" s="72">
        <v>1988</v>
      </c>
      <c r="B10" s="159">
        <v>111.81</v>
      </c>
      <c r="C10" s="159">
        <v>58.94</v>
      </c>
      <c r="D10" s="159">
        <v>47.4</v>
      </c>
      <c r="E10" s="159">
        <v>11.54</v>
      </c>
      <c r="F10" s="159">
        <v>47.57</v>
      </c>
      <c r="G10" s="159">
        <v>31.79</v>
      </c>
      <c r="H10" s="159">
        <v>15.78</v>
      </c>
      <c r="I10" s="160">
        <v>5.3</v>
      </c>
    </row>
    <row r="11" spans="1:9" ht="18.75" customHeight="1">
      <c r="A11" s="72">
        <v>1989</v>
      </c>
      <c r="B11" s="159">
        <v>124.31</v>
      </c>
      <c r="C11" s="159">
        <v>66.55</v>
      </c>
      <c r="D11" s="159">
        <v>51.99</v>
      </c>
      <c r="E11" s="159">
        <v>14.56</v>
      </c>
      <c r="F11" s="159">
        <v>51.39</v>
      </c>
      <c r="G11" s="159">
        <v>27.87</v>
      </c>
      <c r="H11" s="159">
        <v>23.52</v>
      </c>
      <c r="I11" s="160">
        <v>6.37</v>
      </c>
    </row>
    <row r="12" spans="1:9" ht="18.75" customHeight="1">
      <c r="A12" s="72">
        <v>1990</v>
      </c>
      <c r="B12" s="159">
        <v>147.91999999999999</v>
      </c>
      <c r="C12" s="159">
        <v>83.71</v>
      </c>
      <c r="D12" s="159">
        <v>63.68</v>
      </c>
      <c r="E12" s="159">
        <v>20.03</v>
      </c>
      <c r="F12" s="159">
        <v>57.72</v>
      </c>
      <c r="G12" s="159">
        <v>33.29</v>
      </c>
      <c r="H12" s="159">
        <v>24.43</v>
      </c>
      <c r="I12" s="160">
        <v>6.49</v>
      </c>
    </row>
    <row r="13" spans="1:9" ht="18.75" customHeight="1">
      <c r="A13" s="72">
        <v>1991</v>
      </c>
      <c r="B13" s="159">
        <v>172.14</v>
      </c>
      <c r="C13" s="159">
        <v>96.63</v>
      </c>
      <c r="D13" s="159">
        <v>71.069999999999993</v>
      </c>
      <c r="E13" s="159">
        <v>25.56</v>
      </c>
      <c r="F13" s="159">
        <v>68.819999999999993</v>
      </c>
      <c r="G13" s="159">
        <v>39.97</v>
      </c>
      <c r="H13" s="159">
        <v>28.85</v>
      </c>
      <c r="I13" s="160">
        <v>6.69</v>
      </c>
    </row>
    <row r="14" spans="1:9" ht="18.75" customHeight="1">
      <c r="A14" s="72">
        <v>1992</v>
      </c>
      <c r="B14" s="159">
        <v>229.03</v>
      </c>
      <c r="C14" s="159">
        <v>121.29</v>
      </c>
      <c r="D14" s="159">
        <v>83.01</v>
      </c>
      <c r="E14" s="159">
        <v>38.28</v>
      </c>
      <c r="F14" s="159">
        <v>99.85</v>
      </c>
      <c r="G14" s="159">
        <v>64.819999999999993</v>
      </c>
      <c r="H14" s="159">
        <v>35.03</v>
      </c>
      <c r="I14" s="160">
        <v>7.89</v>
      </c>
    </row>
    <row r="15" spans="1:9" ht="18.75" customHeight="1">
      <c r="A15" s="72">
        <v>1993</v>
      </c>
      <c r="B15" s="159">
        <v>319.42</v>
      </c>
      <c r="C15" s="159">
        <v>150.44999999999999</v>
      </c>
      <c r="D15" s="159">
        <v>108.4</v>
      </c>
      <c r="E15" s="159">
        <v>42.05</v>
      </c>
      <c r="F15" s="159">
        <v>158.07</v>
      </c>
      <c r="G15" s="159">
        <v>120.3</v>
      </c>
      <c r="H15" s="159">
        <v>37.770000000000003</v>
      </c>
      <c r="I15" s="160">
        <v>10.9</v>
      </c>
    </row>
    <row r="16" spans="1:9" ht="18.75" customHeight="1">
      <c r="A16" s="72">
        <v>1994</v>
      </c>
      <c r="B16" s="159">
        <v>427.2</v>
      </c>
      <c r="C16" s="159">
        <v>200.76</v>
      </c>
      <c r="D16" s="159">
        <v>150.76</v>
      </c>
      <c r="E16" s="159">
        <v>50</v>
      </c>
      <c r="F16" s="159">
        <v>191.05</v>
      </c>
      <c r="G16" s="159">
        <v>151.38</v>
      </c>
      <c r="H16" s="159">
        <v>39.67</v>
      </c>
      <c r="I16" s="160">
        <v>35.39</v>
      </c>
    </row>
    <row r="17" spans="1:9" ht="18.75" customHeight="1">
      <c r="A17" s="72">
        <v>1995</v>
      </c>
      <c r="B17" s="159">
        <v>526.74</v>
      </c>
      <c r="C17" s="159">
        <v>243.76</v>
      </c>
      <c r="D17" s="159">
        <v>183.25</v>
      </c>
      <c r="E17" s="159">
        <v>60.51</v>
      </c>
      <c r="F17" s="159">
        <v>207.95</v>
      </c>
      <c r="G17" s="159">
        <v>160.96</v>
      </c>
      <c r="H17" s="159">
        <v>46.99</v>
      </c>
      <c r="I17" s="160">
        <v>75.03</v>
      </c>
    </row>
    <row r="18" spans="1:9" ht="18.75" customHeight="1">
      <c r="A18" s="72">
        <v>1996</v>
      </c>
      <c r="B18" s="159">
        <v>599.86</v>
      </c>
      <c r="C18" s="159">
        <v>296.70999999999998</v>
      </c>
      <c r="D18" s="159">
        <v>224.58</v>
      </c>
      <c r="E18" s="159">
        <v>72.13</v>
      </c>
      <c r="F18" s="159">
        <v>208.82</v>
      </c>
      <c r="G18" s="159">
        <v>161.13999999999999</v>
      </c>
      <c r="H18" s="159">
        <v>47.68</v>
      </c>
      <c r="I18" s="160">
        <v>94.33</v>
      </c>
    </row>
    <row r="19" spans="1:9" ht="18.75" customHeight="1">
      <c r="A19" s="72">
        <v>1997</v>
      </c>
      <c r="B19" s="159">
        <v>658.13</v>
      </c>
      <c r="C19" s="159">
        <v>313.82</v>
      </c>
      <c r="D19" s="159">
        <v>238.66</v>
      </c>
      <c r="E19" s="159">
        <v>75.16</v>
      </c>
      <c r="F19" s="159">
        <v>204.95</v>
      </c>
      <c r="G19" s="159">
        <v>166.73</v>
      </c>
      <c r="H19" s="159">
        <v>38.22</v>
      </c>
      <c r="I19" s="160">
        <v>139.36000000000001</v>
      </c>
    </row>
    <row r="20" spans="1:9" ht="18.75" customHeight="1">
      <c r="A20" s="72">
        <v>1998</v>
      </c>
      <c r="B20" s="159">
        <v>721.5</v>
      </c>
      <c r="C20" s="159">
        <v>312.25</v>
      </c>
      <c r="D20" s="159">
        <v>231.59</v>
      </c>
      <c r="E20" s="159">
        <v>80.66</v>
      </c>
      <c r="F20" s="159">
        <v>216.82</v>
      </c>
      <c r="G20" s="159">
        <v>175.87</v>
      </c>
      <c r="H20" s="159">
        <v>40.950000000000003</v>
      </c>
      <c r="I20" s="160">
        <v>192.43</v>
      </c>
    </row>
    <row r="21" spans="1:9" ht="18.75" customHeight="1">
      <c r="A21" s="72">
        <v>1999</v>
      </c>
      <c r="B21" s="159">
        <v>780.66</v>
      </c>
      <c r="C21" s="159">
        <v>333.34</v>
      </c>
      <c r="D21" s="159">
        <v>250.26</v>
      </c>
      <c r="E21" s="159">
        <v>83.08</v>
      </c>
      <c r="F21" s="159">
        <v>238.75</v>
      </c>
      <c r="G21" s="159">
        <v>198.77</v>
      </c>
      <c r="H21" s="159">
        <v>39.979999999999997</v>
      </c>
      <c r="I21" s="160">
        <v>208.57</v>
      </c>
    </row>
    <row r="22" spans="1:9" ht="18.75" customHeight="1">
      <c r="A22" s="72">
        <v>2000</v>
      </c>
      <c r="B22" s="159">
        <v>857.69</v>
      </c>
      <c r="C22" s="159">
        <v>364.93</v>
      </c>
      <c r="D22" s="159">
        <v>273.38</v>
      </c>
      <c r="E22" s="159">
        <v>91.55</v>
      </c>
      <c r="F22" s="159">
        <v>258.97000000000003</v>
      </c>
      <c r="G22" s="159">
        <v>220.12</v>
      </c>
      <c r="H22" s="159">
        <v>38.85</v>
      </c>
      <c r="I22" s="160">
        <v>233.79</v>
      </c>
    </row>
    <row r="23" spans="1:9" ht="18.75" customHeight="1">
      <c r="A23" s="72">
        <v>2001</v>
      </c>
      <c r="B23" s="159">
        <v>958.2</v>
      </c>
      <c r="C23" s="159">
        <v>389.27</v>
      </c>
      <c r="D23" s="159">
        <v>289.19</v>
      </c>
      <c r="E23" s="159">
        <v>100.08</v>
      </c>
      <c r="F23" s="159">
        <v>325.39</v>
      </c>
      <c r="G23" s="159">
        <v>285.14999999999998</v>
      </c>
      <c r="H23" s="159">
        <v>40.24</v>
      </c>
      <c r="I23" s="160">
        <v>243.54</v>
      </c>
    </row>
    <row r="24" spans="1:9" ht="18.75" customHeight="1">
      <c r="A24" s="72">
        <v>2002</v>
      </c>
      <c r="B24" s="161">
        <v>1100.0999999999999</v>
      </c>
      <c r="C24" s="161">
        <v>415.88</v>
      </c>
      <c r="D24" s="161">
        <v>305.77999999999997</v>
      </c>
      <c r="E24" s="161">
        <v>110.1</v>
      </c>
      <c r="F24" s="161">
        <v>445.7</v>
      </c>
      <c r="G24" s="161">
        <v>404.93</v>
      </c>
      <c r="H24" s="161">
        <v>40.770000000000003</v>
      </c>
      <c r="I24" s="160">
        <v>238.52</v>
      </c>
    </row>
    <row r="25" spans="1:9" ht="18.75" customHeight="1">
      <c r="A25" s="162">
        <v>2003</v>
      </c>
      <c r="B25" s="163">
        <v>1315.58</v>
      </c>
      <c r="C25" s="163">
        <v>455.99</v>
      </c>
      <c r="D25" s="163">
        <v>333.78</v>
      </c>
      <c r="E25" s="163">
        <v>122.21</v>
      </c>
      <c r="F25" s="163">
        <v>713.59</v>
      </c>
      <c r="G25" s="163">
        <v>671.32</v>
      </c>
      <c r="H25" s="163">
        <v>42.27</v>
      </c>
      <c r="I25" s="160">
        <v>146</v>
      </c>
    </row>
    <row r="26" spans="1:9" ht="18.75" customHeight="1">
      <c r="A26" s="72">
        <v>2004</v>
      </c>
      <c r="B26" s="163">
        <v>1631.02</v>
      </c>
      <c r="C26" s="163">
        <v>504.7</v>
      </c>
      <c r="D26" s="163">
        <v>370.27</v>
      </c>
      <c r="E26" s="163">
        <v>134.43</v>
      </c>
      <c r="F26" s="163">
        <v>1040.1400000000001</v>
      </c>
      <c r="G26" s="163">
        <v>982.23</v>
      </c>
      <c r="H26" s="163">
        <v>57.91</v>
      </c>
      <c r="I26" s="160">
        <v>86.18</v>
      </c>
    </row>
    <row r="27" spans="1:9" ht="18.75" customHeight="1">
      <c r="A27" s="72">
        <v>2005</v>
      </c>
      <c r="B27" s="163">
        <v>2017.99</v>
      </c>
      <c r="C27" s="163">
        <v>601.71</v>
      </c>
      <c r="D27" s="163">
        <v>450.88</v>
      </c>
      <c r="E27" s="163">
        <v>150.83000000000001</v>
      </c>
      <c r="F27" s="163">
        <v>1287.5899999999999</v>
      </c>
      <c r="G27" s="163">
        <v>1215.94</v>
      </c>
      <c r="H27" s="163">
        <v>71.650000000000006</v>
      </c>
      <c r="I27" s="160">
        <v>128.69</v>
      </c>
    </row>
    <row r="28" spans="1:9" ht="18.75" customHeight="1">
      <c r="A28" s="72">
        <v>2006</v>
      </c>
      <c r="B28" s="163">
        <v>2409.85</v>
      </c>
      <c r="C28" s="163">
        <v>746.33854335523802</v>
      </c>
      <c r="D28" s="163">
        <v>581.94000000000005</v>
      </c>
      <c r="E28" s="163">
        <v>164.40470000000002</v>
      </c>
      <c r="F28" s="163">
        <v>1530.914655</v>
      </c>
      <c r="G28" s="163">
        <v>1445.402255</v>
      </c>
      <c r="H28" s="163">
        <v>85.5124</v>
      </c>
      <c r="I28" s="160">
        <v>132.59680164476185</v>
      </c>
    </row>
    <row r="29" spans="1:9" ht="18.75" customHeight="1">
      <c r="A29" s="72">
        <v>2007</v>
      </c>
      <c r="B29" s="159">
        <v>2879.96</v>
      </c>
      <c r="C29" s="159">
        <v>877.03904387198054</v>
      </c>
      <c r="D29" s="159">
        <v>679.75340387198048</v>
      </c>
      <c r="E29" s="159">
        <v>197.28564000000003</v>
      </c>
      <c r="F29" s="159">
        <v>1803.21057995</v>
      </c>
      <c r="G29" s="159">
        <v>1696.4066799499999</v>
      </c>
      <c r="H29" s="159">
        <v>106.8039</v>
      </c>
      <c r="I29" s="160">
        <v>199.71037617801949</v>
      </c>
    </row>
    <row r="30" spans="1:9" ht="18.75" customHeight="1">
      <c r="A30" s="72">
        <v>2008</v>
      </c>
      <c r="B30" s="159">
        <v>3340.9</v>
      </c>
      <c r="C30" s="159">
        <v>978.79987821714963</v>
      </c>
      <c r="D30" s="159">
        <v>755.86710501714958</v>
      </c>
      <c r="E30" s="159">
        <v>222.93277320000001</v>
      </c>
      <c r="F30" s="159">
        <v>2099.8043846</v>
      </c>
      <c r="G30" s="159">
        <v>1975.7036266</v>
      </c>
      <c r="H30" s="159">
        <v>124.10075800000001</v>
      </c>
      <c r="I30" s="160">
        <v>262.29573718284996</v>
      </c>
    </row>
    <row r="31" spans="1:9" ht="18.75" customHeight="1">
      <c r="A31" s="72">
        <v>2009</v>
      </c>
      <c r="B31" s="159">
        <v>3668.1944595737618</v>
      </c>
      <c r="C31" s="159">
        <v>1095.0245521632792</v>
      </c>
      <c r="D31" s="159">
        <v>838.6518629832791</v>
      </c>
      <c r="E31" s="159">
        <v>256.37268918000001</v>
      </c>
      <c r="F31" s="159">
        <v>2312.8199074104828</v>
      </c>
      <c r="G31" s="159">
        <v>2164.9738189987038</v>
      </c>
      <c r="H31" s="159">
        <v>147.84608841177916</v>
      </c>
      <c r="I31" s="160">
        <v>260.35000000000002</v>
      </c>
    </row>
    <row r="32" spans="1:9" ht="18.75" customHeight="1">
      <c r="A32" s="72">
        <v>2010</v>
      </c>
      <c r="B32" s="159">
        <v>4358.4618612685135</v>
      </c>
      <c r="C32" s="159">
        <v>1209.9427440731142</v>
      </c>
      <c r="D32" s="159">
        <v>918.81426514811437</v>
      </c>
      <c r="E32" s="159">
        <v>291.12847892499997</v>
      </c>
      <c r="F32" s="159">
        <v>2886.8076661421001</v>
      </c>
      <c r="G32" s="159">
        <v>2684.8165114517819</v>
      </c>
      <c r="H32" s="159">
        <v>201.9911546903181</v>
      </c>
      <c r="I32" s="160">
        <v>261.71145105329924</v>
      </c>
    </row>
    <row r="33" spans="1:9" ht="18.75" customHeight="1">
      <c r="A33" s="72">
        <v>2011</v>
      </c>
      <c r="B33" s="159">
        <v>4906.8339714102531</v>
      </c>
      <c r="C33" s="159">
        <v>1409.353494944248</v>
      </c>
      <c r="D33" s="159">
        <v>1079.299987072998</v>
      </c>
      <c r="E33" s="159">
        <v>330.05350787125002</v>
      </c>
      <c r="F33" s="159">
        <v>3216.9804764660053</v>
      </c>
      <c r="G33" s="159">
        <v>3001.2327206772998</v>
      </c>
      <c r="H33" s="159">
        <v>215.74775578870532</v>
      </c>
      <c r="I33" s="160">
        <v>280.5</v>
      </c>
    </row>
    <row r="34" spans="1:9" ht="18.75" customHeight="1">
      <c r="A34" s="72">
        <v>2012</v>
      </c>
      <c r="B34" s="159">
        <v>5281.38</v>
      </c>
      <c r="C34" s="159">
        <v>1568.0280912895091</v>
      </c>
      <c r="D34" s="159">
        <v>1200.0184300130654</v>
      </c>
      <c r="E34" s="159">
        <v>368.00966127644375</v>
      </c>
      <c r="F34" s="159">
        <v>3400.8335476115262</v>
      </c>
      <c r="G34" s="159">
        <v>3183.9934721537379</v>
      </c>
      <c r="H34" s="159">
        <v>216.8420754577881</v>
      </c>
      <c r="I34" s="160">
        <v>312.51636109896481</v>
      </c>
    </row>
    <row r="35" spans="1:9" ht="18.75" customHeight="1">
      <c r="A35" s="72">
        <v>2013</v>
      </c>
      <c r="B35" s="159">
        <v>5613.87</v>
      </c>
      <c r="C35" s="159">
        <v>1718.968444290666</v>
      </c>
      <c r="D35" s="159">
        <v>1310.4777202738132</v>
      </c>
      <c r="E35" s="159">
        <v>408.4907240168526</v>
      </c>
      <c r="F35" s="159">
        <v>3606.2201504761715</v>
      </c>
      <c r="G35" s="159">
        <v>3382.8096733035977</v>
      </c>
      <c r="H35" s="159">
        <v>223.41047717257368</v>
      </c>
      <c r="I35" s="160">
        <v>288.68140523316242</v>
      </c>
    </row>
    <row r="36" spans="1:9" ht="18.75" customHeight="1">
      <c r="A36" s="72">
        <v>2014</v>
      </c>
      <c r="B36" s="159">
        <v>6002.0787781143008</v>
      </c>
      <c r="C36" s="159">
        <v>1885.4772099238742</v>
      </c>
      <c r="D36" s="159">
        <v>1452.0685517419936</v>
      </c>
      <c r="E36" s="159">
        <v>433.40865818188058</v>
      </c>
      <c r="F36" s="159">
        <v>3893.0696072388664</v>
      </c>
      <c r="G36" s="159">
        <v>3650.4191980635242</v>
      </c>
      <c r="H36" s="159">
        <v>242.65040917534247</v>
      </c>
      <c r="I36" s="160">
        <v>223.53196095156</v>
      </c>
    </row>
    <row r="37" spans="1:9" ht="18.75" customHeight="1">
      <c r="A37" s="76">
        <v>2015</v>
      </c>
      <c r="B37" s="164">
        <v>6446.0799556320562</v>
      </c>
      <c r="C37" s="164">
        <v>2079.2182121401747</v>
      </c>
      <c r="D37" s="164">
        <v>1619.8050344673813</v>
      </c>
      <c r="E37" s="164">
        <v>459.41317767279344</v>
      </c>
      <c r="F37" s="164">
        <v>4146.3118474673847</v>
      </c>
      <c r="G37" s="164">
        <v>3927.2743324741555</v>
      </c>
      <c r="H37" s="164">
        <v>219.03651499322939</v>
      </c>
      <c r="I37" s="165">
        <v>220.54989602449677</v>
      </c>
    </row>
    <row r="38" spans="1:9" ht="26.25" customHeight="1">
      <c r="A38" s="268" t="s">
        <v>158</v>
      </c>
      <c r="B38" s="269"/>
      <c r="C38" s="269"/>
      <c r="D38" s="269"/>
      <c r="E38" s="269"/>
      <c r="F38" s="269"/>
      <c r="G38" s="269"/>
      <c r="H38" s="269"/>
      <c r="I38" s="269"/>
    </row>
  </sheetData>
  <mergeCells count="11">
    <mergeCell ref="I4:I5"/>
    <mergeCell ref="A38:I38"/>
    <mergeCell ref="A1:I1"/>
    <mergeCell ref="A2:B2"/>
    <mergeCell ref="H2:I2"/>
    <mergeCell ref="A3:A5"/>
    <mergeCell ref="B3:B5"/>
    <mergeCell ref="C4:C5"/>
    <mergeCell ref="D4:E4"/>
    <mergeCell ref="F4:F5"/>
    <mergeCell ref="G4:H4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"/>
  <dimension ref="A1:Q4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21" sqref="J21"/>
    </sheetView>
  </sheetViews>
  <sheetFormatPr defaultRowHeight="12.75"/>
  <cols>
    <col min="1" max="1" width="10.5703125" style="3" customWidth="1"/>
    <col min="2" max="9" width="10.140625" style="1" customWidth="1"/>
    <col min="10" max="10" width="12" style="2" customWidth="1"/>
    <col min="11" max="16" width="12" style="1" customWidth="1"/>
    <col min="17" max="16384" width="9.140625" style="1"/>
  </cols>
  <sheetData>
    <row r="1" spans="1:17" ht="24.75" customHeight="1">
      <c r="A1" s="279" t="s">
        <v>167</v>
      </c>
      <c r="B1" s="279"/>
      <c r="C1" s="279"/>
      <c r="D1" s="279"/>
      <c r="E1" s="279"/>
      <c r="F1" s="279"/>
      <c r="G1" s="279"/>
      <c r="H1" s="279"/>
      <c r="I1" s="279"/>
    </row>
    <row r="2" spans="1:17" ht="15.75" customHeight="1">
      <c r="A2" s="281" t="s">
        <v>168</v>
      </c>
      <c r="B2" s="281"/>
      <c r="I2" s="172" t="s">
        <v>169</v>
      </c>
    </row>
    <row r="3" spans="1:17" ht="10.5" customHeight="1">
      <c r="A3" s="270" t="s">
        <v>166</v>
      </c>
      <c r="B3" s="266" t="s">
        <v>159</v>
      </c>
      <c r="C3" s="280"/>
      <c r="D3" s="280"/>
      <c r="E3" s="280"/>
      <c r="F3" s="280"/>
      <c r="G3" s="280"/>
      <c r="H3" s="280"/>
      <c r="I3" s="280"/>
    </row>
    <row r="4" spans="1:17" s="6" customFormat="1" ht="12.75" customHeight="1">
      <c r="A4" s="271"/>
      <c r="B4" s="273"/>
      <c r="C4" s="266" t="s">
        <v>6</v>
      </c>
      <c r="D4" s="275"/>
      <c r="E4" s="276"/>
      <c r="F4" s="266" t="s">
        <v>160</v>
      </c>
      <c r="G4" s="275"/>
      <c r="H4" s="276"/>
      <c r="I4" s="266" t="s">
        <v>161</v>
      </c>
      <c r="J4" s="15"/>
    </row>
    <row r="5" spans="1:17" s="6" customFormat="1" ht="24.75" customHeight="1">
      <c r="A5" s="272"/>
      <c r="B5" s="267"/>
      <c r="C5" s="267"/>
      <c r="D5" s="147" t="s">
        <v>162</v>
      </c>
      <c r="E5" s="147" t="s">
        <v>7</v>
      </c>
      <c r="F5" s="267"/>
      <c r="G5" s="147" t="s">
        <v>163</v>
      </c>
      <c r="H5" s="147" t="s">
        <v>8</v>
      </c>
      <c r="I5" s="267"/>
      <c r="J5" s="15"/>
    </row>
    <row r="6" spans="1:17" ht="17.25" customHeight="1">
      <c r="A6" s="149">
        <v>1984</v>
      </c>
      <c r="B6" s="150">
        <v>100</v>
      </c>
      <c r="C6" s="150">
        <v>57.2</v>
      </c>
      <c r="D6" s="150">
        <v>47</v>
      </c>
      <c r="E6" s="150">
        <v>10.199999999999999</v>
      </c>
      <c r="F6" s="150">
        <v>38.200000000000003</v>
      </c>
      <c r="G6" s="150">
        <v>25.7</v>
      </c>
      <c r="H6" s="150">
        <v>12.5</v>
      </c>
      <c r="I6" s="151">
        <v>4.5999999999999996</v>
      </c>
      <c r="J6" s="5"/>
      <c r="K6" s="4"/>
      <c r="L6" s="4"/>
      <c r="M6" s="4"/>
      <c r="N6" s="4"/>
      <c r="O6" s="4"/>
      <c r="P6" s="4"/>
      <c r="Q6" s="4"/>
    </row>
    <row r="7" spans="1:17" ht="17.25" customHeight="1">
      <c r="A7" s="72">
        <v>1985</v>
      </c>
      <c r="B7" s="152">
        <v>100</v>
      </c>
      <c r="C7" s="152">
        <v>54.3</v>
      </c>
      <c r="D7" s="152">
        <v>44.5</v>
      </c>
      <c r="E7" s="152">
        <v>9.8000000000000007</v>
      </c>
      <c r="F7" s="152">
        <v>41.5</v>
      </c>
      <c r="G7" s="152">
        <v>28.5</v>
      </c>
      <c r="H7" s="152">
        <v>13</v>
      </c>
      <c r="I7" s="153">
        <v>4.2</v>
      </c>
      <c r="J7" s="5"/>
      <c r="K7" s="4"/>
      <c r="L7" s="4"/>
      <c r="M7" s="4"/>
      <c r="N7" s="4"/>
      <c r="O7" s="4"/>
      <c r="P7" s="4"/>
      <c r="Q7" s="4"/>
    </row>
    <row r="8" spans="1:17" ht="17.25" customHeight="1">
      <c r="A8" s="72">
        <v>1986</v>
      </c>
      <c r="B8" s="152">
        <v>100</v>
      </c>
      <c r="C8" s="152">
        <v>53.9</v>
      </c>
      <c r="D8" s="152">
        <v>43.6</v>
      </c>
      <c r="E8" s="152">
        <v>10.3</v>
      </c>
      <c r="F8" s="152">
        <v>42.8</v>
      </c>
      <c r="G8" s="152">
        <v>29.2</v>
      </c>
      <c r="H8" s="152">
        <v>13.6</v>
      </c>
      <c r="I8" s="153">
        <v>3.3</v>
      </c>
      <c r="J8" s="5"/>
      <c r="K8" s="4"/>
      <c r="L8" s="4"/>
      <c r="M8" s="4"/>
      <c r="N8" s="4"/>
      <c r="O8" s="4"/>
      <c r="P8" s="4"/>
      <c r="Q8" s="4"/>
    </row>
    <row r="9" spans="1:17" ht="17.25" customHeight="1">
      <c r="A9" s="72">
        <v>1987</v>
      </c>
      <c r="B9" s="152">
        <v>100</v>
      </c>
      <c r="C9" s="152">
        <v>52.3</v>
      </c>
      <c r="D9" s="152">
        <v>43.4</v>
      </c>
      <c r="E9" s="152">
        <v>8.9</v>
      </c>
      <c r="F9" s="152">
        <v>44.6</v>
      </c>
      <c r="G9" s="152">
        <v>31.1</v>
      </c>
      <c r="H9" s="152">
        <v>13.5</v>
      </c>
      <c r="I9" s="153">
        <v>3.1</v>
      </c>
      <c r="J9" s="5"/>
      <c r="K9" s="4"/>
      <c r="L9" s="4"/>
      <c r="M9" s="4"/>
      <c r="N9" s="4"/>
      <c r="O9" s="4"/>
      <c r="P9" s="4"/>
      <c r="Q9" s="4"/>
    </row>
    <row r="10" spans="1:17" ht="17.25" customHeight="1">
      <c r="A10" s="72">
        <v>1988</v>
      </c>
      <c r="B10" s="152">
        <v>100</v>
      </c>
      <c r="C10" s="152">
        <v>52.7</v>
      </c>
      <c r="D10" s="152">
        <v>42.4</v>
      </c>
      <c r="E10" s="152">
        <v>10.3</v>
      </c>
      <c r="F10" s="152">
        <v>42.6</v>
      </c>
      <c r="G10" s="152">
        <v>28.5</v>
      </c>
      <c r="H10" s="152">
        <v>14.1</v>
      </c>
      <c r="I10" s="153">
        <v>4.7</v>
      </c>
      <c r="J10" s="5"/>
      <c r="K10" s="4"/>
      <c r="L10" s="4"/>
      <c r="M10" s="4"/>
      <c r="N10" s="4"/>
      <c r="O10" s="4"/>
      <c r="P10" s="4"/>
      <c r="Q10" s="4"/>
    </row>
    <row r="11" spans="1:17" ht="17.25" customHeight="1">
      <c r="A11" s="72">
        <v>1989</v>
      </c>
      <c r="B11" s="152">
        <v>100</v>
      </c>
      <c r="C11" s="152">
        <v>53.5</v>
      </c>
      <c r="D11" s="152">
        <v>41.8</v>
      </c>
      <c r="E11" s="152">
        <v>11.7</v>
      </c>
      <c r="F11" s="152">
        <v>41.4</v>
      </c>
      <c r="G11" s="152">
        <v>22.4</v>
      </c>
      <c r="H11" s="152">
        <v>19</v>
      </c>
      <c r="I11" s="153">
        <v>5.0999999999999996</v>
      </c>
      <c r="J11" s="5"/>
      <c r="K11" s="4"/>
      <c r="L11" s="4"/>
      <c r="M11" s="4"/>
      <c r="N11" s="4"/>
      <c r="O11" s="4"/>
      <c r="P11" s="4"/>
      <c r="Q11" s="4"/>
    </row>
    <row r="12" spans="1:17" ht="17.25" customHeight="1">
      <c r="A12" s="72">
        <v>1990</v>
      </c>
      <c r="B12" s="152">
        <v>100</v>
      </c>
      <c r="C12" s="152">
        <v>56.6</v>
      </c>
      <c r="D12" s="152">
        <v>43.1</v>
      </c>
      <c r="E12" s="152">
        <v>13.5</v>
      </c>
      <c r="F12" s="152">
        <v>39</v>
      </c>
      <c r="G12" s="152">
        <v>22.5</v>
      </c>
      <c r="H12" s="152">
        <v>16.5</v>
      </c>
      <c r="I12" s="153">
        <v>4.4000000000000004</v>
      </c>
      <c r="J12" s="5"/>
      <c r="K12" s="4"/>
      <c r="L12" s="4"/>
      <c r="M12" s="4"/>
      <c r="N12" s="4"/>
      <c r="O12" s="4"/>
      <c r="P12" s="4"/>
      <c r="Q12" s="4"/>
    </row>
    <row r="13" spans="1:17" ht="17.25" customHeight="1">
      <c r="A13" s="72">
        <v>1991</v>
      </c>
      <c r="B13" s="152">
        <v>100</v>
      </c>
      <c r="C13" s="152">
        <v>56.1</v>
      </c>
      <c r="D13" s="152">
        <v>41.3</v>
      </c>
      <c r="E13" s="152">
        <v>14.8</v>
      </c>
      <c r="F13" s="152">
        <v>40</v>
      </c>
      <c r="G13" s="152">
        <v>23.2</v>
      </c>
      <c r="H13" s="152">
        <v>16.8</v>
      </c>
      <c r="I13" s="153">
        <v>3.9</v>
      </c>
      <c r="J13" s="5"/>
      <c r="K13" s="4"/>
      <c r="L13" s="4"/>
      <c r="M13" s="4"/>
      <c r="N13" s="4"/>
      <c r="O13" s="4"/>
      <c r="P13" s="4"/>
      <c r="Q13" s="4"/>
    </row>
    <row r="14" spans="1:17" ht="17.25" customHeight="1">
      <c r="A14" s="72">
        <v>1992</v>
      </c>
      <c r="B14" s="152">
        <v>100</v>
      </c>
      <c r="C14" s="152">
        <v>53</v>
      </c>
      <c r="D14" s="152">
        <v>36.299999999999997</v>
      </c>
      <c r="E14" s="152">
        <v>16.7</v>
      </c>
      <c r="F14" s="152">
        <v>43.6</v>
      </c>
      <c r="G14" s="152">
        <v>28.3</v>
      </c>
      <c r="H14" s="152">
        <v>15.3</v>
      </c>
      <c r="I14" s="153">
        <v>3.4</v>
      </c>
      <c r="J14" s="5"/>
      <c r="K14" s="4"/>
      <c r="L14" s="4"/>
      <c r="M14" s="4"/>
      <c r="N14" s="4"/>
      <c r="O14" s="4"/>
      <c r="P14" s="4"/>
      <c r="Q14" s="4"/>
    </row>
    <row r="15" spans="1:17" ht="17.25" customHeight="1">
      <c r="A15" s="72">
        <v>1993</v>
      </c>
      <c r="B15" s="152">
        <v>100</v>
      </c>
      <c r="C15" s="152">
        <v>47.1</v>
      </c>
      <c r="D15" s="152">
        <v>33.9</v>
      </c>
      <c r="E15" s="152">
        <v>13.2</v>
      </c>
      <c r="F15" s="152">
        <v>49.5</v>
      </c>
      <c r="G15" s="152">
        <v>37.700000000000003</v>
      </c>
      <c r="H15" s="152">
        <v>11.8</v>
      </c>
      <c r="I15" s="153">
        <v>3.4</v>
      </c>
      <c r="J15" s="5"/>
      <c r="K15" s="4"/>
      <c r="L15" s="4"/>
      <c r="M15" s="4"/>
      <c r="N15" s="4"/>
      <c r="O15" s="4"/>
      <c r="P15" s="4"/>
      <c r="Q15" s="4"/>
    </row>
    <row r="16" spans="1:17" ht="17.25" customHeight="1">
      <c r="A16" s="72">
        <v>1994</v>
      </c>
      <c r="B16" s="152">
        <v>100</v>
      </c>
      <c r="C16" s="152">
        <v>47</v>
      </c>
      <c r="D16" s="152">
        <v>35.299999999999997</v>
      </c>
      <c r="E16" s="152">
        <v>11.7</v>
      </c>
      <c r="F16" s="152">
        <v>44.7</v>
      </c>
      <c r="G16" s="152">
        <v>35.4</v>
      </c>
      <c r="H16" s="152">
        <v>9.3000000000000007</v>
      </c>
      <c r="I16" s="153">
        <v>8.3000000000000007</v>
      </c>
      <c r="J16" s="5"/>
      <c r="K16" s="4"/>
      <c r="L16" s="4"/>
      <c r="M16" s="4"/>
      <c r="N16" s="4"/>
      <c r="O16" s="4"/>
      <c r="P16" s="4"/>
      <c r="Q16" s="4"/>
    </row>
    <row r="17" spans="1:17" ht="17.25" customHeight="1">
      <c r="A17" s="72">
        <v>1995</v>
      </c>
      <c r="B17" s="152">
        <v>100</v>
      </c>
      <c r="C17" s="152">
        <v>46.3</v>
      </c>
      <c r="D17" s="152">
        <v>34.799999999999997</v>
      </c>
      <c r="E17" s="152">
        <v>11.5</v>
      </c>
      <c r="F17" s="152">
        <v>39.5</v>
      </c>
      <c r="G17" s="152">
        <v>30.6</v>
      </c>
      <c r="H17" s="152">
        <v>8.9</v>
      </c>
      <c r="I17" s="153">
        <v>14.2</v>
      </c>
      <c r="J17" s="5"/>
      <c r="K17" s="4"/>
      <c r="L17" s="4"/>
      <c r="M17" s="4"/>
      <c r="N17" s="4"/>
      <c r="O17" s="4"/>
      <c r="P17" s="4"/>
      <c r="Q17" s="4"/>
    </row>
    <row r="18" spans="1:17" ht="17.25" customHeight="1">
      <c r="A18" s="72">
        <v>1996</v>
      </c>
      <c r="B18" s="152">
        <v>100</v>
      </c>
      <c r="C18" s="152">
        <v>49.5</v>
      </c>
      <c r="D18" s="152">
        <v>37.5</v>
      </c>
      <c r="E18" s="152">
        <v>12</v>
      </c>
      <c r="F18" s="152">
        <v>34.799999999999997</v>
      </c>
      <c r="G18" s="152">
        <v>26.9</v>
      </c>
      <c r="H18" s="152">
        <v>7.9</v>
      </c>
      <c r="I18" s="153">
        <v>15.7</v>
      </c>
      <c r="J18" s="5"/>
      <c r="K18" s="4"/>
      <c r="L18" s="4"/>
      <c r="M18" s="4"/>
      <c r="N18" s="4"/>
      <c r="O18" s="4"/>
      <c r="P18" s="4"/>
      <c r="Q18" s="4"/>
    </row>
    <row r="19" spans="1:17" ht="17.25" customHeight="1">
      <c r="A19" s="72">
        <v>1997</v>
      </c>
      <c r="B19" s="152">
        <v>100</v>
      </c>
      <c r="C19" s="152">
        <v>47.7</v>
      </c>
      <c r="D19" s="152">
        <v>36.299999999999997</v>
      </c>
      <c r="E19" s="152">
        <v>11.4</v>
      </c>
      <c r="F19" s="152">
        <v>31.1</v>
      </c>
      <c r="G19" s="152">
        <v>25.3</v>
      </c>
      <c r="H19" s="152">
        <v>5.8</v>
      </c>
      <c r="I19" s="153">
        <v>21.2</v>
      </c>
      <c r="J19" s="5"/>
      <c r="K19" s="4"/>
      <c r="L19" s="4"/>
      <c r="M19" s="4"/>
      <c r="N19" s="4"/>
      <c r="O19" s="4"/>
      <c r="P19" s="4"/>
      <c r="Q19" s="4"/>
    </row>
    <row r="20" spans="1:17" ht="17.25" customHeight="1">
      <c r="A20" s="72">
        <v>1998</v>
      </c>
      <c r="B20" s="152">
        <v>100</v>
      </c>
      <c r="C20" s="152">
        <v>43.3</v>
      </c>
      <c r="D20" s="152">
        <v>32.1</v>
      </c>
      <c r="E20" s="152">
        <v>11.2</v>
      </c>
      <c r="F20" s="152">
        <v>30.1</v>
      </c>
      <c r="G20" s="152">
        <v>24.4</v>
      </c>
      <c r="H20" s="152">
        <v>5.7</v>
      </c>
      <c r="I20" s="153">
        <v>26.6</v>
      </c>
      <c r="J20" s="5"/>
      <c r="K20" s="4"/>
      <c r="L20" s="4"/>
      <c r="M20" s="4"/>
      <c r="N20" s="4"/>
      <c r="O20" s="4"/>
      <c r="P20" s="4"/>
      <c r="Q20" s="4"/>
    </row>
    <row r="21" spans="1:17" ht="17.25" customHeight="1">
      <c r="A21" s="72">
        <v>1999</v>
      </c>
      <c r="B21" s="152">
        <v>100</v>
      </c>
      <c r="C21" s="152">
        <v>42.7</v>
      </c>
      <c r="D21" s="152">
        <v>32.1</v>
      </c>
      <c r="E21" s="152">
        <v>10.6</v>
      </c>
      <c r="F21" s="152">
        <v>30.6</v>
      </c>
      <c r="G21" s="152">
        <v>25.5</v>
      </c>
      <c r="H21" s="152">
        <v>5.0999999999999996</v>
      </c>
      <c r="I21" s="153">
        <v>26.7</v>
      </c>
      <c r="J21" s="5"/>
      <c r="K21" s="4"/>
      <c r="L21" s="4"/>
      <c r="M21" s="4"/>
      <c r="N21" s="4"/>
      <c r="O21" s="4"/>
      <c r="P21" s="4"/>
      <c r="Q21" s="4"/>
    </row>
    <row r="22" spans="1:17" ht="17.25" customHeight="1">
      <c r="A22" s="72">
        <v>2000</v>
      </c>
      <c r="B22" s="152">
        <v>100</v>
      </c>
      <c r="C22" s="152">
        <v>42.5</v>
      </c>
      <c r="D22" s="152">
        <v>31.9</v>
      </c>
      <c r="E22" s="152">
        <v>10.6</v>
      </c>
      <c r="F22" s="152">
        <v>30.2</v>
      </c>
      <c r="G22" s="152">
        <v>25.7</v>
      </c>
      <c r="H22" s="152">
        <v>4.5</v>
      </c>
      <c r="I22" s="153">
        <v>27.3</v>
      </c>
      <c r="J22" s="5"/>
      <c r="K22" s="4"/>
      <c r="L22" s="4"/>
      <c r="M22" s="4"/>
      <c r="N22" s="4"/>
      <c r="O22" s="4"/>
      <c r="P22" s="4"/>
      <c r="Q22" s="4"/>
    </row>
    <row r="23" spans="1:17" ht="17.25" customHeight="1">
      <c r="A23" s="72">
        <v>2001</v>
      </c>
      <c r="B23" s="152">
        <v>100</v>
      </c>
      <c r="C23" s="152">
        <v>40.6</v>
      </c>
      <c r="D23" s="152">
        <v>30.2</v>
      </c>
      <c r="E23" s="152">
        <v>10.4</v>
      </c>
      <c r="F23" s="152">
        <v>34</v>
      </c>
      <c r="G23" s="152">
        <v>29.8</v>
      </c>
      <c r="H23" s="152">
        <v>4.2</v>
      </c>
      <c r="I23" s="153">
        <v>25.4</v>
      </c>
      <c r="J23" s="5"/>
      <c r="K23" s="4"/>
      <c r="L23" s="4"/>
      <c r="M23" s="4"/>
      <c r="N23" s="4"/>
      <c r="O23" s="4"/>
      <c r="P23" s="4"/>
      <c r="Q23" s="4"/>
    </row>
    <row r="24" spans="1:17" ht="17.25" customHeight="1">
      <c r="A24" s="72">
        <v>2002</v>
      </c>
      <c r="B24" s="90">
        <v>100</v>
      </c>
      <c r="C24" s="90">
        <v>37.799999999999997</v>
      </c>
      <c r="D24" s="90">
        <v>27.8</v>
      </c>
      <c r="E24" s="90">
        <v>10</v>
      </c>
      <c r="F24" s="90">
        <v>40.5</v>
      </c>
      <c r="G24" s="90">
        <v>36.799999999999997</v>
      </c>
      <c r="H24" s="90">
        <v>3.7</v>
      </c>
      <c r="I24" s="91">
        <v>21.7</v>
      </c>
      <c r="J24" s="5"/>
      <c r="K24" s="4"/>
      <c r="L24" s="4"/>
      <c r="M24" s="4"/>
      <c r="N24" s="4"/>
      <c r="O24" s="4"/>
      <c r="P24" s="4"/>
      <c r="Q24" s="4"/>
    </row>
    <row r="25" spans="1:17" ht="17.25" customHeight="1">
      <c r="A25" s="72">
        <v>2003</v>
      </c>
      <c r="B25" s="168">
        <v>100</v>
      </c>
      <c r="C25" s="90">
        <v>34.660757992672437</v>
      </c>
      <c r="D25" s="90">
        <v>25.371319114002951</v>
      </c>
      <c r="E25" s="90">
        <v>9.2894388786694844</v>
      </c>
      <c r="F25" s="90">
        <v>54.2</v>
      </c>
      <c r="G25" s="90">
        <v>51.028443728241498</v>
      </c>
      <c r="H25" s="90">
        <v>3.2130315146171275</v>
      </c>
      <c r="I25" s="91">
        <v>11.097766764468904</v>
      </c>
      <c r="J25" s="5"/>
      <c r="K25" s="4"/>
      <c r="L25" s="4"/>
      <c r="M25" s="4"/>
      <c r="N25" s="4"/>
      <c r="O25" s="4"/>
      <c r="P25" s="4"/>
      <c r="Q25" s="4"/>
    </row>
    <row r="26" spans="1:17" ht="17.25" customHeight="1">
      <c r="A26" s="72">
        <v>2004</v>
      </c>
      <c r="B26" s="168">
        <f>C26+F26+I26</f>
        <v>99.999999999999986</v>
      </c>
      <c r="C26" s="73">
        <v>30.9</v>
      </c>
      <c r="D26" s="73">
        <v>22.7</v>
      </c>
      <c r="E26" s="73">
        <v>8.1999999999999993</v>
      </c>
      <c r="F26" s="73">
        <v>63.8</v>
      </c>
      <c r="G26" s="73">
        <v>60.2</v>
      </c>
      <c r="H26" s="73">
        <v>3.6</v>
      </c>
      <c r="I26" s="74">
        <v>5.3</v>
      </c>
      <c r="J26" s="5"/>
      <c r="K26" s="4"/>
      <c r="L26" s="4"/>
      <c r="M26" s="4"/>
      <c r="N26" s="4"/>
      <c r="O26" s="4"/>
      <c r="P26" s="4"/>
      <c r="Q26" s="4"/>
    </row>
    <row r="27" spans="1:17" ht="17.25" customHeight="1">
      <c r="A27" s="72">
        <v>2005</v>
      </c>
      <c r="B27" s="168">
        <f>C27+F27+I27</f>
        <v>100</v>
      </c>
      <c r="C27" s="73">
        <v>29.8</v>
      </c>
      <c r="D27" s="73">
        <v>22.3</v>
      </c>
      <c r="E27" s="73">
        <v>7.5</v>
      </c>
      <c r="F27" s="73">
        <v>63.8</v>
      </c>
      <c r="G27" s="73">
        <v>60.2</v>
      </c>
      <c r="H27" s="73">
        <v>3.6</v>
      </c>
      <c r="I27" s="74">
        <v>6.4</v>
      </c>
      <c r="J27" s="5"/>
      <c r="K27" s="4"/>
      <c r="L27" s="4"/>
      <c r="M27" s="4"/>
      <c r="N27" s="4"/>
      <c r="O27" s="4"/>
      <c r="P27" s="4"/>
      <c r="Q27" s="4"/>
    </row>
    <row r="28" spans="1:17" ht="17.25" customHeight="1">
      <c r="A28" s="72">
        <v>2006</v>
      </c>
      <c r="B28" s="168">
        <f>C28+F28+I28</f>
        <v>100</v>
      </c>
      <c r="C28" s="73">
        <v>31</v>
      </c>
      <c r="D28" s="73">
        <v>24.2</v>
      </c>
      <c r="E28" s="73">
        <v>6.8</v>
      </c>
      <c r="F28" s="73">
        <v>63.5</v>
      </c>
      <c r="G28" s="73">
        <v>60</v>
      </c>
      <c r="H28" s="73">
        <v>3.5</v>
      </c>
      <c r="I28" s="74">
        <v>5.5</v>
      </c>
      <c r="J28" s="5"/>
      <c r="K28" s="4"/>
      <c r="L28" s="4"/>
      <c r="M28" s="4"/>
      <c r="N28" s="4"/>
      <c r="O28" s="4"/>
      <c r="P28" s="4"/>
      <c r="Q28" s="4"/>
    </row>
    <row r="29" spans="1:17" ht="17.25" customHeight="1">
      <c r="A29" s="72">
        <v>2007</v>
      </c>
      <c r="B29" s="168">
        <f>C29+F29+I29</f>
        <v>100</v>
      </c>
      <c r="C29" s="90">
        <v>30.5</v>
      </c>
      <c r="D29" s="90">
        <v>23.6</v>
      </c>
      <c r="E29" s="90">
        <v>6.9</v>
      </c>
      <c r="F29" s="90">
        <v>62.6</v>
      </c>
      <c r="G29" s="90">
        <v>58.9</v>
      </c>
      <c r="H29" s="90">
        <v>3.7</v>
      </c>
      <c r="I29" s="91">
        <v>6.9</v>
      </c>
      <c r="J29" s="5"/>
      <c r="K29" s="4"/>
      <c r="L29" s="4"/>
      <c r="M29" s="4"/>
      <c r="N29" s="4"/>
      <c r="O29" s="4"/>
      <c r="P29" s="4"/>
      <c r="Q29" s="4"/>
    </row>
    <row r="30" spans="1:17" ht="17.25" customHeight="1">
      <c r="A30" s="72">
        <v>2008</v>
      </c>
      <c r="B30" s="168">
        <f>C30+F30+I30</f>
        <v>100</v>
      </c>
      <c r="C30" s="90">
        <v>29.3</v>
      </c>
      <c r="D30" s="90">
        <v>22.6</v>
      </c>
      <c r="E30" s="90">
        <v>6.7</v>
      </c>
      <c r="F30" s="90">
        <v>62.8</v>
      </c>
      <c r="G30" s="90">
        <v>59.1</v>
      </c>
      <c r="H30" s="90">
        <v>3.7</v>
      </c>
      <c r="I30" s="91">
        <v>7.9</v>
      </c>
      <c r="J30" s="5"/>
      <c r="K30" s="4"/>
      <c r="L30" s="4"/>
      <c r="M30" s="4"/>
      <c r="N30" s="4"/>
      <c r="O30" s="4"/>
      <c r="P30" s="4"/>
      <c r="Q30" s="4"/>
    </row>
    <row r="31" spans="1:17" ht="17.25" customHeight="1">
      <c r="A31" s="72">
        <v>2009</v>
      </c>
      <c r="B31" s="168">
        <f>'[4]2-13 支出法烟台市生产总值构成（当年价）'!B31</f>
        <v>100</v>
      </c>
      <c r="C31" s="168">
        <f>'[4]2-13 支出法烟台市生产总值构成（当年价）'!C31</f>
        <v>29.9</v>
      </c>
      <c r="D31" s="168">
        <f>'[4]2-13 支出法烟台市生产总值构成（当年价）'!D31</f>
        <v>22.9</v>
      </c>
      <c r="E31" s="168">
        <f>'[4]2-13 支出法烟台市生产总值构成（当年价）'!E31</f>
        <v>7</v>
      </c>
      <c r="F31" s="168">
        <f>'[4]2-13 支出法烟台市生产总值构成（当年价）'!F31</f>
        <v>63</v>
      </c>
      <c r="G31" s="168">
        <f>'[4]2-13 支出法烟台市生产总值构成（当年价）'!G31</f>
        <v>59</v>
      </c>
      <c r="H31" s="168">
        <f>'[4]2-13 支出法烟台市生产总值构成（当年价）'!H31</f>
        <v>4</v>
      </c>
      <c r="I31" s="169">
        <f>'[4]2-13 支出法烟台市生产总值构成（当年价）'!I31</f>
        <v>7.1</v>
      </c>
      <c r="J31" s="5"/>
      <c r="K31" s="4"/>
      <c r="L31" s="4"/>
      <c r="M31" s="4"/>
      <c r="N31" s="4"/>
      <c r="O31" s="4"/>
      <c r="P31" s="4"/>
      <c r="Q31" s="4"/>
    </row>
    <row r="32" spans="1:17" ht="17.25" customHeight="1">
      <c r="A32" s="72">
        <v>2010</v>
      </c>
      <c r="B32" s="168">
        <f>'[4]2-13 支出法烟台市生产总值构成（当年价）'!B32</f>
        <v>100</v>
      </c>
      <c r="C32" s="168">
        <f>'[4]2-13 支出法烟台市生产总值构成（当年价）'!C32</f>
        <v>27.8</v>
      </c>
      <c r="D32" s="168">
        <f>'[4]2-13 支出法烟台市生产总值构成（当年价）'!D32</f>
        <v>21.1</v>
      </c>
      <c r="E32" s="168">
        <f>'[4]2-13 支出法烟台市生产总值构成（当年价）'!E32</f>
        <v>6.7</v>
      </c>
      <c r="F32" s="168">
        <f>'[4]2-13 支出法烟台市生产总值构成（当年价）'!F32</f>
        <v>66.2</v>
      </c>
      <c r="G32" s="168">
        <f>'[4]2-13 支出法烟台市生产总值构成（当年价）'!G32</f>
        <v>61.6</v>
      </c>
      <c r="H32" s="168">
        <f>'[4]2-13 支出法烟台市生产总值构成（当年价）'!H32</f>
        <v>4.5999999999999996</v>
      </c>
      <c r="I32" s="169">
        <f>'[4]2-13 支出法烟台市生产总值构成（当年价）'!I32</f>
        <v>6</v>
      </c>
      <c r="J32" s="5"/>
      <c r="K32" s="4"/>
      <c r="L32" s="4"/>
      <c r="M32" s="4"/>
      <c r="N32" s="4"/>
      <c r="O32" s="4"/>
      <c r="P32" s="4"/>
      <c r="Q32" s="4"/>
    </row>
    <row r="33" spans="1:17" ht="17.25" customHeight="1">
      <c r="A33" s="72">
        <v>2011</v>
      </c>
      <c r="B33" s="168">
        <f>'[4]2-13 支出法烟台市生产总值构成（当年价）'!B33</f>
        <v>100.00000000000001</v>
      </c>
      <c r="C33" s="168">
        <f>'[4]2-13 支出法烟台市生产总值构成（当年价）'!C33</f>
        <v>28.7</v>
      </c>
      <c r="D33" s="168">
        <f>'[4]2-13 支出法烟台市生产总值构成（当年价）'!D33</f>
        <v>22</v>
      </c>
      <c r="E33" s="168">
        <f>'[4]2-13 支出法烟台市生产总值构成（当年价）'!E33</f>
        <v>6.7</v>
      </c>
      <c r="F33" s="168">
        <f>'[4]2-13 支出法烟台市生产总值构成（当年价）'!F33</f>
        <v>65.600000000000009</v>
      </c>
      <c r="G33" s="168">
        <f>'[4]2-13 支出法烟台市生产总值构成（当年价）'!G33</f>
        <v>61.2</v>
      </c>
      <c r="H33" s="168">
        <f>'[4]2-13 支出法烟台市生产总值构成（当年价）'!H33</f>
        <v>4.4000000000000004</v>
      </c>
      <c r="I33" s="169">
        <f>'[4]2-13 支出法烟台市生产总值构成（当年价）'!I33</f>
        <v>5.7</v>
      </c>
      <c r="J33" s="5"/>
      <c r="K33" s="4"/>
      <c r="L33" s="4"/>
      <c r="M33" s="4"/>
      <c r="N33" s="4"/>
      <c r="O33" s="4"/>
      <c r="P33" s="4"/>
      <c r="Q33" s="4"/>
    </row>
    <row r="34" spans="1:17" ht="17.25" customHeight="1">
      <c r="A34" s="72">
        <v>2012</v>
      </c>
      <c r="B34" s="168">
        <f>'[4]2-13 支出法烟台市生产总值构成（当年价）'!B34</f>
        <v>100</v>
      </c>
      <c r="C34" s="168">
        <f>'[4]2-13 支出法烟台市生产总值构成（当年价）'!C34</f>
        <v>29.7</v>
      </c>
      <c r="D34" s="168">
        <f>'[4]2-13 支出法烟台市生产总值构成（当年价）'!D34</f>
        <v>22.7</v>
      </c>
      <c r="E34" s="168">
        <f>'[4]2-13 支出法烟台市生产总值构成（当年价）'!E34</f>
        <v>7</v>
      </c>
      <c r="F34" s="168">
        <f>'[4]2-13 支出法烟台市生产总值构成（当年价）'!F34</f>
        <v>64.399999999999991</v>
      </c>
      <c r="G34" s="168">
        <f>'[4]2-13 支出法烟台市生产总值构成（当年价）'!G34</f>
        <v>60.3</v>
      </c>
      <c r="H34" s="168">
        <f>'[4]2-13 支出法烟台市生产总值构成（当年价）'!H34</f>
        <v>4.0999999999999996</v>
      </c>
      <c r="I34" s="169">
        <f>'[4]2-13 支出法烟台市生产总值构成（当年价）'!I34</f>
        <v>5.9</v>
      </c>
      <c r="J34" s="5"/>
      <c r="K34" s="4"/>
      <c r="L34" s="4"/>
      <c r="M34" s="4"/>
      <c r="N34" s="4"/>
      <c r="O34" s="4"/>
      <c r="P34" s="4"/>
      <c r="Q34" s="4"/>
    </row>
    <row r="35" spans="1:17" s="22" customFormat="1" ht="17.25" customHeight="1">
      <c r="A35" s="72">
        <v>2013</v>
      </c>
      <c r="B35" s="168">
        <f>'[4]2-13 支出法烟台市生产总值构成（当年价）'!B35</f>
        <v>100</v>
      </c>
      <c r="C35" s="168">
        <f>'[4]2-13 支出法烟台市生产总值构成（当年价）'!C35</f>
        <v>30.6</v>
      </c>
      <c r="D35" s="168">
        <f>'[4]2-13 支出法烟台市生产总值构成（当年价）'!D35</f>
        <v>23.3</v>
      </c>
      <c r="E35" s="168">
        <f>'[4]2-13 支出法烟台市生产总值构成（当年价）'!E35</f>
        <v>7.3</v>
      </c>
      <c r="F35" s="168">
        <f>'[4]2-13 支出法烟台市生产总值构成（当年价）'!F35</f>
        <v>64.3</v>
      </c>
      <c r="G35" s="168">
        <f>'[4]2-13 支出法烟台市生产总值构成（当年价）'!G35</f>
        <v>60.3</v>
      </c>
      <c r="H35" s="168">
        <f>'[4]2-13 支出法烟台市生产总值构成（当年价）'!H35</f>
        <v>4</v>
      </c>
      <c r="I35" s="169">
        <f>'[4]2-13 支出法烟台市生产总值构成（当年价）'!I35</f>
        <v>5.0999999999999996</v>
      </c>
      <c r="J35" s="25"/>
      <c r="K35" s="24"/>
      <c r="L35" s="24"/>
      <c r="M35" s="24"/>
      <c r="N35" s="24"/>
      <c r="O35" s="24"/>
      <c r="P35" s="24"/>
      <c r="Q35" s="24"/>
    </row>
    <row r="36" spans="1:17" s="22" customFormat="1" ht="17.25" customHeight="1">
      <c r="A36" s="72">
        <v>2014</v>
      </c>
      <c r="B36" s="168">
        <f>'[4]2-13 支出法烟台市生产总值构成（当年价）'!B36</f>
        <v>99.999999999999986</v>
      </c>
      <c r="C36" s="168">
        <f>'[4]2-13 支出法烟台市生产总值构成（当年价）'!C36</f>
        <v>31.4</v>
      </c>
      <c r="D36" s="168">
        <f>'[4]2-13 支出法烟台市生产总值构成（当年价）'!D36</f>
        <v>24.2</v>
      </c>
      <c r="E36" s="168">
        <f>'[4]2-13 支出法烟台市生产总值构成（当年价）'!E36</f>
        <v>7.2</v>
      </c>
      <c r="F36" s="168">
        <f>'[4]2-13 支出法烟台市生产总值构成（当年价）'!F36</f>
        <v>64.8</v>
      </c>
      <c r="G36" s="168">
        <f>'[4]2-13 支出法烟台市生产总值构成（当年价）'!G36</f>
        <v>60.8</v>
      </c>
      <c r="H36" s="168">
        <f>'[4]2-13 支出法烟台市生产总值构成（当年价）'!H36</f>
        <v>4</v>
      </c>
      <c r="I36" s="169">
        <f>'[4]2-13 支出法烟台市生产总值构成（当年价）'!I36</f>
        <v>3.8000000000000003</v>
      </c>
      <c r="J36" s="25"/>
      <c r="K36" s="24"/>
      <c r="L36" s="24"/>
      <c r="M36" s="24"/>
      <c r="N36" s="24"/>
      <c r="O36" s="24"/>
      <c r="P36" s="24"/>
      <c r="Q36" s="24"/>
    </row>
    <row r="37" spans="1:17" s="22" customFormat="1" ht="17.25" customHeight="1">
      <c r="A37" s="76">
        <v>2015</v>
      </c>
      <c r="B37" s="170">
        <f>'[4]2-13 支出法烟台市生产总值构成（当年价）'!B37</f>
        <v>100</v>
      </c>
      <c r="C37" s="170">
        <f>'[4]2-13 支出法烟台市生产总值构成（当年价）'!C37</f>
        <v>32.299999999999997</v>
      </c>
      <c r="D37" s="170">
        <f>'[4]2-13 支出法烟台市生产总值构成（当年价）'!D37</f>
        <v>25.200000000000003</v>
      </c>
      <c r="E37" s="170">
        <f>'[4]2-13 支出法烟台市生产总值构成（当年价）'!E37</f>
        <v>7.1</v>
      </c>
      <c r="F37" s="170">
        <f>'[4]2-13 支出法烟台市生产总值构成（当年价）'!F37</f>
        <v>64.3</v>
      </c>
      <c r="G37" s="170">
        <f>'[4]2-13 支出法烟台市生产总值构成（当年价）'!G37</f>
        <v>60.9</v>
      </c>
      <c r="H37" s="170">
        <f>'[4]2-13 支出法烟台市生产总值构成（当年价）'!H37</f>
        <v>3.4</v>
      </c>
      <c r="I37" s="171">
        <f>'[4]2-13 支出法烟台市生产总值构成（当年价）'!I37</f>
        <v>3.4</v>
      </c>
      <c r="J37" s="25"/>
      <c r="K37" s="24"/>
      <c r="L37" s="24"/>
      <c r="M37" s="24"/>
      <c r="N37" s="24"/>
      <c r="O37" s="24"/>
      <c r="P37" s="24"/>
      <c r="Q37" s="24"/>
    </row>
    <row r="38" spans="1:17" ht="39" customHeight="1">
      <c r="A38" s="268" t="s">
        <v>170</v>
      </c>
      <c r="B38" s="269"/>
      <c r="C38" s="269"/>
      <c r="D38" s="269"/>
      <c r="E38" s="269"/>
      <c r="F38" s="269"/>
      <c r="G38" s="269"/>
      <c r="H38" s="269"/>
      <c r="I38" s="269"/>
    </row>
    <row r="39" spans="1:17">
      <c r="C39" s="4"/>
      <c r="D39" s="4"/>
      <c r="E39" s="4"/>
      <c r="F39" s="4"/>
      <c r="G39" s="4"/>
      <c r="H39" s="4"/>
      <c r="I39" s="4"/>
    </row>
    <row r="40" spans="1:17">
      <c r="C40" s="4"/>
      <c r="D40" s="4"/>
      <c r="E40" s="4"/>
      <c r="F40" s="4"/>
      <c r="G40" s="4"/>
      <c r="H40" s="4"/>
      <c r="I40" s="4"/>
    </row>
    <row r="41" spans="1:17" ht="10.5" customHeight="1">
      <c r="C41" s="4"/>
      <c r="D41" s="4"/>
      <c r="E41" s="4"/>
      <c r="F41" s="4"/>
      <c r="G41" s="4"/>
      <c r="H41" s="4"/>
      <c r="I41" s="4"/>
    </row>
  </sheetData>
  <mergeCells count="11">
    <mergeCell ref="A38:I38"/>
    <mergeCell ref="A1:I1"/>
    <mergeCell ref="A3:A5"/>
    <mergeCell ref="B3:B5"/>
    <mergeCell ref="C3:I3"/>
    <mergeCell ref="C4:C5"/>
    <mergeCell ref="D4:E4"/>
    <mergeCell ref="F4:F5"/>
    <mergeCell ref="G4:H4"/>
    <mergeCell ref="I4:I5"/>
    <mergeCell ref="A2:B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"/>
  <dimension ref="A1:R3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1" sqref="L11"/>
    </sheetView>
  </sheetViews>
  <sheetFormatPr defaultRowHeight="12.75"/>
  <cols>
    <col min="1" max="1" width="9.5703125" style="3" customWidth="1"/>
    <col min="2" max="9" width="10.28515625" style="1" customWidth="1"/>
    <col min="10" max="10" width="11" style="2" customWidth="1"/>
    <col min="11" max="17" width="11" style="1" customWidth="1"/>
    <col min="18" max="16384" width="9.140625" style="1"/>
  </cols>
  <sheetData>
    <row r="1" spans="1:18" ht="24.75" customHeight="1">
      <c r="A1" s="279" t="s">
        <v>238</v>
      </c>
      <c r="B1" s="279"/>
      <c r="C1" s="279"/>
      <c r="D1" s="279"/>
      <c r="E1" s="279"/>
      <c r="F1" s="279"/>
      <c r="G1" s="279"/>
      <c r="H1" s="279"/>
      <c r="I1" s="279"/>
    </row>
    <row r="2" spans="1:18" ht="21" customHeight="1">
      <c r="A2" s="281" t="s">
        <v>171</v>
      </c>
      <c r="B2" s="281"/>
      <c r="C2" s="281"/>
      <c r="D2" s="14"/>
      <c r="E2" s="14"/>
      <c r="F2" s="14"/>
      <c r="G2" s="14"/>
      <c r="H2" s="14"/>
      <c r="I2" s="173" t="s">
        <v>169</v>
      </c>
    </row>
    <row r="3" spans="1:18" ht="16.5" customHeight="1">
      <c r="A3" s="271" t="s">
        <v>166</v>
      </c>
      <c r="B3" s="273" t="s">
        <v>159</v>
      </c>
      <c r="C3" s="280"/>
      <c r="D3" s="280"/>
      <c r="E3" s="280"/>
      <c r="F3" s="280"/>
      <c r="G3" s="280"/>
      <c r="H3" s="280"/>
      <c r="I3" s="280"/>
    </row>
    <row r="4" spans="1:18" s="6" customFormat="1" ht="12.75" customHeight="1">
      <c r="A4" s="271"/>
      <c r="B4" s="273"/>
      <c r="C4" s="266" t="s">
        <v>6</v>
      </c>
      <c r="D4" s="275"/>
      <c r="E4" s="276"/>
      <c r="F4" s="277" t="s">
        <v>160</v>
      </c>
      <c r="G4" s="275"/>
      <c r="H4" s="276"/>
      <c r="I4" s="266" t="s">
        <v>161</v>
      </c>
      <c r="J4" s="15"/>
    </row>
    <row r="5" spans="1:18" s="6" customFormat="1" ht="37.5" customHeight="1">
      <c r="A5" s="272"/>
      <c r="B5" s="267"/>
      <c r="C5" s="274"/>
      <c r="D5" s="147" t="s">
        <v>162</v>
      </c>
      <c r="E5" s="147" t="s">
        <v>7</v>
      </c>
      <c r="F5" s="278"/>
      <c r="G5" s="147" t="s">
        <v>163</v>
      </c>
      <c r="H5" s="147" t="s">
        <v>8</v>
      </c>
      <c r="I5" s="267"/>
      <c r="J5" s="15"/>
    </row>
    <row r="6" spans="1:18" ht="18" customHeight="1">
      <c r="A6" s="149">
        <v>1985</v>
      </c>
      <c r="B6" s="150">
        <v>112.3</v>
      </c>
      <c r="C6" s="150">
        <v>109.4</v>
      </c>
      <c r="D6" s="150">
        <v>109.9</v>
      </c>
      <c r="E6" s="150">
        <v>107.4</v>
      </c>
      <c r="F6" s="150">
        <v>117.7</v>
      </c>
      <c r="G6" s="150">
        <v>120.1</v>
      </c>
      <c r="H6" s="150">
        <v>113.9</v>
      </c>
      <c r="I6" s="151">
        <v>101</v>
      </c>
      <c r="J6" s="17"/>
      <c r="K6" s="16"/>
      <c r="L6" s="16"/>
      <c r="M6" s="16"/>
      <c r="N6" s="16"/>
      <c r="O6" s="16"/>
      <c r="P6" s="16"/>
      <c r="Q6" s="16"/>
      <c r="R6" s="16"/>
    </row>
    <row r="7" spans="1:18" ht="18" customHeight="1">
      <c r="A7" s="72">
        <v>1986</v>
      </c>
      <c r="B7" s="152">
        <v>111.3</v>
      </c>
      <c r="C7" s="152">
        <v>111.3</v>
      </c>
      <c r="D7" s="152">
        <v>110.9</v>
      </c>
      <c r="E7" s="152">
        <v>112.8</v>
      </c>
      <c r="F7" s="152">
        <v>114.1</v>
      </c>
      <c r="G7" s="152">
        <v>113.6</v>
      </c>
      <c r="H7" s="152">
        <v>114.9</v>
      </c>
      <c r="I7" s="153">
        <v>84.8</v>
      </c>
      <c r="J7" s="17"/>
      <c r="K7" s="16"/>
      <c r="L7" s="16"/>
      <c r="M7" s="16"/>
      <c r="N7" s="16"/>
      <c r="O7" s="16"/>
      <c r="P7" s="16"/>
      <c r="Q7" s="16"/>
      <c r="R7" s="16"/>
    </row>
    <row r="8" spans="1:18" ht="18" customHeight="1">
      <c r="A8" s="72">
        <v>1987</v>
      </c>
      <c r="B8" s="152">
        <v>119.3</v>
      </c>
      <c r="C8" s="152">
        <v>116.1</v>
      </c>
      <c r="D8" s="152">
        <v>119</v>
      </c>
      <c r="E8" s="152">
        <v>104.8</v>
      </c>
      <c r="F8" s="152">
        <v>123.7</v>
      </c>
      <c r="G8" s="152">
        <v>127.8</v>
      </c>
      <c r="H8" s="152">
        <v>116.8</v>
      </c>
      <c r="I8" s="153">
        <v>113.5</v>
      </c>
      <c r="J8" s="17"/>
      <c r="K8" s="16"/>
      <c r="L8" s="16"/>
      <c r="M8" s="16"/>
      <c r="N8" s="16"/>
      <c r="O8" s="16"/>
      <c r="P8" s="16"/>
      <c r="Q8" s="16"/>
      <c r="R8" s="16"/>
    </row>
    <row r="9" spans="1:18" ht="18" customHeight="1">
      <c r="A9" s="72">
        <v>1988</v>
      </c>
      <c r="B9" s="152">
        <v>116.2</v>
      </c>
      <c r="C9" s="152">
        <v>117.9</v>
      </c>
      <c r="D9" s="152">
        <v>115.5</v>
      </c>
      <c r="E9" s="152">
        <v>128.6</v>
      </c>
      <c r="F9" s="152">
        <v>110.4</v>
      </c>
      <c r="G9" s="152">
        <v>109.7</v>
      </c>
      <c r="H9" s="152">
        <v>111.7</v>
      </c>
      <c r="I9" s="153">
        <v>169.7</v>
      </c>
      <c r="J9" s="17"/>
      <c r="K9" s="16"/>
      <c r="L9" s="16"/>
      <c r="M9" s="16"/>
      <c r="N9" s="16"/>
      <c r="O9" s="16"/>
      <c r="P9" s="16"/>
      <c r="Q9" s="16"/>
      <c r="R9" s="16"/>
    </row>
    <row r="10" spans="1:18" ht="18" customHeight="1">
      <c r="A10" s="72">
        <v>1989</v>
      </c>
      <c r="B10" s="152">
        <v>104.6</v>
      </c>
      <c r="C10" s="152">
        <v>107.4</v>
      </c>
      <c r="D10" s="152">
        <v>104.7</v>
      </c>
      <c r="E10" s="152">
        <v>117.9</v>
      </c>
      <c r="F10" s="152">
        <v>100.8</v>
      </c>
      <c r="G10" s="152">
        <v>86.1</v>
      </c>
      <c r="H10" s="152">
        <v>127</v>
      </c>
      <c r="I10" s="153">
        <v>108.2</v>
      </c>
      <c r="J10" s="17"/>
      <c r="K10" s="16"/>
      <c r="L10" s="16"/>
      <c r="M10" s="16"/>
      <c r="N10" s="16"/>
      <c r="O10" s="16"/>
      <c r="P10" s="16"/>
      <c r="Q10" s="16"/>
      <c r="R10" s="16"/>
    </row>
    <row r="11" spans="1:18" ht="18" customHeight="1">
      <c r="A11" s="72">
        <v>1990</v>
      </c>
      <c r="B11" s="152">
        <v>113</v>
      </c>
      <c r="C11" s="152">
        <v>118.3</v>
      </c>
      <c r="D11" s="152">
        <v>115</v>
      </c>
      <c r="E11" s="152">
        <v>129.80000000000001</v>
      </c>
      <c r="F11" s="152">
        <v>107.7</v>
      </c>
      <c r="G11" s="152">
        <v>113.8</v>
      </c>
      <c r="H11" s="152">
        <v>100.5</v>
      </c>
      <c r="I11" s="153">
        <v>99.8</v>
      </c>
      <c r="J11" s="17"/>
      <c r="K11" s="16"/>
      <c r="L11" s="16"/>
      <c r="M11" s="16"/>
      <c r="N11" s="16"/>
      <c r="O11" s="16"/>
      <c r="P11" s="16"/>
      <c r="Q11" s="16"/>
      <c r="R11" s="16"/>
    </row>
    <row r="12" spans="1:18" ht="18" customHeight="1">
      <c r="A12" s="72">
        <v>1991</v>
      </c>
      <c r="B12" s="152">
        <v>114.9</v>
      </c>
      <c r="C12" s="152">
        <v>114.5</v>
      </c>
      <c r="D12" s="152">
        <v>110.8</v>
      </c>
      <c r="E12" s="152">
        <v>125.9</v>
      </c>
      <c r="F12" s="152">
        <v>117.1</v>
      </c>
      <c r="G12" s="152">
        <v>118.4</v>
      </c>
      <c r="H12" s="152">
        <v>115.3</v>
      </c>
      <c r="I12" s="153">
        <v>101.2</v>
      </c>
      <c r="J12" s="17"/>
      <c r="K12" s="16"/>
      <c r="L12" s="16"/>
      <c r="M12" s="16"/>
      <c r="N12" s="16"/>
      <c r="O12" s="16"/>
      <c r="P12" s="16"/>
      <c r="Q12" s="16"/>
      <c r="R12" s="16"/>
    </row>
    <row r="13" spans="1:18" ht="18" customHeight="1">
      <c r="A13" s="72">
        <v>1992</v>
      </c>
      <c r="B13" s="152">
        <v>128.30000000000001</v>
      </c>
      <c r="C13" s="152">
        <v>123</v>
      </c>
      <c r="D13" s="152">
        <v>117.8</v>
      </c>
      <c r="E13" s="152">
        <v>137.19999999999999</v>
      </c>
      <c r="F13" s="152">
        <v>137.5</v>
      </c>
      <c r="G13" s="152">
        <v>161</v>
      </c>
      <c r="H13" s="152">
        <v>104.5</v>
      </c>
      <c r="I13" s="153">
        <v>111.1</v>
      </c>
      <c r="J13" s="17"/>
      <c r="K13" s="16"/>
      <c r="L13" s="16"/>
      <c r="M13" s="16"/>
      <c r="N13" s="16"/>
      <c r="O13" s="16"/>
      <c r="P13" s="16"/>
      <c r="Q13" s="16"/>
      <c r="R13" s="16"/>
    </row>
    <row r="14" spans="1:18" ht="18" customHeight="1">
      <c r="A14" s="72">
        <v>1993</v>
      </c>
      <c r="B14" s="152">
        <v>126</v>
      </c>
      <c r="C14" s="152">
        <v>112.1</v>
      </c>
      <c r="D14" s="152">
        <v>115.1</v>
      </c>
      <c r="E14" s="152">
        <v>105</v>
      </c>
      <c r="F14" s="152">
        <v>144.30000000000001</v>
      </c>
      <c r="G14" s="152">
        <v>163.4</v>
      </c>
      <c r="H14" s="152">
        <v>103</v>
      </c>
      <c r="I14" s="153">
        <v>116.8</v>
      </c>
      <c r="J14" s="17"/>
      <c r="K14" s="16"/>
      <c r="L14" s="16"/>
      <c r="M14" s="16"/>
      <c r="N14" s="16"/>
      <c r="O14" s="16"/>
      <c r="P14" s="16"/>
      <c r="Q14" s="16"/>
      <c r="R14" s="16"/>
    </row>
    <row r="15" spans="1:18" ht="18" customHeight="1">
      <c r="A15" s="72">
        <v>1994</v>
      </c>
      <c r="B15" s="152">
        <v>116.4</v>
      </c>
      <c r="C15" s="152">
        <v>114.3</v>
      </c>
      <c r="D15" s="152">
        <v>115.4</v>
      </c>
      <c r="E15" s="152">
        <v>111.3</v>
      </c>
      <c r="F15" s="152">
        <v>106.6</v>
      </c>
      <c r="G15" s="152">
        <v>108.2</v>
      </c>
      <c r="H15" s="152">
        <v>101.3</v>
      </c>
      <c r="I15" s="153">
        <v>301.8</v>
      </c>
      <c r="J15" s="17"/>
      <c r="K15" s="16"/>
      <c r="L15" s="16"/>
      <c r="M15" s="16"/>
      <c r="N15" s="16"/>
      <c r="O15" s="16"/>
      <c r="P15" s="16"/>
      <c r="Q15" s="16"/>
      <c r="R15" s="16"/>
    </row>
    <row r="16" spans="1:18" ht="18" customHeight="1">
      <c r="A16" s="72">
        <v>1995</v>
      </c>
      <c r="B16" s="152">
        <v>115.5</v>
      </c>
      <c r="C16" s="152">
        <v>111</v>
      </c>
      <c r="D16" s="152">
        <v>111.3</v>
      </c>
      <c r="E16" s="152">
        <v>110</v>
      </c>
      <c r="F16" s="152">
        <v>104.2</v>
      </c>
      <c r="G16" s="152">
        <v>101.7</v>
      </c>
      <c r="H16" s="152">
        <v>113.2</v>
      </c>
      <c r="I16" s="153">
        <v>204.4</v>
      </c>
      <c r="J16" s="17"/>
      <c r="K16" s="16"/>
      <c r="L16" s="16"/>
      <c r="M16" s="16"/>
      <c r="N16" s="16"/>
      <c r="O16" s="16"/>
      <c r="P16" s="16"/>
      <c r="Q16" s="16"/>
      <c r="R16" s="16"/>
    </row>
    <row r="17" spans="1:18" ht="18" customHeight="1">
      <c r="A17" s="72">
        <v>1996</v>
      </c>
      <c r="B17" s="152">
        <v>109.3</v>
      </c>
      <c r="C17" s="152">
        <v>115.2</v>
      </c>
      <c r="D17" s="152">
        <v>116.1</v>
      </c>
      <c r="E17" s="152">
        <v>112.5</v>
      </c>
      <c r="F17" s="152">
        <v>99.4</v>
      </c>
      <c r="G17" s="152">
        <v>99.1</v>
      </c>
      <c r="H17" s="152">
        <v>100.4</v>
      </c>
      <c r="I17" s="153">
        <v>118.6</v>
      </c>
      <c r="J17" s="17"/>
      <c r="K17" s="16"/>
      <c r="L17" s="16"/>
      <c r="M17" s="16"/>
      <c r="N17" s="16"/>
      <c r="O17" s="16"/>
      <c r="P17" s="16"/>
      <c r="Q17" s="16"/>
      <c r="R17" s="16"/>
    </row>
    <row r="18" spans="1:18" ht="18" customHeight="1">
      <c r="A18" s="72">
        <v>1997</v>
      </c>
      <c r="B18" s="152">
        <v>110</v>
      </c>
      <c r="C18" s="152">
        <v>104.5</v>
      </c>
      <c r="D18" s="152">
        <v>104.9</v>
      </c>
      <c r="E18" s="152">
        <v>103.2</v>
      </c>
      <c r="F18" s="152">
        <v>98</v>
      </c>
      <c r="G18" s="152">
        <v>103.5</v>
      </c>
      <c r="H18" s="152">
        <v>80.2</v>
      </c>
      <c r="I18" s="153">
        <v>155.4</v>
      </c>
      <c r="J18" s="17"/>
      <c r="K18" s="16"/>
      <c r="L18" s="16"/>
      <c r="M18" s="16"/>
      <c r="N18" s="16"/>
      <c r="O18" s="16"/>
      <c r="P18" s="16"/>
      <c r="Q18" s="16"/>
      <c r="R18" s="16"/>
    </row>
    <row r="19" spans="1:18" ht="18" customHeight="1">
      <c r="A19" s="72">
        <v>1998</v>
      </c>
      <c r="B19" s="152">
        <v>112.3</v>
      </c>
      <c r="C19" s="152">
        <v>102.6</v>
      </c>
      <c r="D19" s="152">
        <v>99.9</v>
      </c>
      <c r="E19" s="152">
        <v>110.2</v>
      </c>
      <c r="F19" s="152">
        <v>108.7</v>
      </c>
      <c r="G19" s="152">
        <v>108.3</v>
      </c>
      <c r="H19" s="152">
        <v>110.5</v>
      </c>
      <c r="I19" s="153">
        <v>137.6</v>
      </c>
      <c r="J19" s="17"/>
      <c r="K19" s="16"/>
      <c r="L19" s="16"/>
      <c r="M19" s="16"/>
      <c r="N19" s="16"/>
      <c r="O19" s="16"/>
      <c r="P19" s="16"/>
      <c r="Q19" s="16"/>
      <c r="R19" s="16"/>
    </row>
    <row r="20" spans="1:18" ht="18" customHeight="1">
      <c r="A20" s="72">
        <v>1999</v>
      </c>
      <c r="B20" s="152">
        <v>111.2</v>
      </c>
      <c r="C20" s="152">
        <v>108.2</v>
      </c>
      <c r="D20" s="152">
        <v>109</v>
      </c>
      <c r="E20" s="152">
        <v>106.2</v>
      </c>
      <c r="F20" s="152">
        <v>114</v>
      </c>
      <c r="G20" s="152">
        <v>117.1</v>
      </c>
      <c r="H20" s="152">
        <v>101.2</v>
      </c>
      <c r="I20" s="153">
        <v>112.3</v>
      </c>
      <c r="J20" s="17"/>
      <c r="K20" s="16"/>
      <c r="L20" s="16"/>
      <c r="M20" s="16"/>
      <c r="N20" s="16"/>
      <c r="O20" s="16"/>
      <c r="P20" s="16"/>
      <c r="Q20" s="16"/>
      <c r="R20" s="16"/>
    </row>
    <row r="21" spans="1:18" ht="18" customHeight="1">
      <c r="A21" s="72">
        <v>2000</v>
      </c>
      <c r="B21" s="152">
        <v>110.6</v>
      </c>
      <c r="C21" s="152">
        <v>109.4</v>
      </c>
      <c r="D21" s="152">
        <v>109.1</v>
      </c>
      <c r="E21" s="152">
        <v>110.2</v>
      </c>
      <c r="F21" s="152">
        <v>109.7</v>
      </c>
      <c r="G21" s="152">
        <v>111.9</v>
      </c>
      <c r="H21" s="152">
        <v>99.2</v>
      </c>
      <c r="I21" s="153">
        <v>113.3</v>
      </c>
      <c r="J21" s="17"/>
      <c r="K21" s="16"/>
      <c r="L21" s="16"/>
      <c r="M21" s="16"/>
      <c r="N21" s="16"/>
      <c r="O21" s="16"/>
      <c r="P21" s="16"/>
      <c r="Q21" s="16"/>
      <c r="R21" s="16"/>
    </row>
    <row r="22" spans="1:18" ht="18" customHeight="1">
      <c r="A22" s="72">
        <v>2001</v>
      </c>
      <c r="B22" s="152">
        <v>111</v>
      </c>
      <c r="C22" s="152">
        <v>105.4</v>
      </c>
      <c r="D22" s="152">
        <v>104.4</v>
      </c>
      <c r="E22" s="152">
        <v>108.2</v>
      </c>
      <c r="F22" s="152">
        <v>125.3</v>
      </c>
      <c r="G22" s="152">
        <v>129.30000000000001</v>
      </c>
      <c r="H22" s="152">
        <v>102.6</v>
      </c>
      <c r="I22" s="153">
        <v>104.2</v>
      </c>
      <c r="J22" s="17"/>
      <c r="K22" s="16"/>
      <c r="L22" s="16"/>
      <c r="M22" s="16"/>
      <c r="N22" s="16"/>
      <c r="O22" s="16"/>
      <c r="P22" s="16"/>
      <c r="Q22" s="16"/>
      <c r="R22" s="16"/>
    </row>
    <row r="23" spans="1:18" ht="18" customHeight="1">
      <c r="A23" s="72">
        <v>2002</v>
      </c>
      <c r="B23" s="90">
        <v>114.1</v>
      </c>
      <c r="C23" s="90">
        <v>105.5</v>
      </c>
      <c r="D23" s="90">
        <v>104.5</v>
      </c>
      <c r="E23" s="90">
        <v>108.6</v>
      </c>
      <c r="F23" s="90">
        <v>135.69999999999999</v>
      </c>
      <c r="G23" s="90">
        <v>140.6</v>
      </c>
      <c r="H23" s="90">
        <v>100.3</v>
      </c>
      <c r="I23" s="91">
        <v>99</v>
      </c>
      <c r="J23" s="17"/>
      <c r="K23" s="16"/>
      <c r="L23" s="16"/>
      <c r="M23" s="16"/>
      <c r="N23" s="16"/>
      <c r="O23" s="16"/>
      <c r="P23" s="16"/>
      <c r="Q23" s="16"/>
      <c r="R23" s="16"/>
    </row>
    <row r="24" spans="1:18" ht="18" customHeight="1">
      <c r="A24" s="72">
        <v>2003</v>
      </c>
      <c r="B24" s="168">
        <v>117.4</v>
      </c>
      <c r="C24" s="168">
        <v>109.1</v>
      </c>
      <c r="D24" s="168">
        <v>108.6</v>
      </c>
      <c r="E24" s="168">
        <v>110.4</v>
      </c>
      <c r="F24" s="168">
        <v>156.5</v>
      </c>
      <c r="G24" s="168">
        <v>161.9</v>
      </c>
      <c r="H24" s="168">
        <v>102.7</v>
      </c>
      <c r="I24" s="169">
        <v>60.3</v>
      </c>
      <c r="J24" s="17"/>
      <c r="K24" s="16"/>
      <c r="L24" s="16"/>
      <c r="M24" s="16"/>
      <c r="N24" s="16"/>
      <c r="O24" s="16"/>
      <c r="P24" s="16"/>
      <c r="Q24" s="16"/>
      <c r="R24" s="16"/>
    </row>
    <row r="25" spans="1:18" ht="18" customHeight="1">
      <c r="A25" s="72">
        <v>2004</v>
      </c>
      <c r="B25" s="73">
        <v>117.5</v>
      </c>
      <c r="C25" s="73">
        <v>109.2</v>
      </c>
      <c r="D25" s="73">
        <v>109.2</v>
      </c>
      <c r="E25" s="73">
        <v>108.9</v>
      </c>
      <c r="F25" s="73">
        <v>135.19999999999999</v>
      </c>
      <c r="G25" s="73">
        <v>135.30000000000001</v>
      </c>
      <c r="H25" s="73">
        <v>133</v>
      </c>
      <c r="I25" s="74">
        <v>58.9</v>
      </c>
      <c r="J25" s="17"/>
      <c r="K25" s="16"/>
      <c r="L25" s="16"/>
      <c r="M25" s="16"/>
      <c r="N25" s="16"/>
      <c r="O25" s="16"/>
      <c r="P25" s="16"/>
      <c r="Q25" s="16"/>
      <c r="R25" s="16"/>
    </row>
    <row r="26" spans="1:18" ht="18" customHeight="1">
      <c r="A26" s="72">
        <v>2005</v>
      </c>
      <c r="B26" s="73">
        <v>117.64</v>
      </c>
      <c r="C26" s="73">
        <v>116.64</v>
      </c>
      <c r="D26" s="73">
        <v>119.64</v>
      </c>
      <c r="E26" s="73">
        <v>108.4</v>
      </c>
      <c r="F26" s="73">
        <v>119.51</v>
      </c>
      <c r="G26" s="73">
        <v>119.45</v>
      </c>
      <c r="H26" s="73">
        <v>120.48</v>
      </c>
      <c r="I26" s="74">
        <v>102.88</v>
      </c>
      <c r="J26" s="17"/>
      <c r="K26" s="16"/>
      <c r="L26" s="16"/>
      <c r="M26" s="16"/>
      <c r="N26" s="16"/>
      <c r="O26" s="16"/>
      <c r="P26" s="16"/>
      <c r="Q26" s="16"/>
      <c r="R26" s="16"/>
    </row>
    <row r="27" spans="1:18" ht="18" customHeight="1">
      <c r="A27" s="72">
        <v>2006</v>
      </c>
      <c r="B27" s="73">
        <v>116.97</v>
      </c>
      <c r="C27" s="73">
        <v>120.8</v>
      </c>
      <c r="D27" s="73">
        <v>125.42</v>
      </c>
      <c r="E27" s="73">
        <v>106.99</v>
      </c>
      <c r="F27" s="73">
        <v>116.83</v>
      </c>
      <c r="G27" s="73">
        <v>116.78</v>
      </c>
      <c r="H27" s="73">
        <v>117.7</v>
      </c>
      <c r="I27" s="74">
        <v>100.52</v>
      </c>
      <c r="J27" s="17"/>
      <c r="K27" s="16"/>
      <c r="L27" s="16"/>
      <c r="M27" s="16"/>
      <c r="N27" s="16"/>
      <c r="O27" s="16"/>
      <c r="P27" s="16"/>
      <c r="Q27" s="16"/>
      <c r="R27" s="16"/>
    </row>
    <row r="28" spans="1:18" ht="18" customHeight="1">
      <c r="A28" s="72">
        <v>2007</v>
      </c>
      <c r="B28" s="90">
        <v>116.59</v>
      </c>
      <c r="C28" s="90">
        <v>115.71</v>
      </c>
      <c r="D28" s="90">
        <v>115.65</v>
      </c>
      <c r="E28" s="90">
        <v>115.94</v>
      </c>
      <c r="F28" s="90">
        <v>114.65</v>
      </c>
      <c r="G28" s="90">
        <v>114.22</v>
      </c>
      <c r="H28" s="90">
        <v>121.85</v>
      </c>
      <c r="I28" s="91">
        <v>144.07</v>
      </c>
      <c r="J28" s="17"/>
      <c r="K28" s="16"/>
      <c r="L28" s="16"/>
      <c r="M28" s="16"/>
      <c r="N28" s="16"/>
      <c r="O28" s="16"/>
      <c r="P28" s="16"/>
      <c r="Q28" s="16"/>
      <c r="R28" s="16"/>
    </row>
    <row r="29" spans="1:18" ht="18" customHeight="1">
      <c r="A29" s="72">
        <v>2008</v>
      </c>
      <c r="B29" s="90">
        <v>113.55</v>
      </c>
      <c r="C29" s="90">
        <v>110.83</v>
      </c>
      <c r="D29" s="90">
        <v>110.96</v>
      </c>
      <c r="E29" s="90">
        <v>110.35</v>
      </c>
      <c r="F29" s="90">
        <v>113.73</v>
      </c>
      <c r="G29" s="90">
        <v>113.65</v>
      </c>
      <c r="H29" s="90">
        <v>115.02</v>
      </c>
      <c r="I29" s="91">
        <v>124.26</v>
      </c>
      <c r="J29" s="17"/>
      <c r="K29" s="16"/>
      <c r="L29" s="16"/>
      <c r="M29" s="16"/>
      <c r="N29" s="16"/>
      <c r="O29" s="16"/>
      <c r="P29" s="16"/>
      <c r="Q29" s="16"/>
      <c r="R29" s="16"/>
    </row>
    <row r="30" spans="1:18" ht="18" customHeight="1">
      <c r="A30" s="72">
        <v>2009</v>
      </c>
      <c r="B30" s="90">
        <v>113.45</v>
      </c>
      <c r="C30" s="90">
        <v>112.68</v>
      </c>
      <c r="D30" s="90">
        <v>112.28</v>
      </c>
      <c r="E30" s="90">
        <v>114.09</v>
      </c>
      <c r="F30" s="90">
        <v>115.08</v>
      </c>
      <c r="G30" s="90">
        <v>114.74</v>
      </c>
      <c r="H30" s="90">
        <v>120.33</v>
      </c>
      <c r="I30" s="91">
        <v>102.75</v>
      </c>
      <c r="J30" s="17"/>
      <c r="K30" s="16"/>
      <c r="L30" s="16"/>
      <c r="M30" s="16"/>
      <c r="N30" s="16"/>
      <c r="O30" s="16"/>
      <c r="P30" s="16"/>
      <c r="Q30" s="16"/>
      <c r="R30" s="16"/>
    </row>
    <row r="31" spans="1:18" ht="18" customHeight="1">
      <c r="A31" s="72">
        <v>2010</v>
      </c>
      <c r="B31" s="90">
        <f>[1]Q305!$G$7</f>
        <v>114.09732720033163</v>
      </c>
      <c r="C31" s="90">
        <f>[1]Q305!$G$8</f>
        <v>108.23236904135869</v>
      </c>
      <c r="D31" s="90">
        <f>[1]Q305!$G$9</f>
        <v>107.4312251501143</v>
      </c>
      <c r="E31" s="90">
        <f>[1]Q305!$G$12</f>
        <v>111.00365536302566</v>
      </c>
      <c r="F31" s="90">
        <f>[1]Q305!$G$13</f>
        <v>117.90490380659627</v>
      </c>
      <c r="G31" s="90">
        <f>[1]Q305!$G$14</f>
        <v>116.91377019653231</v>
      </c>
      <c r="H31" s="90">
        <f>[1]Q305!$G$15</f>
        <v>132.64329092621557</v>
      </c>
      <c r="I31" s="91">
        <f>[1]Q305!$G$16</f>
        <v>103.69279433837053</v>
      </c>
      <c r="J31" s="17"/>
      <c r="K31" s="16"/>
      <c r="L31" s="16"/>
      <c r="M31" s="16"/>
      <c r="N31" s="16"/>
      <c r="O31" s="16"/>
      <c r="P31" s="16"/>
      <c r="Q31" s="16"/>
      <c r="R31" s="16"/>
    </row>
    <row r="32" spans="1:18" ht="18" customHeight="1">
      <c r="A32" s="72">
        <v>2011</v>
      </c>
      <c r="B32" s="90">
        <f>[2]Q305!$G$7</f>
        <v>112.13268398344316</v>
      </c>
      <c r="C32" s="90">
        <f>[2]Q305!$G$8</f>
        <v>115.0266720040263</v>
      </c>
      <c r="D32" s="90">
        <f>[2]Q305!$G$9</f>
        <v>116.01245611916831</v>
      </c>
      <c r="E32" s="90">
        <f>[2]Q305!$G$12</f>
        <v>111.91549404337673</v>
      </c>
      <c r="F32" s="90">
        <f>[2]Q305!$G$13</f>
        <v>111.4075233128395</v>
      </c>
      <c r="G32" s="90">
        <f>[2]Q305!$G$14</f>
        <v>111.78539419270852</v>
      </c>
      <c r="H32" s="90">
        <f>[2]Q305!$G$15</f>
        <v>106.38495695826535</v>
      </c>
      <c r="I32" s="91">
        <f>[2]Q305!$G$16</f>
        <v>106.75210006864539</v>
      </c>
      <c r="J32" s="17"/>
      <c r="K32" s="16"/>
      <c r="L32" s="16"/>
      <c r="M32" s="16"/>
      <c r="N32" s="16"/>
      <c r="O32" s="16"/>
      <c r="P32" s="16"/>
      <c r="Q32" s="16"/>
      <c r="R32" s="16"/>
    </row>
    <row r="33" spans="1:18" ht="18" customHeight="1">
      <c r="A33" s="72">
        <v>2012</v>
      </c>
      <c r="B33" s="90">
        <f>[3]Q305!$G$7</f>
        <v>110.2687166430604</v>
      </c>
      <c r="C33" s="90">
        <f>[3]Q305!$G$8</f>
        <v>111.1476824950757</v>
      </c>
      <c r="D33" s="90">
        <f>[3]Q305!$G$9</f>
        <v>111.07403950000946</v>
      </c>
      <c r="E33" s="90">
        <f>[3]Q305!$G$12</f>
        <v>111.38861138861141</v>
      </c>
      <c r="F33" s="90">
        <f>[3]Q305!$G$13</f>
        <v>109.97863050568827</v>
      </c>
      <c r="G33" s="90">
        <f>[3]Q305!$G$14</f>
        <v>110.50991960657844</v>
      </c>
      <c r="H33" s="90">
        <f>[3]Q305!$G$15</f>
        <v>102.55838960068668</v>
      </c>
      <c r="I33" s="91">
        <f>[3]Q305!$G$16</f>
        <v>109.22944360524443</v>
      </c>
      <c r="J33" s="17"/>
      <c r="K33" s="16"/>
      <c r="L33" s="16"/>
      <c r="M33" s="16"/>
      <c r="N33" s="16"/>
      <c r="O33" s="16"/>
      <c r="P33" s="16"/>
      <c r="Q33" s="16"/>
      <c r="R33" s="16"/>
    </row>
    <row r="34" spans="1:18" s="22" customFormat="1" ht="18" customHeight="1">
      <c r="A34" s="72">
        <v>2013</v>
      </c>
      <c r="B34" s="90">
        <f>'[4]2-14 支出法烟台市生产总值发展速度（以上年为100）'!B34</f>
        <v>110.2</v>
      </c>
      <c r="C34" s="90">
        <f>'[4]2-14 支出法烟台市生产总值发展速度（以上年为100）'!C34</f>
        <v>111.1</v>
      </c>
      <c r="D34" s="90">
        <f>'[4]2-14 支出法烟台市生产总值发展速度（以上年为100）'!D34</f>
        <v>111</v>
      </c>
      <c r="E34" s="90">
        <f>'[4]2-14 支出法烟台市生产总值发展速度（以上年为100）'!E34</f>
        <v>111.6</v>
      </c>
      <c r="F34" s="90">
        <f>'[4]2-14 支出法烟台市生产总值发展速度（以上年为100）'!F34</f>
        <v>110.9</v>
      </c>
      <c r="G34" s="90">
        <f>'[4]2-14 支出法烟台市生产总值发展速度（以上年为100）'!G34</f>
        <v>111.2</v>
      </c>
      <c r="H34" s="90">
        <f>'[4]2-14 支出法烟台市生产总值发展速度（以上年为100）'!H34</f>
        <v>106.2</v>
      </c>
      <c r="I34" s="91">
        <f>'[4]2-14 支出法烟台市生产总值发展速度（以上年为100）'!I34</f>
        <v>97.3</v>
      </c>
      <c r="J34" s="26"/>
      <c r="K34" s="27"/>
      <c r="L34" s="27"/>
      <c r="M34" s="27"/>
      <c r="N34" s="27"/>
      <c r="O34" s="27"/>
      <c r="P34" s="27"/>
      <c r="Q34" s="27"/>
      <c r="R34" s="27"/>
    </row>
    <row r="35" spans="1:18" s="22" customFormat="1" ht="18" customHeight="1">
      <c r="A35" s="72">
        <v>2014</v>
      </c>
      <c r="B35" s="90">
        <f>'[4]2-14 支出法烟台市生产总值发展速度（以上年为100）'!B35</f>
        <v>109.1</v>
      </c>
      <c r="C35" s="90">
        <f>'[4]2-14 支出法烟台市生产总值发展速度（以上年为100）'!C35</f>
        <v>109.9</v>
      </c>
      <c r="D35" s="90">
        <f>'[4]2-14 支出法烟台市生产总值发展速度（以上年为100）'!D35</f>
        <v>111.1</v>
      </c>
      <c r="E35" s="90">
        <f>'[4]2-14 支出法烟台市生产总值发展速度（以上年为100）'!E35</f>
        <v>106.1</v>
      </c>
      <c r="F35" s="90">
        <f>'[4]2-14 支出法烟台市生产总值发展速度（以上年为100）'!F35</f>
        <v>109.9</v>
      </c>
      <c r="G35" s="90">
        <f>'[4]2-14 支出法烟台市生产总值发展速度（以上年为100）'!G35</f>
        <v>110.1</v>
      </c>
      <c r="H35" s="90">
        <f>'[4]2-14 支出法烟台市生产总值发展速度（以上年为100）'!H35</f>
        <v>106.6</v>
      </c>
      <c r="I35" s="91">
        <f>'[4]2-14 支出法烟台市生产总值发展速度（以上年为100）'!I35</f>
        <v>93.1</v>
      </c>
      <c r="J35" s="26"/>
      <c r="K35" s="27"/>
      <c r="L35" s="27"/>
      <c r="M35" s="27"/>
      <c r="N35" s="27"/>
      <c r="O35" s="27"/>
      <c r="P35" s="27"/>
      <c r="Q35" s="27"/>
      <c r="R35" s="27"/>
    </row>
    <row r="36" spans="1:18" ht="18" customHeight="1">
      <c r="A36" s="76">
        <v>2015</v>
      </c>
      <c r="B36" s="93">
        <f>'[4]2-14 支出法烟台市生产总值发展速度（以上年为100）'!B36</f>
        <v>108.4</v>
      </c>
      <c r="C36" s="93">
        <f>'[4]2-14 支出法烟台市生产总值发展速度（以上年为100）'!C36</f>
        <v>110.4</v>
      </c>
      <c r="D36" s="93">
        <f>'[4]2-14 支出法烟台市生产总值发展速度（以上年为100）'!D36</f>
        <v>111.6</v>
      </c>
      <c r="E36" s="93">
        <f>'[4]2-14 支出法烟台市生产总值发展速度（以上年为100）'!E36</f>
        <v>106.5</v>
      </c>
      <c r="F36" s="93">
        <f>'[4]2-14 支出法烟台市生产总值发展速度（以上年为100）'!F36</f>
        <v>108.1</v>
      </c>
      <c r="G36" s="93">
        <f>'[4]2-14 支出法烟台市生产总值发展速度（以上年为100）'!G36</f>
        <v>109.2</v>
      </c>
      <c r="H36" s="93">
        <f>'[4]2-14 支出法烟台市生产总值发展速度（以上年为100）'!H36</f>
        <v>90.3</v>
      </c>
      <c r="I36" s="94">
        <f>'[4]2-14 支出法烟台市生产总值发展速度（以上年为100）'!I36</f>
        <v>98.1</v>
      </c>
    </row>
    <row r="37" spans="1:18">
      <c r="B37" s="18"/>
      <c r="C37" s="18"/>
      <c r="D37" s="18"/>
      <c r="E37" s="18"/>
      <c r="F37" s="18"/>
      <c r="G37" s="18"/>
      <c r="H37" s="18"/>
      <c r="I37" s="18"/>
    </row>
    <row r="38" spans="1:18">
      <c r="B38" s="18"/>
      <c r="C38" s="18"/>
      <c r="D38" s="18"/>
      <c r="E38" s="18"/>
      <c r="F38" s="18"/>
      <c r="G38" s="18"/>
      <c r="H38" s="18"/>
      <c r="I38" s="18"/>
    </row>
  </sheetData>
  <mergeCells count="10">
    <mergeCell ref="A1:I1"/>
    <mergeCell ref="A3:A5"/>
    <mergeCell ref="B3:B5"/>
    <mergeCell ref="C3:I3"/>
    <mergeCell ref="C4:C5"/>
    <mergeCell ref="D4:E4"/>
    <mergeCell ref="F4:F5"/>
    <mergeCell ref="G4:H4"/>
    <mergeCell ref="I4:I5"/>
    <mergeCell ref="A2:C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R3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20" sqref="L20"/>
    </sheetView>
  </sheetViews>
  <sheetFormatPr defaultRowHeight="12.75"/>
  <cols>
    <col min="1" max="1" width="9.85546875" style="3" customWidth="1"/>
    <col min="2" max="9" width="9.5703125" style="1" customWidth="1"/>
    <col min="10" max="10" width="9.140625" style="2"/>
    <col min="11" max="16384" width="9.140625" style="1"/>
  </cols>
  <sheetData>
    <row r="1" spans="1:18" ht="24.75" customHeight="1">
      <c r="A1" s="282" t="s">
        <v>173</v>
      </c>
      <c r="B1" s="282"/>
      <c r="C1" s="282"/>
      <c r="D1" s="282"/>
      <c r="E1" s="282"/>
      <c r="F1" s="282"/>
      <c r="G1" s="282"/>
      <c r="H1" s="282"/>
      <c r="I1" s="282"/>
    </row>
    <row r="2" spans="1:18" ht="15.75" customHeight="1">
      <c r="A2" s="283" t="s">
        <v>172</v>
      </c>
      <c r="B2" s="283"/>
      <c r="C2" s="174"/>
      <c r="D2" s="174"/>
      <c r="E2" s="174"/>
      <c r="F2" s="174"/>
      <c r="G2" s="174"/>
      <c r="H2" s="174"/>
      <c r="I2" s="30" t="s">
        <v>169</v>
      </c>
    </row>
    <row r="3" spans="1:18" ht="16.5" customHeight="1">
      <c r="A3" s="271" t="s">
        <v>155</v>
      </c>
      <c r="B3" s="273" t="s">
        <v>159</v>
      </c>
      <c r="C3" s="280"/>
      <c r="D3" s="280"/>
      <c r="E3" s="280"/>
      <c r="F3" s="280"/>
      <c r="G3" s="280"/>
      <c r="H3" s="280"/>
      <c r="I3" s="280"/>
    </row>
    <row r="4" spans="1:18" s="6" customFormat="1" ht="12.75" customHeight="1">
      <c r="A4" s="271"/>
      <c r="B4" s="273"/>
      <c r="C4" s="266" t="s">
        <v>6</v>
      </c>
      <c r="D4" s="275"/>
      <c r="E4" s="276"/>
      <c r="F4" s="277" t="s">
        <v>160</v>
      </c>
      <c r="G4" s="275"/>
      <c r="H4" s="276"/>
      <c r="I4" s="266" t="s">
        <v>161</v>
      </c>
      <c r="J4" s="15"/>
    </row>
    <row r="5" spans="1:18" s="6" customFormat="1" ht="37.5" customHeight="1">
      <c r="A5" s="272"/>
      <c r="B5" s="267"/>
      <c r="C5" s="274"/>
      <c r="D5" s="147" t="s">
        <v>162</v>
      </c>
      <c r="E5" s="147" t="s">
        <v>7</v>
      </c>
      <c r="F5" s="278"/>
      <c r="G5" s="147" t="s">
        <v>163</v>
      </c>
      <c r="H5" s="147" t="s">
        <v>8</v>
      </c>
      <c r="I5" s="267"/>
      <c r="J5" s="15"/>
    </row>
    <row r="6" spans="1:18" ht="18.75" customHeight="1">
      <c r="A6" s="149">
        <v>1985</v>
      </c>
      <c r="B6" s="150">
        <v>112.3</v>
      </c>
      <c r="C6" s="150">
        <v>109.4</v>
      </c>
      <c r="D6" s="150">
        <v>109.9</v>
      </c>
      <c r="E6" s="150">
        <v>107.4</v>
      </c>
      <c r="F6" s="150">
        <v>117.7</v>
      </c>
      <c r="G6" s="150">
        <v>120.1</v>
      </c>
      <c r="H6" s="150">
        <v>113.9</v>
      </c>
      <c r="I6" s="151">
        <v>101</v>
      </c>
      <c r="J6" s="5"/>
      <c r="K6" s="5"/>
      <c r="L6" s="5"/>
      <c r="M6" s="5"/>
      <c r="N6" s="5"/>
      <c r="O6" s="5"/>
      <c r="P6" s="5"/>
      <c r="Q6" s="5"/>
      <c r="R6" s="5"/>
    </row>
    <row r="7" spans="1:18" ht="18.75" customHeight="1">
      <c r="A7" s="72">
        <v>1986</v>
      </c>
      <c r="B7" s="152">
        <v>125</v>
      </c>
      <c r="C7" s="152">
        <v>121.8</v>
      </c>
      <c r="D7" s="152">
        <v>121.9</v>
      </c>
      <c r="E7" s="152">
        <v>121.1</v>
      </c>
      <c r="F7" s="152">
        <v>134.30000000000001</v>
      </c>
      <c r="G7" s="152">
        <v>136.4</v>
      </c>
      <c r="H7" s="152">
        <v>130.9</v>
      </c>
      <c r="I7" s="153">
        <v>85.6</v>
      </c>
      <c r="J7" s="5"/>
      <c r="K7" s="5"/>
      <c r="L7" s="5"/>
      <c r="M7" s="5"/>
      <c r="N7" s="5"/>
      <c r="O7" s="5"/>
      <c r="P7" s="5"/>
      <c r="Q7" s="5"/>
      <c r="R7" s="5"/>
    </row>
    <row r="8" spans="1:18" ht="18.75" customHeight="1">
      <c r="A8" s="72">
        <v>1987</v>
      </c>
      <c r="B8" s="152">
        <v>149.1</v>
      </c>
      <c r="C8" s="152">
        <v>143.4</v>
      </c>
      <c r="D8" s="152">
        <v>145</v>
      </c>
      <c r="E8" s="152">
        <v>127</v>
      </c>
      <c r="F8" s="152">
        <v>166.1</v>
      </c>
      <c r="G8" s="152">
        <v>174.4</v>
      </c>
      <c r="H8" s="152">
        <v>152.9</v>
      </c>
      <c r="I8" s="153">
        <v>97.2</v>
      </c>
      <c r="J8" s="5"/>
      <c r="K8" s="5"/>
      <c r="L8" s="5"/>
      <c r="M8" s="5"/>
      <c r="N8" s="5"/>
      <c r="O8" s="5"/>
      <c r="P8" s="5"/>
      <c r="Q8" s="5"/>
      <c r="R8" s="5"/>
    </row>
    <row r="9" spans="1:18" ht="18.75" customHeight="1">
      <c r="A9" s="72">
        <v>1988</v>
      </c>
      <c r="B9" s="152">
        <v>173.3</v>
      </c>
      <c r="C9" s="152">
        <v>166.7</v>
      </c>
      <c r="D9" s="152">
        <v>167.5</v>
      </c>
      <c r="E9" s="152">
        <v>163.30000000000001</v>
      </c>
      <c r="F9" s="152">
        <v>183.4</v>
      </c>
      <c r="G9" s="152">
        <v>191.3</v>
      </c>
      <c r="H9" s="152">
        <v>170.7</v>
      </c>
      <c r="I9" s="153">
        <v>165</v>
      </c>
      <c r="J9" s="5"/>
      <c r="K9" s="5"/>
      <c r="L9" s="5"/>
      <c r="M9" s="5"/>
      <c r="N9" s="5"/>
      <c r="O9" s="5"/>
      <c r="P9" s="5"/>
      <c r="Q9" s="5"/>
      <c r="R9" s="5"/>
    </row>
    <row r="10" spans="1:18" ht="18.75" customHeight="1">
      <c r="A10" s="72">
        <v>1989</v>
      </c>
      <c r="B10" s="152">
        <v>181.2</v>
      </c>
      <c r="C10" s="152">
        <v>179</v>
      </c>
      <c r="D10" s="152">
        <v>175.4</v>
      </c>
      <c r="E10" s="152">
        <v>192.5</v>
      </c>
      <c r="F10" s="152">
        <v>184.9</v>
      </c>
      <c r="G10" s="152">
        <v>164.7</v>
      </c>
      <c r="H10" s="152">
        <v>216.8</v>
      </c>
      <c r="I10" s="153">
        <v>178.5</v>
      </c>
      <c r="J10" s="5"/>
      <c r="K10" s="5"/>
      <c r="L10" s="5"/>
      <c r="M10" s="5"/>
      <c r="N10" s="5"/>
      <c r="O10" s="5"/>
      <c r="P10" s="5"/>
      <c r="Q10" s="5"/>
      <c r="R10" s="5"/>
    </row>
    <row r="11" spans="1:18" ht="18.75" customHeight="1">
      <c r="A11" s="72">
        <v>1990</v>
      </c>
      <c r="B11" s="152">
        <v>204.8</v>
      </c>
      <c r="C11" s="152">
        <v>211.8</v>
      </c>
      <c r="D11" s="152">
        <v>201.7</v>
      </c>
      <c r="E11" s="152">
        <v>249.9</v>
      </c>
      <c r="F11" s="152">
        <v>199.1</v>
      </c>
      <c r="G11" s="152">
        <v>187.4</v>
      </c>
      <c r="H11" s="152">
        <v>217.9</v>
      </c>
      <c r="I11" s="153">
        <v>178.1</v>
      </c>
      <c r="J11" s="5"/>
      <c r="K11" s="5"/>
      <c r="L11" s="5"/>
      <c r="M11" s="5"/>
      <c r="N11" s="5"/>
      <c r="O11" s="5"/>
      <c r="P11" s="5"/>
      <c r="Q11" s="5"/>
      <c r="R11" s="5"/>
    </row>
    <row r="12" spans="1:18" ht="18.75" customHeight="1">
      <c r="A12" s="72">
        <v>1991</v>
      </c>
      <c r="B12" s="152">
        <v>235.3</v>
      </c>
      <c r="C12" s="152">
        <v>242.5</v>
      </c>
      <c r="D12" s="152">
        <v>223.5</v>
      </c>
      <c r="E12" s="152">
        <v>314.60000000000002</v>
      </c>
      <c r="F12" s="152">
        <v>233.1</v>
      </c>
      <c r="G12" s="152">
        <v>221.9</v>
      </c>
      <c r="H12" s="152">
        <v>251.3</v>
      </c>
      <c r="I12" s="153">
        <v>180.3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ht="18.75" customHeight="1">
      <c r="A13" s="72">
        <v>1992</v>
      </c>
      <c r="B13" s="152">
        <v>301.89999999999998</v>
      </c>
      <c r="C13" s="152">
        <v>298.2</v>
      </c>
      <c r="D13" s="152">
        <v>263.3</v>
      </c>
      <c r="E13" s="152">
        <v>431.6</v>
      </c>
      <c r="F13" s="152">
        <v>320.60000000000002</v>
      </c>
      <c r="G13" s="152">
        <v>357.3</v>
      </c>
      <c r="H13" s="152">
        <v>262.60000000000002</v>
      </c>
      <c r="I13" s="153">
        <v>200.3</v>
      </c>
      <c r="J13" s="5"/>
      <c r="K13" s="5"/>
      <c r="L13" s="5"/>
      <c r="M13" s="5"/>
      <c r="N13" s="5"/>
      <c r="O13" s="5"/>
      <c r="P13" s="5"/>
      <c r="Q13" s="5"/>
      <c r="R13" s="5"/>
    </row>
    <row r="14" spans="1:18" ht="18.75" customHeight="1">
      <c r="A14" s="72">
        <v>1993</v>
      </c>
      <c r="B14" s="152">
        <v>380.4</v>
      </c>
      <c r="C14" s="152">
        <v>334.3</v>
      </c>
      <c r="D14" s="152">
        <v>303</v>
      </c>
      <c r="E14" s="152">
        <v>453.2</v>
      </c>
      <c r="F14" s="152">
        <v>462.6</v>
      </c>
      <c r="G14" s="152">
        <v>583.79999999999995</v>
      </c>
      <c r="H14" s="152">
        <v>270.5</v>
      </c>
      <c r="I14" s="153">
        <v>233.9</v>
      </c>
      <c r="J14" s="5"/>
      <c r="K14" s="5"/>
      <c r="L14" s="5"/>
      <c r="M14" s="5"/>
      <c r="N14" s="5"/>
      <c r="O14" s="5"/>
      <c r="P14" s="5"/>
      <c r="Q14" s="5"/>
      <c r="R14" s="5"/>
    </row>
    <row r="15" spans="1:18" ht="18.75" customHeight="1">
      <c r="A15" s="72">
        <v>1994</v>
      </c>
      <c r="B15" s="152">
        <v>442.8</v>
      </c>
      <c r="C15" s="152">
        <v>382.1</v>
      </c>
      <c r="D15" s="152">
        <v>349.7</v>
      </c>
      <c r="E15" s="152">
        <v>504.4</v>
      </c>
      <c r="F15" s="152">
        <v>493.1</v>
      </c>
      <c r="G15" s="152">
        <v>631.6</v>
      </c>
      <c r="H15" s="152">
        <v>274</v>
      </c>
      <c r="I15" s="153">
        <v>706</v>
      </c>
      <c r="J15" s="5"/>
      <c r="K15" s="5"/>
      <c r="L15" s="5"/>
      <c r="M15" s="5"/>
      <c r="N15" s="5"/>
      <c r="O15" s="5"/>
      <c r="P15" s="5"/>
      <c r="Q15" s="5"/>
      <c r="R15" s="5"/>
    </row>
    <row r="16" spans="1:18" ht="18.75" customHeight="1">
      <c r="A16" s="72">
        <v>1995</v>
      </c>
      <c r="B16" s="152">
        <v>511.4</v>
      </c>
      <c r="C16" s="152">
        <v>424.2</v>
      </c>
      <c r="D16" s="152">
        <v>389.2</v>
      </c>
      <c r="E16" s="152">
        <v>554.79999999999995</v>
      </c>
      <c r="F16" s="152">
        <v>513.79999999999995</v>
      </c>
      <c r="G16" s="152">
        <v>642.4</v>
      </c>
      <c r="H16" s="152">
        <v>310.10000000000002</v>
      </c>
      <c r="I16" s="153">
        <v>1443.1</v>
      </c>
      <c r="J16" s="5"/>
      <c r="K16" s="5"/>
      <c r="L16" s="5"/>
      <c r="M16" s="5"/>
      <c r="N16" s="5"/>
      <c r="O16" s="5"/>
      <c r="P16" s="5"/>
      <c r="Q16" s="5"/>
      <c r="R16" s="5"/>
    </row>
    <row r="17" spans="1:18" ht="18.75" customHeight="1">
      <c r="A17" s="72">
        <v>1996</v>
      </c>
      <c r="B17" s="152">
        <v>559</v>
      </c>
      <c r="C17" s="152">
        <v>488.6</v>
      </c>
      <c r="D17" s="152">
        <v>451.9</v>
      </c>
      <c r="E17" s="152">
        <v>624.20000000000005</v>
      </c>
      <c r="F17" s="152">
        <v>510.8</v>
      </c>
      <c r="G17" s="152">
        <v>636.6</v>
      </c>
      <c r="H17" s="152">
        <v>311.39999999999998</v>
      </c>
      <c r="I17" s="153">
        <v>1711.5</v>
      </c>
      <c r="J17" s="5"/>
      <c r="K17" s="5"/>
      <c r="L17" s="5"/>
      <c r="M17" s="5"/>
      <c r="N17" s="5"/>
      <c r="O17" s="5"/>
      <c r="P17" s="5"/>
      <c r="Q17" s="5"/>
      <c r="R17" s="5"/>
    </row>
    <row r="18" spans="1:18" ht="18.75" customHeight="1">
      <c r="A18" s="72">
        <v>1997</v>
      </c>
      <c r="B18" s="152">
        <v>614.9</v>
      </c>
      <c r="C18" s="152">
        <v>510.6</v>
      </c>
      <c r="D18" s="152">
        <v>474</v>
      </c>
      <c r="E18" s="152">
        <v>644.20000000000005</v>
      </c>
      <c r="F18" s="152">
        <v>500.5</v>
      </c>
      <c r="G18" s="152">
        <v>658.9</v>
      </c>
      <c r="H18" s="152">
        <v>249.7</v>
      </c>
      <c r="I18" s="153">
        <v>2659.7</v>
      </c>
      <c r="J18" s="5"/>
      <c r="K18" s="5"/>
      <c r="L18" s="5"/>
      <c r="M18" s="5"/>
      <c r="N18" s="5"/>
      <c r="O18" s="5"/>
      <c r="P18" s="5"/>
      <c r="Q18" s="5"/>
      <c r="R18" s="5"/>
    </row>
    <row r="19" spans="1:18" ht="18.75" customHeight="1">
      <c r="A19" s="72">
        <v>1998</v>
      </c>
      <c r="B19" s="152">
        <v>690.5</v>
      </c>
      <c r="C19" s="152">
        <v>523.9</v>
      </c>
      <c r="D19" s="152">
        <v>473.5</v>
      </c>
      <c r="E19" s="152">
        <v>709.9</v>
      </c>
      <c r="F19" s="152">
        <v>544.1</v>
      </c>
      <c r="G19" s="152">
        <v>713.6</v>
      </c>
      <c r="H19" s="152">
        <v>275.89999999999998</v>
      </c>
      <c r="I19" s="153">
        <v>3659.7</v>
      </c>
      <c r="J19" s="5"/>
      <c r="K19" s="5"/>
      <c r="L19" s="5"/>
      <c r="M19" s="5"/>
      <c r="N19" s="5"/>
      <c r="O19" s="5"/>
      <c r="P19" s="5"/>
      <c r="Q19" s="5"/>
      <c r="R19" s="5"/>
    </row>
    <row r="20" spans="1:18" ht="18.75" customHeight="1">
      <c r="A20" s="72">
        <v>1999</v>
      </c>
      <c r="B20" s="152">
        <v>767.8</v>
      </c>
      <c r="C20" s="152">
        <v>566.9</v>
      </c>
      <c r="D20" s="152">
        <v>516.1</v>
      </c>
      <c r="E20" s="152">
        <v>753.9</v>
      </c>
      <c r="F20" s="152">
        <v>620.29999999999995</v>
      </c>
      <c r="G20" s="152">
        <v>835.6</v>
      </c>
      <c r="H20" s="152">
        <v>279.2</v>
      </c>
      <c r="I20" s="153">
        <v>4109.8</v>
      </c>
      <c r="J20" s="5"/>
      <c r="K20" s="5"/>
      <c r="L20" s="5"/>
      <c r="M20" s="5"/>
      <c r="N20" s="5"/>
      <c r="O20" s="5"/>
      <c r="P20" s="5"/>
      <c r="Q20" s="5"/>
      <c r="R20" s="5"/>
    </row>
    <row r="21" spans="1:18" ht="18.75" customHeight="1">
      <c r="A21" s="72">
        <v>2000</v>
      </c>
      <c r="B21" s="152">
        <v>849.2</v>
      </c>
      <c r="C21" s="152">
        <v>620.20000000000005</v>
      </c>
      <c r="D21" s="152">
        <v>563.1</v>
      </c>
      <c r="E21" s="152">
        <v>830.8</v>
      </c>
      <c r="F21" s="152">
        <v>680.5</v>
      </c>
      <c r="G21" s="152">
        <v>935</v>
      </c>
      <c r="H21" s="152">
        <v>277</v>
      </c>
      <c r="I21" s="153">
        <v>4656.3999999999996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ht="18.75" customHeight="1">
      <c r="A22" s="72">
        <v>2001</v>
      </c>
      <c r="B22" s="152">
        <v>942.6</v>
      </c>
      <c r="C22" s="152">
        <v>653.70000000000005</v>
      </c>
      <c r="D22" s="152">
        <v>587.9</v>
      </c>
      <c r="E22" s="152">
        <v>898.9</v>
      </c>
      <c r="F22" s="152">
        <v>852.7</v>
      </c>
      <c r="G22" s="152">
        <v>1209</v>
      </c>
      <c r="H22" s="152">
        <v>284.2</v>
      </c>
      <c r="I22" s="153">
        <v>4852</v>
      </c>
      <c r="J22" s="5"/>
      <c r="K22" s="5"/>
      <c r="L22" s="5"/>
      <c r="M22" s="5"/>
      <c r="N22" s="5"/>
      <c r="O22" s="5"/>
      <c r="P22" s="5"/>
      <c r="Q22" s="5"/>
      <c r="R22" s="5"/>
    </row>
    <row r="23" spans="1:18" ht="18.75" customHeight="1">
      <c r="A23" s="72">
        <v>2002</v>
      </c>
      <c r="B23" s="90">
        <v>1075.5</v>
      </c>
      <c r="C23" s="90">
        <v>689.7</v>
      </c>
      <c r="D23" s="90">
        <v>614.4</v>
      </c>
      <c r="E23" s="90">
        <v>976.2</v>
      </c>
      <c r="F23" s="90">
        <v>1157.0999999999999</v>
      </c>
      <c r="G23" s="90">
        <v>1699.9</v>
      </c>
      <c r="H23" s="90">
        <v>285.10000000000002</v>
      </c>
      <c r="I23" s="91">
        <v>4803.5</v>
      </c>
      <c r="J23" s="5"/>
      <c r="K23" s="5"/>
      <c r="L23" s="5"/>
      <c r="M23" s="5"/>
      <c r="N23" s="5"/>
      <c r="O23" s="5"/>
      <c r="P23" s="5"/>
      <c r="Q23" s="5"/>
      <c r="R23" s="5"/>
    </row>
    <row r="24" spans="1:18" ht="18.75" customHeight="1">
      <c r="A24" s="72">
        <v>2003</v>
      </c>
      <c r="B24" s="90">
        <v>1262.6369999999999</v>
      </c>
      <c r="C24" s="90">
        <v>752.46270000000004</v>
      </c>
      <c r="D24" s="90">
        <v>667.23840000000007</v>
      </c>
      <c r="E24" s="90">
        <v>1077.7248000000002</v>
      </c>
      <c r="F24" s="90">
        <v>1810.8614999999998</v>
      </c>
      <c r="G24" s="90">
        <v>2752.1381000000001</v>
      </c>
      <c r="H24" s="90">
        <v>292.79770000000002</v>
      </c>
      <c r="I24" s="91">
        <v>2896.5104999999999</v>
      </c>
      <c r="J24" s="5"/>
      <c r="K24" s="5"/>
      <c r="L24" s="5"/>
      <c r="M24" s="5"/>
      <c r="N24" s="5"/>
      <c r="O24" s="5"/>
      <c r="P24" s="5"/>
      <c r="Q24" s="5"/>
      <c r="R24" s="5"/>
    </row>
    <row r="25" spans="1:18" ht="18.75" customHeight="1">
      <c r="A25" s="72">
        <v>2004</v>
      </c>
      <c r="B25" s="90">
        <v>1483.598475</v>
      </c>
      <c r="C25" s="90">
        <v>821.68926840000006</v>
      </c>
      <c r="D25" s="90">
        <v>728.62433280000016</v>
      </c>
      <c r="E25" s="90">
        <v>1173.6423072000002</v>
      </c>
      <c r="F25" s="90">
        <v>2448.284748</v>
      </c>
      <c r="G25" s="90">
        <v>3723.6428493000003</v>
      </c>
      <c r="H25" s="90">
        <v>389.42094100000003</v>
      </c>
      <c r="I25" s="91">
        <v>1706.0446844999999</v>
      </c>
      <c r="J25" s="5"/>
      <c r="K25" s="5"/>
      <c r="L25" s="5"/>
      <c r="M25" s="5"/>
      <c r="N25" s="5"/>
      <c r="O25" s="5"/>
      <c r="P25" s="5"/>
      <c r="Q25" s="5"/>
      <c r="R25" s="5"/>
    </row>
    <row r="26" spans="1:18" ht="18.75" customHeight="1">
      <c r="A26" s="72">
        <v>2005</v>
      </c>
      <c r="B26" s="90">
        <f>B25*'2-10 支出法生产总值发展速度（左）'!B26/100</f>
        <v>1745.30524599</v>
      </c>
      <c r="C26" s="90">
        <f>C25*'2-10 支出法生产总值发展速度（左）'!C26/100</f>
        <v>958.41836266176006</v>
      </c>
      <c r="D26" s="90">
        <f>D25*'2-10 支出法生产总值发展速度（左）'!D26/100</f>
        <v>871.72615176192016</v>
      </c>
      <c r="E26" s="90">
        <f>E25*'2-10 支出法生产总值发展速度（左）'!E26/100</f>
        <v>1272.2282610048003</v>
      </c>
      <c r="F26" s="90">
        <f>F25*'2-10 支出法生产总值发展速度（左）'!F26/100</f>
        <v>2925.9451023348001</v>
      </c>
      <c r="G26" s="90">
        <f>G25*'2-10 支出法生产总值发展速度（左）'!G26/100</f>
        <v>4447.8913834888508</v>
      </c>
      <c r="H26" s="90">
        <f>H25*'2-10 支出法生产总值发展速度（左）'!H26/100</f>
        <v>469.17434971680007</v>
      </c>
      <c r="I26" s="91">
        <f>I25*'2-10 支出法生产总值发展速度（左）'!I26/100</f>
        <v>1755.1787714135999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ht="18.75" customHeight="1">
      <c r="A27" s="72">
        <v>2006</v>
      </c>
      <c r="B27" s="90">
        <f>B26*'2-10 支出法生产总值发展速度（左）'!B27/100</f>
        <v>2041.4835462345029</v>
      </c>
      <c r="C27" s="90">
        <f>C26*'2-10 支出法生产总值发展速度（左）'!C27/100</f>
        <v>1157.7693820954062</v>
      </c>
      <c r="D27" s="90">
        <f>D26*'2-10 支出法生产总值发展速度（左）'!D27/100</f>
        <v>1093.3189395398003</v>
      </c>
      <c r="E27" s="90">
        <f>E26*'2-10 支出法生产总值发展速度（左）'!E27/100</f>
        <v>1361.1570164490358</v>
      </c>
      <c r="F27" s="90">
        <f>F26*'2-10 支出法生产总值发展速度（左）'!F27/100</f>
        <v>3418.3816630577471</v>
      </c>
      <c r="G27" s="90">
        <f>G26*'2-10 支出法生产总值发展速度（左）'!G27/100</f>
        <v>5194.2475576382803</v>
      </c>
      <c r="H27" s="90">
        <f>H26*'2-10 支出法生产总值发展速度（左）'!H27/100</f>
        <v>552.21820961667368</v>
      </c>
      <c r="I27" s="91">
        <f>I26*'2-10 支出法生产总值发展速度（左）'!I27/100</f>
        <v>1764.3057010249506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ht="18.75" customHeight="1">
      <c r="A28" s="175">
        <v>2007</v>
      </c>
      <c r="B28" s="90">
        <f>B27*'2-10 支出法生产总值发展速度（左）'!B28/100</f>
        <v>2380.1656665548071</v>
      </c>
      <c r="C28" s="90">
        <f>C27*'2-10 支出法生产总值发展速度（左）'!C28/100</f>
        <v>1339.6549520225944</v>
      </c>
      <c r="D28" s="90">
        <f>D27*'2-10 支出法生产总值发展速度（左）'!D28/100</f>
        <v>1264.4233535777792</v>
      </c>
      <c r="E28" s="90">
        <f>E27*'2-10 支出法生产总值发展速度（左）'!E28/100</f>
        <v>1578.125444871012</v>
      </c>
      <c r="F28" s="90">
        <f>F27*'2-10 支出法生产总值发展速度（左）'!F28/100</f>
        <v>3919.1745766957074</v>
      </c>
      <c r="G28" s="90">
        <f>G27*'2-10 支出法生产总值发展速度（左）'!G28/100</f>
        <v>5932.869560334444</v>
      </c>
      <c r="H28" s="90">
        <f>H27*'2-10 支出法生产总值发展速度（左）'!H28/100</f>
        <v>672.87788841791689</v>
      </c>
      <c r="I28" s="91">
        <f>I27*'2-10 支出法生产总值发展速度（左）'!I28/100</f>
        <v>2541.8352234666463</v>
      </c>
      <c r="J28" s="5"/>
      <c r="K28" s="5"/>
      <c r="L28" s="5"/>
      <c r="M28" s="5"/>
      <c r="N28" s="5"/>
      <c r="O28" s="5"/>
      <c r="P28" s="5"/>
      <c r="Q28" s="5"/>
      <c r="R28" s="5"/>
    </row>
    <row r="29" spans="1:18" ht="18.75" customHeight="1">
      <c r="A29" s="175">
        <v>2008</v>
      </c>
      <c r="B29" s="90">
        <f>B28*'2-10 支出法生产总值发展速度（左）'!B29/100</f>
        <v>2702.6781143729831</v>
      </c>
      <c r="C29" s="90">
        <f>C28*'2-10 支出法生产总值发展速度（左）'!C29/100</f>
        <v>1484.7395833266412</v>
      </c>
      <c r="D29" s="90">
        <f>D28*'2-10 支出法生产总值发展速度（左）'!D29/100</f>
        <v>1403.0041531299037</v>
      </c>
      <c r="E29" s="90">
        <f>E28*'2-10 支出法生产总值发展速度（左）'!E29/100</f>
        <v>1741.4614284151614</v>
      </c>
      <c r="F29" s="90">
        <f>F28*'2-10 支出法生产总值发展速度（左）'!F29/100</f>
        <v>4457.277246076028</v>
      </c>
      <c r="G29" s="90">
        <f>G28*'2-10 支出法生产总值发展速度（左）'!G29/100</f>
        <v>6742.7062553200967</v>
      </c>
      <c r="H29" s="90">
        <f>H28*'2-10 支出法生产总值发展速度（左）'!H29/100</f>
        <v>773.94414725828801</v>
      </c>
      <c r="I29" s="91">
        <f>I28*'2-10 支出法生产总值发展速度（左）'!I29/100</f>
        <v>3158.4844486796546</v>
      </c>
      <c r="J29" s="5"/>
      <c r="K29" s="5"/>
      <c r="L29" s="5"/>
      <c r="M29" s="5"/>
      <c r="N29" s="5"/>
      <c r="O29" s="5"/>
      <c r="P29" s="5"/>
      <c r="Q29" s="5"/>
      <c r="R29" s="5"/>
    </row>
    <row r="30" spans="1:18" ht="18.75" customHeight="1">
      <c r="A30" s="175">
        <v>2009</v>
      </c>
      <c r="B30" s="90">
        <f>B29*'2-10 支出法生产总值发展速度（左）'!B30/100</f>
        <v>3066.1883207561496</v>
      </c>
      <c r="C30" s="90">
        <f>C29*'2-10 支出法生产总值发展速度（左）'!C30/100</f>
        <v>1673.0045624924594</v>
      </c>
      <c r="D30" s="90">
        <f>D29*'2-10 支出法生产总值发展速度（左）'!D30/100</f>
        <v>1575.293063134256</v>
      </c>
      <c r="E30" s="90">
        <f>E29*'2-10 支出法生产总值发展速度（左）'!E30/100</f>
        <v>1986.8333436788578</v>
      </c>
      <c r="F30" s="90">
        <f>F29*'2-10 支出法生产总值发展速度（左）'!F30/100</f>
        <v>5129.4346547842924</v>
      </c>
      <c r="G30" s="90">
        <f>G29*'2-10 支出法生产总值发展速度（左）'!G30/100</f>
        <v>7736.5811573542778</v>
      </c>
      <c r="H30" s="90">
        <f>H29*'2-10 支出法生产总值发展速度（左）'!H30/100</f>
        <v>931.28699239589798</v>
      </c>
      <c r="I30" s="91">
        <f>I29*'2-10 支出法生产总值发展速度（左）'!I30/100</f>
        <v>3245.3427710183455</v>
      </c>
      <c r="J30" s="5"/>
      <c r="K30" s="5"/>
      <c r="L30" s="5"/>
      <c r="M30" s="5"/>
      <c r="N30" s="5"/>
      <c r="O30" s="5"/>
      <c r="P30" s="5"/>
      <c r="Q30" s="5"/>
      <c r="R30" s="5"/>
    </row>
    <row r="31" spans="1:18" ht="18.75" customHeight="1">
      <c r="A31" s="72">
        <v>2010</v>
      </c>
      <c r="B31" s="90">
        <f>B30*'2-10 支出法生产总值发展速度（左）'!B31/100</f>
        <v>3498.4389209114979</v>
      </c>
      <c r="C31" s="90">
        <f>C30*'2-10 支出法生产总值发展速度（左）'!C31/100</f>
        <v>1810.732472155607</v>
      </c>
      <c r="D31" s="90">
        <f>D30*'2-10 支出法生产总值发展速度（左）'!D31/100</f>
        <v>1692.3566374298948</v>
      </c>
      <c r="E31" s="90">
        <f>E30*'2-10 支出法生产总值发展速度（左）'!E31/100</f>
        <v>2205.4576374549583</v>
      </c>
      <c r="F31" s="90">
        <f>F30*'2-10 支出法生产总值发展速度（左）'!F31/100</f>
        <v>6047.8549955456328</v>
      </c>
      <c r="G31" s="90">
        <f>G30*'2-10 支出法生产总值发展速度（左）'!G31/100</f>
        <v>9045.1287153773992</v>
      </c>
      <c r="H31" s="90">
        <f>H30*'2-10 支出法生产总值发展速度（左）'!H31/100</f>
        <v>1235.289714681694</v>
      </c>
      <c r="I31" s="91">
        <f>I30*'2-10 支出法生产总值发展速度（左）'!I31/100</f>
        <v>3365.1866051272286</v>
      </c>
      <c r="J31" s="5"/>
      <c r="K31" s="5"/>
      <c r="L31" s="5"/>
      <c r="M31" s="5"/>
      <c r="N31" s="5"/>
      <c r="O31" s="5"/>
      <c r="P31" s="5"/>
      <c r="Q31" s="5"/>
      <c r="R31" s="5"/>
    </row>
    <row r="32" spans="1:18" ht="18.75" customHeight="1">
      <c r="A32" s="72">
        <v>2011</v>
      </c>
      <c r="B32" s="90">
        <f>B31*'2-10 支出法生产总值发展速度（左）'!B32/100</f>
        <v>3922.8934595394689</v>
      </c>
      <c r="C32" s="90">
        <f>C31*'2-10 支出法生产总值发展速度（左）'!C32/100</f>
        <v>2082.8253016168269</v>
      </c>
      <c r="D32" s="90">
        <f>D31*'2-10 支出法生产总值发展速度（左）'!D32/100</f>
        <v>1963.3445013781891</v>
      </c>
      <c r="E32" s="90">
        <f>E31*'2-10 支出法生产总值发展速度（左）'!E32/100</f>
        <v>2468.2488108751008</v>
      </c>
      <c r="F32" s="90">
        <f>F31*'2-10 支出法生产总值发展速度（左）'!F32/100</f>
        <v>6737.7654640892288</v>
      </c>
      <c r="G32" s="90">
        <f>G31*'2-10 支出法生产总值发展速度（左）'!G32/100</f>
        <v>10111.132789722498</v>
      </c>
      <c r="H32" s="90">
        <f>H31*'2-10 支出法生产总值发展速度（左）'!H32/100</f>
        <v>1314.1624312739991</v>
      </c>
      <c r="I32" s="91">
        <f>I31*'2-10 支出法生产总值发展速度（左）'!I32/100</f>
        <v>3592.4073722020698</v>
      </c>
      <c r="J32" s="5"/>
      <c r="K32" s="5"/>
      <c r="L32" s="5"/>
      <c r="M32" s="5"/>
      <c r="N32" s="5"/>
      <c r="O32" s="5"/>
      <c r="P32" s="5"/>
      <c r="Q32" s="5"/>
      <c r="R32" s="5"/>
    </row>
    <row r="33" spans="1:18" ht="18.75" customHeight="1">
      <c r="A33" s="72">
        <v>2012</v>
      </c>
      <c r="B33" s="90">
        <f>B32*'2-10 支出法生产总值发展速度（左）'!B33/100</f>
        <v>4325.7242731087263</v>
      </c>
      <c r="C33" s="90">
        <f>C32*'2-10 支出法生产总值发展速度（左）'!C33/100</f>
        <v>2315.0120531681737</v>
      </c>
      <c r="D33" s="90">
        <f>D32*'2-10 支出法生产总值发展速度（左）'!D33/100</f>
        <v>2180.7660469820735</v>
      </c>
      <c r="E33" s="90">
        <f>E32*'2-10 支出法生产总值发展速度（左）'!E33/100</f>
        <v>2749.3480760496882</v>
      </c>
      <c r="F33" s="90">
        <f>F32*'2-10 支出法生产总值发展速度（左）'!F33/100</f>
        <v>7410.1021840905651</v>
      </c>
      <c r="G33" s="90">
        <f>G32*'2-10 支出法生产总值发展速度（左）'!G33/100</f>
        <v>11173.804717236724</v>
      </c>
      <c r="H33" s="90">
        <f>H32*'2-10 支出法生产总值发展速度（左）'!H33/100</f>
        <v>1347.7838262518444</v>
      </c>
      <c r="I33" s="91">
        <f>I32*'2-10 支出法生产总值发展速度（左）'!I33/100</f>
        <v>3923.966584690103</v>
      </c>
      <c r="J33" s="5"/>
      <c r="K33" s="5"/>
      <c r="L33" s="5"/>
      <c r="M33" s="5"/>
      <c r="N33" s="5"/>
      <c r="O33" s="5"/>
      <c r="P33" s="5"/>
      <c r="Q33" s="5"/>
      <c r="R33" s="5"/>
    </row>
    <row r="34" spans="1:18" s="22" customFormat="1" ht="18.75" customHeight="1">
      <c r="A34" s="72">
        <v>2013</v>
      </c>
      <c r="B34" s="90">
        <f>'[4]2-15 支出法烟台市生产总值发展速度（以1984年为100）'!B34</f>
        <v>4766.9481489658165</v>
      </c>
      <c r="C34" s="90">
        <f>'[4]2-15 支出法烟台市生产总值发展速度（以1984年为100）'!C34</f>
        <v>2571.9783910698407</v>
      </c>
      <c r="D34" s="90">
        <f>'[4]2-15 支出法烟台市生产总值发展速度（以1984年为100）'!D34</f>
        <v>2420.6503121501014</v>
      </c>
      <c r="E34" s="90">
        <f>'[4]2-15 支出法烟台市生产总值发展速度（以1984年为100）'!E34</f>
        <v>3068.2724528714521</v>
      </c>
      <c r="F34" s="90">
        <f>'[4]2-15 支出法烟台市生产总值发展速度（以1984年为100）'!F34</f>
        <v>8217.8033221564365</v>
      </c>
      <c r="G34" s="90">
        <f>'[4]2-15 支出法烟台市生产总值发展速度（以1984年为100）'!G34</f>
        <v>12425.270845567236</v>
      </c>
      <c r="H34" s="90">
        <f>'[4]2-15 支出法烟台市生产总值发展速度（以1984年为100）'!H34</f>
        <v>1431.346423479459</v>
      </c>
      <c r="I34" s="91">
        <f>'[4]2-15 支出法烟台市生产总值发展速度（以1984年为100）'!I34</f>
        <v>3818.0194869034704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s="22" customFormat="1" ht="18.75" customHeight="1">
      <c r="A35" s="72">
        <v>2014</v>
      </c>
      <c r="B35" s="90">
        <f>'[4]2-15 支出法烟台市生产总值发展速度（以1984年为100）'!B35</f>
        <v>5200.7404305217051</v>
      </c>
      <c r="C35" s="90">
        <f>'[4]2-15 支出法烟台市生产总值发展速度（以1984年为100）'!C35</f>
        <v>2826.604251785755</v>
      </c>
      <c r="D35" s="90">
        <f>'[4]2-15 支出法烟台市生产总值发展速度（以1984年为100）'!D35</f>
        <v>2689.3424967987626</v>
      </c>
      <c r="E35" s="90">
        <f>'[4]2-15 支出法烟台市生产总值发展速度（以1984年为100）'!E35</f>
        <v>3255.4370724966102</v>
      </c>
      <c r="F35" s="90">
        <f>'[4]2-15 支出法烟台市生产总值发展速度（以1984年为100）'!F35</f>
        <v>9031.3658510499245</v>
      </c>
      <c r="G35" s="90">
        <f>'[4]2-15 支出法烟台市生产总值发展速度（以1984年为100）'!G35</f>
        <v>13680.223200969525</v>
      </c>
      <c r="H35" s="90">
        <f>'[4]2-15 支出法烟台市生产总值发展速度（以1984年为100）'!H35</f>
        <v>1525.8152874291031</v>
      </c>
      <c r="I35" s="91">
        <f>'[4]2-15 支出法烟台市生产总值发展速度（以1984年为100）'!I35</f>
        <v>3554.5761423071303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s="22" customFormat="1" ht="18.75" customHeight="1">
      <c r="A36" s="76">
        <v>2015</v>
      </c>
      <c r="B36" s="93">
        <f>'[4]2-15 支出法烟台市生产总值发展速度（以1984年为100）'!B36</f>
        <v>5637.6026266855279</v>
      </c>
      <c r="C36" s="93">
        <f>'[4]2-15 支出法烟台市生产总值发展速度（以1984年为100）'!C36</f>
        <v>3120.5710939714736</v>
      </c>
      <c r="D36" s="93">
        <f>'[4]2-15 支出法烟台市生产总值发展速度（以1984年为100）'!D36</f>
        <v>3001.306226427419</v>
      </c>
      <c r="E36" s="93">
        <f>'[4]2-15 支出法烟台市生产总值发展速度（以1984年为100）'!E36</f>
        <v>3467.0404822088899</v>
      </c>
      <c r="F36" s="93">
        <f>'[4]2-15 支出法烟台市生产总值发展速度（以1984年为100）'!F36</f>
        <v>9762.9064849849674</v>
      </c>
      <c r="G36" s="93">
        <f>'[4]2-15 支出法烟台市生产总值发展速度（以1984年为100）'!G36</f>
        <v>14938.803735458723</v>
      </c>
      <c r="H36" s="93">
        <f>'[4]2-15 支出法烟台市生产总值发展速度（以1984年为100）'!H36</f>
        <v>1377.8112045484802</v>
      </c>
      <c r="I36" s="94">
        <f>'[4]2-15 支出法烟台市生产总值发展速度（以1984年为100）'!I36</f>
        <v>3487.0391956032945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ht="16.5" customHeight="1"/>
  </sheetData>
  <mergeCells count="10">
    <mergeCell ref="A1:I1"/>
    <mergeCell ref="A3:A5"/>
    <mergeCell ref="B3:B5"/>
    <mergeCell ref="C3:I3"/>
    <mergeCell ref="C4:C5"/>
    <mergeCell ref="D4:E4"/>
    <mergeCell ref="F4:F5"/>
    <mergeCell ref="G4:H4"/>
    <mergeCell ref="I4:I5"/>
    <mergeCell ref="A2:B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pane xSplit="1" ySplit="3" topLeftCell="B25" activePane="bottomRight" state="frozen"/>
      <selection pane="topRight" activeCell="B1" sqref="B1"/>
      <selection pane="bottomLeft" activeCell="A4" sqref="A4"/>
      <selection pane="bottomRight" sqref="A1:F1"/>
    </sheetView>
  </sheetViews>
  <sheetFormatPr defaultColWidth="13" defaultRowHeight="12"/>
  <cols>
    <col min="1" max="1" width="36.7109375" style="178" customWidth="1"/>
    <col min="2" max="2" width="10.5703125" style="190" customWidth="1"/>
    <col min="3" max="3" width="11" style="190" customWidth="1"/>
    <col min="4" max="4" width="10.7109375" style="191" customWidth="1"/>
    <col min="5" max="5" width="11.85546875" style="190" customWidth="1"/>
    <col min="6" max="6" width="11" style="190" customWidth="1"/>
    <col min="7" max="7" width="13" style="176" customWidth="1"/>
    <col min="8" max="16384" width="13" style="177"/>
  </cols>
  <sheetData>
    <row r="1" spans="1:7" ht="18.75">
      <c r="A1" s="279" t="s">
        <v>178</v>
      </c>
      <c r="B1" s="279"/>
      <c r="C1" s="279"/>
      <c r="D1" s="279"/>
      <c r="E1" s="279"/>
      <c r="F1" s="279"/>
    </row>
    <row r="2" spans="1:7" ht="19.5" customHeight="1" thickBot="1">
      <c r="B2" s="178"/>
      <c r="C2" s="178"/>
      <c r="D2" s="179"/>
      <c r="E2" s="178"/>
      <c r="F2" s="172" t="s">
        <v>177</v>
      </c>
    </row>
    <row r="3" spans="1:7" s="183" customFormat="1" ht="12.75" thickBot="1">
      <c r="A3" s="96" t="s">
        <v>230</v>
      </c>
      <c r="B3" s="180" t="s">
        <v>27</v>
      </c>
      <c r="C3" s="180" t="s">
        <v>174</v>
      </c>
      <c r="D3" s="180" t="s">
        <v>175</v>
      </c>
      <c r="E3" s="180" t="s">
        <v>176</v>
      </c>
      <c r="F3" s="181" t="s">
        <v>28</v>
      </c>
      <c r="G3" s="182"/>
    </row>
    <row r="4" spans="1:7">
      <c r="A4" s="184" t="s">
        <v>29</v>
      </c>
      <c r="B4" s="185">
        <f>'[4]2-16 2015年烟台市生产总值'!H4</f>
        <v>6446.08</v>
      </c>
      <c r="C4" s="185">
        <f>'[4]2-16 2015年烟台市生产总值'!I4</f>
        <v>2508.17</v>
      </c>
      <c r="D4" s="185">
        <f>'[4]2-16 2015年烟台市生产总值'!J4</f>
        <v>897.2</v>
      </c>
      <c r="E4" s="185">
        <f>'[4]2-16 2015年烟台市生产总值'!K4</f>
        <v>1100.75</v>
      </c>
      <c r="F4" s="186">
        <f>'[4]2-16 2015年烟台市生产总值'!L4</f>
        <v>1939.96</v>
      </c>
    </row>
    <row r="5" spans="1:7">
      <c r="A5" s="184" t="s">
        <v>30</v>
      </c>
      <c r="B5" s="185">
        <f>'[4]2-16 2015年烟台市生产总值'!H5</f>
        <v>457.32000000000005</v>
      </c>
      <c r="C5" s="185">
        <f>'[4]2-16 2015年烟台市生产总值'!I5</f>
        <v>448.25000000000006</v>
      </c>
      <c r="D5" s="185">
        <f>'[4]2-16 2015年烟台市生产总值'!J5</f>
        <v>1.62</v>
      </c>
      <c r="E5" s="185">
        <f>'[4]2-16 2015年烟台市生产总值'!K5</f>
        <v>7.45</v>
      </c>
      <c r="F5" s="186">
        <f>'[4]2-16 2015年烟台市生产总值'!L5</f>
        <v>0</v>
      </c>
    </row>
    <row r="6" spans="1:7">
      <c r="A6" s="184" t="s">
        <v>31</v>
      </c>
      <c r="B6" s="185">
        <f>'[4]2-16 2015年烟台市生产总值'!H6</f>
        <v>236.25</v>
      </c>
      <c r="C6" s="185">
        <f>'[4]2-16 2015年烟台市生产总值'!I6</f>
        <v>230.99</v>
      </c>
      <c r="D6" s="185">
        <f>'[4]2-16 2015年烟台市生产总值'!J6</f>
        <v>0</v>
      </c>
      <c r="E6" s="185">
        <f>'[4]2-16 2015年烟台市生产总值'!K6</f>
        <v>5.26</v>
      </c>
      <c r="F6" s="186">
        <f>'[4]2-16 2015年烟台市生产总值'!L6</f>
        <v>0</v>
      </c>
    </row>
    <row r="7" spans="1:7">
      <c r="A7" s="184" t="s">
        <v>32</v>
      </c>
      <c r="B7" s="185">
        <f>'[4]2-16 2015年烟台市生产总值'!H7</f>
        <v>10.08</v>
      </c>
      <c r="C7" s="185">
        <f>'[4]2-16 2015年烟台市生产总值'!I7</f>
        <v>10.050000000000001</v>
      </c>
      <c r="D7" s="185">
        <f>'[4]2-16 2015年烟台市生产总值'!J7</f>
        <v>0</v>
      </c>
      <c r="E7" s="185">
        <f>'[4]2-16 2015年烟台市生产总值'!K7</f>
        <v>0.03</v>
      </c>
      <c r="F7" s="186">
        <f>'[4]2-16 2015年烟台市生产总值'!L7</f>
        <v>0</v>
      </c>
    </row>
    <row r="8" spans="1:7">
      <c r="A8" s="184" t="s">
        <v>33</v>
      </c>
      <c r="B8" s="185">
        <f>'[4]2-16 2015年烟台市生产总值'!H8</f>
        <v>73.42</v>
      </c>
      <c r="C8" s="185">
        <f>'[4]2-16 2015年烟台市生产总值'!I8</f>
        <v>71.73</v>
      </c>
      <c r="D8" s="185">
        <f>'[4]2-16 2015年烟台市生产总值'!J8</f>
        <v>0</v>
      </c>
      <c r="E8" s="185">
        <f>'[4]2-16 2015年烟台市生产总值'!K8</f>
        <v>1.69</v>
      </c>
      <c r="F8" s="186">
        <f>'[4]2-16 2015年烟台市生产总值'!L8</f>
        <v>0</v>
      </c>
    </row>
    <row r="9" spans="1:7">
      <c r="A9" s="184" t="s">
        <v>34</v>
      </c>
      <c r="B9" s="185">
        <f>'[4]2-16 2015年烟台市生产总值'!H9</f>
        <v>121.1</v>
      </c>
      <c r="C9" s="185">
        <f>'[4]2-16 2015年烟台市生产总值'!I9</f>
        <v>120.63</v>
      </c>
      <c r="D9" s="185">
        <f>'[4]2-16 2015年烟台市生产总值'!J9</f>
        <v>0</v>
      </c>
      <c r="E9" s="185">
        <f>'[4]2-16 2015年烟台市生产总值'!K9</f>
        <v>0.47</v>
      </c>
      <c r="F9" s="186">
        <f>'[4]2-16 2015年烟台市生产总值'!L9</f>
        <v>0</v>
      </c>
    </row>
    <row r="10" spans="1:7">
      <c r="A10" s="184" t="s">
        <v>35</v>
      </c>
      <c r="B10" s="185">
        <f>'[4]2-16 2015年烟台市生产总值'!H10</f>
        <v>16.47</v>
      </c>
      <c r="C10" s="185">
        <f>'[4]2-16 2015年烟台市生产总值'!I10</f>
        <v>14.85</v>
      </c>
      <c r="D10" s="185">
        <f>'[4]2-16 2015年烟台市生产总值'!J10</f>
        <v>1.62</v>
      </c>
      <c r="E10" s="185">
        <f>'[4]2-16 2015年烟台市生产总值'!K10</f>
        <v>0</v>
      </c>
      <c r="F10" s="186">
        <f>'[4]2-16 2015年烟台市生产总值'!L10</f>
        <v>0</v>
      </c>
    </row>
    <row r="11" spans="1:7">
      <c r="A11" s="184" t="s">
        <v>17</v>
      </c>
      <c r="B11" s="185">
        <f>'[4]2-16 2015年烟台市生产总值'!H11</f>
        <v>2994.8</v>
      </c>
      <c r="C11" s="185">
        <f>'[4]2-16 2015年烟台市生产总值'!I11</f>
        <v>751.72</v>
      </c>
      <c r="D11" s="185">
        <f>'[4]2-16 2015年烟台市生产总值'!J11</f>
        <v>427.26000000000005</v>
      </c>
      <c r="E11" s="185">
        <f>'[4]2-16 2015年烟台市生产总值'!K11</f>
        <v>633.75</v>
      </c>
      <c r="F11" s="186">
        <f>'[4]2-16 2015年烟台市生产总值'!L11</f>
        <v>1182.0700000000002</v>
      </c>
    </row>
    <row r="12" spans="1:7">
      <c r="A12" s="184" t="s">
        <v>36</v>
      </c>
      <c r="B12" s="185">
        <f>'[4]2-16 2015年烟台市生产总值'!H12</f>
        <v>180.75</v>
      </c>
      <c r="C12" s="185">
        <f>'[4]2-16 2015年烟台市生产总值'!I12</f>
        <v>61.61</v>
      </c>
      <c r="D12" s="185">
        <f>'[4]2-16 2015年烟台市生产总值'!J12</f>
        <v>19.8</v>
      </c>
      <c r="E12" s="185">
        <f>'[4]2-16 2015年烟台市生产总值'!K12</f>
        <v>29.06</v>
      </c>
      <c r="F12" s="186">
        <f>'[4]2-16 2015年烟台市生产总值'!L12</f>
        <v>70.28</v>
      </c>
    </row>
    <row r="13" spans="1:7">
      <c r="A13" s="184" t="s">
        <v>37</v>
      </c>
      <c r="B13" s="185">
        <f>'[4]2-16 2015年烟台市生产总值'!H13</f>
        <v>0.06</v>
      </c>
      <c r="C13" s="185">
        <f>'[4]2-16 2015年烟台市生产总值'!I13</f>
        <v>0.04</v>
      </c>
      <c r="D13" s="185">
        <f>'[4]2-16 2015年烟台市生产总值'!J13</f>
        <v>0.01</v>
      </c>
      <c r="E13" s="185">
        <f>'[4]2-16 2015年烟台市生产总值'!K13</f>
        <v>0</v>
      </c>
      <c r="F13" s="186">
        <f>'[4]2-16 2015年烟台市生产总值'!L13</f>
        <v>0.01</v>
      </c>
    </row>
    <row r="14" spans="1:7">
      <c r="A14" s="184" t="s">
        <v>38</v>
      </c>
      <c r="B14" s="185">
        <f>'[4]2-16 2015年烟台市生产总值'!H14</f>
        <v>2720.11</v>
      </c>
      <c r="C14" s="185">
        <f>'[4]2-16 2015年烟台市生产总值'!I14</f>
        <v>666.82</v>
      </c>
      <c r="D14" s="185">
        <f>'[4]2-16 2015年烟台市生产总值'!J14</f>
        <v>390.22</v>
      </c>
      <c r="E14" s="185">
        <f>'[4]2-16 2015年烟台市生产总值'!K14</f>
        <v>580.89</v>
      </c>
      <c r="F14" s="186">
        <f>'[4]2-16 2015年烟台市生产总值'!L14</f>
        <v>1082.18</v>
      </c>
    </row>
    <row r="15" spans="1:7">
      <c r="A15" s="184" t="s">
        <v>39</v>
      </c>
      <c r="B15" s="185">
        <f>'[4]2-16 2015年烟台市生产总值'!H15</f>
        <v>0.38</v>
      </c>
      <c r="C15" s="185">
        <f>'[4]2-16 2015年烟台市生产总值'!I15</f>
        <v>0.13</v>
      </c>
      <c r="D15" s="185">
        <f>'[4]2-16 2015年烟台市生产总值'!J15</f>
        <v>0.04</v>
      </c>
      <c r="E15" s="185">
        <f>'[4]2-16 2015年烟台市生产总值'!K15</f>
        <v>7.0000000000000007E-2</v>
      </c>
      <c r="F15" s="186">
        <f>'[4]2-16 2015年烟台市生产总值'!L15</f>
        <v>0.14000000000000001</v>
      </c>
    </row>
    <row r="16" spans="1:7">
      <c r="A16" s="184" t="s">
        <v>40</v>
      </c>
      <c r="B16" s="185">
        <f>'[4]2-16 2015年烟台市生产总值'!H16</f>
        <v>93.94</v>
      </c>
      <c r="C16" s="185">
        <f>'[4]2-16 2015年烟台市生产总值'!I16</f>
        <v>23.29</v>
      </c>
      <c r="D16" s="185">
        <f>'[4]2-16 2015年烟台市生产总值'!J16</f>
        <v>17.239999999999998</v>
      </c>
      <c r="E16" s="185">
        <f>'[4]2-16 2015年烟台市生产总值'!K16</f>
        <v>23.8</v>
      </c>
      <c r="F16" s="186">
        <f>'[4]2-16 2015年烟台市生产总值'!L16</f>
        <v>29.61</v>
      </c>
    </row>
    <row r="17" spans="1:6">
      <c r="A17" s="184" t="s">
        <v>5</v>
      </c>
      <c r="B17" s="185">
        <f>'[4]2-16 2015年烟台市生产总值'!H17</f>
        <v>329.1</v>
      </c>
      <c r="C17" s="185">
        <f>'[4]2-16 2015年烟台市生产总值'!I17</f>
        <v>187.27999999999997</v>
      </c>
      <c r="D17" s="185">
        <f>'[4]2-16 2015年烟台市生产总值'!J17</f>
        <v>40.549999999999997</v>
      </c>
      <c r="E17" s="185">
        <f>'[4]2-16 2015年烟台市生产总值'!K17</f>
        <v>16.2</v>
      </c>
      <c r="F17" s="186">
        <f>'[4]2-16 2015年烟台市生产总值'!L17</f>
        <v>85.070000000000007</v>
      </c>
    </row>
    <row r="18" spans="1:6">
      <c r="A18" s="184" t="s">
        <v>41</v>
      </c>
      <c r="B18" s="185">
        <f>'[4]2-16 2015年烟台市生产总值'!H18</f>
        <v>212.73</v>
      </c>
      <c r="C18" s="185">
        <f>'[4]2-16 2015年烟台市生产总值'!I18</f>
        <v>123.74</v>
      </c>
      <c r="D18" s="185">
        <f>'[4]2-16 2015年烟台市生产总值'!J18</f>
        <v>28.13</v>
      </c>
      <c r="E18" s="185">
        <f>'[4]2-16 2015年烟台市生产总值'!K18</f>
        <v>7.7</v>
      </c>
      <c r="F18" s="186">
        <f>'[4]2-16 2015年烟台市生产总值'!L18</f>
        <v>53.16</v>
      </c>
    </row>
    <row r="19" spans="1:6">
      <c r="A19" s="184" t="s">
        <v>42</v>
      </c>
      <c r="B19" s="185">
        <f>'[4]2-16 2015年烟台市生产总值'!H19</f>
        <v>48.77</v>
      </c>
      <c r="C19" s="185">
        <f>'[4]2-16 2015年烟台市生产总值'!I19</f>
        <v>22.81</v>
      </c>
      <c r="D19" s="185">
        <f>'[4]2-16 2015年烟台市生产总值'!J19</f>
        <v>6.72</v>
      </c>
      <c r="E19" s="185">
        <f>'[4]2-16 2015年烟台市生产总值'!K19</f>
        <v>4.51</v>
      </c>
      <c r="F19" s="186">
        <f>'[4]2-16 2015年烟台市生产总值'!L19</f>
        <v>14.73</v>
      </c>
    </row>
    <row r="20" spans="1:6">
      <c r="A20" s="184" t="s">
        <v>43</v>
      </c>
      <c r="B20" s="185">
        <f>'[4]2-16 2015年烟台市生产总值'!H20</f>
        <v>30.73</v>
      </c>
      <c r="C20" s="185">
        <f>'[4]2-16 2015年烟台市生产总值'!I20</f>
        <v>18.849999999999998</v>
      </c>
      <c r="D20" s="185">
        <f>'[4]2-16 2015年烟台市生产总值'!J20</f>
        <v>2.73</v>
      </c>
      <c r="E20" s="185">
        <f>'[4]2-16 2015年烟台市生产总值'!K20</f>
        <v>0.92</v>
      </c>
      <c r="F20" s="186">
        <f>'[4]2-16 2015年烟台市生产总值'!L20</f>
        <v>8.23</v>
      </c>
    </row>
    <row r="21" spans="1:6">
      <c r="A21" s="184" t="s">
        <v>44</v>
      </c>
      <c r="B21" s="185">
        <f>'[4]2-16 2015年烟台市生产总值'!H21</f>
        <v>36.869999999999997</v>
      </c>
      <c r="C21" s="185">
        <f>'[4]2-16 2015年烟台市生产总值'!I21</f>
        <v>21.88</v>
      </c>
      <c r="D21" s="185">
        <f>'[4]2-16 2015年烟台市生产总值'!J21</f>
        <v>2.97</v>
      </c>
      <c r="E21" s="185">
        <f>'[4]2-16 2015年烟台市生产总值'!K21</f>
        <v>3.07</v>
      </c>
      <c r="F21" s="186">
        <f>'[4]2-16 2015年烟台市生产总值'!L21</f>
        <v>8.9499999999999993</v>
      </c>
    </row>
    <row r="22" spans="1:6">
      <c r="A22" s="184" t="s">
        <v>18</v>
      </c>
      <c r="B22" s="185">
        <f>'[4]2-16 2015年烟台市生产总值'!H22</f>
        <v>811.36</v>
      </c>
      <c r="C22" s="185">
        <f>'[4]2-16 2015年烟台市生产总值'!I22</f>
        <v>320.81</v>
      </c>
      <c r="D22" s="185">
        <f>'[4]2-16 2015年烟台市生产总值'!J22</f>
        <v>236.41</v>
      </c>
      <c r="E22" s="185">
        <f>'[4]2-16 2015年烟台市生产总值'!K22</f>
        <v>20.409999999999997</v>
      </c>
      <c r="F22" s="186">
        <f>'[4]2-16 2015年烟台市生产总值'!L22</f>
        <v>233.73000000000002</v>
      </c>
    </row>
    <row r="23" spans="1:6">
      <c r="A23" s="184" t="s">
        <v>45</v>
      </c>
      <c r="B23" s="185">
        <f>'[4]2-16 2015年烟台市生产总值'!H23</f>
        <v>497.41</v>
      </c>
      <c r="C23" s="185">
        <f>'[4]2-16 2015年烟台市生产总值'!I23</f>
        <v>126.96</v>
      </c>
      <c r="D23" s="185">
        <f>'[4]2-16 2015年烟台市生产总值'!J23</f>
        <v>212.01</v>
      </c>
      <c r="E23" s="185">
        <f>'[4]2-16 2015年烟台市生产总值'!K23</f>
        <v>10.79</v>
      </c>
      <c r="F23" s="186">
        <f>'[4]2-16 2015年烟台市生产总值'!L23</f>
        <v>147.65</v>
      </c>
    </row>
    <row r="24" spans="1:6">
      <c r="A24" s="184" t="s">
        <v>46</v>
      </c>
      <c r="B24" s="185">
        <f>'[4]2-16 2015年烟台市生产总值'!H24</f>
        <v>313.95</v>
      </c>
      <c r="C24" s="185">
        <f>'[4]2-16 2015年烟台市生产总值'!I24</f>
        <v>193.85</v>
      </c>
      <c r="D24" s="185">
        <f>'[4]2-16 2015年烟台市生产总值'!J24</f>
        <v>24.400000000000002</v>
      </c>
      <c r="E24" s="185">
        <f>'[4]2-16 2015年烟台市生产总值'!K24</f>
        <v>9.6199999999999992</v>
      </c>
      <c r="F24" s="186">
        <f>'[4]2-16 2015年烟台市生产总值'!L24</f>
        <v>86.08</v>
      </c>
    </row>
    <row r="25" spans="1:6">
      <c r="A25" s="184" t="s">
        <v>47</v>
      </c>
      <c r="B25" s="185">
        <f>'[4]2-16 2015年烟台市生产总值'!H25</f>
        <v>172.95000000000002</v>
      </c>
      <c r="C25" s="185">
        <f>'[4]2-16 2015年烟台市生产总值'!I25</f>
        <v>84.699999999999989</v>
      </c>
      <c r="D25" s="185">
        <f>'[4]2-16 2015年烟台市生产总值'!J25</f>
        <v>18.319999999999997</v>
      </c>
      <c r="E25" s="185">
        <f>'[4]2-16 2015年烟台市生产总值'!K25</f>
        <v>48.099999999999994</v>
      </c>
      <c r="F25" s="186">
        <f>'[4]2-16 2015年烟台市生产总值'!L25</f>
        <v>21.830000000000002</v>
      </c>
    </row>
    <row r="26" spans="1:6">
      <c r="A26" s="184" t="s">
        <v>48</v>
      </c>
      <c r="B26" s="185">
        <f>'[4]2-16 2015年烟台市生产总值'!H26</f>
        <v>2.56</v>
      </c>
      <c r="C26" s="185">
        <f>'[4]2-16 2015年烟台市生产总值'!I26</f>
        <v>1.25</v>
      </c>
      <c r="D26" s="185">
        <f>'[4]2-16 2015年烟台市生产总值'!J26</f>
        <v>0.15</v>
      </c>
      <c r="E26" s="185">
        <f>'[4]2-16 2015年烟台市生产总值'!K26</f>
        <v>1.22</v>
      </c>
      <c r="F26" s="186">
        <f>'[4]2-16 2015年烟台市生产总值'!L26</f>
        <v>-0.06</v>
      </c>
    </row>
    <row r="27" spans="1:6">
      <c r="A27" s="184" t="s">
        <v>49</v>
      </c>
      <c r="B27" s="185">
        <f>'[4]2-16 2015年烟台市生产总值'!H27</f>
        <v>71.180000000000007</v>
      </c>
      <c r="C27" s="185">
        <f>'[4]2-16 2015年烟台市生产总值'!I27</f>
        <v>40.090000000000003</v>
      </c>
      <c r="D27" s="185">
        <f>'[4]2-16 2015年烟台市生产总值'!J27</f>
        <v>10.199999999999999</v>
      </c>
      <c r="E27" s="185">
        <f>'[4]2-16 2015年烟台市生产总值'!K27</f>
        <v>19.04</v>
      </c>
      <c r="F27" s="186">
        <f>'[4]2-16 2015年烟台市生产总值'!L27</f>
        <v>1.85</v>
      </c>
    </row>
    <row r="28" spans="1:6">
      <c r="A28" s="184" t="s">
        <v>50</v>
      </c>
      <c r="B28" s="185">
        <f>'[4]2-16 2015年烟台市生产总值'!H28</f>
        <v>44.34</v>
      </c>
      <c r="C28" s="185">
        <f>'[4]2-16 2015年烟台市生产总值'!I28</f>
        <v>23.3</v>
      </c>
      <c r="D28" s="185">
        <f>'[4]2-16 2015年烟台市生产总值'!J28</f>
        <v>2.44</v>
      </c>
      <c r="E28" s="185">
        <f>'[4]2-16 2015年烟台市生产总值'!K28</f>
        <v>11.5</v>
      </c>
      <c r="F28" s="186">
        <f>'[4]2-16 2015年烟台市生产总值'!L28</f>
        <v>7.1</v>
      </c>
    </row>
    <row r="29" spans="1:6">
      <c r="A29" s="184" t="s">
        <v>51</v>
      </c>
      <c r="B29" s="185">
        <f>'[4]2-16 2015年烟台市生产总值'!H29</f>
        <v>2.33</v>
      </c>
      <c r="C29" s="185">
        <f>'[4]2-16 2015年烟台市生产总值'!I29</f>
        <v>1.92</v>
      </c>
      <c r="D29" s="185">
        <f>'[4]2-16 2015年烟台市生产总值'!J29</f>
        <v>7.0000000000000007E-2</v>
      </c>
      <c r="E29" s="185">
        <f>'[4]2-16 2015年烟台市生产总值'!K29</f>
        <v>0.37</v>
      </c>
      <c r="F29" s="186">
        <f>'[4]2-16 2015年烟台市生产总值'!L29</f>
        <v>-0.03</v>
      </c>
    </row>
    <row r="30" spans="1:6">
      <c r="A30" s="184" t="s">
        <v>52</v>
      </c>
      <c r="B30" s="185">
        <f>'[4]2-16 2015年烟台市生产总值'!H30</f>
        <v>0.06</v>
      </c>
      <c r="C30" s="185">
        <f>'[4]2-16 2015年烟台市生产总值'!I30</f>
        <v>1.9999999999999997E-2</v>
      </c>
      <c r="D30" s="185">
        <f>'[4]2-16 2015年烟台市生产总值'!J30</f>
        <v>0.01</v>
      </c>
      <c r="E30" s="185">
        <f>'[4]2-16 2015年烟台市生产总值'!K30</f>
        <v>0.01</v>
      </c>
      <c r="F30" s="186">
        <f>'[4]2-16 2015年烟台市生产总值'!L30</f>
        <v>0.02</v>
      </c>
    </row>
    <row r="31" spans="1:6">
      <c r="A31" s="184" t="s">
        <v>53</v>
      </c>
      <c r="B31" s="185">
        <f>'[4]2-16 2015年烟台市生产总值'!H31</f>
        <v>24.82</v>
      </c>
      <c r="C31" s="185">
        <f>'[4]2-16 2015年烟台市生产总值'!I31</f>
        <v>5.94</v>
      </c>
      <c r="D31" s="185">
        <f>'[4]2-16 2015年烟台市生产总值'!J31</f>
        <v>2.78</v>
      </c>
      <c r="E31" s="185">
        <f>'[4]2-16 2015年烟台市生产总值'!K31</f>
        <v>7.67</v>
      </c>
      <c r="F31" s="186">
        <f>'[4]2-16 2015年烟台市生产总值'!L31</f>
        <v>8.43</v>
      </c>
    </row>
    <row r="32" spans="1:6">
      <c r="A32" s="184" t="s">
        <v>54</v>
      </c>
      <c r="B32" s="185">
        <f>'[4]2-16 2015年烟台市生产总值'!H32</f>
        <v>20.41</v>
      </c>
      <c r="C32" s="185">
        <f>'[4]2-16 2015年烟台市生产总值'!I32</f>
        <v>7.99</v>
      </c>
      <c r="D32" s="185">
        <f>'[4]2-16 2015年烟台市生产总值'!J32</f>
        <v>2.54</v>
      </c>
      <c r="E32" s="185">
        <f>'[4]2-16 2015年烟台市生产总值'!K32</f>
        <v>4.82</v>
      </c>
      <c r="F32" s="186">
        <f>'[4]2-16 2015年烟台市生产总值'!L32</f>
        <v>5.0599999999999996</v>
      </c>
    </row>
    <row r="33" spans="1:6">
      <c r="A33" s="184" t="s">
        <v>55</v>
      </c>
      <c r="B33" s="185">
        <f>'[4]2-16 2015年烟台市生产总值'!H33</f>
        <v>7.25</v>
      </c>
      <c r="C33" s="185">
        <f>'[4]2-16 2015年烟台市生产总值'!I33</f>
        <v>4.1900000000000004</v>
      </c>
      <c r="D33" s="185">
        <f>'[4]2-16 2015年烟台市生产总值'!J33</f>
        <v>0.13</v>
      </c>
      <c r="E33" s="185">
        <f>'[4]2-16 2015年烟台市生产总值'!K33</f>
        <v>3.47</v>
      </c>
      <c r="F33" s="186">
        <f>'[4]2-16 2015年烟台市生产总值'!L33</f>
        <v>-0.54</v>
      </c>
    </row>
    <row r="34" spans="1:6">
      <c r="A34" s="184" t="s">
        <v>19</v>
      </c>
      <c r="B34" s="185">
        <f>'[4]2-16 2015年烟台市生产总值'!H34</f>
        <v>141.51</v>
      </c>
      <c r="C34" s="185">
        <f>'[4]2-16 2015年烟台市生产总值'!I34</f>
        <v>79.47</v>
      </c>
      <c r="D34" s="185">
        <f>'[4]2-16 2015年烟台市生产总值'!J34</f>
        <v>14.65</v>
      </c>
      <c r="E34" s="185">
        <f>'[4]2-16 2015年烟台市生产总值'!K34</f>
        <v>20.57</v>
      </c>
      <c r="F34" s="186">
        <f>'[4]2-16 2015年烟台市生产总值'!L34</f>
        <v>26.82</v>
      </c>
    </row>
    <row r="35" spans="1:6">
      <c r="A35" s="184" t="s">
        <v>56</v>
      </c>
      <c r="B35" s="185">
        <f>'[4]2-16 2015年烟台市生产总值'!H35</f>
        <v>26.42</v>
      </c>
      <c r="C35" s="185">
        <f>'[4]2-16 2015年烟台市生产总值'!I35</f>
        <v>16.3</v>
      </c>
      <c r="D35" s="185">
        <f>'[4]2-16 2015年烟台市生产总值'!J35</f>
        <v>2.25</v>
      </c>
      <c r="E35" s="185">
        <f>'[4]2-16 2015年烟台市生产总值'!K35</f>
        <v>2.98</v>
      </c>
      <c r="F35" s="186">
        <f>'[4]2-16 2015年烟台市生产总值'!L35</f>
        <v>4.8899999999999997</v>
      </c>
    </row>
    <row r="36" spans="1:6">
      <c r="A36" s="184" t="s">
        <v>57</v>
      </c>
      <c r="B36" s="185">
        <f>'[4]2-16 2015年烟台市生产总值'!H36</f>
        <v>115.09</v>
      </c>
      <c r="C36" s="185">
        <f>'[4]2-16 2015年烟台市生产总值'!I36</f>
        <v>63.17</v>
      </c>
      <c r="D36" s="185">
        <f>'[4]2-16 2015年烟台市生产总值'!J36</f>
        <v>12.4</v>
      </c>
      <c r="E36" s="185">
        <f>'[4]2-16 2015年烟台市生产总值'!K36</f>
        <v>17.59</v>
      </c>
      <c r="F36" s="186">
        <f>'[4]2-16 2015年烟台市生产总值'!L36</f>
        <v>21.93</v>
      </c>
    </row>
    <row r="37" spans="1:6">
      <c r="A37" s="184" t="s">
        <v>58</v>
      </c>
      <c r="B37" s="185">
        <f>'[4]2-16 2015年烟台市生产总值'!H37</f>
        <v>61.180000000000007</v>
      </c>
      <c r="C37" s="185">
        <f>'[4]2-16 2015年烟台市生产总值'!I37</f>
        <v>20.55</v>
      </c>
      <c r="D37" s="185">
        <f>'[4]2-16 2015年烟台市生产总值'!J37</f>
        <v>4.7799999999999994</v>
      </c>
      <c r="E37" s="185">
        <f>'[4]2-16 2015年烟台市生产总值'!K37</f>
        <v>13.45</v>
      </c>
      <c r="F37" s="186">
        <f>'[4]2-16 2015年烟台市生产总值'!L37</f>
        <v>22.400000000000002</v>
      </c>
    </row>
    <row r="38" spans="1:6">
      <c r="A38" s="184" t="s">
        <v>59</v>
      </c>
      <c r="B38" s="185">
        <f>'[4]2-16 2015年烟台市生产总值'!H38</f>
        <v>39.18</v>
      </c>
      <c r="C38" s="185">
        <f>'[4]2-16 2015年烟台市生产总值'!I38</f>
        <v>7.94</v>
      </c>
      <c r="D38" s="185">
        <f>'[4]2-16 2015年烟台市生产总值'!J38</f>
        <v>2.88</v>
      </c>
      <c r="E38" s="185">
        <f>'[4]2-16 2015年烟台市生产总值'!K38</f>
        <v>11.51</v>
      </c>
      <c r="F38" s="186">
        <f>'[4]2-16 2015年烟台市生产总值'!L38</f>
        <v>16.850000000000001</v>
      </c>
    </row>
    <row r="39" spans="1:6">
      <c r="A39" s="184" t="s">
        <v>60</v>
      </c>
      <c r="B39" s="185">
        <f>'[4]2-16 2015年烟台市生产总值'!H39</f>
        <v>4.7699999999999996</v>
      </c>
      <c r="C39" s="185">
        <f>'[4]2-16 2015年烟台市生产总值'!I39</f>
        <v>2.86</v>
      </c>
      <c r="D39" s="185">
        <f>'[4]2-16 2015年烟台市生产总值'!J39</f>
        <v>0.52</v>
      </c>
      <c r="E39" s="185">
        <f>'[4]2-16 2015年烟台市生产总值'!K39</f>
        <v>0.16</v>
      </c>
      <c r="F39" s="186">
        <f>'[4]2-16 2015年烟台市生产总值'!L39</f>
        <v>1.23</v>
      </c>
    </row>
    <row r="40" spans="1:6">
      <c r="A40" s="184" t="s">
        <v>61</v>
      </c>
      <c r="B40" s="185">
        <f>'[4]2-16 2015年烟台市生产总值'!H40</f>
        <v>17.23</v>
      </c>
      <c r="C40" s="185">
        <f>'[4]2-16 2015年烟台市生产总值'!I40</f>
        <v>9.75</v>
      </c>
      <c r="D40" s="185">
        <f>'[4]2-16 2015年烟台市生产总值'!J40</f>
        <v>1.38</v>
      </c>
      <c r="E40" s="185">
        <f>'[4]2-16 2015年烟台市生产总值'!K40</f>
        <v>1.78</v>
      </c>
      <c r="F40" s="186">
        <f>'[4]2-16 2015年烟台市生产总值'!L40</f>
        <v>4.32</v>
      </c>
    </row>
    <row r="41" spans="1:6">
      <c r="A41" s="184" t="s">
        <v>20</v>
      </c>
      <c r="B41" s="185">
        <f>'[4]2-16 2015年烟台市生产总值'!H41</f>
        <v>253.18</v>
      </c>
      <c r="C41" s="185">
        <f>'[4]2-16 2015年烟台市生产总值'!I41</f>
        <v>53.629999999999995</v>
      </c>
      <c r="D41" s="185">
        <f>'[4]2-16 2015年烟台市生产总值'!J41</f>
        <v>50.82</v>
      </c>
      <c r="E41" s="185">
        <f>'[4]2-16 2015年烟台市生产总值'!K41</f>
        <v>9.8099999999999987</v>
      </c>
      <c r="F41" s="186">
        <f>'[4]2-16 2015年烟台市生产总值'!L41</f>
        <v>138.91999999999999</v>
      </c>
    </row>
    <row r="42" spans="1:6">
      <c r="A42" s="184" t="s">
        <v>62</v>
      </c>
      <c r="B42" s="185">
        <f>'[4]2-16 2015年烟台市生产总值'!H42</f>
        <v>206.28</v>
      </c>
      <c r="C42" s="185">
        <f>'[4]2-16 2015年烟台市生产总值'!I42</f>
        <v>40.409999999999997</v>
      </c>
      <c r="D42" s="185">
        <f>'[4]2-16 2015年烟台市生产总值'!J42</f>
        <v>35.67</v>
      </c>
      <c r="E42" s="185">
        <f>'[4]2-16 2015年烟台市生产总值'!K42</f>
        <v>7.88</v>
      </c>
      <c r="F42" s="186">
        <f>'[4]2-16 2015年烟台市生产总值'!L42</f>
        <v>122.32</v>
      </c>
    </row>
    <row r="43" spans="1:6">
      <c r="A43" s="184" t="s">
        <v>63</v>
      </c>
      <c r="B43" s="185">
        <f>'[4]2-16 2015年烟台市生产总值'!H43</f>
        <v>15.08</v>
      </c>
      <c r="C43" s="185">
        <f>'[4]2-16 2015年烟台市生产总值'!I43</f>
        <v>0.16</v>
      </c>
      <c r="D43" s="185">
        <f>'[4]2-16 2015年烟台市生产总值'!J43</f>
        <v>10.47</v>
      </c>
      <c r="E43" s="185">
        <f>'[4]2-16 2015年烟台市生产总值'!K43</f>
        <v>0.02</v>
      </c>
      <c r="F43" s="186">
        <f>'[4]2-16 2015年烟台市生产总值'!L43</f>
        <v>4.43</v>
      </c>
    </row>
    <row r="44" spans="1:6">
      <c r="A44" s="184" t="s">
        <v>64</v>
      </c>
      <c r="B44" s="185">
        <f>'[4]2-16 2015年烟台市生产总值'!H44</f>
        <v>31.82</v>
      </c>
      <c r="C44" s="185">
        <f>'[4]2-16 2015年烟台市生产总值'!I44</f>
        <v>13.06</v>
      </c>
      <c r="D44" s="185">
        <f>'[4]2-16 2015年烟台市生产总值'!J44</f>
        <v>4.68</v>
      </c>
      <c r="E44" s="185">
        <f>'[4]2-16 2015年烟台市生产总值'!K44</f>
        <v>1.91</v>
      </c>
      <c r="F44" s="186">
        <f>'[4]2-16 2015年烟台市生产总值'!L44</f>
        <v>12.17</v>
      </c>
    </row>
    <row r="45" spans="1:6">
      <c r="A45" s="184" t="s">
        <v>65</v>
      </c>
      <c r="B45" s="185">
        <f>'[4]2-16 2015年烟台市生产总值'!H45</f>
        <v>0</v>
      </c>
      <c r="C45" s="185">
        <f>'[4]2-16 2015年烟台市生产总值'!I45</f>
        <v>0</v>
      </c>
      <c r="D45" s="185">
        <f>'[4]2-16 2015年烟台市生产总值'!J45</f>
        <v>0</v>
      </c>
      <c r="E45" s="185">
        <f>'[4]2-16 2015年烟台市生产总值'!K45</f>
        <v>0</v>
      </c>
      <c r="F45" s="186">
        <f>'[4]2-16 2015年烟台市生产总值'!L45</f>
        <v>0</v>
      </c>
    </row>
    <row r="46" spans="1:6">
      <c r="A46" s="184" t="s">
        <v>21</v>
      </c>
      <c r="B46" s="185">
        <f>'[4]2-16 2015年烟台市生产总值'!H46</f>
        <v>311.79000000000002</v>
      </c>
      <c r="C46" s="185">
        <f>'[4]2-16 2015年烟台市生产总值'!I46</f>
        <v>56.489999999999995</v>
      </c>
      <c r="D46" s="185">
        <f>'[4]2-16 2015年烟台市生产总值'!J46</f>
        <v>57.269999999999989</v>
      </c>
      <c r="E46" s="185">
        <f>'[4]2-16 2015年烟台市生产总值'!K46</f>
        <v>117.49</v>
      </c>
      <c r="F46" s="186">
        <f>'[4]2-16 2015年烟台市生产总值'!L46</f>
        <v>80.539999999999992</v>
      </c>
    </row>
    <row r="47" spans="1:6">
      <c r="A47" s="184" t="s">
        <v>66</v>
      </c>
      <c r="B47" s="185">
        <f>'[4]2-16 2015年烟台市生产总值'!H47</f>
        <v>149.49</v>
      </c>
      <c r="C47" s="185">
        <f>'[4]2-16 2015年烟台市生产总值'!I47</f>
        <v>24.57</v>
      </c>
      <c r="D47" s="185">
        <f>'[4]2-16 2015年烟台市生产总值'!J47</f>
        <v>49.98</v>
      </c>
      <c r="E47" s="185">
        <f>'[4]2-16 2015年烟台市生产总值'!K47</f>
        <v>6.66</v>
      </c>
      <c r="F47" s="186">
        <f>'[4]2-16 2015年烟台市生产总值'!L47</f>
        <v>68.28</v>
      </c>
    </row>
    <row r="48" spans="1:6">
      <c r="A48" s="184" t="s">
        <v>67</v>
      </c>
      <c r="B48" s="185">
        <f>'[4]2-16 2015年烟台市生产总值'!H48</f>
        <v>20.28</v>
      </c>
      <c r="C48" s="185">
        <f>'[4]2-16 2015年烟台市生产总值'!I48</f>
        <v>14.99</v>
      </c>
      <c r="D48" s="185">
        <f>'[4]2-16 2015年烟台市生产总值'!J48</f>
        <v>2.0099999999999998</v>
      </c>
      <c r="E48" s="185">
        <f>'[4]2-16 2015年烟台市生产总值'!K48</f>
        <v>1.05</v>
      </c>
      <c r="F48" s="186">
        <f>'[4]2-16 2015年烟台市生产总值'!L48</f>
        <v>2.23</v>
      </c>
    </row>
    <row r="49" spans="1:6">
      <c r="A49" s="184" t="s">
        <v>68</v>
      </c>
      <c r="B49" s="185">
        <f>'[4]2-16 2015年烟台市生产总值'!H49</f>
        <v>16.489999999999998</v>
      </c>
      <c r="C49" s="185">
        <f>'[4]2-16 2015年烟台市生产总值'!I49</f>
        <v>1.98</v>
      </c>
      <c r="D49" s="185">
        <f>'[4]2-16 2015年烟台市生产总值'!J49</f>
        <v>2.8</v>
      </c>
      <c r="E49" s="185">
        <f>'[4]2-16 2015年烟台市生产总值'!K49</f>
        <v>3.28</v>
      </c>
      <c r="F49" s="186">
        <f>'[4]2-16 2015年烟台市生产总值'!L49</f>
        <v>8.43</v>
      </c>
    </row>
    <row r="50" spans="1:6">
      <c r="A50" s="184" t="s">
        <v>69</v>
      </c>
      <c r="B50" s="185">
        <f>'[4]2-16 2015年烟台市生产总值'!H50</f>
        <v>105.21</v>
      </c>
      <c r="C50" s="185">
        <f>'[4]2-16 2015年烟台市生产总值'!I50</f>
        <v>0</v>
      </c>
      <c r="D50" s="185">
        <f>'[4]2-16 2015年烟台市生产总值'!J50</f>
        <v>0</v>
      </c>
      <c r="E50" s="185">
        <f>'[4]2-16 2015年烟台市生产总值'!K50</f>
        <v>105.21</v>
      </c>
      <c r="F50" s="186">
        <f>'[4]2-16 2015年烟台市生产总值'!L50</f>
        <v>0</v>
      </c>
    </row>
    <row r="51" spans="1:6">
      <c r="A51" s="184" t="s">
        <v>70</v>
      </c>
      <c r="B51" s="185">
        <f>'[4]2-16 2015年烟台市生产总值'!H51</f>
        <v>20.32</v>
      </c>
      <c r="C51" s="185">
        <f>'[4]2-16 2015年烟台市生产总值'!I51</f>
        <v>14.95</v>
      </c>
      <c r="D51" s="185">
        <f>'[4]2-16 2015年烟台市生产总值'!J51</f>
        <v>2.48</v>
      </c>
      <c r="E51" s="185">
        <f>'[4]2-16 2015年烟台市生产总值'!K51</f>
        <v>1.29</v>
      </c>
      <c r="F51" s="186">
        <f>'[4]2-16 2015年烟台市生产总值'!L51</f>
        <v>1.6</v>
      </c>
    </row>
    <row r="52" spans="1:6">
      <c r="A52" s="184" t="s">
        <v>22</v>
      </c>
      <c r="B52" s="185">
        <f>'[4]2-16 2015年烟台市生产总值'!H52</f>
        <v>136.80000000000001</v>
      </c>
      <c r="C52" s="185">
        <f>'[4]2-16 2015年烟台市生产总值'!I52</f>
        <v>39.47</v>
      </c>
      <c r="D52" s="185">
        <f>'[4]2-16 2015年烟台市生产总值'!J52</f>
        <v>18.940000000000001</v>
      </c>
      <c r="E52" s="185">
        <f>'[4]2-16 2015年烟台市生产总值'!K52</f>
        <v>40.53</v>
      </c>
      <c r="F52" s="186">
        <f>'[4]2-16 2015年烟台市生产总值'!L52</f>
        <v>37.86</v>
      </c>
    </row>
    <row r="53" spans="1:6">
      <c r="A53" s="184" t="s">
        <v>71</v>
      </c>
      <c r="B53" s="185">
        <f>'[4]2-16 2015年烟台市生产总值'!H53</f>
        <v>9.07</v>
      </c>
      <c r="C53" s="185">
        <f>'[4]2-16 2015年烟台市生产总值'!I53</f>
        <v>4.59</v>
      </c>
      <c r="D53" s="185">
        <f>'[4]2-16 2015年烟台市生产总值'!J53</f>
        <v>3.78</v>
      </c>
      <c r="E53" s="185">
        <f>'[4]2-16 2015年烟台市生产总值'!K53</f>
        <v>1.19</v>
      </c>
      <c r="F53" s="186">
        <f>'[4]2-16 2015年烟台市生产总值'!L53</f>
        <v>-0.49</v>
      </c>
    </row>
    <row r="54" spans="1:6">
      <c r="A54" s="184" t="s">
        <v>72</v>
      </c>
      <c r="B54" s="185">
        <f>'[4]2-16 2015年烟台市生产总值'!H54</f>
        <v>127.73</v>
      </c>
      <c r="C54" s="185">
        <f>'[4]2-16 2015年烟台市生产总值'!I54</f>
        <v>34.880000000000003</v>
      </c>
      <c r="D54" s="185">
        <f>'[4]2-16 2015年烟台市生产总值'!J54</f>
        <v>15.16</v>
      </c>
      <c r="E54" s="185">
        <f>'[4]2-16 2015年烟台市生产总值'!K54</f>
        <v>39.340000000000003</v>
      </c>
      <c r="F54" s="186">
        <f>'[4]2-16 2015年烟台市生产总值'!L54</f>
        <v>38.35</v>
      </c>
    </row>
    <row r="55" spans="1:6">
      <c r="A55" s="184" t="s">
        <v>73</v>
      </c>
      <c r="B55" s="185">
        <f>'[4]2-16 2015年烟台市生产总值'!H55</f>
        <v>65.62</v>
      </c>
      <c r="C55" s="185">
        <f>'[4]2-16 2015年烟台市生产总值'!I55</f>
        <v>34.33</v>
      </c>
      <c r="D55" s="185">
        <f>'[4]2-16 2015年烟台市生产总值'!J55</f>
        <v>6.4700000000000006</v>
      </c>
      <c r="E55" s="185">
        <f>'[4]2-16 2015年烟台市生产总值'!K55</f>
        <v>11.94</v>
      </c>
      <c r="F55" s="186">
        <f>'[4]2-16 2015年烟台市生产总值'!L55</f>
        <v>12.88</v>
      </c>
    </row>
    <row r="56" spans="1:6">
      <c r="A56" s="184" t="s">
        <v>74</v>
      </c>
      <c r="B56" s="185">
        <f>'[4]2-16 2015年烟台市生产总值'!H56</f>
        <v>11.06</v>
      </c>
      <c r="C56" s="185">
        <f>'[4]2-16 2015年烟台市生产总值'!I56</f>
        <v>5.96</v>
      </c>
      <c r="D56" s="185">
        <f>'[4]2-16 2015年烟台市生产总值'!J56</f>
        <v>1.5</v>
      </c>
      <c r="E56" s="185">
        <f>'[4]2-16 2015年烟台市生产总值'!K56</f>
        <v>3.57</v>
      </c>
      <c r="F56" s="186">
        <f>'[4]2-16 2015年烟台市生产总值'!L56</f>
        <v>0.03</v>
      </c>
    </row>
    <row r="57" spans="1:6">
      <c r="A57" s="184" t="s">
        <v>75</v>
      </c>
      <c r="B57" s="185">
        <f>'[4]2-16 2015年烟台市生产总值'!H57</f>
        <v>30.22</v>
      </c>
      <c r="C57" s="185">
        <f>'[4]2-16 2015年烟台市生产总值'!I57</f>
        <v>17.440000000000001</v>
      </c>
      <c r="D57" s="185">
        <f>'[4]2-16 2015年烟台市生产总值'!J57</f>
        <v>2.66</v>
      </c>
      <c r="E57" s="185">
        <f>'[4]2-16 2015年烟台市生产总值'!K57</f>
        <v>5.93</v>
      </c>
      <c r="F57" s="186">
        <f>'[4]2-16 2015年烟台市生产总值'!L57</f>
        <v>4.1900000000000004</v>
      </c>
    </row>
    <row r="58" spans="1:6">
      <c r="A58" s="184" t="s">
        <v>76</v>
      </c>
      <c r="B58" s="185">
        <f>'[4]2-16 2015年烟台市生产总值'!H58</f>
        <v>24.34</v>
      </c>
      <c r="C58" s="185">
        <f>'[4]2-16 2015年烟台市生产总值'!I58</f>
        <v>10.93</v>
      </c>
      <c r="D58" s="185">
        <f>'[4]2-16 2015年烟台市生产总值'!J58</f>
        <v>2.31</v>
      </c>
      <c r="E58" s="185">
        <f>'[4]2-16 2015年烟台市生产总值'!K58</f>
        <v>2.44</v>
      </c>
      <c r="F58" s="186">
        <f>'[4]2-16 2015年烟台市生产总值'!L58</f>
        <v>8.66</v>
      </c>
    </row>
    <row r="59" spans="1:6">
      <c r="A59" s="184" t="s">
        <v>23</v>
      </c>
      <c r="B59" s="185">
        <f>'[4]2-16 2015年烟台市生产总值'!H59</f>
        <v>55.48</v>
      </c>
      <c r="C59" s="185">
        <f>'[4]2-16 2015年烟台市生产总值'!I59</f>
        <v>12.469999999999999</v>
      </c>
      <c r="D59" s="185">
        <f>'[4]2-16 2015年烟台市生产总值'!J59</f>
        <v>2.9000000000000004</v>
      </c>
      <c r="E59" s="185">
        <f>'[4]2-16 2015年烟台市生产总值'!K59</f>
        <v>16.27</v>
      </c>
      <c r="F59" s="186">
        <f>'[4]2-16 2015年烟台市生产总值'!L59</f>
        <v>23.84</v>
      </c>
    </row>
    <row r="60" spans="1:6">
      <c r="A60" s="184" t="s">
        <v>77</v>
      </c>
      <c r="B60" s="185">
        <f>'[4]2-16 2015年烟台市生产总值'!H60</f>
        <v>5.12</v>
      </c>
      <c r="C60" s="185">
        <f>'[4]2-16 2015年烟台市生产总值'!I60</f>
        <v>1.74</v>
      </c>
      <c r="D60" s="185">
        <f>'[4]2-16 2015年烟台市生产总值'!J60</f>
        <v>0.15</v>
      </c>
      <c r="E60" s="185">
        <f>'[4]2-16 2015年烟台市生产总值'!K60</f>
        <v>1.82</v>
      </c>
      <c r="F60" s="186">
        <f>'[4]2-16 2015年烟台市生产总值'!L60</f>
        <v>1.41</v>
      </c>
    </row>
    <row r="61" spans="1:6">
      <c r="A61" s="184" t="s">
        <v>78</v>
      </c>
      <c r="B61" s="185">
        <f>'[4]2-16 2015年烟台市生产总值'!H61</f>
        <v>3.88</v>
      </c>
      <c r="C61" s="185">
        <f>'[4]2-16 2015年烟台市生产总值'!I61</f>
        <v>2.21</v>
      </c>
      <c r="D61" s="185">
        <f>'[4]2-16 2015年烟台市生产总值'!J61</f>
        <v>0.13</v>
      </c>
      <c r="E61" s="185">
        <f>'[4]2-16 2015年烟台市生产总值'!K61</f>
        <v>1</v>
      </c>
      <c r="F61" s="186">
        <f>'[4]2-16 2015年烟台市生产总值'!L61</f>
        <v>0.54</v>
      </c>
    </row>
    <row r="62" spans="1:6">
      <c r="A62" s="184" t="s">
        <v>79</v>
      </c>
      <c r="B62" s="185">
        <f>'[4]2-16 2015年烟台市生产总值'!H62</f>
        <v>46.48</v>
      </c>
      <c r="C62" s="185">
        <f>'[4]2-16 2015年烟台市生产总值'!I62</f>
        <v>8.52</v>
      </c>
      <c r="D62" s="185">
        <f>'[4]2-16 2015年烟台市生产总值'!J62</f>
        <v>2.62</v>
      </c>
      <c r="E62" s="185">
        <f>'[4]2-16 2015年烟台市生产总值'!K62</f>
        <v>13.45</v>
      </c>
      <c r="F62" s="186">
        <f>'[4]2-16 2015年烟台市生产总值'!L62</f>
        <v>21.89</v>
      </c>
    </row>
    <row r="63" spans="1:6">
      <c r="A63" s="184" t="s">
        <v>80</v>
      </c>
      <c r="B63" s="185">
        <f>'[4]2-16 2015年烟台市生产总值'!H63</f>
        <v>103.85</v>
      </c>
      <c r="C63" s="185">
        <f>'[4]2-16 2015年烟台市生产总值'!I63</f>
        <v>73.33</v>
      </c>
      <c r="D63" s="185">
        <f>'[4]2-16 2015年烟台市生产总值'!J63</f>
        <v>4.16</v>
      </c>
      <c r="E63" s="185">
        <f>'[4]2-16 2015年烟台市生产总值'!K63</f>
        <v>7.52</v>
      </c>
      <c r="F63" s="186">
        <f>'[4]2-16 2015年烟台市生产总值'!L63</f>
        <v>18.84</v>
      </c>
    </row>
    <row r="64" spans="1:6">
      <c r="A64" s="184" t="s">
        <v>81</v>
      </c>
      <c r="B64" s="185">
        <f>'[4]2-16 2015年烟台市生产总值'!H64</f>
        <v>44.4</v>
      </c>
      <c r="C64" s="185">
        <f>'[4]2-16 2015年烟台市生产总值'!I64</f>
        <v>31.53</v>
      </c>
      <c r="D64" s="185">
        <f>'[4]2-16 2015年烟台市生产总值'!J64</f>
        <v>1.49</v>
      </c>
      <c r="E64" s="185">
        <f>'[4]2-16 2015年烟台市生产总值'!K64</f>
        <v>3.32</v>
      </c>
      <c r="F64" s="186">
        <f>'[4]2-16 2015年烟台市生产总值'!L64</f>
        <v>8.06</v>
      </c>
    </row>
    <row r="65" spans="1:6">
      <c r="A65" s="184" t="s">
        <v>82</v>
      </c>
      <c r="B65" s="185">
        <f>'[4]2-16 2015年烟台市生产总值'!H65</f>
        <v>38.1</v>
      </c>
      <c r="C65" s="185">
        <f>'[4]2-16 2015年烟台市生产总值'!I65</f>
        <v>27.29</v>
      </c>
      <c r="D65" s="185">
        <f>'[4]2-16 2015年烟台市生产总值'!J65</f>
        <v>1.5</v>
      </c>
      <c r="E65" s="185">
        <f>'[4]2-16 2015年烟台市生产总值'!K65</f>
        <v>2.39</v>
      </c>
      <c r="F65" s="186">
        <f>'[4]2-16 2015年烟台市生产总值'!L65</f>
        <v>6.92</v>
      </c>
    </row>
    <row r="66" spans="1:6">
      <c r="A66" s="184" t="s">
        <v>83</v>
      </c>
      <c r="B66" s="185">
        <f>'[4]2-16 2015年烟台市生产总值'!H66</f>
        <v>21.35</v>
      </c>
      <c r="C66" s="185">
        <f>'[4]2-16 2015年烟台市生产总值'!I66</f>
        <v>14.51</v>
      </c>
      <c r="D66" s="185">
        <f>'[4]2-16 2015年烟台市生产总值'!J66</f>
        <v>1.17</v>
      </c>
      <c r="E66" s="185">
        <f>'[4]2-16 2015年烟台市生产总值'!K66</f>
        <v>1.81</v>
      </c>
      <c r="F66" s="186">
        <f>'[4]2-16 2015年烟台市生产总值'!L66</f>
        <v>3.86</v>
      </c>
    </row>
    <row r="67" spans="1:6">
      <c r="A67" s="184" t="s">
        <v>84</v>
      </c>
      <c r="B67" s="185">
        <f>'[4]2-16 2015年烟台市生产总值'!H67</f>
        <v>159.96</v>
      </c>
      <c r="C67" s="185">
        <f>'[4]2-16 2015年烟台市生产总值'!I67</f>
        <v>124.75</v>
      </c>
      <c r="D67" s="185">
        <f>'[4]2-16 2015年烟台市生产总值'!J67</f>
        <v>1.52</v>
      </c>
      <c r="E67" s="185">
        <f>'[4]2-16 2015年烟台市生产总值'!K67</f>
        <v>20.81</v>
      </c>
      <c r="F67" s="186">
        <f>'[4]2-16 2015年烟台市生产总值'!L67</f>
        <v>12.88</v>
      </c>
    </row>
    <row r="68" spans="1:6">
      <c r="A68" s="184" t="s">
        <v>85</v>
      </c>
      <c r="B68" s="185">
        <f>'[4]2-16 2015年烟台市生产总值'!H68</f>
        <v>92.59</v>
      </c>
      <c r="C68" s="185">
        <f>'[4]2-16 2015年烟台市生产总值'!I68</f>
        <v>56.68</v>
      </c>
      <c r="D68" s="185">
        <f>'[4]2-16 2015年烟台市生产总值'!J68</f>
        <v>2.72</v>
      </c>
      <c r="E68" s="185">
        <f>'[4]2-16 2015年烟台市生产总值'!K68</f>
        <v>10.36</v>
      </c>
      <c r="F68" s="186">
        <f>'[4]2-16 2015年烟台市生产总值'!L68</f>
        <v>22.83</v>
      </c>
    </row>
    <row r="69" spans="1:6">
      <c r="A69" s="184" t="s">
        <v>86</v>
      </c>
      <c r="B69" s="185">
        <f>'[4]2-16 2015年烟台市生产总值'!H69</f>
        <v>85.48</v>
      </c>
      <c r="C69" s="185">
        <f>'[4]2-16 2015年烟台市生产总值'!I69</f>
        <v>50.19</v>
      </c>
      <c r="D69" s="185">
        <f>'[4]2-16 2015年烟台市生产总值'!J69</f>
        <v>2.5</v>
      </c>
      <c r="E69" s="185">
        <f>'[4]2-16 2015年烟台市生产总值'!K69</f>
        <v>10.29</v>
      </c>
      <c r="F69" s="186">
        <f>'[4]2-16 2015年烟台市生产总值'!L69</f>
        <v>22.5</v>
      </c>
    </row>
    <row r="70" spans="1:6">
      <c r="A70" s="184" t="s">
        <v>87</v>
      </c>
      <c r="B70" s="185">
        <f>'[4]2-16 2015年烟台市生产总值'!H70</f>
        <v>7.11</v>
      </c>
      <c r="C70" s="185">
        <f>'[4]2-16 2015年烟台市生产总值'!I70</f>
        <v>6.49</v>
      </c>
      <c r="D70" s="185">
        <f>'[4]2-16 2015年烟台市生产总值'!J70</f>
        <v>0.22</v>
      </c>
      <c r="E70" s="185">
        <f>'[4]2-16 2015年烟台市生产总值'!K70</f>
        <v>7.0000000000000007E-2</v>
      </c>
      <c r="F70" s="186">
        <f>'[4]2-16 2015年烟台市生产总值'!L70</f>
        <v>0.33</v>
      </c>
    </row>
    <row r="71" spans="1:6">
      <c r="A71" s="184" t="s">
        <v>24</v>
      </c>
      <c r="B71" s="185">
        <f>'[4]2-16 2015年烟台市生产总值'!H71</f>
        <v>25.72</v>
      </c>
      <c r="C71" s="185">
        <f>'[4]2-16 2015年烟台市生产总值'!I71</f>
        <v>12.21</v>
      </c>
      <c r="D71" s="185">
        <f>'[4]2-16 2015年烟台市生产总值'!J71</f>
        <v>2.38</v>
      </c>
      <c r="E71" s="185">
        <f>'[4]2-16 2015年烟台市生产总值'!K71</f>
        <v>6.35</v>
      </c>
      <c r="F71" s="186">
        <f>'[4]2-16 2015年烟台市生产总值'!L71</f>
        <v>4.7799999999999994</v>
      </c>
    </row>
    <row r="72" spans="1:6">
      <c r="A72" s="184" t="s">
        <v>88</v>
      </c>
      <c r="B72" s="185">
        <f>'[4]2-16 2015年烟台市生产总值'!H72</f>
        <v>1.1000000000000001</v>
      </c>
      <c r="C72" s="185">
        <f>'[4]2-16 2015年烟台市生产总值'!I72</f>
        <v>0.7</v>
      </c>
      <c r="D72" s="185">
        <f>'[4]2-16 2015年烟台市生产总值'!J72</f>
        <v>0.13</v>
      </c>
      <c r="E72" s="185">
        <f>'[4]2-16 2015年烟台市生产总值'!K72</f>
        <v>0.18</v>
      </c>
      <c r="F72" s="186">
        <f>'[4]2-16 2015年烟台市生产总值'!L72</f>
        <v>0.09</v>
      </c>
    </row>
    <row r="73" spans="1:6">
      <c r="A73" s="184" t="s">
        <v>89</v>
      </c>
      <c r="B73" s="185">
        <f>'[4]2-16 2015年烟台市生产总值'!H73</f>
        <v>3.14</v>
      </c>
      <c r="C73" s="185">
        <f>'[4]2-16 2015年烟台市生产总值'!I73</f>
        <v>1.58</v>
      </c>
      <c r="D73" s="185">
        <f>'[4]2-16 2015年烟台市生产总值'!J73</f>
        <v>0.21</v>
      </c>
      <c r="E73" s="185">
        <f>'[4]2-16 2015年烟台市生产总值'!K73</f>
        <v>0.81</v>
      </c>
      <c r="F73" s="186">
        <f>'[4]2-16 2015年烟台市生产总值'!L73</f>
        <v>0.54</v>
      </c>
    </row>
    <row r="74" spans="1:6">
      <c r="A74" s="184" t="s">
        <v>90</v>
      </c>
      <c r="B74" s="185">
        <f>'[4]2-16 2015年烟台市生产总值'!H74</f>
        <v>4.32</v>
      </c>
      <c r="C74" s="185">
        <f>'[4]2-16 2015年烟台市生产总值'!I74</f>
        <v>3.27</v>
      </c>
      <c r="D74" s="185">
        <f>'[4]2-16 2015年烟台市生产总值'!J74</f>
        <v>0.35</v>
      </c>
      <c r="E74" s="185">
        <f>'[4]2-16 2015年烟台市生产总值'!K74</f>
        <v>0.34</v>
      </c>
      <c r="F74" s="186">
        <f>'[4]2-16 2015年烟台市生产总值'!L74</f>
        <v>0.36</v>
      </c>
    </row>
    <row r="75" spans="1:6">
      <c r="A75" s="184" t="s">
        <v>91</v>
      </c>
      <c r="B75" s="185">
        <f>'[4]2-16 2015年烟台市生产总值'!H75</f>
        <v>1.26</v>
      </c>
      <c r="C75" s="185">
        <f>'[4]2-16 2015年烟台市生产总值'!I75</f>
        <v>1.38</v>
      </c>
      <c r="D75" s="185">
        <f>'[4]2-16 2015年烟台市生产总值'!J75</f>
        <v>0.3</v>
      </c>
      <c r="E75" s="185">
        <f>'[4]2-16 2015年烟台市生产总值'!K75</f>
        <v>0.64</v>
      </c>
      <c r="F75" s="186">
        <f>'[4]2-16 2015年烟台市生产总值'!L75</f>
        <v>-1.06</v>
      </c>
    </row>
    <row r="76" spans="1:6">
      <c r="A76" s="184" t="s">
        <v>92</v>
      </c>
      <c r="B76" s="185">
        <f>'[4]2-16 2015年烟台市生产总值'!H76</f>
        <v>15.9</v>
      </c>
      <c r="C76" s="185">
        <f>'[4]2-16 2015年烟台市生产总值'!I76</f>
        <v>5.28</v>
      </c>
      <c r="D76" s="185">
        <f>'[4]2-16 2015年烟台市生产总值'!J76</f>
        <v>1.39</v>
      </c>
      <c r="E76" s="185">
        <f>'[4]2-16 2015年烟台市生产总值'!K76</f>
        <v>4.38</v>
      </c>
      <c r="F76" s="186">
        <f>'[4]2-16 2015年烟台市生产总值'!L76</f>
        <v>4.8499999999999996</v>
      </c>
    </row>
    <row r="77" spans="1:6">
      <c r="A77" s="184" t="s">
        <v>93</v>
      </c>
      <c r="B77" s="185">
        <f>'[4]2-16 2015年烟台市生产总值'!H77</f>
        <v>272.87</v>
      </c>
      <c r="C77" s="185">
        <f>'[4]2-16 2015年烟台市生产总值'!I77</f>
        <v>152.03</v>
      </c>
      <c r="D77" s="185">
        <f>'[4]2-16 2015年烟台市生产总值'!J77</f>
        <v>6.43</v>
      </c>
      <c r="E77" s="185">
        <f>'[4]2-16 2015年烟台市生产总值'!K77</f>
        <v>99.74</v>
      </c>
      <c r="F77" s="186">
        <f>'[4]2-16 2015年烟台市生产总值'!L77</f>
        <v>14.67</v>
      </c>
    </row>
    <row r="78" spans="1:6">
      <c r="A78" s="184" t="s">
        <v>2</v>
      </c>
      <c r="B78" s="185">
        <f>'[4]2-16 2015年烟台市生产总值'!H78</f>
        <v>440.85</v>
      </c>
      <c r="C78" s="185">
        <f>'[4]2-16 2015年烟台市生产总值'!I78</f>
        <v>433.40000000000003</v>
      </c>
      <c r="D78" s="185">
        <f>'[4]2-16 2015年烟台市生产总值'!J78</f>
        <v>0</v>
      </c>
      <c r="E78" s="185">
        <f>'[4]2-16 2015年烟台市生产总值'!K78</f>
        <v>7.45</v>
      </c>
      <c r="F78" s="186">
        <f>'[4]2-16 2015年烟台市生产总值'!L78</f>
        <v>0</v>
      </c>
    </row>
    <row r="79" spans="1:6">
      <c r="A79" s="184" t="s">
        <v>3</v>
      </c>
      <c r="B79" s="185">
        <f>'[4]2-16 2015年烟台市生产总值'!H79</f>
        <v>3323.46</v>
      </c>
      <c r="C79" s="185">
        <f>'[4]2-16 2015年烟台市生产总值'!I79</f>
        <v>938.83</v>
      </c>
      <c r="D79" s="185">
        <f>'[4]2-16 2015年烟台市生产总值'!J79</f>
        <v>467.76000000000005</v>
      </c>
      <c r="E79" s="185">
        <f>'[4]2-16 2015年烟台市生产总值'!K79</f>
        <v>649.88</v>
      </c>
      <c r="F79" s="186">
        <f>'[4]2-16 2015年烟台市生产总值'!L79</f>
        <v>1266.99</v>
      </c>
    </row>
    <row r="80" spans="1:6" ht="12.75" thickBot="1">
      <c r="A80" s="187" t="s">
        <v>4</v>
      </c>
      <c r="B80" s="188">
        <f>'[4]2-16 2015年烟台市生产总值'!H80</f>
        <v>2681.7699999999995</v>
      </c>
      <c r="C80" s="188">
        <f>'[4]2-16 2015年烟台市生产总值'!I80</f>
        <v>1135.9399999999998</v>
      </c>
      <c r="D80" s="188">
        <f>'[4]2-16 2015年烟台市生产总值'!J80</f>
        <v>429.44</v>
      </c>
      <c r="E80" s="188">
        <f>'[4]2-16 2015年烟台市生产总值'!K80</f>
        <v>443.4199999999999</v>
      </c>
      <c r="F80" s="189">
        <f>'[4]2-16 2015年烟台市生产总值'!L80</f>
        <v>672.96999999999991</v>
      </c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104"/>
  <sheetViews>
    <sheetView tabSelected="1" workbookViewId="0">
      <selection activeCell="E10" sqref="E9:E10"/>
    </sheetView>
  </sheetViews>
  <sheetFormatPr defaultRowHeight="12"/>
  <cols>
    <col min="1" max="1" width="6.85546875" style="178" customWidth="1"/>
    <col min="2" max="2" width="9.28515625" style="178" customWidth="1"/>
    <col min="3" max="3" width="8.5703125" style="178" bestFit="1" customWidth="1"/>
    <col min="4" max="4" width="7.7109375" style="178" customWidth="1"/>
    <col min="5" max="5" width="8.5703125" style="178" customWidth="1"/>
    <col min="6" max="6" width="8.28515625" style="178" customWidth="1"/>
    <col min="7" max="7" width="8.5703125" style="178" customWidth="1"/>
    <col min="8" max="8" width="9" style="178" customWidth="1"/>
    <col min="9" max="9" width="8.42578125" style="178" customWidth="1"/>
    <col min="10" max="10" width="8.28515625" style="178" customWidth="1"/>
    <col min="11" max="11" width="8.5703125" style="178" customWidth="1"/>
    <col min="12" max="12" width="8.28515625" style="178" customWidth="1"/>
    <col min="13" max="13" width="8.42578125" style="178" customWidth="1"/>
    <col min="14" max="14" width="7" style="178" customWidth="1"/>
    <col min="15" max="15" width="8.5703125" style="178" customWidth="1"/>
    <col min="16" max="16" width="6.7109375" style="178" customWidth="1"/>
    <col min="17" max="17" width="8.5703125" style="178" customWidth="1"/>
    <col min="18" max="31" width="9.140625" style="178" customWidth="1"/>
    <col min="32" max="41" width="8.5703125" style="178" customWidth="1"/>
    <col min="42" max="42" width="9" style="178" customWidth="1"/>
    <col min="43" max="43" width="8.5703125" style="178" customWidth="1"/>
    <col min="44" max="44" width="9.42578125" style="178" customWidth="1"/>
    <col min="45" max="45" width="8.5703125" style="178" customWidth="1"/>
    <col min="46" max="46" width="8.5703125" style="179" customWidth="1"/>
    <col min="47" max="100" width="8.5703125" style="178" customWidth="1"/>
    <col min="101" max="16384" width="9.140625" style="178"/>
  </cols>
  <sheetData>
    <row r="1" spans="1:46" ht="18.75">
      <c r="A1" s="289" t="s">
        <v>196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</row>
    <row r="2" spans="1:46" ht="20.25" customHeight="1">
      <c r="K2" s="297"/>
      <c r="L2" s="297"/>
      <c r="P2" s="297" t="s">
        <v>179</v>
      </c>
      <c r="Q2" s="297"/>
      <c r="R2" s="296" t="s">
        <v>201</v>
      </c>
      <c r="S2" s="296"/>
      <c r="T2" s="296"/>
      <c r="AD2" s="297" t="s">
        <v>179</v>
      </c>
      <c r="AE2" s="297"/>
      <c r="AF2" s="296" t="s">
        <v>202</v>
      </c>
      <c r="AG2" s="296"/>
      <c r="AR2" s="298" t="s">
        <v>179</v>
      </c>
      <c r="AS2" s="298"/>
    </row>
    <row r="3" spans="1:46" s="193" customFormat="1" ht="27.75" customHeight="1">
      <c r="A3" s="294" t="s">
        <v>193</v>
      </c>
      <c r="B3" s="295" t="s">
        <v>180</v>
      </c>
      <c r="C3" s="295"/>
      <c r="D3" s="292" t="s">
        <v>181</v>
      </c>
      <c r="E3" s="293"/>
      <c r="F3" s="284" t="s">
        <v>94</v>
      </c>
      <c r="G3" s="284"/>
      <c r="H3" s="284" t="s">
        <v>95</v>
      </c>
      <c r="I3" s="284"/>
      <c r="J3" s="284" t="s">
        <v>1</v>
      </c>
      <c r="K3" s="284"/>
      <c r="L3" s="284" t="s">
        <v>96</v>
      </c>
      <c r="M3" s="284"/>
      <c r="N3" s="286" t="s">
        <v>195</v>
      </c>
      <c r="O3" s="284"/>
      <c r="P3" s="284" t="s">
        <v>97</v>
      </c>
      <c r="Q3" s="285"/>
      <c r="R3" s="291" t="s">
        <v>197</v>
      </c>
      <c r="S3" s="284"/>
      <c r="T3" s="284" t="s">
        <v>98</v>
      </c>
      <c r="U3" s="284"/>
      <c r="V3" s="284" t="s">
        <v>99</v>
      </c>
      <c r="W3" s="284"/>
      <c r="X3" s="284" t="s">
        <v>100</v>
      </c>
      <c r="Y3" s="284"/>
      <c r="Z3" s="286" t="s">
        <v>198</v>
      </c>
      <c r="AA3" s="284"/>
      <c r="AB3" s="286" t="s">
        <v>199</v>
      </c>
      <c r="AC3" s="284"/>
      <c r="AD3" s="286" t="s">
        <v>200</v>
      </c>
      <c r="AE3" s="285"/>
      <c r="AF3" s="287" t="s">
        <v>101</v>
      </c>
      <c r="AG3" s="284"/>
      <c r="AH3" s="284" t="s">
        <v>102</v>
      </c>
      <c r="AI3" s="284"/>
      <c r="AJ3" s="288" t="s">
        <v>229</v>
      </c>
      <c r="AK3" s="287"/>
      <c r="AL3" s="284" t="s">
        <v>103</v>
      </c>
      <c r="AM3" s="284"/>
      <c r="AN3" s="284" t="s">
        <v>0</v>
      </c>
      <c r="AO3" s="284"/>
      <c r="AP3" s="284" t="s">
        <v>104</v>
      </c>
      <c r="AQ3" s="285"/>
      <c r="AR3" s="284" t="s">
        <v>182</v>
      </c>
      <c r="AS3" s="285"/>
      <c r="AT3" s="192"/>
    </row>
    <row r="4" spans="1:46" s="197" customFormat="1" ht="33.75" customHeight="1">
      <c r="A4" s="294"/>
      <c r="B4" s="194" t="s">
        <v>183</v>
      </c>
      <c r="C4" s="195" t="s">
        <v>184</v>
      </c>
      <c r="D4" s="194" t="s">
        <v>183</v>
      </c>
      <c r="E4" s="195" t="s">
        <v>184</v>
      </c>
      <c r="F4" s="194" t="s">
        <v>183</v>
      </c>
      <c r="G4" s="195" t="s">
        <v>184</v>
      </c>
      <c r="H4" s="194" t="s">
        <v>183</v>
      </c>
      <c r="I4" s="195" t="s">
        <v>184</v>
      </c>
      <c r="J4" s="194" t="s">
        <v>183</v>
      </c>
      <c r="K4" s="195" t="s">
        <v>184</v>
      </c>
      <c r="L4" s="194" t="s">
        <v>183</v>
      </c>
      <c r="M4" s="195" t="s">
        <v>184</v>
      </c>
      <c r="N4" s="194" t="s">
        <v>183</v>
      </c>
      <c r="O4" s="195" t="s">
        <v>184</v>
      </c>
      <c r="P4" s="194" t="s">
        <v>183</v>
      </c>
      <c r="Q4" s="196" t="s">
        <v>184</v>
      </c>
      <c r="R4" s="203" t="s">
        <v>183</v>
      </c>
      <c r="S4" s="195" t="s">
        <v>184</v>
      </c>
      <c r="T4" s="194" t="s">
        <v>183</v>
      </c>
      <c r="U4" s="195" t="s">
        <v>184</v>
      </c>
      <c r="V4" s="194" t="s">
        <v>183</v>
      </c>
      <c r="W4" s="195" t="s">
        <v>184</v>
      </c>
      <c r="X4" s="194" t="s">
        <v>183</v>
      </c>
      <c r="Y4" s="195" t="s">
        <v>184</v>
      </c>
      <c r="Z4" s="194" t="s">
        <v>183</v>
      </c>
      <c r="AA4" s="195" t="s">
        <v>184</v>
      </c>
      <c r="AB4" s="194" t="s">
        <v>183</v>
      </c>
      <c r="AC4" s="195" t="s">
        <v>184</v>
      </c>
      <c r="AD4" s="194" t="s">
        <v>183</v>
      </c>
      <c r="AE4" s="196" t="s">
        <v>184</v>
      </c>
      <c r="AF4" s="203" t="s">
        <v>183</v>
      </c>
      <c r="AG4" s="195" t="s">
        <v>184</v>
      </c>
      <c r="AH4" s="194" t="s">
        <v>183</v>
      </c>
      <c r="AI4" s="195" t="s">
        <v>184</v>
      </c>
      <c r="AJ4" s="194" t="s">
        <v>183</v>
      </c>
      <c r="AK4" s="195" t="s">
        <v>184</v>
      </c>
      <c r="AL4" s="194" t="s">
        <v>183</v>
      </c>
      <c r="AM4" s="195" t="s">
        <v>184</v>
      </c>
      <c r="AN4" s="194" t="s">
        <v>183</v>
      </c>
      <c r="AO4" s="195" t="s">
        <v>184</v>
      </c>
      <c r="AP4" s="194" t="s">
        <v>183</v>
      </c>
      <c r="AQ4" s="195" t="s">
        <v>184</v>
      </c>
      <c r="AR4" s="194" t="s">
        <v>183</v>
      </c>
      <c r="AS4" s="196" t="s">
        <v>184</v>
      </c>
      <c r="AT4" s="47"/>
    </row>
    <row r="5" spans="1:46" ht="18" customHeight="1">
      <c r="A5" s="198" t="s">
        <v>194</v>
      </c>
      <c r="B5" s="199">
        <f>'[4]2-18 2015年各县（市、区）增加值'!B5</f>
        <v>27333805.327226665</v>
      </c>
      <c r="C5" s="200">
        <f>'[4]2-18 2015年各县（市、区）增加值'!C5</f>
        <v>108.52486477850798</v>
      </c>
      <c r="D5" s="199">
        <f>'[4]2-18 2015年各县（市、区）增加值'!D5</f>
        <v>165727.31756498464</v>
      </c>
      <c r="E5" s="200">
        <f>'[4]2-18 2015年各县（市、区）增加值'!E5</f>
        <v>107.54013362461608</v>
      </c>
      <c r="F5" s="199">
        <f>'[4]2-18 2015年各县（市、区）增加值'!F5</f>
        <v>799219</v>
      </c>
      <c r="G5" s="200">
        <f>'[4]2-18 2015年各县（市、区）增加值'!G5</f>
        <v>103.59197824734227</v>
      </c>
      <c r="H5" s="199">
        <f>'[4]2-18 2015年各县（市、区）增加值'!H5</f>
        <v>12349847.15757996</v>
      </c>
      <c r="I5" s="200">
        <f>'[4]2-18 2015年各县（市、区）增加值'!I5</f>
        <v>107.6236792132063</v>
      </c>
      <c r="J5" s="199">
        <f>'[4]2-18 2015年各县（市、区）增加值'!J5</f>
        <v>1887546.0209562662</v>
      </c>
      <c r="K5" s="200">
        <f>'[4]2-18 2015年各县（市、区）增加值'!K5</f>
        <v>108.99241045090757</v>
      </c>
      <c r="L5" s="199">
        <f>'[4]2-18 2015年各县（市、区）增加值'!L5</f>
        <v>3951509.8402240798</v>
      </c>
      <c r="M5" s="200">
        <f>'[4]2-18 2015年各县（市、区）增加值'!M5</f>
        <v>110.46591298318131</v>
      </c>
      <c r="N5" s="199">
        <f>'[4]2-18 2015年各县（市、区）增加值'!N5</f>
        <v>779265.28526572906</v>
      </c>
      <c r="O5" s="200">
        <f>'[4]2-18 2015年各县（市、区）增加值'!O5</f>
        <v>106.24764102353332</v>
      </c>
      <c r="P5" s="199">
        <f>'[4]2-18 2015年各县（市、区）增加值'!P5</f>
        <v>692975.87006898201</v>
      </c>
      <c r="Q5" s="201">
        <f>'[4]2-18 2015年各县（市、区）增加值'!Q5</f>
        <v>106.92245175687587</v>
      </c>
      <c r="R5" s="204">
        <f>'[4]2-18 2015年各县（市、区）增加值'!R5</f>
        <v>379227.96979179769</v>
      </c>
      <c r="S5" s="200">
        <f>'[4]2-18 2015年各县（市、区）增加值'!S5</f>
        <v>108.67516309980137</v>
      </c>
      <c r="T5" s="199">
        <f>'[4]2-18 2015年各县（市、区）增加值'!T5</f>
        <v>1414514.1656121369</v>
      </c>
      <c r="U5" s="200">
        <f>'[4]2-18 2015年各县（市、区）增加值'!U5</f>
        <v>116.3198141062022</v>
      </c>
      <c r="V5" s="199">
        <f>'[4]2-18 2015年各县（市、区）增加值'!V5</f>
        <v>1709543.2100659721</v>
      </c>
      <c r="W5" s="200">
        <f>'[4]2-18 2015年各县（市、区）增加值'!W5</f>
        <v>101.94708283288693</v>
      </c>
      <c r="X5" s="199">
        <f>'[4]2-18 2015年各县（市、区）增加值'!X5</f>
        <v>716092.20665102662</v>
      </c>
      <c r="Y5" s="200">
        <f>'[4]2-18 2015年各县（市、区）增加值'!Y5</f>
        <v>122.89700702213106</v>
      </c>
      <c r="Z5" s="199">
        <f>'[4]2-18 2015年各县（市、区）增加值'!Z5</f>
        <v>389890.06713827437</v>
      </c>
      <c r="AA5" s="200">
        <f>'[4]2-18 2015年各县（市、区）增加值'!AA5</f>
        <v>109.2601284772917</v>
      </c>
      <c r="AB5" s="199">
        <f>'[4]2-18 2015年各县（市、区）增加值'!AB5</f>
        <v>95526.394847027492</v>
      </c>
      <c r="AC5" s="200">
        <f>'[4]2-18 2015年各县（市、区）增加值'!AC5</f>
        <v>109.2973390492855</v>
      </c>
      <c r="AD5" s="199">
        <f>'[4]2-18 2015年各县（市、区）增加值'!AD5</f>
        <v>368616.07136559382</v>
      </c>
      <c r="AE5" s="201">
        <f>'[4]2-18 2015年各县（市、区）增加值'!AE5</f>
        <v>112.23181964330733</v>
      </c>
      <c r="AF5" s="204">
        <f>'[4]2-18 2015年各县（市、区）增加值'!AF5</f>
        <v>699023.70892801136</v>
      </c>
      <c r="AG5" s="200">
        <f>'[4]2-18 2015年各县（市、区）增加值'!AG5</f>
        <v>110.04233634892391</v>
      </c>
      <c r="AH5" s="199">
        <f>'[4]2-18 2015年各县（市、区）增加值'!AH5</f>
        <v>275801.98718652694</v>
      </c>
      <c r="AI5" s="200">
        <f>'[4]2-18 2015年各县（市、区）增加值'!AI5</f>
        <v>109.75968347236335</v>
      </c>
      <c r="AJ5" s="199">
        <f>'[4]2-18 2015年各县（市、区）增加值'!AJ5</f>
        <v>103528.03730043689</v>
      </c>
      <c r="AK5" s="200">
        <f>'[4]2-18 2015年各县（市、区）增加值'!AK5</f>
        <v>112.50686318659891</v>
      </c>
      <c r="AL5" s="199">
        <f>'[4]2-18 2015年各县（市、区）增加值'!AL5</f>
        <v>721678.33426177735</v>
      </c>
      <c r="AM5" s="200">
        <f>'[4]2-18 2015年各县（市、区）增加值'!AM5</f>
        <v>109.79225395187488</v>
      </c>
      <c r="AN5" s="199">
        <f>'[4]2-18 2015年各县（市、区）增加值'!AN5</f>
        <v>774719.99998306599</v>
      </c>
      <c r="AO5" s="200">
        <f>'[4]2-18 2015年各县（市、区）增加值'!AO5</f>
        <v>103.58260514987067</v>
      </c>
      <c r="AP5" s="199">
        <f>'[4]2-18 2015年各县（市、区）增加值'!AP5</f>
        <v>14233485.178536227</v>
      </c>
      <c r="AQ5" s="200">
        <f>'[4]2-18 2015年各县（市、区）增加值'!AQ5</f>
        <v>107.78490032771013</v>
      </c>
      <c r="AR5" s="199">
        <f>'[4]2-18 2015年各县（市、区）增加值'!AR5</f>
        <v>12325600.148707373</v>
      </c>
      <c r="AS5" s="201">
        <f>'[4]2-18 2015年各县（市、区）增加值'!AS5</f>
        <v>109.85565787584264</v>
      </c>
    </row>
    <row r="6" spans="1:46" ht="18" customHeight="1">
      <c r="A6" s="198" t="s">
        <v>185</v>
      </c>
      <c r="B6" s="199">
        <f>'[4]2-18 2015年各县（市、区）增加值'!B6</f>
        <v>3893041.0844715443</v>
      </c>
      <c r="C6" s="200">
        <f>'[4]2-18 2015年各县（市、区）增加值'!C6</f>
        <v>106.48742463941237</v>
      </c>
      <c r="D6" s="200" t="s">
        <v>239</v>
      </c>
      <c r="E6" s="200" t="s">
        <v>239</v>
      </c>
      <c r="F6" s="199">
        <f>'[4]2-18 2015年各县（市、区）增加值'!F6</f>
        <v>7348</v>
      </c>
      <c r="G6" s="200">
        <f>'[4]2-18 2015年各县（市、区）增加值'!G6</f>
        <v>79.448999999999998</v>
      </c>
      <c r="H6" s="199">
        <f>'[4]2-18 2015年各县（市、区）增加值'!H6</f>
        <v>1139846.1575799601</v>
      </c>
      <c r="I6" s="200">
        <f>'[4]2-18 2015年各县（市、区）增加值'!I6</f>
        <v>105.50394634860407</v>
      </c>
      <c r="J6" s="199">
        <f>'[4]2-18 2015年各县（市、区）增加值'!J6</f>
        <v>475850.02095626621</v>
      </c>
      <c r="K6" s="200">
        <f>'[4]2-18 2015年各县（市、区）增加值'!K6</f>
        <v>108.42650103519669</v>
      </c>
      <c r="L6" s="199">
        <f>'[4]2-18 2015年各县（市、区）增加值'!L6</f>
        <v>544628.84017407987</v>
      </c>
      <c r="M6" s="200">
        <f>'[4]2-18 2015年各县（市、区）增加值'!M6</f>
        <v>104.56543804494494</v>
      </c>
      <c r="N6" s="199">
        <f>'[4]2-18 2015年各县（市、区）增加值'!N6</f>
        <v>352074.28526572901</v>
      </c>
      <c r="O6" s="200">
        <f>'[4]2-18 2015年各县（市、区）增加值'!O6</f>
        <v>105.15798212205192</v>
      </c>
      <c r="P6" s="199">
        <f>'[4]2-18 2015年各县（市、区）增加值'!P6</f>
        <v>15975.870078981954</v>
      </c>
      <c r="Q6" s="201">
        <f>'[4]2-18 2015年各县（市、区）增加值'!Q6</f>
        <v>98.300147329650088</v>
      </c>
      <c r="R6" s="204">
        <f>'[4]2-18 2015年各县（市、区）增加值'!R6</f>
        <v>82176.448243801933</v>
      </c>
      <c r="S6" s="200">
        <f>'[4]2-18 2015年各县（市、区）增加值'!S6</f>
        <v>95.651030861074688</v>
      </c>
      <c r="T6" s="199">
        <f>'[4]2-18 2015年各县（市、区）增加值'!T6</f>
        <v>667012.16770213691</v>
      </c>
      <c r="U6" s="200">
        <f>'[4]2-18 2015年各县（市、区）增加值'!U6</f>
        <v>112.38781354021594</v>
      </c>
      <c r="V6" s="199">
        <f>'[4]2-18 2015年各县（市、区）增加值'!V6</f>
        <v>121391.21002597208</v>
      </c>
      <c r="W6" s="200">
        <f>'[4]2-18 2015年各县（市、区）增加值'!W6</f>
        <v>104.16145776190319</v>
      </c>
      <c r="X6" s="199">
        <f>'[4]2-18 2015年各县（市、区）增加值'!X6</f>
        <v>315.88935088694342</v>
      </c>
      <c r="Y6" s="200">
        <f>'[4]2-18 2015年各县（市、区）增加值'!Y6</f>
        <v>99.477072095517656</v>
      </c>
      <c r="Z6" s="199">
        <f>'[4]2-18 2015年各县（市、区）增加值'!Z6</f>
        <v>56981.648565484662</v>
      </c>
      <c r="AA6" s="200">
        <f>'[4]2-18 2015年各县（市、区）增加值'!AA6</f>
        <v>104.42567022732231</v>
      </c>
      <c r="AB6" s="199">
        <f>'[4]2-18 2015年各县（市、区）增加值'!AB6</f>
        <v>7017.2370224582437</v>
      </c>
      <c r="AC6" s="200">
        <f>'[4]2-18 2015年各县（市、区）增加值'!AC6</f>
        <v>103.80249039423532</v>
      </c>
      <c r="AD6" s="199">
        <f>'[4]2-18 2015年各县（市、区）增加值'!AD6</f>
        <v>38151.055034775265</v>
      </c>
      <c r="AE6" s="201">
        <f>'[4]2-18 2015年各县（市、区）增加值'!AE6</f>
        <v>99.477072095517713</v>
      </c>
      <c r="AF6" s="204">
        <f>'[4]2-18 2015年各县（市、区）增加值'!AF6</f>
        <v>108251.0289267935</v>
      </c>
      <c r="AG6" s="200">
        <f>'[4]2-18 2015年各县（市、区）增加值'!AG6</f>
        <v>107.01463165766569</v>
      </c>
      <c r="AH6" s="199">
        <f>'[4]2-18 2015年各县（市、区）增加值'!AH6</f>
        <v>92320.017356242286</v>
      </c>
      <c r="AI6" s="200">
        <f>'[4]2-18 2015年各县（市、区）增加值'!AI6</f>
        <v>106.94809862333426</v>
      </c>
      <c r="AJ6" s="199">
        <f>'[4]2-18 2015年各县（市、区）增加值'!AJ6</f>
        <v>11443.962034390846</v>
      </c>
      <c r="AK6" s="200">
        <f>'[4]2-18 2015年各县（市、区）增加值'!AK6</f>
        <v>97.181770685575557</v>
      </c>
      <c r="AL6" s="199">
        <f>'[4]2-18 2015年各县（市、区）增加值'!AL6</f>
        <v>172257.2461535843</v>
      </c>
      <c r="AM6" s="200">
        <f>'[4]2-18 2015年各县（市、区）增加值'!AM6</f>
        <v>108.6926147004113</v>
      </c>
      <c r="AN6" s="199">
        <f>'[4]2-18 2015年各县（市、区）增加值'!AN6</f>
        <v>7348</v>
      </c>
      <c r="AO6" s="200">
        <f>'[4]2-18 2015年各县（市、区）增加值'!AO6</f>
        <v>79.448999999999998</v>
      </c>
      <c r="AP6" s="199">
        <f>'[4]2-18 2015年各县（市、区）增加值'!AP6</f>
        <v>1615696.1785362265</v>
      </c>
      <c r="AQ6" s="200">
        <f>'[4]2-18 2015年各县（市、区）增加值'!AQ6</f>
        <v>106.31840261412626</v>
      </c>
      <c r="AR6" s="199">
        <f>'[4]2-18 2015年各县（市、区）增加值'!AR6</f>
        <v>2269996.9059353182</v>
      </c>
      <c r="AS6" s="201">
        <f>'[4]2-18 2015年各县（市、区）增加值'!AS6</f>
        <v>106.7652605646588</v>
      </c>
    </row>
    <row r="7" spans="1:46" ht="18" customHeight="1">
      <c r="A7" s="198" t="s">
        <v>186</v>
      </c>
      <c r="B7" s="199">
        <f>'[4]2-18 2015年各县（市、区）增加值'!B7</f>
        <v>3956591</v>
      </c>
      <c r="C7" s="200">
        <f>'[4]2-18 2015年各县（市、区）增加值'!C7</f>
        <v>109.66675589338264</v>
      </c>
      <c r="D7" s="199">
        <f>'[4]2-18 2015年各县（市、区）增加值'!D7</f>
        <v>113647.48927858035</v>
      </c>
      <c r="E7" s="200">
        <f>'[4]2-18 2015年各县（市、区）增加值'!E7</f>
        <v>107.53437669391283</v>
      </c>
      <c r="F7" s="199">
        <f>'[4]2-18 2015年各县（市、区）增加值'!F7</f>
        <v>43724</v>
      </c>
      <c r="G7" s="200">
        <f>'[4]2-18 2015年各县（市、区）增加值'!G7</f>
        <v>105.49796064409705</v>
      </c>
      <c r="H7" s="199">
        <f>'[4]2-18 2015年各县（市、区）增加值'!H7</f>
        <v>351278</v>
      </c>
      <c r="I7" s="200">
        <f>'[4]2-18 2015年各县（市、区）增加值'!I7</f>
        <v>104.43793134487831</v>
      </c>
      <c r="J7" s="199">
        <f>'[4]2-18 2015年各县（市、区）增加值'!J7</f>
        <v>349502</v>
      </c>
      <c r="K7" s="200">
        <f>'[4]2-18 2015年各县（市、区）增加值'!K7</f>
        <v>103.99519407186462</v>
      </c>
      <c r="L7" s="199">
        <f>'[4]2-18 2015年各县（市、区）增加值'!L7</f>
        <v>1183788</v>
      </c>
      <c r="M7" s="200">
        <f>'[4]2-18 2015年各县（市、区）增加值'!M7</f>
        <v>110.88835601082225</v>
      </c>
      <c r="N7" s="199">
        <f>'[4]2-18 2015年各县（市、区）增加值'!N7</f>
        <v>171789</v>
      </c>
      <c r="O7" s="200">
        <f>'[4]2-18 2015年各县（市、区）增加值'!O7</f>
        <v>105.42792581349221</v>
      </c>
      <c r="P7" s="199">
        <f>'[4]2-18 2015年各县（市、区）增加值'!P7</f>
        <v>299641</v>
      </c>
      <c r="Q7" s="201">
        <f>'[4]2-18 2015年各县（市、区）增加值'!Q7</f>
        <v>108.86381831102796</v>
      </c>
      <c r="R7" s="204">
        <f>'[4]2-18 2015年各县（市、区）增加值'!R7</f>
        <v>85482.645996892868</v>
      </c>
      <c r="S7" s="200">
        <f>'[4]2-18 2015年各县（市、区）增加值'!S7</f>
        <v>111.49186662656977</v>
      </c>
      <c r="T7" s="199">
        <f>'[4]2-18 2015年各县（市、区）增加值'!T7</f>
        <v>171877</v>
      </c>
      <c r="U7" s="200">
        <f>'[4]2-18 2015年各县（市、区）增加值'!U7</f>
        <v>110.3142420206452</v>
      </c>
      <c r="V7" s="199">
        <f>'[4]2-18 2015年各县（市、区）增加值'!V7</f>
        <v>378252</v>
      </c>
      <c r="W7" s="200">
        <f>'[4]2-18 2015年各县（市、区）增加值'!W7</f>
        <v>94.575238545056735</v>
      </c>
      <c r="X7" s="199">
        <f>'[4]2-18 2015年各县（市、区）增加值'!X7</f>
        <v>298716.99661677983</v>
      </c>
      <c r="Y7" s="200">
        <f>'[4]2-18 2015年各县（市、区）增加值'!Y7</f>
        <v>142.70677420839323</v>
      </c>
      <c r="Z7" s="199">
        <f>'[4]2-18 2015年各县（市、区）增加值'!Z7</f>
        <v>103975.89749417861</v>
      </c>
      <c r="AA7" s="200">
        <f>'[4]2-18 2015年各县（市、区）增加值'!AA7</f>
        <v>113.60485059112533</v>
      </c>
      <c r="AB7" s="199">
        <f>'[4]2-18 2015年各县（市、区）增加值'!AB7</f>
        <v>14593.470186968876</v>
      </c>
      <c r="AC7" s="200">
        <f>'[4]2-18 2015年各县（市、区）增加值'!AC7</f>
        <v>109.62451469170122</v>
      </c>
      <c r="AD7" s="199">
        <f>'[4]2-18 2015年各县（市、区）增加值'!AD7</f>
        <v>155164.22799918544</v>
      </c>
      <c r="AE7" s="201">
        <f>'[4]2-18 2015年各县（市、区）增加值'!AE7</f>
        <v>115.9069339741357</v>
      </c>
      <c r="AF7" s="204">
        <f>'[4]2-18 2015年各县（市、区）增加值'!AF7</f>
        <v>135948.6993119164</v>
      </c>
      <c r="AG7" s="200">
        <f>'[4]2-18 2015年各县（市、区）增加值'!AG7</f>
        <v>111.67694535604321</v>
      </c>
      <c r="AH7" s="199">
        <f>'[4]2-18 2015年各县（市、区）增加值'!AH7</f>
        <v>52253.312904507526</v>
      </c>
      <c r="AI7" s="200">
        <f>'[4]2-18 2015年各县（市、区）增加值'!AI7</f>
        <v>109.99171231717342</v>
      </c>
      <c r="AJ7" s="199">
        <f>'[4]2-18 2015年各县（市、区）增加值'!AJ7</f>
        <v>44568.129387141882</v>
      </c>
      <c r="AK7" s="200">
        <f>'[4]2-18 2015年各县（市、区）增加值'!AK7</f>
        <v>117.64329489703647</v>
      </c>
      <c r="AL7" s="199">
        <f>'[4]2-18 2015年各县（市、区）增加值'!AL7</f>
        <v>116036.62010242853</v>
      </c>
      <c r="AM7" s="200">
        <f>'[4]2-18 2015年各县（市、区）增加值'!AM7</f>
        <v>119.20347144654993</v>
      </c>
      <c r="AN7" s="199">
        <f>'[4]2-18 2015年各县（市、区）增加值'!AN7</f>
        <v>40589</v>
      </c>
      <c r="AO7" s="200">
        <f>'[4]2-18 2015年各县（市、区）增加值'!AO7</f>
        <v>105.63149789795378</v>
      </c>
      <c r="AP7" s="199">
        <f>'[4]2-18 2015年各县（市、区）增加值'!AP7</f>
        <v>699200</v>
      </c>
      <c r="AQ7" s="200">
        <f>'[4]2-18 2015年各县（市、区）增加值'!AQ7</f>
        <v>104.23643760921534</v>
      </c>
      <c r="AR7" s="199">
        <f>'[4]2-18 2015年各县（市、区）增加值'!AR7</f>
        <v>3216802</v>
      </c>
      <c r="AS7" s="201">
        <f>'[4]2-18 2015年各县（市、区）增加值'!AS7</f>
        <v>111.05700413872925</v>
      </c>
    </row>
    <row r="8" spans="1:46" ht="18" customHeight="1">
      <c r="A8" s="198" t="s">
        <v>187</v>
      </c>
      <c r="B8" s="199">
        <f>'[4]2-18 2015年各县（市、区）增加值'!B8</f>
        <v>2403780.5467889206</v>
      </c>
      <c r="C8" s="200">
        <f>'[4]2-18 2015年各县（市、区）增加值'!C8</f>
        <v>108.85758113560871</v>
      </c>
      <c r="D8" s="199">
        <f>'[4]2-18 2015年各县（市、区）增加值'!D8</f>
        <v>88602</v>
      </c>
      <c r="E8" s="200">
        <f>'[4]2-18 2015年各县（市、区）增加值'!E8</f>
        <v>107.58363045331767</v>
      </c>
      <c r="F8" s="199">
        <f>'[4]2-18 2015年各县（市、区）增加值'!F8</f>
        <v>149240</v>
      </c>
      <c r="G8" s="200">
        <f>'[4]2-18 2015年各县（市、区）增加值'!G8</f>
        <v>104.40217997545933</v>
      </c>
      <c r="H8" s="199">
        <f>'[4]2-18 2015年各县（市、区）增加值'!H8</f>
        <v>981321</v>
      </c>
      <c r="I8" s="200">
        <f>'[4]2-18 2015年各县（市、区）增加值'!I8</f>
        <v>108.33623023683346</v>
      </c>
      <c r="J8" s="199">
        <f>'[4]2-18 2015年各县（市、区）增加值'!J8</f>
        <v>311914</v>
      </c>
      <c r="K8" s="200">
        <f>'[4]2-18 2015年各县（市、区）增加值'!K8</f>
        <v>107.97040856505815</v>
      </c>
      <c r="L8" s="199">
        <f>'[4]2-18 2015年各县（市、区）增加值'!L8</f>
        <v>285925</v>
      </c>
      <c r="M8" s="200">
        <f>'[4]2-18 2015年各县（市、区）增加值'!M8</f>
        <v>114.579670245912</v>
      </c>
      <c r="N8" s="199">
        <f>'[4]2-18 2015年各县（市、区）增加值'!N8</f>
        <v>60179</v>
      </c>
      <c r="O8" s="200">
        <f>'[4]2-18 2015年各县（市、区）增加值'!O8</f>
        <v>105.99472366847165</v>
      </c>
      <c r="P8" s="199">
        <f>'[4]2-18 2015年各县（市、区）增加值'!P8</f>
        <v>55634</v>
      </c>
      <c r="Q8" s="201">
        <f>'[4]2-18 2015年各县（市、区）增加值'!Q8</f>
        <v>107.66257104647275</v>
      </c>
      <c r="R8" s="204">
        <f>'[4]2-18 2015年各县（市、区）增加值'!R8</f>
        <v>21323</v>
      </c>
      <c r="S8" s="200">
        <f>'[4]2-18 2015年各县（市、区）增加值'!S8</f>
        <v>108.63406808747358</v>
      </c>
      <c r="T8" s="199">
        <f>'[4]2-18 2015年各县（市、区）增加值'!T8</f>
        <v>84371</v>
      </c>
      <c r="U8" s="200">
        <f>'[4]2-18 2015年各县（市、区）增加值'!U8</f>
        <v>110.4962595957662</v>
      </c>
      <c r="V8" s="199">
        <f>'[4]2-18 2015年各县（市、区）增加值'!V8</f>
        <v>280451</v>
      </c>
      <c r="W8" s="200">
        <f>'[4]2-18 2015年各县（市、区）增加值'!W8</f>
        <v>107.66014015056089</v>
      </c>
      <c r="X8" s="199">
        <f>'[4]2-18 2015年各县（市、区）增加值'!X8</f>
        <v>17869</v>
      </c>
      <c r="Y8" s="200">
        <f>'[4]2-18 2015年各县（市、区）增加值'!Y8</f>
        <v>108.63406808747359</v>
      </c>
      <c r="Z8" s="199">
        <f>'[4]2-18 2015年各县（市、区）增加值'!Z8</f>
        <v>13419</v>
      </c>
      <c r="AA8" s="200">
        <f>'[4]2-18 2015年各县（市、区）增加值'!AA8</f>
        <v>113.01779790628872</v>
      </c>
      <c r="AB8" s="199">
        <f>'[4]2-18 2015年各县（市、区）增加值'!AB8</f>
        <v>5624</v>
      </c>
      <c r="AC8" s="200">
        <f>'[4]2-18 2015年各县（市、区）增加值'!AC8</f>
        <v>113.01779790628873</v>
      </c>
      <c r="AD8" s="199">
        <f>'[4]2-18 2015年各县（市、区）增加值'!AD8</f>
        <v>22745</v>
      </c>
      <c r="AE8" s="201">
        <f>'[4]2-18 2015年各县（市、区）增加值'!AE8</f>
        <v>108.63406808747358</v>
      </c>
      <c r="AF8" s="204">
        <f>'[4]2-18 2015年各县（市、区）增加值'!AF8</f>
        <v>57140</v>
      </c>
      <c r="AG8" s="200">
        <f>'[4]2-18 2015年各县（市、区）增加值'!AG8</f>
        <v>113.01779790628872</v>
      </c>
      <c r="AH8" s="199">
        <f>'[4]2-18 2015年各县（市、区）增加值'!AH8</f>
        <v>17013</v>
      </c>
      <c r="AI8" s="200">
        <f>'[4]2-18 2015年各县（市、区）增加值'!AI8</f>
        <v>113.01779790628873</v>
      </c>
      <c r="AJ8" s="199">
        <f>'[4]2-18 2015年各县（市、区）增加值'!AJ8</f>
        <v>3551</v>
      </c>
      <c r="AK8" s="200">
        <f>'[4]2-18 2015年各县（市、区）增加值'!AK8</f>
        <v>108.63406808747358</v>
      </c>
      <c r="AL8" s="199">
        <f>'[4]2-18 2015年各县（市、区）增加值'!AL8</f>
        <v>36061.546805854574</v>
      </c>
      <c r="AM8" s="200">
        <f>'[4]2-18 2015年各县（市、区）增加值'!AM8</f>
        <v>113.01779790628873</v>
      </c>
      <c r="AN8" s="199">
        <f>'[4]2-18 2015年各县（市、区）增加值'!AN8</f>
        <v>143659.99998306602</v>
      </c>
      <c r="AO8" s="200">
        <f>'[4]2-18 2015年各县（市、区）增加值'!AO8</f>
        <v>104.24739441388763</v>
      </c>
      <c r="AP8" s="199">
        <f>'[4]2-18 2015年各县（市、区）增加值'!AP8</f>
        <v>1292976</v>
      </c>
      <c r="AQ8" s="200">
        <f>'[4]2-18 2015年各县（市、区）增加值'!AQ8</f>
        <v>108.26186182143485</v>
      </c>
      <c r="AR8" s="199">
        <f>'[4]2-18 2015年各县（市、区）增加值'!AR8</f>
        <v>967144.54680585454</v>
      </c>
      <c r="AS8" s="201">
        <f>'[4]2-18 2015年各县（市、区）增加值'!AS8</f>
        <v>110.50059302543889</v>
      </c>
    </row>
    <row r="9" spans="1:46" ht="18" customHeight="1">
      <c r="A9" s="198" t="s">
        <v>188</v>
      </c>
      <c r="B9" s="199">
        <f>'[4]2-18 2015年各县（市、区）增加值'!B9</f>
        <v>2946708</v>
      </c>
      <c r="C9" s="200">
        <f>'[4]2-18 2015年各县（市、区）增加值'!C9</f>
        <v>108.7152555471057</v>
      </c>
      <c r="D9" s="199">
        <f>'[4]2-18 2015年各县（市、区）增加值'!D9</f>
        <v>66352</v>
      </c>
      <c r="E9" s="200">
        <f>'[4]2-18 2015年各县（市、区）增加值'!E9</f>
        <v>108.63483906107277</v>
      </c>
      <c r="F9" s="199">
        <f>'[4]2-18 2015年各县（市、区）增加值'!F9</f>
        <v>392604</v>
      </c>
      <c r="G9" s="200">
        <f>'[4]2-18 2015年各县（市、区）增加值'!G9</f>
        <v>104.90013976198111</v>
      </c>
      <c r="H9" s="199">
        <f>'[4]2-18 2015年各县（市、区）增加值'!H9</f>
        <v>1274279</v>
      </c>
      <c r="I9" s="200">
        <f>'[4]2-18 2015年各县（市、区）增加值'!I9</f>
        <v>108.58553157671136</v>
      </c>
      <c r="J9" s="199">
        <f>'[4]2-18 2015年各县（市、区）增加值'!J9</f>
        <v>129899</v>
      </c>
      <c r="K9" s="200">
        <f>'[4]2-18 2015年各县（市、区）增加值'!K9</f>
        <v>106.22743607749183</v>
      </c>
      <c r="L9" s="199">
        <f>'[4]2-18 2015年各县（市、区）增加值'!L9</f>
        <v>462345</v>
      </c>
      <c r="M9" s="200">
        <f>'[4]2-18 2015年各县（市、区）增加值'!M9</f>
        <v>109.16073417117404</v>
      </c>
      <c r="N9" s="199">
        <f>'[4]2-18 2015年各县（市、区）增加值'!N9</f>
        <v>32271</v>
      </c>
      <c r="O9" s="200">
        <f>'[4]2-18 2015年各县（市、区）增加值'!O9</f>
        <v>106.66898712147581</v>
      </c>
      <c r="P9" s="199">
        <f>'[4]2-18 2015年各县（市、区）增加值'!P9</f>
        <v>62192</v>
      </c>
      <c r="Q9" s="201">
        <f>'[4]2-18 2015年各县（市、区）增加值'!Q9</f>
        <v>105.7092047496434</v>
      </c>
      <c r="R9" s="204">
        <f>'[4]2-18 2015年各县（市、区）增加值'!R9</f>
        <v>23579</v>
      </c>
      <c r="S9" s="200">
        <f>'[4]2-18 2015年各县（市、区）增加值'!S9</f>
        <v>108.3860982130294</v>
      </c>
      <c r="T9" s="199">
        <f>'[4]2-18 2015年各县（市、区）增加值'!T9</f>
        <v>80421</v>
      </c>
      <c r="U9" s="200">
        <f>'[4]2-18 2015年各县（市、区）增加值'!U9</f>
        <v>108.60124208872486</v>
      </c>
      <c r="V9" s="199">
        <f>'[4]2-18 2015年各县（市、区）增加值'!V9</f>
        <v>136185</v>
      </c>
      <c r="W9" s="200">
        <f>'[4]2-18 2015年各县（市、区）增加值'!W9</f>
        <v>108.37121911120803</v>
      </c>
      <c r="X9" s="199">
        <f>'[4]2-18 2015年各县（市、区）增加值'!X9</f>
        <v>3613</v>
      </c>
      <c r="Y9" s="200">
        <f>'[4]2-18 2015年各县（市、区）增加值'!Y9</f>
        <v>111.04273504273505</v>
      </c>
      <c r="Z9" s="199">
        <f>'[4]2-18 2015年各县（市、区）增加值'!Z9</f>
        <v>9272</v>
      </c>
      <c r="AA9" s="200">
        <f>'[4]2-18 2015年各县（市、区）增加值'!AA9</f>
        <v>122.96762853376299</v>
      </c>
      <c r="AB9" s="199">
        <f>'[4]2-18 2015年各县（市、区）增加值'!AB9</f>
        <v>10952</v>
      </c>
      <c r="AC9" s="200">
        <f>'[4]2-18 2015年各县（市、区）增加值'!AC9</f>
        <v>122.61989978525412</v>
      </c>
      <c r="AD9" s="199">
        <f>'[4]2-18 2015年各县（市、区）增加值'!AD9</f>
        <v>16805</v>
      </c>
      <c r="AE9" s="201">
        <f>'[4]2-18 2015年各县（市、区）增加值'!AE9</f>
        <v>111.07505948518279</v>
      </c>
      <c r="AF9" s="204">
        <f>'[4]2-18 2015年各县（市、区）增加值'!AF9</f>
        <v>113315</v>
      </c>
      <c r="AG9" s="200">
        <f>'[4]2-18 2015年各县（市、区）增加值'!AG9</f>
        <v>122.75095357707693</v>
      </c>
      <c r="AH9" s="199">
        <f>'[4]2-18 2015年各县（市、区）增加值'!AH9</f>
        <v>39798</v>
      </c>
      <c r="AI9" s="200">
        <f>'[4]2-18 2015年各县（市、区）增加值'!AI9</f>
        <v>122.75543539484059</v>
      </c>
      <c r="AJ9" s="199">
        <f>'[4]2-18 2015年各县（市、区）增加值'!AJ9</f>
        <v>6155</v>
      </c>
      <c r="AK9" s="200">
        <f>'[4]2-18 2015年各县（市、区）增加值'!AK9</f>
        <v>111.07421875000001</v>
      </c>
      <c r="AL9" s="199">
        <f>'[4]2-18 2015年各县（市、区）增加值'!AL9</f>
        <v>153023</v>
      </c>
      <c r="AM9" s="200">
        <f>'[4]2-18 2015年各县（市、区）增加值'!AM9</f>
        <v>108.69718471747561</v>
      </c>
      <c r="AN9" s="199">
        <f>'[4]2-18 2015年各县（市、区）增加值'!AN9</f>
        <v>388796</v>
      </c>
      <c r="AO9" s="200">
        <f>'[4]2-18 2015年各县（市、区）增加值'!AO9</f>
        <v>104.9325448274175</v>
      </c>
      <c r="AP9" s="199">
        <f>'[4]2-18 2015年各县（市、区）增加值'!AP9</f>
        <v>1404178</v>
      </c>
      <c r="AQ9" s="200">
        <f>'[4]2-18 2015年各县（市、区）增加值'!AQ9</f>
        <v>108.40023162844928</v>
      </c>
      <c r="AR9" s="199">
        <f>'[4]2-18 2015年各县（市、区）增加值'!AR9</f>
        <v>1153734</v>
      </c>
      <c r="AS9" s="201">
        <f>'[4]2-18 2015年各县（市、区）增加值'!AS9</f>
        <v>110.47849050113585</v>
      </c>
    </row>
    <row r="10" spans="1:46" ht="18" customHeight="1">
      <c r="A10" s="198" t="s">
        <v>189</v>
      </c>
      <c r="B10" s="199">
        <f>'[4]2-18 2015年各县（市、区）增加值'!B10</f>
        <v>2174852.0000000005</v>
      </c>
      <c r="C10" s="200">
        <f>'[4]2-18 2015年各县（市、区）增加值'!C10</f>
        <v>108.23982613465736</v>
      </c>
      <c r="D10" s="199">
        <f>'[4]2-18 2015年各县（市、区）增加值'!D10</f>
        <v>105935</v>
      </c>
      <c r="E10" s="200">
        <f>'[4]2-18 2015年各县（市、区）增加值'!E10</f>
        <v>105.49692454934048</v>
      </c>
      <c r="F10" s="199">
        <f>'[4]2-18 2015年各县（市、区）增加值'!F10</f>
        <v>39107</v>
      </c>
      <c r="G10" s="200">
        <f>'[4]2-18 2015年各县（市、区）增加值'!G10</f>
        <v>104.89856855821995</v>
      </c>
      <c r="H10" s="199">
        <f>'[4]2-18 2015年各县（市、区）增加值'!H10</f>
        <v>676598</v>
      </c>
      <c r="I10" s="200">
        <f>'[4]2-18 2015年各县（市、区）增加值'!I10</f>
        <v>108.45747751671058</v>
      </c>
      <c r="J10" s="199">
        <f>'[4]2-18 2015年各县（市、区）增加值'!J10</f>
        <v>179977</v>
      </c>
      <c r="K10" s="200">
        <f>'[4]2-18 2015年各县（市、区）增加值'!K10</f>
        <v>106.7227842508625</v>
      </c>
      <c r="L10" s="199">
        <f>'[4]2-18 2015年各县（市、区）增加值'!L10</f>
        <v>365247</v>
      </c>
      <c r="M10" s="200">
        <f>'[4]2-18 2015年各县（市、区）增加值'!M10</f>
        <v>110.90466532732309</v>
      </c>
      <c r="N10" s="199">
        <f>'[4]2-18 2015年各县（市、区）增加值'!N10</f>
        <v>31264</v>
      </c>
      <c r="O10" s="200">
        <f>'[4]2-18 2015年各县（市、区）增加值'!O10</f>
        <v>110.12383245433004</v>
      </c>
      <c r="P10" s="199">
        <f>'[4]2-18 2015年各县（市、区）增加值'!P10</f>
        <v>96301</v>
      </c>
      <c r="Q10" s="201">
        <f>'[4]2-18 2015年各县（市、区）增加值'!Q10</f>
        <v>101.27941119448533</v>
      </c>
      <c r="R10" s="204">
        <f>'[4]2-18 2015年各县（市、区）增加值'!R10</f>
        <v>84232.231828102857</v>
      </c>
      <c r="S10" s="200">
        <f>'[4]2-18 2015年各县（市、区）增加值'!S10</f>
        <v>119.09999999999998</v>
      </c>
      <c r="T10" s="199">
        <f>'[4]2-18 2015年各县（市、区）增加值'!T10</f>
        <v>156877</v>
      </c>
      <c r="U10" s="200">
        <f>'[4]2-18 2015年各县（市、区）增加值'!U10</f>
        <v>120.44297105823594</v>
      </c>
      <c r="V10" s="199">
        <f>'[4]2-18 2015年各县（市、区）增加值'!V10</f>
        <v>188639</v>
      </c>
      <c r="W10" s="200">
        <f>'[4]2-18 2015年各县（市、区）增加值'!W10</f>
        <v>100.44745702357294</v>
      </c>
      <c r="X10" s="199">
        <f>'[4]2-18 2015年各县（市、区）增加值'!X10</f>
        <v>24290.086383359856</v>
      </c>
      <c r="Y10" s="200">
        <f>'[4]2-18 2015年各县（市、区）增加值'!Y10</f>
        <v>114.6</v>
      </c>
      <c r="Z10" s="199">
        <f>'[4]2-18 2015年各县（市、区）增加值'!Z10</f>
        <v>64868.790337711071</v>
      </c>
      <c r="AA10" s="200">
        <f>'[4]2-18 2015年各县（市、区）增加值'!AA10</f>
        <v>102.89999999999999</v>
      </c>
      <c r="AB10" s="199">
        <f>'[4]2-18 2015年各县（市、区）增加值'!AB10</f>
        <v>22547.636960600375</v>
      </c>
      <c r="AC10" s="200">
        <f>'[4]2-18 2015年各县（市、区）增加值'!AC10</f>
        <v>102.90000000000002</v>
      </c>
      <c r="AD10" s="199">
        <f>'[4]2-18 2015年各县（市、区）增加值'!AD10</f>
        <v>24055.222810633135</v>
      </c>
      <c r="AE10" s="201">
        <f>'[4]2-18 2015年各县（市、区）增加值'!AE10</f>
        <v>115.09999999999998</v>
      </c>
      <c r="AF10" s="204">
        <f>'[4]2-18 2015年各县（市、区）增加值'!AF10</f>
        <v>157022.79784240149</v>
      </c>
      <c r="AG10" s="200">
        <f>'[4]2-18 2015年各县（市、区）增加值'!AG10</f>
        <v>102.90000000000002</v>
      </c>
      <c r="AH10" s="199">
        <f>'[4]2-18 2015年各县（市、区）增加值'!AH10</f>
        <v>20840.645403377112</v>
      </c>
      <c r="AI10" s="200">
        <f>'[4]2-18 2015年各县（市、区）增加值'!AI10</f>
        <v>102.89999999999999</v>
      </c>
      <c r="AJ10" s="199">
        <f>'[4]2-18 2015年各县（市、区）增加值'!AJ10</f>
        <v>13146.458977904156</v>
      </c>
      <c r="AK10" s="200">
        <f>'[4]2-18 2015年各县（市、区）增加值'!AK10</f>
        <v>114.08605083809171</v>
      </c>
      <c r="AL10" s="199">
        <f>'[4]2-18 2015年各县（市、区）增加值'!AL10</f>
        <v>29838.129455909944</v>
      </c>
      <c r="AM10" s="200">
        <f>'[4]2-18 2015年各县（市、区）增加值'!AM10</f>
        <v>102.786</v>
      </c>
      <c r="AN10" s="199">
        <f>'[4]2-18 2015年各县（市、区）增加值'!AN10</f>
        <v>35579</v>
      </c>
      <c r="AO10" s="200">
        <f>'[4]2-18 2015年各县（市、区）增加值'!AO10</f>
        <v>104.65547485605056</v>
      </c>
      <c r="AP10" s="199">
        <f>'[4]2-18 2015年各县（市、区）增加值'!AP10</f>
        <v>856575</v>
      </c>
      <c r="AQ10" s="200">
        <f>'[4]2-18 2015年各县（市、区）增加值'!AQ10</f>
        <v>108.14561045842703</v>
      </c>
      <c r="AR10" s="199">
        <f>'[4]2-18 2015年各县（市、区）增加值'!AR10</f>
        <v>1282698.0000000005</v>
      </c>
      <c r="AS10" s="201">
        <f>'[4]2-18 2015年各县（市、区）增加值'!AS10</f>
        <v>108.41250895308529</v>
      </c>
    </row>
    <row r="11" spans="1:46" ht="18" customHeight="1">
      <c r="A11" s="198" t="s">
        <v>190</v>
      </c>
      <c r="B11" s="199">
        <f>'[4]2-18 2015年各县（市、区）增加值'!B11</f>
        <v>11750923.9959662</v>
      </c>
      <c r="C11" s="200">
        <f>'[4]2-18 2015年各县（市、区）增加值'!C11</f>
        <v>108.79999934239287</v>
      </c>
      <c r="D11" s="199">
        <f>'[4]2-18 2015年各县（市、区）增加值'!D11</f>
        <v>609804</v>
      </c>
      <c r="E11" s="200">
        <f>'[4]2-18 2015年各县（市、区）增加值'!E11</f>
        <v>106.50543163441422</v>
      </c>
      <c r="F11" s="199">
        <f>'[4]2-18 2015年各县（市、区）增加值'!F11</f>
        <v>151174</v>
      </c>
      <c r="G11" s="200">
        <f>'[4]2-18 2015年各县（市、区）增加值'!G11</f>
        <v>101.399876657007</v>
      </c>
      <c r="H11" s="199">
        <f>'[4]2-18 2015年各县（市、区）增加值'!H11</f>
        <v>7842589</v>
      </c>
      <c r="I11" s="200">
        <f>'[4]2-18 2015年各县（市、区）增加值'!I11</f>
        <v>107.75605526969542</v>
      </c>
      <c r="J11" s="199">
        <f>'[4]2-18 2015年各县（市、区）增加值'!J11</f>
        <v>425193</v>
      </c>
      <c r="K11" s="200">
        <f>'[4]2-18 2015年各县（市、区）增加值'!K11</f>
        <v>115.94195646735051</v>
      </c>
      <c r="L11" s="199">
        <f>'[4]2-18 2015年各县（市、区）增加值'!L11</f>
        <v>1105511.0000499999</v>
      </c>
      <c r="M11" s="200">
        <f>'[4]2-18 2015年各县（市、区）增加值'!M11</f>
        <v>112.58970936974939</v>
      </c>
      <c r="N11" s="199">
        <f>'[4]2-18 2015年各县（市、区）增加值'!N11</f>
        <v>129211</v>
      </c>
      <c r="O11" s="200">
        <f>'[4]2-18 2015年各县（市、区）增加值'!O11</f>
        <v>109.35376513782474</v>
      </c>
      <c r="P11" s="199">
        <f>'[4]2-18 2015年各县（市、区）增加值'!P11</f>
        <v>157857.99998999998</v>
      </c>
      <c r="Q11" s="201">
        <f>'[4]2-18 2015年各县（市、区）增加值'!Q11</f>
        <v>108.13990017103563</v>
      </c>
      <c r="R11" s="204">
        <f>'[4]2-18 2015年各县（市、区）增加值'!R11</f>
        <v>77305.643723000001</v>
      </c>
      <c r="S11" s="200">
        <f>'[4]2-18 2015年各县（市、区）增加值'!S11</f>
        <v>113.05425563030124</v>
      </c>
      <c r="T11" s="199">
        <f>'[4]2-18 2015年各县（市、区）增加值'!T11</f>
        <v>249699.99790999998</v>
      </c>
      <c r="U11" s="200">
        <f>'[4]2-18 2015年各县（市、区）增加值'!U11</f>
        <v>135.44043989547038</v>
      </c>
      <c r="V11" s="199">
        <f>'[4]2-18 2015年各县（市、区）增加值'!V11</f>
        <v>587739.00003999996</v>
      </c>
      <c r="W11" s="200">
        <f>'[4]2-18 2015年各县（市、区）增加值'!W11</f>
        <v>102.74509118859618</v>
      </c>
      <c r="X11" s="199">
        <f>'[4]2-18 2015年各县（市、区）增加值'!X11</f>
        <v>365985.23430000001</v>
      </c>
      <c r="Y11" s="200">
        <f>'[4]2-18 2015年各县（市、区）增加值'!Y11</f>
        <v>112.34268299565437</v>
      </c>
      <c r="Z11" s="199">
        <f>'[4]2-18 2015年各县（市、区）增加值'!Z11</f>
        <v>130696.96074089999</v>
      </c>
      <c r="AA11" s="200">
        <f>'[4]2-18 2015年各县（市、区）增加值'!AA11</f>
        <v>109.72790649278579</v>
      </c>
      <c r="AB11" s="199">
        <f>'[4]2-18 2015年各县（市、区）增加值'!AB11</f>
        <v>28175.050676999999</v>
      </c>
      <c r="AC11" s="200">
        <f>'[4]2-18 2015年各县（市、区）增加值'!AC11</f>
        <v>109.72882968601331</v>
      </c>
      <c r="AD11" s="199">
        <f>'[4]2-18 2015年各县（市、区）增加值'!AD11</f>
        <v>108709.565521</v>
      </c>
      <c r="AE11" s="201">
        <f>'[4]2-18 2015年各县（市、区）增加值'!AE11</f>
        <v>113.0550544458693</v>
      </c>
      <c r="AF11" s="204">
        <f>'[4]2-18 2015年各县（市、区）增加值'!AF11</f>
        <v>104504.1828469</v>
      </c>
      <c r="AG11" s="200">
        <f>'[4]2-18 2015年各县（市、区）增加值'!AG11</f>
        <v>108.85813891123625</v>
      </c>
      <c r="AH11" s="199">
        <f>'[4]2-18 2015年各县（市、区）增加值'!AH11</f>
        <v>53099.011522399996</v>
      </c>
      <c r="AI11" s="200">
        <f>'[4]2-18 2015年各县（市、区）增加值'!AI11</f>
        <v>108.85836295937901</v>
      </c>
      <c r="AJ11" s="199">
        <f>'[4]2-18 2015年各县（市、区）增加值'!AJ11</f>
        <v>22284.556901</v>
      </c>
      <c r="AK11" s="200">
        <f>'[4]2-18 2015年各县（市、区）增加值'!AK11</f>
        <v>113.05697873001085</v>
      </c>
      <c r="AL11" s="199">
        <f>'[4]2-18 2015年各县（市、区）增加值'!AL11</f>
        <v>211188.79174399999</v>
      </c>
      <c r="AM11" s="200">
        <f>'[4]2-18 2015年各县（市、区）增加值'!AM11</f>
        <v>107.53086289153822</v>
      </c>
      <c r="AN11" s="199">
        <f>'[4]2-18 2015年各县（市、区）增加值'!AN11</f>
        <v>143030</v>
      </c>
      <c r="AO11" s="200">
        <f>'[4]2-18 2015年各县（市、区）增加值'!AO11</f>
        <v>101.45485336001848</v>
      </c>
      <c r="AP11" s="199">
        <f>'[4]2-18 2015年各县（市、区）增加值'!AP11</f>
        <v>8265713</v>
      </c>
      <c r="AQ11" s="200">
        <f>'[4]2-18 2015年各县（市、区）增加值'!AQ11</f>
        <v>108.12383219971279</v>
      </c>
      <c r="AR11" s="199">
        <f>'[4]2-18 2015年各县（市、区）增加值'!AR11</f>
        <v>3342180.9959662003</v>
      </c>
      <c r="AS11" s="201">
        <f>'[4]2-18 2015年各县（市、区）增加值'!AS11</f>
        <v>111.08453300635905</v>
      </c>
    </row>
    <row r="12" spans="1:46" ht="18" customHeight="1">
      <c r="A12" s="198" t="s">
        <v>191</v>
      </c>
      <c r="B12" s="199">
        <f>'[4]2-18 2015年各县（市、区）增加值'!B12</f>
        <v>178797</v>
      </c>
      <c r="C12" s="200">
        <f>'[4]2-18 2015年各县（市、区）增加值'!C12</f>
        <v>110.27779840509278</v>
      </c>
      <c r="D12" s="199">
        <f>'[4]2-18 2015年各县（市、区）增加值'!D12</f>
        <v>66965</v>
      </c>
      <c r="E12" s="200">
        <f>'[4]2-18 2015年各县（市、区）增加值'!E12</f>
        <v>105.27732291437511</v>
      </c>
      <c r="F12" s="199">
        <f>'[4]2-18 2015年各县（市、区）增加值'!F12</f>
        <v>4216</v>
      </c>
      <c r="G12" s="200">
        <f>'[4]2-18 2015年各县（市、区）增加值'!G12</f>
        <v>83.893649747308288</v>
      </c>
      <c r="H12" s="199">
        <f>'[4]2-18 2015年各县（市、区）增加值'!H12</f>
        <v>79945</v>
      </c>
      <c r="I12" s="200">
        <f>'[4]2-18 2015年各县（市、区）增加值'!I12</f>
        <v>109.0531920644359</v>
      </c>
      <c r="J12" s="199">
        <f>'[4]2-18 2015年各县（市、区）增加值'!J12</f>
        <v>14936</v>
      </c>
      <c r="K12" s="200">
        <f>'[4]2-18 2015年各县（市、区）增加值'!K12</f>
        <v>116.30423026216098</v>
      </c>
      <c r="L12" s="199">
        <f>'[4]2-18 2015年各县（市、区）增加值'!L12</f>
        <v>3058</v>
      </c>
      <c r="M12" s="200">
        <f>'[4]2-18 2015年各县（市、区）增加值'!M12</f>
        <v>104.50674237047552</v>
      </c>
      <c r="N12" s="199">
        <f>'[4]2-18 2015年各县（市、区）增加值'!N12</f>
        <v>2326</v>
      </c>
      <c r="O12" s="200">
        <f>'[4]2-18 2015年各县（市、区）增加值'!O12</f>
        <v>114.00189214758751</v>
      </c>
      <c r="P12" s="199">
        <f>'[4]2-18 2015年各县（市、区）增加值'!P12</f>
        <v>4186</v>
      </c>
      <c r="Q12" s="201">
        <f>'[4]2-18 2015年各县（市、区）增加值'!Q12</f>
        <v>105.04648074369189</v>
      </c>
      <c r="R12" s="204">
        <f>'[4]2-18 2015年各县（市、区）增加值'!R12</f>
        <v>5129</v>
      </c>
      <c r="S12" s="200">
        <f>'[4]2-18 2015年各县（市、区）增加值'!S12</f>
        <v>115.44696618805001</v>
      </c>
      <c r="T12" s="199">
        <f>'[4]2-18 2015年各县（市、区）增加值'!T12</f>
        <v>3925</v>
      </c>
      <c r="U12" s="200">
        <f>'[4]2-18 2015年各县（市、区）增加值'!U12</f>
        <v>123.67399741267788</v>
      </c>
      <c r="V12" s="199">
        <f>'[4]2-18 2015年各县（市、区）增加值'!V12</f>
        <v>8245</v>
      </c>
      <c r="W12" s="200">
        <f>'[4]2-18 2015年各县（市、区）增加值'!W12</f>
        <v>122.80515219636672</v>
      </c>
      <c r="X12" s="199">
        <f>'[4]2-18 2015年各县（市、区）增加值'!X12</f>
        <v>5245</v>
      </c>
      <c r="Y12" s="200">
        <f>'[4]2-18 2015年各县（市、区）增加值'!Y12</f>
        <v>114.15136587550381</v>
      </c>
      <c r="Z12" s="199">
        <f>'[4]2-18 2015年各县（市、区）增加值'!Z12</f>
        <v>10625</v>
      </c>
      <c r="AA12" s="200">
        <f>'[4]2-18 2015年各县（市、区）增加值'!AA12</f>
        <v>116.05541046894517</v>
      </c>
      <c r="AB12" s="199">
        <f>'[4]2-18 2015年各县（市、区）增加值'!AB12</f>
        <v>6457</v>
      </c>
      <c r="AC12" s="200">
        <f>'[4]2-18 2015年各县（市、区）增加值'!AC12</f>
        <v>112.1163454675232</v>
      </c>
      <c r="AD12" s="199">
        <f>'[4]2-18 2015年各县（市、区）增加值'!AD12</f>
        <v>2913</v>
      </c>
      <c r="AE12" s="201">
        <f>'[4]2-18 2015年各县（市、区）增加值'!AE12</f>
        <v>114.1313383208645</v>
      </c>
      <c r="AF12" s="204">
        <f>'[4]2-18 2015年各县（市、区）增加值'!AF12</f>
        <v>22786</v>
      </c>
      <c r="AG12" s="200">
        <f>'[4]2-18 2015年各县（市、区）增加值'!AG12</f>
        <v>106.76488998025904</v>
      </c>
      <c r="AH12" s="199">
        <f>'[4]2-18 2015年各县（市、区）增加值'!AH12</f>
        <v>419</v>
      </c>
      <c r="AI12" s="200">
        <f>'[4]2-18 2015年各县（市、区）增加值'!AI12</f>
        <v>116.22418879056046</v>
      </c>
      <c r="AJ12" s="199">
        <f>'[4]2-18 2015年各县（市、区）增加值'!AJ12</f>
        <v>2369</v>
      </c>
      <c r="AK12" s="200">
        <f>'[4]2-18 2015年各县（市、区）增加值'!AK12</f>
        <v>110.56661562021439</v>
      </c>
      <c r="AL12" s="199">
        <f>'[4]2-18 2015年各县（市、区）增加值'!AL12</f>
        <v>2017</v>
      </c>
      <c r="AM12" s="200">
        <f>'[4]2-18 2015年各县（市、区）增加值'!AM12</f>
        <v>108.8975937325126</v>
      </c>
      <c r="AN12" s="199">
        <f>'[4]2-18 2015年各县（市、区）增加值'!AN12</f>
        <v>4170</v>
      </c>
      <c r="AO12" s="200">
        <f>'[4]2-18 2015年各县（市、区）增加值'!AO12</f>
        <v>83.801104972375697</v>
      </c>
      <c r="AP12" s="199">
        <f>'[4]2-18 2015年各县（市、区）增加值'!AP12</f>
        <v>94881</v>
      </c>
      <c r="AQ12" s="200">
        <f>'[4]2-18 2015年各县（市、区）增加值'!AQ12</f>
        <v>110.12851784152006</v>
      </c>
      <c r="AR12" s="199">
        <f>'[4]2-18 2015年各县（市、区）增加值'!AR12</f>
        <v>79746</v>
      </c>
      <c r="AS12" s="201">
        <f>'[4]2-18 2015年各县（市、区）增加值'!AS12</f>
        <v>112.20618820221455</v>
      </c>
    </row>
    <row r="13" spans="1:46" ht="18" customHeight="1">
      <c r="A13" s="198" t="s">
        <v>192</v>
      </c>
      <c r="B13" s="199">
        <f>'[4]2-18 2015年各县（市、区）增加值'!B13</f>
        <v>29111.7</v>
      </c>
      <c r="C13" s="200">
        <f>'[4]2-18 2015年各县（市、区）增加值'!C13</f>
        <v>104.92386179176007</v>
      </c>
      <c r="D13" s="199">
        <f>'[4]2-18 2015年各县（市、区）增加值'!D13</f>
        <v>23862</v>
      </c>
      <c r="E13" s="200">
        <f>'[4]2-18 2015年各县（市、区）增加值'!E13</f>
        <v>104.92483504523503</v>
      </c>
      <c r="F13" s="199">
        <f>'[4]2-18 2015年各县（市、区）增加值'!F13</f>
        <v>11806</v>
      </c>
      <c r="G13" s="200">
        <f>'[4]2-18 2015年各县（市、区）增加值'!G13</f>
        <v>105.99547511312217</v>
      </c>
      <c r="H13" s="199">
        <f>'[4]2-18 2015年各县（市、区）增加值'!H13</f>
        <v>3991</v>
      </c>
      <c r="I13" s="200">
        <f>'[4]2-18 2015年各县（市、区）增加值'!I13</f>
        <v>103.66010273972603</v>
      </c>
      <c r="J13" s="199">
        <f>'[4]2-18 2015年各县（市、区）增加值'!J13</f>
        <v>275</v>
      </c>
      <c r="K13" s="200">
        <f>'[4]2-18 2015年各县（市、区）增加值'!K13</f>
        <v>104.76190476190477</v>
      </c>
      <c r="L13" s="199">
        <f>'[4]2-18 2015年各县（市、区）增加值'!L13</f>
        <v>1007</v>
      </c>
      <c r="M13" s="200">
        <f>'[4]2-18 2015年各县（市、区）增加值'!M13</f>
        <v>99.577613516367478</v>
      </c>
      <c r="N13" s="199">
        <f>'[4]2-18 2015年各县（市、区）增加值'!N13</f>
        <v>151</v>
      </c>
      <c r="O13" s="200">
        <f>'[4]2-18 2015年各县（市、区）增加值'!O13</f>
        <v>106.66666666666667</v>
      </c>
      <c r="P13" s="199">
        <f>'[4]2-18 2015年各县（市、区）增加值'!P13</f>
        <v>1188</v>
      </c>
      <c r="Q13" s="201">
        <f>'[4]2-18 2015年各县（市、区）增加值'!Q13</f>
        <v>96.434937611408202</v>
      </c>
      <c r="R13" s="204"/>
      <c r="S13" s="200"/>
      <c r="T13" s="199">
        <f>'[4]2-18 2015年各县（市、区）增加值'!T13</f>
        <v>331</v>
      </c>
      <c r="U13" s="200">
        <f>'[4]2-18 2015年各县（市、区）增加值'!U13</f>
        <v>104.86111111111111</v>
      </c>
      <c r="V13" s="199">
        <f>'[4]2-18 2015年各县（市、区）增加值'!V13</f>
        <v>8641</v>
      </c>
      <c r="W13" s="200">
        <f>'[4]2-18 2015年各县（市、区）增加值'!W13</f>
        <v>106.09991719569419</v>
      </c>
      <c r="X13" s="199">
        <f>'[4]2-18 2015年各县（市、区）增加值'!X13</f>
        <v>57</v>
      </c>
      <c r="Y13" s="200">
        <f>'[4]2-18 2015年各县（市、区）增加值'!Y13</f>
        <v>115.21739130434783</v>
      </c>
      <c r="Z13" s="199">
        <f>'[4]2-18 2015年各县（市、区）增加值'!Z13</f>
        <v>50.77</v>
      </c>
      <c r="AA13" s="200">
        <f>'[4]2-18 2015年各县（市、区）增加值'!AA13</f>
        <v>109.30232558139534</v>
      </c>
      <c r="AB13" s="199">
        <f>'[4]2-18 2015年各县（市、区）增加值'!AB13</f>
        <v>160</v>
      </c>
      <c r="AC13" s="200">
        <f>'[4]2-18 2015年各县（市、区）增加值'!AC13</f>
        <v>110.5263157894737</v>
      </c>
      <c r="AD13" s="199">
        <f>'[4]2-18 2015年各县（市、区）增加值'!AD13</f>
        <v>73</v>
      </c>
      <c r="AE13" s="201">
        <f>'[4]2-18 2015年各县（市、区）增加值'!AE13</f>
        <v>113.79310344827587</v>
      </c>
      <c r="AF13" s="204">
        <f>'[4]2-18 2015年各县（市、区）增加值'!AF13</f>
        <v>56</v>
      </c>
      <c r="AG13" s="200">
        <f>'[4]2-18 2015年各县（市、区）增加值'!AG13</f>
        <v>110.86956521739131</v>
      </c>
      <c r="AH13" s="199">
        <f>'[4]2-18 2015年各县（市、区）增加值'!AH13</f>
        <v>59</v>
      </c>
      <c r="AI13" s="200">
        <f>'[4]2-18 2015年各县（市、区）增加值'!AI13</f>
        <v>110.41666666666667</v>
      </c>
      <c r="AJ13" s="199">
        <f>'[4]2-18 2015年各县（市、区）增加值'!AJ13</f>
        <v>9.93</v>
      </c>
      <c r="AK13" s="200">
        <f>'[4]2-18 2015年各县（市、区）增加值'!AK13</f>
        <v>112.5</v>
      </c>
      <c r="AL13" s="199">
        <f>'[4]2-18 2015年各县（市、区）增加值'!AL13</f>
        <v>1256</v>
      </c>
      <c r="AM13" s="200">
        <f>'[4]2-18 2015年各县（市、区）增加值'!AM13</f>
        <v>103.88788426763109</v>
      </c>
      <c r="AN13" s="199">
        <f>'[4]2-18 2015年各县（市、区）增加值'!AN13</f>
        <v>11548</v>
      </c>
      <c r="AO13" s="200">
        <f>'[4]2-18 2015年各县（市、区）增加值'!AO13</f>
        <v>105.83342108034115</v>
      </c>
      <c r="AP13" s="199">
        <f>'[4]2-18 2015年各县（市、区）增加值'!AP13</f>
        <v>4266</v>
      </c>
      <c r="AQ13" s="200">
        <f>'[4]2-18 2015年各县（市、区）增加值'!AQ13</f>
        <v>103.71649065800162</v>
      </c>
      <c r="AR13" s="199">
        <f>'[4]2-18 2015年各县（市、区）增加值'!AR13</f>
        <v>13297.7</v>
      </c>
      <c r="AS13" s="201">
        <f>'[4]2-18 2015年各县（市、区）增加值'!AS13</f>
        <v>104.68872784423296</v>
      </c>
    </row>
    <row r="14" spans="1:46" ht="18" customHeight="1">
      <c r="A14" s="198" t="s">
        <v>9</v>
      </c>
      <c r="B14" s="199">
        <f>'[4]2-18 2015年各县（市、区）增加值'!B14</f>
        <v>10413067</v>
      </c>
      <c r="C14" s="200">
        <f>'[4]2-18 2015年各县（市、区）增加值'!C14</f>
        <v>107.4607456963661</v>
      </c>
      <c r="D14" s="199">
        <f>'[4]2-18 2015年各县（市、区）增加值'!D14</f>
        <v>163573</v>
      </c>
      <c r="E14" s="200">
        <f>'[4]2-18 2015年各县（市、区）增加值'!E14</f>
        <v>107.38612438629022</v>
      </c>
      <c r="F14" s="199">
        <f>'[4]2-18 2015年各县（市、区）增加值'!F14</f>
        <v>369131</v>
      </c>
      <c r="G14" s="200">
        <f>'[4]2-18 2015年各县（市、区）增加值'!G14</f>
        <v>104.99987015010647</v>
      </c>
      <c r="H14" s="199">
        <f>'[4]2-18 2015年各县（市、区）增加值'!H14</f>
        <v>5784575</v>
      </c>
      <c r="I14" s="200">
        <f>'[4]2-18 2015年各县（市、区）增加值'!I14</f>
        <v>107.27826413547261</v>
      </c>
      <c r="J14" s="199">
        <f>'[4]2-18 2015年各县（市、区）增加值'!J14</f>
        <v>281184</v>
      </c>
      <c r="K14" s="200">
        <f>'[4]2-18 2015年各县（市、区）增加值'!K14</f>
        <v>113.8198858740713</v>
      </c>
      <c r="L14" s="199">
        <f>'[4]2-18 2015年各县（市、区）增加值'!L14</f>
        <v>1162268</v>
      </c>
      <c r="M14" s="200">
        <f>'[4]2-18 2015年各县（市、区）增加值'!M14</f>
        <v>102.12699857527308</v>
      </c>
      <c r="N14" s="199">
        <f>'[4]2-18 2015年各县（市、区）增加值'!N14</f>
        <v>264117</v>
      </c>
      <c r="O14" s="200">
        <f>'[4]2-18 2015年各县（市、区）增加值'!O14</f>
        <v>101.2423213876684</v>
      </c>
      <c r="P14" s="199">
        <f>'[4]2-18 2015年各县（市、区）增加值'!P14</f>
        <v>144769</v>
      </c>
      <c r="Q14" s="201">
        <f>'[4]2-18 2015年各县（市、区）增加值'!Q14</f>
        <v>97.720748217091753</v>
      </c>
      <c r="R14" s="204">
        <f>'[4]2-18 2015年各县（市、区）增加值'!R14</f>
        <v>62163</v>
      </c>
      <c r="S14" s="200">
        <f>'[4]2-18 2015年各县（市、区）增加值'!S14</f>
        <v>114.33958099582466</v>
      </c>
      <c r="T14" s="199">
        <f>'[4]2-18 2015年各县（市、区）增加值'!T14</f>
        <v>338699</v>
      </c>
      <c r="U14" s="200">
        <f>'[4]2-18 2015年各县（市、区）增加值'!U14</f>
        <v>111.30331312981072</v>
      </c>
      <c r="V14" s="199">
        <f>'[4]2-18 2015年各县（市、区）增加值'!V14</f>
        <v>338181</v>
      </c>
      <c r="W14" s="200">
        <f>'[4]2-18 2015年各县（市、区）增加值'!W14</f>
        <v>111.79547121076227</v>
      </c>
      <c r="X14" s="199">
        <f>'[4]2-18 2015年各县（市、区）增加值'!X14</f>
        <v>170635</v>
      </c>
      <c r="Y14" s="200">
        <f>'[4]2-18 2015年各县（市、区）增加值'!Y14</f>
        <v>107.95122566294621</v>
      </c>
      <c r="Z14" s="199">
        <f>'[4]2-18 2015年各县（市、区）增加值'!Z14</f>
        <v>61599</v>
      </c>
      <c r="AA14" s="200">
        <f>'[4]2-18 2015年各县（市、区）增加值'!AA14</f>
        <v>111.53238119287923</v>
      </c>
      <c r="AB14" s="199">
        <f>'[4]2-18 2015年各县（市、区）增加值'!AB14</f>
        <v>118689</v>
      </c>
      <c r="AC14" s="200">
        <f>'[4]2-18 2015年各县（市、区）增加值'!AC14</f>
        <v>111.7288805748055</v>
      </c>
      <c r="AD14" s="199">
        <f>'[4]2-18 2015年各县（市、区）增加值'!AD14</f>
        <v>239799</v>
      </c>
      <c r="AE14" s="201">
        <f>'[4]2-18 2015年各县（市、区）增加值'!AE14</f>
        <v>108.71956494870845</v>
      </c>
      <c r="AF14" s="204">
        <f>'[4]2-18 2015年各县（市、区）增加值'!AF14</f>
        <v>270128</v>
      </c>
      <c r="AG14" s="200">
        <f>'[4]2-18 2015年各县（市、区）增加值'!AG14</f>
        <v>112.8440110120853</v>
      </c>
      <c r="AH14" s="199">
        <f>'[4]2-18 2015年各县（市、区）增加值'!AH14</f>
        <v>166285</v>
      </c>
      <c r="AI14" s="200">
        <f>'[4]2-18 2015年各县（市、区）增加值'!AI14</f>
        <v>114.01854316655573</v>
      </c>
      <c r="AJ14" s="199">
        <f>'[4]2-18 2015年各县（市、区）增加值'!AJ14</f>
        <v>44593</v>
      </c>
      <c r="AK14" s="200">
        <f>'[4]2-18 2015年各县（市、区）增加值'!AK14</f>
        <v>108.01952771454431</v>
      </c>
      <c r="AL14" s="199">
        <f>'[4]2-18 2015年各县（市、区）增加值'!AL14</f>
        <v>596252</v>
      </c>
      <c r="AM14" s="200">
        <f>'[4]2-18 2015年各县（市、区）增加值'!AM14</f>
        <v>113.66916762709047</v>
      </c>
      <c r="AN14" s="199">
        <f>'[4]2-18 2015年各县（市、区）增加值'!AN14</f>
        <v>361854</v>
      </c>
      <c r="AO14" s="200">
        <f>'[4]2-18 2015年各县（市、区）增加值'!AO14</f>
        <v>104.98563841946415</v>
      </c>
      <c r="AP14" s="199">
        <f>'[4]2-18 2015年各县（市、区）增加值'!AP14</f>
        <v>6064091</v>
      </c>
      <c r="AQ14" s="200">
        <f>'[4]2-18 2015年各县（市、区）增加值'!AQ14</f>
        <v>107.522999771888</v>
      </c>
      <c r="AR14" s="199">
        <f>'[4]2-18 2015年各县（市、区）增加值'!AR14</f>
        <v>3987122</v>
      </c>
      <c r="AS14" s="201">
        <f>'[4]2-18 2015年各县（市、区）增加值'!AS14</f>
        <v>107.56217988459522</v>
      </c>
    </row>
    <row r="15" spans="1:46" ht="18" customHeight="1">
      <c r="A15" s="198" t="s">
        <v>10</v>
      </c>
      <c r="B15" s="199">
        <f>'[4]2-18 2015年各县（市、区）增加值'!B15</f>
        <v>3258819.5395999998</v>
      </c>
      <c r="C15" s="200">
        <f>'[4]2-18 2015年各县（市、区）增加值'!C15</f>
        <v>108.54394163944936</v>
      </c>
      <c r="D15" s="199">
        <f>'[4]2-18 2015年各县（市、区）增加值'!D15</f>
        <v>37490</v>
      </c>
      <c r="E15" s="200">
        <f>'[4]2-18 2015年各县（市、区）增加值'!E15</f>
        <v>108.46505093080437</v>
      </c>
      <c r="F15" s="199">
        <f>'[4]2-18 2015年各县（市、区）增加值'!F15</f>
        <v>454716</v>
      </c>
      <c r="G15" s="200">
        <f>'[4]2-18 2015年各县（市、区）增加值'!G15</f>
        <v>104.70006632949176</v>
      </c>
      <c r="H15" s="199">
        <f>'[4]2-18 2015年各县（市、区）增加值'!H15</f>
        <v>1440290.5396</v>
      </c>
      <c r="I15" s="200">
        <f>'[4]2-18 2015年各县（市、区）增加值'!I15</f>
        <v>108.26100491175177</v>
      </c>
      <c r="J15" s="199">
        <f>'[4]2-18 2015年各县（市、区）增加值'!J15</f>
        <v>82605.000000000015</v>
      </c>
      <c r="K15" s="200">
        <f>'[4]2-18 2015年各县（市、区）增加值'!K15</f>
        <v>108.25293863384265</v>
      </c>
      <c r="L15" s="199">
        <f>'[4]2-18 2015年各县（市、区）增加值'!L15</f>
        <v>397669</v>
      </c>
      <c r="M15" s="200">
        <f>'[4]2-18 2015年各县（市、区）增加值'!M15</f>
        <v>106.16935015514638</v>
      </c>
      <c r="N15" s="199">
        <f>'[4]2-18 2015年各县（市、区）增加值'!N15</f>
        <v>70096</v>
      </c>
      <c r="O15" s="200">
        <f>'[4]2-18 2015年各县（市、区）增加值'!O15</f>
        <v>110.86886336031203</v>
      </c>
      <c r="P15" s="199">
        <f>'[4]2-18 2015年各县（市、区）增加值'!P15</f>
        <v>61685</v>
      </c>
      <c r="Q15" s="201">
        <f>'[4]2-18 2015年各县（市、区）增加值'!Q15</f>
        <v>101.17786294518154</v>
      </c>
      <c r="R15" s="204">
        <f>'[4]2-18 2015年各县（市、区）增加值'!R15</f>
        <v>26020.140160000003</v>
      </c>
      <c r="S15" s="200">
        <f>'[4]2-18 2015年各县（市、区）增加值'!S15</f>
        <v>115.57508829208463</v>
      </c>
      <c r="T15" s="199">
        <f>'[4]2-18 2015年各县（市、区）增加值'!T15</f>
        <v>82135</v>
      </c>
      <c r="U15" s="200">
        <f>'[4]2-18 2015年各县（市、区）增加值'!U15</f>
        <v>108.40536816667401</v>
      </c>
      <c r="V15" s="199">
        <f>'[4]2-18 2015年各县（市、区）增加值'!V15</f>
        <v>94718</v>
      </c>
      <c r="W15" s="200">
        <f>'[4]2-18 2015年各县（市、区）增加值'!W15</f>
        <v>106.81756422003616</v>
      </c>
      <c r="X15" s="199">
        <f>'[4]2-18 2015年各县（市、区）增加值'!X15</f>
        <v>30185.840392945993</v>
      </c>
      <c r="Y15" s="200">
        <f>'[4]2-18 2015年各县（市、区）增加值'!Y15</f>
        <v>117.25113262586679</v>
      </c>
      <c r="Z15" s="199">
        <f>'[4]2-18 2015年各县（市、区）增加值'!Z15</f>
        <v>20626.763440000017</v>
      </c>
      <c r="AA15" s="200">
        <f>'[4]2-18 2015年各县（市、区）增加值'!AA15</f>
        <v>115.12479001679866</v>
      </c>
      <c r="AB15" s="199">
        <f>'[4]2-18 2015年各县（市、区）增加值'!AB15</f>
        <v>7116.73812</v>
      </c>
      <c r="AC15" s="200">
        <f>'[4]2-18 2015年各县（市、区）增加值'!AC15</f>
        <v>115.30131004366812</v>
      </c>
      <c r="AD15" s="199">
        <f>'[4]2-18 2015年各县（市、区）增加值'!AD15</f>
        <v>84506.823799999998</v>
      </c>
      <c r="AE15" s="201">
        <f>'[4]2-18 2015年各县（市、区）增加值'!AE15</f>
        <v>116.67705727304187</v>
      </c>
      <c r="AF15" s="204">
        <f>'[4]2-18 2015年各县（市、区）增加值'!AF15</f>
        <v>170389.51610000001</v>
      </c>
      <c r="AG15" s="200">
        <f>'[4]2-18 2015年各县（市、区）增加值'!AG15</f>
        <v>115.21863082676145</v>
      </c>
      <c r="AH15" s="199">
        <f>'[4]2-18 2015年各县（市、区）增加值'!AH15</f>
        <v>88795.188210000008</v>
      </c>
      <c r="AI15" s="200">
        <f>'[4]2-18 2015年各县（市、区）增加值'!AI15</f>
        <v>115.24168500291935</v>
      </c>
      <c r="AJ15" s="199">
        <f>'[4]2-18 2015年各县（市、区）增加值'!AJ15</f>
        <v>13581.195647054001</v>
      </c>
      <c r="AK15" s="200">
        <f>'[4]2-18 2015年各县（市、区）增加值'!AK15</f>
        <v>116.66253894816354</v>
      </c>
      <c r="AL15" s="199">
        <f>'[4]2-18 2015年各县（市、区）增加值'!AL15</f>
        <v>133682.79412999999</v>
      </c>
      <c r="AM15" s="200">
        <f>'[4]2-18 2015年各县（市、区）增加值'!AM15</f>
        <v>115.21301010605718</v>
      </c>
      <c r="AN15" s="199">
        <f>'[4]2-18 2015年各县（市、区）增加值'!AN15</f>
        <v>448185</v>
      </c>
      <c r="AO15" s="200">
        <f>'[4]2-18 2015年各县（市、区）增加值'!AO15</f>
        <v>104.63377429450595</v>
      </c>
      <c r="AP15" s="199">
        <f>'[4]2-18 2015年各县（市、区）增加值'!AP15</f>
        <v>1522800.5396</v>
      </c>
      <c r="AQ15" s="200">
        <f>'[4]2-18 2015年各县（市、区）增加值'!AQ15</f>
        <v>108.2605831205432</v>
      </c>
      <c r="AR15" s="199">
        <f>'[4]2-18 2015年各县（市、区）增加值'!AR15</f>
        <v>1287834</v>
      </c>
      <c r="AS15" s="201">
        <f>'[4]2-18 2015年各县（市、区）增加值'!AS15</f>
        <v>110.26697882399273</v>
      </c>
    </row>
    <row r="16" spans="1:46" ht="18" customHeight="1">
      <c r="A16" s="198" t="s">
        <v>11</v>
      </c>
      <c r="B16" s="199">
        <f>'[4]2-18 2015年各县（市、区）增加值'!B16</f>
        <v>7170480</v>
      </c>
      <c r="C16" s="200">
        <f>'[4]2-18 2015年各县（市、区）增加值'!C16</f>
        <v>108.48720459834165</v>
      </c>
      <c r="D16" s="199">
        <f>'[4]2-18 2015年各县（市、区）增加值'!D16</f>
        <v>84121</v>
      </c>
      <c r="E16" s="200">
        <f>'[4]2-18 2015年各县（市、区）增加值'!E16</f>
        <v>108.67232266390745</v>
      </c>
      <c r="F16" s="199">
        <f>'[4]2-18 2015年各县（市、区）增加值'!F16</f>
        <v>698270</v>
      </c>
      <c r="G16" s="200">
        <f>'[4]2-18 2015年各县（市、区）增加值'!G16</f>
        <v>102.97004558063747</v>
      </c>
      <c r="H16" s="199">
        <f>'[4]2-18 2015年各县（市、区）增加值'!H16</f>
        <v>3523402</v>
      </c>
      <c r="I16" s="200">
        <f>'[4]2-18 2015年各县（市、区）增加值'!I16</f>
        <v>108.14331635391399</v>
      </c>
      <c r="J16" s="199">
        <f>'[4]2-18 2015年各县（市、区）增加值'!J16</f>
        <v>211545</v>
      </c>
      <c r="K16" s="200">
        <f>'[4]2-18 2015年各县（市、区）增加值'!K16</f>
        <v>111.93862553681907</v>
      </c>
      <c r="L16" s="199">
        <f>'[4]2-18 2015年各县（市、区）增加值'!L16</f>
        <v>914878</v>
      </c>
      <c r="M16" s="200">
        <f>'[4]2-18 2015年各县（市、区）增加值'!M16</f>
        <v>111.54880939437362</v>
      </c>
      <c r="N16" s="199">
        <f>'[4]2-18 2015年各县（市、区）增加值'!N16</f>
        <v>146274</v>
      </c>
      <c r="O16" s="200">
        <f>'[4]2-18 2015年各县（市、区）增加值'!O16</f>
        <v>111.3499115142361</v>
      </c>
      <c r="P16" s="199">
        <f>'[4]2-18 2015年各县（市、区）增加值'!P16</f>
        <v>123426</v>
      </c>
      <c r="Q16" s="201">
        <f>'[4]2-18 2015年各县（市、区）增加值'!Q16</f>
        <v>104.81177404662753</v>
      </c>
      <c r="R16" s="204">
        <f>'[4]2-18 2015年各县（市、区）增加值'!R16</f>
        <v>54399.714340936378</v>
      </c>
      <c r="S16" s="200">
        <f>'[4]2-18 2015年各县（市、区）增加值'!S16</f>
        <v>103.15511222000001</v>
      </c>
      <c r="T16" s="199">
        <f>'[4]2-18 2015年各县（市、区）增加值'!T16</f>
        <v>201205</v>
      </c>
      <c r="U16" s="200">
        <f>'[4]2-18 2015年各县（市、区）增加值'!U16</f>
        <v>109.21219790807983</v>
      </c>
      <c r="V16" s="199">
        <f>'[4]2-18 2015年各县（市、区）增加值'!V16</f>
        <v>158108</v>
      </c>
      <c r="W16" s="200">
        <f>'[4]2-18 2015年各县（市、区）增加值'!W16</f>
        <v>96.226681240995163</v>
      </c>
      <c r="X16" s="199">
        <f>'[4]2-18 2015年各县（市、区）增加值'!X16</f>
        <v>116780.28528654612</v>
      </c>
      <c r="Y16" s="200">
        <f>'[4]2-18 2015年各县（市、区）增加值'!Y16</f>
        <v>117.15211219999999</v>
      </c>
      <c r="Z16" s="199">
        <f>'[4]2-18 2015年各县（市、区）增加值'!Z16</f>
        <v>78699.38486422252</v>
      </c>
      <c r="AA16" s="200">
        <f>'[4]2-18 2015年各县（市、区）增加值'!AA16</f>
        <v>111.6122</v>
      </c>
      <c r="AB16" s="199">
        <f>'[4]2-18 2015年各县（市、区）增加值'!AB16</f>
        <v>18125.216340256207</v>
      </c>
      <c r="AC16" s="200">
        <f>'[4]2-18 2015年各县（市、区）增加值'!AC16</f>
        <v>110.91223299999999</v>
      </c>
      <c r="AD16" s="199">
        <f>'[4]2-18 2015年各县（市、区）增加值'!AD16</f>
        <v>160549.58152585663</v>
      </c>
      <c r="AE16" s="201">
        <f>'[4]2-18 2015年各县（市、区）增加值'!AE16</f>
        <v>121.10452300000001</v>
      </c>
      <c r="AF16" s="204">
        <f>'[4]2-18 2015年各县（市、区）增加值'!AF16</f>
        <v>177392.62077232279</v>
      </c>
      <c r="AG16" s="200">
        <f>'[4]2-18 2015年各县（市、区）增加值'!AG16</f>
        <v>103.91512300000001</v>
      </c>
      <c r="AH16" s="199">
        <f>'[4]2-18 2015年各县（市、区）增加值'!AH16</f>
        <v>161722.18429889652</v>
      </c>
      <c r="AI16" s="200">
        <f>'[4]2-18 2015年各县（市、区）增加值'!AI16</f>
        <v>110.92100000000001</v>
      </c>
      <c r="AJ16" s="199">
        <f>'[4]2-18 2015年各县（市、区）增加值'!AJ16</f>
        <v>21521.418846660843</v>
      </c>
      <c r="AK16" s="200">
        <f>'[4]2-18 2015年各县（市、区）增加值'!AK16</f>
        <v>120.09737292386397</v>
      </c>
      <c r="AL16" s="199">
        <f>'[4]2-18 2015年各县（市、区）增加值'!AL16</f>
        <v>404181.59372430207</v>
      </c>
      <c r="AM16" s="200">
        <f>'[4]2-18 2015年各县（市、区）增加值'!AM16</f>
        <v>112.7255093858319</v>
      </c>
      <c r="AN16" s="199">
        <f>'[4]2-18 2015年各县（市、区）增加值'!AN16</f>
        <v>681152.99999999988</v>
      </c>
      <c r="AO16" s="200">
        <f>'[4]2-18 2015年各县（市、区）增加值'!AO16</f>
        <v>102.85335180827491</v>
      </c>
      <c r="AP16" s="199">
        <f>'[4]2-18 2015年各县（市、区）增加值'!AP16</f>
        <v>3734380</v>
      </c>
      <c r="AQ16" s="200">
        <f>'[4]2-18 2015年各县（市、区）增加值'!AQ16</f>
        <v>108.30520427902266</v>
      </c>
      <c r="AR16" s="199">
        <f>'[4]2-18 2015年各县（市、区）增加值'!AR16</f>
        <v>2754947</v>
      </c>
      <c r="AS16" s="201">
        <f>'[4]2-18 2015年各县（市、区）增加值'!AS16</f>
        <v>110.2259637776552</v>
      </c>
    </row>
    <row r="17" spans="1:45" ht="18" customHeight="1">
      <c r="A17" s="198" t="s">
        <v>12</v>
      </c>
      <c r="B17" s="199">
        <f>'[4]2-18 2015年各县（市、区）增加值'!B17</f>
        <v>4712973.0866421545</v>
      </c>
      <c r="C17" s="200">
        <f>'[4]2-18 2015年各县（市、区）增加值'!C17</f>
        <v>108.54314926609219</v>
      </c>
      <c r="D17" s="199">
        <f>'[4]2-18 2015年各县（市、区）增加值'!D17</f>
        <v>104942.62049971399</v>
      </c>
      <c r="E17" s="200">
        <f>'[4]2-18 2015年各县（市、区）增加值'!E17</f>
        <v>108.68816349356862</v>
      </c>
      <c r="F17" s="199">
        <f>'[4]2-18 2015年各县（市、区）增加值'!F17</f>
        <v>301997</v>
      </c>
      <c r="G17" s="200">
        <f>'[4]2-18 2015年各县（市、区）增加值'!G17</f>
        <v>103.37998053479009</v>
      </c>
      <c r="H17" s="199">
        <f>'[4]2-18 2015年各县（市、区）增加值'!H17</f>
        <v>2362559.8589789541</v>
      </c>
      <c r="I17" s="200">
        <f>'[4]2-18 2015年各县（市、区）增加值'!I17</f>
        <v>108.50272316353036</v>
      </c>
      <c r="J17" s="199">
        <f>'[4]2-18 2015年各县（市、区）增加值'!J17</f>
        <v>123427.34953089443</v>
      </c>
      <c r="K17" s="200">
        <f>'[4]2-18 2015年各县（市、区）增加值'!K17</f>
        <v>104.41972239846065</v>
      </c>
      <c r="L17" s="199">
        <f>'[4]2-18 2015年各县（市、区）增加值'!L17</f>
        <v>473857.5311355915</v>
      </c>
      <c r="M17" s="200">
        <f>'[4]2-18 2015年各县（市、区）增加值'!M17</f>
        <v>109.52591678501304</v>
      </c>
      <c r="N17" s="199">
        <f>'[4]2-18 2015年各县（市、区）增加值'!N17</f>
        <v>167527.10869735319</v>
      </c>
      <c r="O17" s="200">
        <f>'[4]2-18 2015年各县（市、区）增加值'!O17</f>
        <v>102.07771793222716</v>
      </c>
      <c r="P17" s="199">
        <f>'[4]2-18 2015年各县（市、区）增加值'!P17</f>
        <v>126244.82544057425</v>
      </c>
      <c r="Q17" s="201">
        <f>'[4]2-18 2015年各县（市、区）增加值'!Q17</f>
        <v>105.4549448246396</v>
      </c>
      <c r="R17" s="204">
        <f>'[4]2-18 2015年各县（市、区）增加值'!R17</f>
        <v>21041.638759811442</v>
      </c>
      <c r="S17" s="200">
        <f>'[4]2-18 2015年各县（市、区）增加值'!S17</f>
        <v>102.39583745193596</v>
      </c>
      <c r="T17" s="199">
        <f>'[4]2-18 2015年各县（市、区）增加值'!T17</f>
        <v>140090.5502818469</v>
      </c>
      <c r="U17" s="200">
        <f>'[4]2-18 2015年各县（市、区）增加值'!U17</f>
        <v>108.1891563161075</v>
      </c>
      <c r="V17" s="199">
        <f>'[4]2-18 2015年各县（市、区）增加值'!V17</f>
        <v>156502.82381712788</v>
      </c>
      <c r="W17" s="200">
        <f>'[4]2-18 2015年各县（市、区）增加值'!W17</f>
        <v>101.32935321232368</v>
      </c>
      <c r="X17" s="199">
        <f>'[4]2-18 2015年各县（市、区）增加值'!X17</f>
        <v>56303</v>
      </c>
      <c r="Y17" s="200">
        <f>'[4]2-18 2015年各县（市、区）增加值'!Y17</f>
        <v>170.1735329546888</v>
      </c>
      <c r="Z17" s="199">
        <f>'[4]2-18 2015年各县（市、区）增加值'!Z17</f>
        <v>14857</v>
      </c>
      <c r="AA17" s="200">
        <f>'[4]2-18 2015年各县（市、区）增加值'!AA17</f>
        <v>119.25183134282496</v>
      </c>
      <c r="AB17" s="199">
        <f>'[4]2-18 2015年各县（市、区）增加值'!AB17</f>
        <v>266942</v>
      </c>
      <c r="AC17" s="200">
        <f>'[4]2-18 2015年各县（市、区）增加值'!AC17</f>
        <v>101.02532553183453</v>
      </c>
      <c r="AD17" s="199">
        <f>'[4]2-18 2015年各县（市、区）增加值'!AD17</f>
        <v>36927</v>
      </c>
      <c r="AE17" s="201">
        <f>'[4]2-18 2015年各县（市、区）增加值'!AE17</f>
        <v>140.70964444128822</v>
      </c>
      <c r="AF17" s="204">
        <f>'[4]2-18 2015年各县（市、区）增加值'!AF17</f>
        <v>87923</v>
      </c>
      <c r="AG17" s="200">
        <f>'[4]2-18 2015年各县（市、区）增加值'!AG17</f>
        <v>117.76826327202004</v>
      </c>
      <c r="AH17" s="199">
        <f>'[4]2-18 2015年各县（市、区）增加值'!AH17</f>
        <v>143480</v>
      </c>
      <c r="AI17" s="200">
        <f>'[4]2-18 2015年各县（市、区）增加值'!AI17</f>
        <v>117.90171061854093</v>
      </c>
      <c r="AJ17" s="199">
        <f>'[4]2-18 2015年各县（市、区）增加值'!AJ17</f>
        <v>37543</v>
      </c>
      <c r="AK17" s="200">
        <f>'[4]2-18 2015年各县（市、区）增加值'!AK17</f>
        <v>210.29517079619976</v>
      </c>
      <c r="AL17" s="199">
        <f>'[4]2-18 2015年各县（市、区）增加值'!AL17</f>
        <v>195749.4</v>
      </c>
      <c r="AM17" s="200">
        <f>'[4]2-18 2015年各县（市、区）增加值'!AM17</f>
        <v>106.2663868515199</v>
      </c>
      <c r="AN17" s="199">
        <f>'[4]2-18 2015年各县（市、区）增加值'!AN17</f>
        <v>280713</v>
      </c>
      <c r="AO17" s="200">
        <f>'[4]2-18 2015年各县（市、区）增加值'!AO17</f>
        <v>102.61912368888491</v>
      </c>
      <c r="AP17" s="199">
        <f>'[4]2-18 2015年各县（市、区）增加值'!AP17</f>
        <v>2485597.2314819167</v>
      </c>
      <c r="AQ17" s="200">
        <f>'[4]2-18 2015年各县（市、区）增加值'!AQ17</f>
        <v>108.32330366077791</v>
      </c>
      <c r="AR17" s="199">
        <f>'[4]2-18 2015年各县（市、区）增加值'!AR17</f>
        <v>1946662.8551602366</v>
      </c>
      <c r="AS17" s="201">
        <f>'[4]2-18 2015年各县（市、区）增加值'!AS17</f>
        <v>109.80340585446828</v>
      </c>
    </row>
    <row r="18" spans="1:45" ht="18" customHeight="1">
      <c r="A18" s="198" t="s">
        <v>13</v>
      </c>
      <c r="B18" s="199">
        <f>'[4]2-18 2015年各县（市、区）增加值'!B18</f>
        <v>6398396</v>
      </c>
      <c r="C18" s="200">
        <f>'[4]2-18 2015年各县（市、区）增加值'!C18</f>
        <v>108.47944287971336</v>
      </c>
      <c r="D18" s="199">
        <f>'[4]2-18 2015年各县（市、区）增加值'!D18</f>
        <v>112787</v>
      </c>
      <c r="E18" s="200">
        <f>'[4]2-18 2015年各县（市、区）增加值'!E18</f>
        <v>108.51768699847936</v>
      </c>
      <c r="F18" s="199">
        <f>'[4]2-18 2015年各县（市、区）增加值'!F18</f>
        <v>416739</v>
      </c>
      <c r="G18" s="200">
        <f>'[4]2-18 2015年各县（市、区）增加值'!G18</f>
        <v>106.72974181958872</v>
      </c>
      <c r="H18" s="199">
        <f>'[4]2-18 2015年各县（市、区）增加值'!H18</f>
        <v>3176377</v>
      </c>
      <c r="I18" s="200">
        <f>'[4]2-18 2015年各县（市、区）增加值'!I18</f>
        <v>107.14366069788754</v>
      </c>
      <c r="J18" s="199">
        <f>'[4]2-18 2015年各县（市、区）增加值'!J18</f>
        <v>207746</v>
      </c>
      <c r="K18" s="200">
        <f>'[4]2-18 2015年各县（市、区）增加值'!K18</f>
        <v>113.66490340472706</v>
      </c>
      <c r="L18" s="199">
        <f>'[4]2-18 2015年各县（市、区）增加值'!L18</f>
        <v>776594</v>
      </c>
      <c r="M18" s="200">
        <f>'[4]2-18 2015年各县（市、区）增加值'!M18</f>
        <v>117.23868892657256</v>
      </c>
      <c r="N18" s="199">
        <f>'[4]2-18 2015年各县（市、区）增加值'!N18</f>
        <v>166620</v>
      </c>
      <c r="O18" s="200">
        <f>'[4]2-18 2015年各县（市、区）增加值'!O18</f>
        <v>101.98710796889954</v>
      </c>
      <c r="P18" s="199">
        <f>'[4]2-18 2015年各县（市、区）增加值'!P18</f>
        <v>147148</v>
      </c>
      <c r="Q18" s="201">
        <f>'[4]2-18 2015年各县（市、区）增加值'!Q18</f>
        <v>115.03196843966808</v>
      </c>
      <c r="R18" s="204">
        <f>'[4]2-18 2015年各县（市、区）增加值'!R18</f>
        <v>43121</v>
      </c>
      <c r="S18" s="200">
        <f>'[4]2-18 2015年各县（市、区）增加值'!S18</f>
        <v>113.95394051734213</v>
      </c>
      <c r="T18" s="199">
        <f>'[4]2-18 2015年各县（市、区）增加值'!T18</f>
        <v>179598</v>
      </c>
      <c r="U18" s="200">
        <f>'[4]2-18 2015年各县（市、区）增加值'!U18</f>
        <v>107.24411265910683</v>
      </c>
      <c r="V18" s="199">
        <f>'[4]2-18 2015年各县（市、区）增加值'!V18</f>
        <v>297781</v>
      </c>
      <c r="W18" s="200">
        <f>'[4]2-18 2015年各县（市、区）增加值'!W18</f>
        <v>104.02182775307121</v>
      </c>
      <c r="X18" s="199">
        <f>'[4]2-18 2015年各县（市、区）增加值'!X18</f>
        <v>128706</v>
      </c>
      <c r="Y18" s="200">
        <f>'[4]2-18 2015年各县（市、区）增加值'!Y18</f>
        <v>117.45866126358182</v>
      </c>
      <c r="Z18" s="199">
        <f>'[4]2-18 2015年各县（市、区）增加值'!Z18</f>
        <v>80148</v>
      </c>
      <c r="AA18" s="200">
        <f>'[4]2-18 2015年各县（市、区）增加值'!AA18</f>
        <v>105.80995275469836</v>
      </c>
      <c r="AB18" s="199">
        <f>'[4]2-18 2015年各县（市、区）增加值'!AB18</f>
        <v>21017</v>
      </c>
      <c r="AC18" s="200">
        <f>'[4]2-18 2015年各县（市、区）增加值'!AC18</f>
        <v>107.87740479949979</v>
      </c>
      <c r="AD18" s="199">
        <f>'[4]2-18 2015年各县（市、区）增加值'!AD18</f>
        <v>110833</v>
      </c>
      <c r="AE18" s="201">
        <f>'[4]2-18 2015年各县（市、区）增加值'!AE18</f>
        <v>116.31995653520846</v>
      </c>
      <c r="AF18" s="204">
        <f>'[4]2-18 2015年各县（市、区）增加值'!AF18</f>
        <v>90529</v>
      </c>
      <c r="AG18" s="200">
        <f>'[4]2-18 2015年各县（市、区）增加值'!AG18</f>
        <v>106.74840132794685</v>
      </c>
      <c r="AH18" s="199">
        <f>'[4]2-18 2015年各县（市、区）增加值'!AH18</f>
        <v>67703</v>
      </c>
      <c r="AI18" s="200">
        <f>'[4]2-18 2015年各县（市、区）增加值'!AI18</f>
        <v>106.40416575808533</v>
      </c>
      <c r="AJ18" s="199">
        <f>'[4]2-18 2015年各县（市、区）增加值'!AJ18</f>
        <v>38791</v>
      </c>
      <c r="AK18" s="200">
        <f>'[4]2-18 2015年各县（市、区）增加值'!AK18</f>
        <v>116.40584529455262</v>
      </c>
      <c r="AL18" s="199">
        <f>'[4]2-18 2015年各县（市、区）增加值'!AL18</f>
        <v>448945</v>
      </c>
      <c r="AM18" s="200">
        <f>'[4]2-18 2015年各县（市、区）增加值'!AM18</f>
        <v>106.10889537328457</v>
      </c>
      <c r="AN18" s="199">
        <f>'[4]2-18 2015年各县（市、区）增加值'!AN18</f>
        <v>400114</v>
      </c>
      <c r="AO18" s="200">
        <f>'[4]2-18 2015年各县（市、区）增加值'!AO18</f>
        <v>106.63050688322286</v>
      </c>
      <c r="AP18" s="199">
        <f>'[4]2-18 2015年各县（市、区）增加值'!AP18</f>
        <v>3383443</v>
      </c>
      <c r="AQ18" s="200">
        <f>'[4]2-18 2015年各县（市、区）增加值'!AQ18</f>
        <v>107.46564753288223</v>
      </c>
      <c r="AR18" s="199">
        <f>'[4]2-18 2015年各县（市、区）增加值'!AR18</f>
        <v>2614839</v>
      </c>
      <c r="AS18" s="201">
        <f>'[4]2-18 2015年各县（市、区）增加值'!AS18</f>
        <v>110.5412338999237</v>
      </c>
    </row>
    <row r="19" spans="1:45" ht="18" customHeight="1">
      <c r="A19" s="198" t="s">
        <v>14</v>
      </c>
      <c r="B19" s="199">
        <f>'[4]2-18 2015年各县（市、区）增加值'!B19</f>
        <v>2322255.2413823535</v>
      </c>
      <c r="C19" s="200">
        <f>'[4]2-18 2015年各县（市、区）增加值'!C19</f>
        <v>108.47247321304194</v>
      </c>
      <c r="D19" s="199">
        <f>'[4]2-18 2015年各县（市、区）增加值'!D19</f>
        <v>37595</v>
      </c>
      <c r="E19" s="200">
        <f>'[4]2-18 2015年各县（市、区）增加值'!E19</f>
        <v>108.74356214650621</v>
      </c>
      <c r="F19" s="199">
        <f>'[4]2-18 2015年各县（市、区）增加值'!F19</f>
        <v>479213</v>
      </c>
      <c r="G19" s="200">
        <f>'[4]2-18 2015年各县（市、区）增加值'!G19</f>
        <v>104.75996041657318</v>
      </c>
      <c r="H19" s="199">
        <f>'[4]2-18 2015年各县（市、区）增加值'!H19</f>
        <v>846900</v>
      </c>
      <c r="I19" s="200">
        <f>'[4]2-18 2015年各县（市、区）增加值'!I19</f>
        <v>108.4904556055166</v>
      </c>
      <c r="J19" s="199">
        <f>'[4]2-18 2015年各县（市、区）增加值'!J19</f>
        <v>85931</v>
      </c>
      <c r="K19" s="200">
        <f>'[4]2-18 2015年各县（市、区）增加值'!K19</f>
        <v>109.93757515191366</v>
      </c>
      <c r="L19" s="199">
        <f>'[4]2-18 2015年各县（市、区）增加值'!L19</f>
        <v>213292</v>
      </c>
      <c r="M19" s="200">
        <f>'[4]2-18 2015年各县（市、区）增加值'!M19</f>
        <v>108.30886770212724</v>
      </c>
      <c r="N19" s="199">
        <f>'[4]2-18 2015年各县（市、区）增加值'!N19</f>
        <v>86556</v>
      </c>
      <c r="O19" s="200">
        <f>'[4]2-18 2015年各县（市、区）增加值'!O19</f>
        <v>111.65860140809241</v>
      </c>
      <c r="P19" s="199">
        <f>'[4]2-18 2015年各县（市、区）增加值'!P19</f>
        <v>50556</v>
      </c>
      <c r="Q19" s="201">
        <f>'[4]2-18 2015年各县（市、区）增加值'!Q19</f>
        <v>107.02277154365294</v>
      </c>
      <c r="R19" s="204">
        <f>'[4]2-18 2015年各县（市、区）增加值'!R19</f>
        <v>18514.814586784258</v>
      </c>
      <c r="S19" s="200">
        <f>'[4]2-18 2015年各县（市、区）增加值'!S19</f>
        <v>113.44353890857035</v>
      </c>
      <c r="T19" s="199">
        <f>'[4]2-18 2015年各县（市、区）增加值'!T19</f>
        <v>78226</v>
      </c>
      <c r="U19" s="200">
        <f>'[4]2-18 2015年各县（市、区）增加值'!U19</f>
        <v>109.92845667880968</v>
      </c>
      <c r="V19" s="199">
        <f>'[4]2-18 2015年各县（市、区）增加值'!V19</f>
        <v>73638</v>
      </c>
      <c r="W19" s="200">
        <f>'[4]2-18 2015年各县（市、区）增加值'!W19</f>
        <v>102.76587478822449</v>
      </c>
      <c r="X19" s="199">
        <f>'[4]2-18 2015年各县（市、区）增加值'!X19</f>
        <v>27263.458727301615</v>
      </c>
      <c r="Y19" s="200">
        <f>'[4]2-18 2015年各县（市、区）增加值'!Y19</f>
        <v>111.71348067269813</v>
      </c>
      <c r="Z19" s="199">
        <f>'[4]2-18 2015年各县（市、区）增加值'!Z19</f>
        <v>10656.574262546355</v>
      </c>
      <c r="AA19" s="200">
        <f>'[4]2-18 2015年各县（市、区）增加值'!AA19</f>
        <v>113.0629313416305</v>
      </c>
      <c r="AB19" s="199">
        <f>'[4]2-18 2015年各县（市、区）增加值'!AB19</f>
        <v>31553.702006377051</v>
      </c>
      <c r="AC19" s="200">
        <f>'[4]2-18 2015年各县（市、区）增加值'!AC19</f>
        <v>113.0629313416305</v>
      </c>
      <c r="AD19" s="199">
        <f>'[4]2-18 2015年各县（市、区）增加值'!AD19</f>
        <v>57871.254947093556</v>
      </c>
      <c r="AE19" s="201">
        <f>'[4]2-18 2015年各县（市、区）增加值'!AE19</f>
        <v>112.42860120712584</v>
      </c>
      <c r="AF19" s="204">
        <f>'[4]2-18 2015年各县（市、区）增加值'!AF19</f>
        <v>62943.458632140166</v>
      </c>
      <c r="AG19" s="200">
        <f>'[4]2-18 2015年各县（市、区）增加值'!AG19</f>
        <v>113.0629313416305</v>
      </c>
      <c r="AH19" s="199">
        <f>'[4]2-18 2015年各县（市、区）增加值'!AH19</f>
        <v>39831</v>
      </c>
      <c r="AI19" s="200">
        <f>'[4]2-18 2015年各县（市、区）增加值'!AI19</f>
        <v>113.06293134163055</v>
      </c>
      <c r="AJ19" s="199">
        <f>'[4]2-18 2015年各县（市、区）增加值'!AJ19</f>
        <v>9201.9631023939692</v>
      </c>
      <c r="AK19" s="200">
        <f>'[4]2-18 2015年各县（市、区）增加值'!AK19</f>
        <v>112.42860120712584</v>
      </c>
      <c r="AL19" s="199">
        <f>'[4]2-18 2015年各县（市、区）增加值'!AL19</f>
        <v>150107.01511771718</v>
      </c>
      <c r="AM19" s="200">
        <f>'[4]2-18 2015年各县（市、区）增加值'!AM19</f>
        <v>113.0629313416305</v>
      </c>
      <c r="AN19" s="199">
        <f>'[4]2-18 2015年各县（市、区）增加值'!AN19</f>
        <v>471113</v>
      </c>
      <c r="AO19" s="200">
        <f>'[4]2-18 2015年各县（市、区）增加值'!AO19</f>
        <v>104.88778669535628</v>
      </c>
      <c r="AP19" s="199">
        <f>'[4]2-18 2015年各县（市、区）增加值'!AP19</f>
        <v>931196</v>
      </c>
      <c r="AQ19" s="200">
        <f>'[4]2-18 2015年各县（市、区）增加值'!AQ19</f>
        <v>108.6101416139749</v>
      </c>
      <c r="AR19" s="199">
        <f>'[4]2-18 2015年各县（市、区）增加值'!AR19</f>
        <v>919946.24282611697</v>
      </c>
      <c r="AS19" s="201">
        <f>'[4]2-18 2015年各县（市、区）增加值'!AS19</f>
        <v>110.07851978565711</v>
      </c>
    </row>
    <row r="20" spans="1:45" ht="18" customHeight="1">
      <c r="A20" s="198" t="s">
        <v>15</v>
      </c>
      <c r="B20" s="199">
        <f>'[4]2-18 2015年各县（市、区）增加值'!B20</f>
        <v>2793342</v>
      </c>
      <c r="C20" s="200">
        <f>'[4]2-18 2015年各县（市、区）增加值'!C20</f>
        <v>108.39083575561197</v>
      </c>
      <c r="D20" s="199">
        <f>'[4]2-18 2015年各县（市、区）增加值'!D20</f>
        <v>42523</v>
      </c>
      <c r="E20" s="200">
        <f>'[4]2-18 2015年各县（市、区）增加值'!E20</f>
        <v>108.75384357820647</v>
      </c>
      <c r="F20" s="199">
        <f>'[4]2-18 2015年各县（市、区）增加值'!F20</f>
        <v>636545</v>
      </c>
      <c r="G20" s="200">
        <f>'[4]2-18 2015年各县（市、区）增加值'!G20</f>
        <v>105.30003966179974</v>
      </c>
      <c r="H20" s="199">
        <f>'[4]2-18 2015年各县（市、区）增加值'!H20</f>
        <v>864090</v>
      </c>
      <c r="I20" s="200">
        <f>'[4]2-18 2015年各县（市、区）增加值'!I20</f>
        <v>107.80013049693432</v>
      </c>
      <c r="J20" s="199">
        <f>'[4]2-18 2015年各县（市、区）增加值'!J20</f>
        <v>181046</v>
      </c>
      <c r="K20" s="200">
        <f>'[4]2-18 2015年各县（市、区）增加值'!K20</f>
        <v>108.5880721529491</v>
      </c>
      <c r="L20" s="199">
        <f>'[4]2-18 2015年各县（市、区）增加值'!L20</f>
        <v>294338</v>
      </c>
      <c r="M20" s="200">
        <f>'[4]2-18 2015年各县（市、区）增加值'!M20</f>
        <v>110.56337261420425</v>
      </c>
      <c r="N20" s="199">
        <f>'[4]2-18 2015年各县（市、区）增加值'!N20</f>
        <v>9782</v>
      </c>
      <c r="O20" s="200">
        <f>'[4]2-18 2015年各县（市、区）增加值'!O20</f>
        <v>109.68134543040495</v>
      </c>
      <c r="P20" s="199">
        <f>'[4]2-18 2015年各县（市、区）增加值'!P20</f>
        <v>75353</v>
      </c>
      <c r="Q20" s="201">
        <f>'[4]2-18 2015年各县（市、区）增加值'!Q20</f>
        <v>107.7928483353884</v>
      </c>
      <c r="R20" s="204">
        <f>'[4]2-18 2015年各县（市、区）增加值'!R20</f>
        <v>27334</v>
      </c>
      <c r="S20" s="200">
        <f>'[4]2-18 2015年各县（市、区）增加值'!S20</f>
        <v>105.12857399748248</v>
      </c>
      <c r="T20" s="199">
        <f>'[4]2-18 2015年各县（市、区）增加值'!T20</f>
        <v>117807</v>
      </c>
      <c r="U20" s="200">
        <f>'[4]2-18 2015年各县（市、区）增加值'!U20</f>
        <v>109.52513165908357</v>
      </c>
      <c r="V20" s="199">
        <f>'[4]2-18 2015年各县（市、区）增加值'!V20</f>
        <v>281084</v>
      </c>
      <c r="W20" s="200">
        <f>'[4]2-18 2015年各县（市、区）增加值'!W20</f>
        <v>112.52613038454203</v>
      </c>
      <c r="X20" s="199">
        <f>'[4]2-18 2015年各县（市、区）增加值'!X20</f>
        <v>6559</v>
      </c>
      <c r="Y20" s="200">
        <f>'[4]2-18 2015年各县（市、区）增加值'!Y20</f>
        <v>121.60194174757282</v>
      </c>
      <c r="Z20" s="199">
        <f>'[4]2-18 2015年各县（市、区）增加值'!Z20</f>
        <v>19457</v>
      </c>
      <c r="AA20" s="200">
        <f>'[4]2-18 2015年各县（市、区）增加值'!AA20</f>
        <v>107.70033503597519</v>
      </c>
      <c r="AB20" s="199">
        <f>'[4]2-18 2015年各县（市、区）增加值'!AB20</f>
        <v>5097</v>
      </c>
      <c r="AC20" s="200">
        <f>'[4]2-18 2015年各县（市、区）增加值'!AC20</f>
        <v>107.49110692613517</v>
      </c>
      <c r="AD20" s="199">
        <f>'[4]2-18 2015年各县（市、区）增加值'!AD20</f>
        <v>45202</v>
      </c>
      <c r="AE20" s="201">
        <f>'[4]2-18 2015年各县（市、区）增加值'!AE20</f>
        <v>121.62590579710144</v>
      </c>
      <c r="AF20" s="204">
        <f>'[4]2-18 2015年各县（市、区）增加值'!AF20</f>
        <v>100495</v>
      </c>
      <c r="AG20" s="200">
        <f>'[4]2-18 2015年各县（市、区）增加值'!AG20</f>
        <v>107.65771990433166</v>
      </c>
      <c r="AH20" s="199">
        <f>'[4]2-18 2015年各县（市、区）增加值'!AH20</f>
        <v>38109</v>
      </c>
      <c r="AI20" s="200">
        <f>'[4]2-18 2015年各县（市、区）增加值'!AI20</f>
        <v>107.67311466218111</v>
      </c>
      <c r="AJ20" s="199">
        <f>'[4]2-18 2015年各县（市、区）增加值'!AJ20</f>
        <v>7032</v>
      </c>
      <c r="AK20" s="200">
        <f>'[4]2-18 2015年各县（市、区）增加值'!AK20</f>
        <v>121.56133828996283</v>
      </c>
      <c r="AL20" s="199">
        <f>'[4]2-18 2015年各县（市、区）增加值'!AL20</f>
        <v>84012</v>
      </c>
      <c r="AM20" s="200">
        <f>'[4]2-18 2015年各县（市、区）增加值'!AM20</f>
        <v>107.68614382742743</v>
      </c>
      <c r="AN20" s="199">
        <f>'[4]2-18 2015年各县（市、区）增加值'!AN20</f>
        <v>629594</v>
      </c>
      <c r="AO20" s="200">
        <f>'[4]2-18 2015年各县（市、区）增加值'!AO20</f>
        <v>105.26750621040051</v>
      </c>
      <c r="AP20" s="199">
        <f>'[4]2-18 2015年各县（市、区）增加值'!AP20</f>
        <v>1045117</v>
      </c>
      <c r="AQ20" s="200">
        <f>'[4]2-18 2015年各县（市、区）增加值'!AQ20</f>
        <v>107.91966509942571</v>
      </c>
      <c r="AR20" s="199">
        <f>'[4]2-18 2015年各县（市、区）增加值'!AR20</f>
        <v>1118631</v>
      </c>
      <c r="AS20" s="201">
        <f>'[4]2-18 2015年各县（市、区）增加值'!AS20</f>
        <v>110.50304523467058</v>
      </c>
    </row>
    <row r="21" spans="1:45" ht="18" customHeight="1">
      <c r="A21" s="198" t="s">
        <v>16</v>
      </c>
      <c r="B21" s="199">
        <f>'[4]2-18 2015年各县（市、区）增加值'!B21</f>
        <v>624306</v>
      </c>
      <c r="C21" s="200">
        <f>'[4]2-18 2015年各县（市、区）增加值'!C21</f>
        <v>106.53981012376128</v>
      </c>
      <c r="D21" s="199">
        <f>'[4]2-18 2015年各县（市、区）增加值'!D21</f>
        <v>147242</v>
      </c>
      <c r="E21" s="200">
        <f>'[4]2-18 2015年各县（市、区）增加值'!E21</f>
        <v>107.54490267209864</v>
      </c>
      <c r="F21" s="199">
        <f>'[4]2-18 2015年各县（市、区）增加值'!F21</f>
        <v>417354</v>
      </c>
      <c r="G21" s="200">
        <f>'[4]2-18 2015年各县（市、区）增加值'!G21</f>
        <v>104.89995716152833</v>
      </c>
      <c r="H21" s="199">
        <f>'[4]2-18 2015年各县（市、区）增加值'!H21</f>
        <v>21961</v>
      </c>
      <c r="I21" s="200">
        <f>'[4]2-18 2015年各县（市、区）增加值'!I21</f>
        <v>113.69544131910767</v>
      </c>
      <c r="J21" s="199">
        <f>'[4]2-18 2015年各县（市、区）增加值'!J21</f>
        <v>16304</v>
      </c>
      <c r="K21" s="200">
        <f>'[4]2-18 2015年各县（市、区）增加值'!K21</f>
        <v>119.87403778866339</v>
      </c>
      <c r="L21" s="199">
        <f>'[4]2-18 2015年各县（市、区）增加值'!L21</f>
        <v>27653</v>
      </c>
      <c r="M21" s="200">
        <f>'[4]2-18 2015年各县（市、区）增加值'!M21</f>
        <v>104.09592443304425</v>
      </c>
      <c r="N21" s="199">
        <f>'[4]2-18 2015年各县（市、区）增加值'!N21</f>
        <v>39867</v>
      </c>
      <c r="O21" s="200">
        <f>'[4]2-18 2015年各县（市、区）增加值'!O21</f>
        <v>117.56653019447288</v>
      </c>
      <c r="P21" s="199">
        <f>'[4]2-18 2015年各县（市、区）增加值'!P21</f>
        <v>26706</v>
      </c>
      <c r="Q21" s="201">
        <f>'[4]2-18 2015年各县（市、区）增加值'!Q21</f>
        <v>100.92627362623607</v>
      </c>
      <c r="R21" s="204">
        <f>'[4]2-18 2015年各县（市、区）增加值'!R21</f>
        <v>4556</v>
      </c>
      <c r="S21" s="200">
        <f>'[4]2-18 2015年各县（市、区）增加值'!S21</f>
        <v>108.21657563524103</v>
      </c>
      <c r="T21" s="199">
        <f>'[4]2-18 2015年各县（市、区）增加值'!T21</f>
        <v>14401</v>
      </c>
      <c r="U21" s="200">
        <f>'[4]2-18 2015年各县（市、区）增加值'!U21</f>
        <v>111.49947570779449</v>
      </c>
      <c r="V21" s="199">
        <f>'[4]2-18 2015年各县（市、区）增加值'!V21</f>
        <v>7570</v>
      </c>
      <c r="W21" s="200">
        <f>'[4]2-18 2015年各县（市、区）增加值'!W21</f>
        <v>110.23429873088186</v>
      </c>
      <c r="X21" s="199">
        <f>'[4]2-18 2015年各县（市、区）增加值'!X21</f>
        <v>5601</v>
      </c>
      <c r="Y21" s="200">
        <f>'[4]2-18 2015年各县（市、区）增加值'!Y21</f>
        <v>106.15696887686062</v>
      </c>
      <c r="Z21" s="199">
        <f>'[4]2-18 2015年各县（市、区）增加值'!Z21</f>
        <v>495</v>
      </c>
      <c r="AA21" s="200">
        <f>'[4]2-18 2015年各县（市、区）增加值'!AA21</f>
        <v>109.64467005076142</v>
      </c>
      <c r="AB21" s="199">
        <f>'[4]2-18 2015年各县（市、区）增加值'!AB21</f>
        <v>2969</v>
      </c>
      <c r="AC21" s="200">
        <f>'[4]2-18 2015年各县（市、区）增加值'!AC21</f>
        <v>110.09758167161645</v>
      </c>
      <c r="AD21" s="199">
        <f>'[4]2-18 2015年各县（市、区）增加值'!AD21</f>
        <v>3226</v>
      </c>
      <c r="AE21" s="201">
        <f>'[4]2-18 2015年各县（市、区）增加值'!AE21</f>
        <v>107.90212595266746</v>
      </c>
      <c r="AF21" s="204">
        <f>'[4]2-18 2015年各县（市、区）增加值'!AF21</f>
        <v>7389</v>
      </c>
      <c r="AG21" s="200">
        <f>'[4]2-18 2015年各县（市、区）增加值'!AG21</f>
        <v>131.70880913539969</v>
      </c>
      <c r="AH21" s="199">
        <f>'[4]2-18 2015年各县（市、区）增加值'!AH21</f>
        <v>2722</v>
      </c>
      <c r="AI21" s="200">
        <f>'[4]2-18 2015年各县（市、区）增加值'!AI21</f>
        <v>91.013384321223711</v>
      </c>
      <c r="AJ21" s="199">
        <f>'[4]2-18 2015年各县（市、区）增加值'!AJ21</f>
        <v>1288</v>
      </c>
      <c r="AK21" s="200">
        <f>'[4]2-18 2015年各县（市、区）增加值'!AK21</f>
        <v>108.82669537136707</v>
      </c>
      <c r="AL21" s="199">
        <f>'[4]2-18 2015年各县（市、区）增加值'!AL21</f>
        <v>24244</v>
      </c>
      <c r="AM21" s="200">
        <f>'[4]2-18 2015年各县（市、区）增加值'!AM21</f>
        <v>104.9574088748019</v>
      </c>
      <c r="AN21" s="199">
        <f>'[4]2-18 2015年各县（市、区）增加值'!AN21</f>
        <v>361040</v>
      </c>
      <c r="AO21" s="200">
        <f>'[4]2-18 2015年各县（市、区）增加值'!AO21</f>
        <v>102.94402497100698</v>
      </c>
      <c r="AP21" s="199">
        <f>'[4]2-18 2015年各县（市、区）增加值'!AP21</f>
        <v>36817</v>
      </c>
      <c r="AQ21" s="200">
        <f>'[4]2-18 2015年各县（市、区）增加值'!AQ21</f>
        <v>116.59573074908329</v>
      </c>
      <c r="AR21" s="199">
        <f>'[4]2-18 2015年各县（市、区）增加值'!AR21</f>
        <v>226449</v>
      </c>
      <c r="AS21" s="201">
        <f>'[4]2-18 2015年各县（市、区）增加值'!AS21</f>
        <v>111.21417994948175</v>
      </c>
    </row>
    <row r="22" spans="1:45">
      <c r="A22" s="220"/>
      <c r="B22" s="290" t="s">
        <v>231</v>
      </c>
      <c r="C22" s="290"/>
      <c r="D22" s="290"/>
      <c r="E22" s="290"/>
      <c r="F22" s="290"/>
      <c r="G22" s="290"/>
      <c r="H22" s="290"/>
      <c r="I22" s="290"/>
      <c r="J22" s="220"/>
      <c r="K22" s="220"/>
      <c r="L22" s="220"/>
      <c r="M22" s="220"/>
      <c r="N22" s="220"/>
      <c r="O22" s="220"/>
      <c r="P22" s="220"/>
      <c r="Q22" s="220"/>
      <c r="R22" s="220"/>
    </row>
    <row r="24" spans="1:45">
      <c r="B24" s="202"/>
      <c r="C24" s="202"/>
    </row>
    <row r="25" spans="1:45">
      <c r="B25" s="202"/>
      <c r="C25" s="202"/>
    </row>
    <row r="26" spans="1:45">
      <c r="B26" s="202"/>
      <c r="C26" s="202"/>
    </row>
    <row r="27" spans="1:45">
      <c r="B27" s="202"/>
      <c r="C27" s="202"/>
    </row>
    <row r="28" spans="1:45">
      <c r="B28" s="202"/>
      <c r="C28" s="202"/>
    </row>
    <row r="29" spans="1:45">
      <c r="B29" s="202"/>
      <c r="C29" s="202"/>
    </row>
    <row r="30" spans="1:45">
      <c r="B30" s="202"/>
      <c r="C30" s="202"/>
    </row>
    <row r="31" spans="1:45">
      <c r="B31" s="202"/>
      <c r="C31" s="202"/>
    </row>
    <row r="32" spans="1:45">
      <c r="B32" s="202"/>
      <c r="C32" s="202"/>
    </row>
    <row r="33" spans="2:3">
      <c r="B33" s="202"/>
      <c r="C33" s="202"/>
    </row>
    <row r="34" spans="2:3">
      <c r="B34" s="202"/>
      <c r="C34" s="202"/>
    </row>
    <row r="35" spans="2:3">
      <c r="B35" s="202"/>
      <c r="C35" s="202"/>
    </row>
    <row r="36" spans="2:3">
      <c r="B36" s="202"/>
      <c r="C36" s="202"/>
    </row>
    <row r="37" spans="2:3">
      <c r="B37" s="202"/>
      <c r="C37" s="202"/>
    </row>
    <row r="38" spans="2:3">
      <c r="B38" s="202"/>
      <c r="C38" s="202"/>
    </row>
    <row r="39" spans="2:3" ht="10.5" customHeight="1">
      <c r="B39" s="202"/>
      <c r="C39" s="202"/>
    </row>
    <row r="40" spans="2:3">
      <c r="B40" s="202"/>
      <c r="C40" s="202"/>
    </row>
    <row r="41" spans="2:3">
      <c r="B41" s="202"/>
    </row>
    <row r="42" spans="2:3">
      <c r="B42" s="202"/>
    </row>
    <row r="43" spans="2:3">
      <c r="B43" s="202"/>
    </row>
    <row r="44" spans="2:3">
      <c r="B44" s="202"/>
    </row>
    <row r="45" spans="2:3">
      <c r="B45" s="202"/>
    </row>
    <row r="46" spans="2:3">
      <c r="B46" s="202"/>
    </row>
    <row r="47" spans="2:3">
      <c r="B47" s="202"/>
    </row>
    <row r="48" spans="2:3">
      <c r="B48" s="202"/>
    </row>
    <row r="49" spans="2:2">
      <c r="B49" s="202"/>
    </row>
    <row r="50" spans="2:2">
      <c r="B50" s="202"/>
    </row>
    <row r="51" spans="2:2">
      <c r="B51" s="202"/>
    </row>
    <row r="52" spans="2:2">
      <c r="B52" s="202"/>
    </row>
    <row r="53" spans="2:2">
      <c r="B53" s="202"/>
    </row>
    <row r="54" spans="2:2">
      <c r="B54" s="202"/>
    </row>
    <row r="55" spans="2:2">
      <c r="B55" s="202"/>
    </row>
    <row r="56" spans="2:2">
      <c r="B56" s="202"/>
    </row>
    <row r="57" spans="2:2">
      <c r="B57" s="202"/>
    </row>
    <row r="58" spans="2:2">
      <c r="B58" s="202"/>
    </row>
    <row r="59" spans="2:2">
      <c r="B59" s="202"/>
    </row>
    <row r="60" spans="2:2">
      <c r="B60" s="202"/>
    </row>
    <row r="61" spans="2:2">
      <c r="B61" s="202"/>
    </row>
    <row r="62" spans="2:2">
      <c r="B62" s="202"/>
    </row>
    <row r="63" spans="2:2">
      <c r="B63" s="202"/>
    </row>
    <row r="64" spans="2:2">
      <c r="B64" s="202"/>
    </row>
    <row r="65" spans="2:2">
      <c r="B65" s="202"/>
    </row>
    <row r="66" spans="2:2">
      <c r="B66" s="202"/>
    </row>
    <row r="67" spans="2:2">
      <c r="B67" s="202"/>
    </row>
    <row r="68" spans="2:2">
      <c r="B68" s="202"/>
    </row>
    <row r="69" spans="2:2">
      <c r="B69" s="202"/>
    </row>
    <row r="70" spans="2:2">
      <c r="B70" s="202"/>
    </row>
    <row r="71" spans="2:2">
      <c r="B71" s="202"/>
    </row>
    <row r="72" spans="2:2">
      <c r="B72" s="202"/>
    </row>
    <row r="73" spans="2:2">
      <c r="B73" s="202"/>
    </row>
    <row r="74" spans="2:2">
      <c r="B74" s="202"/>
    </row>
    <row r="75" spans="2:2">
      <c r="B75" s="202"/>
    </row>
    <row r="76" spans="2:2">
      <c r="B76" s="202"/>
    </row>
    <row r="77" spans="2:2">
      <c r="B77" s="202"/>
    </row>
    <row r="78" spans="2:2">
      <c r="B78" s="202"/>
    </row>
    <row r="79" spans="2:2">
      <c r="B79" s="202"/>
    </row>
    <row r="80" spans="2:2">
      <c r="B80" s="202"/>
    </row>
    <row r="81" spans="2:2">
      <c r="B81" s="202"/>
    </row>
    <row r="82" spans="2:2">
      <c r="B82" s="202"/>
    </row>
    <row r="83" spans="2:2">
      <c r="B83" s="202"/>
    </row>
    <row r="84" spans="2:2">
      <c r="B84" s="202"/>
    </row>
    <row r="85" spans="2:2">
      <c r="B85" s="202"/>
    </row>
    <row r="86" spans="2:2">
      <c r="B86" s="202"/>
    </row>
    <row r="87" spans="2:2">
      <c r="B87" s="202"/>
    </row>
    <row r="88" spans="2:2">
      <c r="B88" s="202"/>
    </row>
    <row r="89" spans="2:2">
      <c r="B89" s="202"/>
    </row>
    <row r="90" spans="2:2">
      <c r="B90" s="202"/>
    </row>
    <row r="91" spans="2:2">
      <c r="B91" s="202"/>
    </row>
    <row r="92" spans="2:2">
      <c r="B92" s="202"/>
    </row>
    <row r="93" spans="2:2">
      <c r="B93" s="202"/>
    </row>
    <row r="94" spans="2:2">
      <c r="B94" s="202"/>
    </row>
    <row r="95" spans="2:2">
      <c r="B95" s="202"/>
    </row>
    <row r="96" spans="2:2">
      <c r="B96" s="202"/>
    </row>
    <row r="97" spans="2:2">
      <c r="B97" s="202"/>
    </row>
    <row r="98" spans="2:2">
      <c r="B98" s="202"/>
    </row>
    <row r="99" spans="2:2">
      <c r="B99" s="202"/>
    </row>
    <row r="100" spans="2:2">
      <c r="B100" s="202"/>
    </row>
    <row r="101" spans="2:2">
      <c r="B101" s="202"/>
    </row>
    <row r="102" spans="2:2">
      <c r="B102" s="202"/>
    </row>
    <row r="103" spans="2:2">
      <c r="B103" s="202"/>
    </row>
    <row r="104" spans="2:2">
      <c r="B104" s="202"/>
    </row>
  </sheetData>
  <mergeCells count="31">
    <mergeCell ref="AF2:AG2"/>
    <mergeCell ref="P2:Q2"/>
    <mergeCell ref="K2:L2"/>
    <mergeCell ref="AD2:AE2"/>
    <mergeCell ref="AR2:AS2"/>
    <mergeCell ref="R2:T2"/>
    <mergeCell ref="A1:Q1"/>
    <mergeCell ref="B22:I22"/>
    <mergeCell ref="T3:U3"/>
    <mergeCell ref="V3:W3"/>
    <mergeCell ref="X3:Y3"/>
    <mergeCell ref="J3:K3"/>
    <mergeCell ref="L3:M3"/>
    <mergeCell ref="N3:O3"/>
    <mergeCell ref="P3:Q3"/>
    <mergeCell ref="R3:S3"/>
    <mergeCell ref="D3:E3"/>
    <mergeCell ref="A3:A4"/>
    <mergeCell ref="B3:C3"/>
    <mergeCell ref="F3:G3"/>
    <mergeCell ref="H3:I3"/>
    <mergeCell ref="AN3:AO3"/>
    <mergeCell ref="AP3:AQ3"/>
    <mergeCell ref="AR3:AS3"/>
    <mergeCell ref="Z3:AA3"/>
    <mergeCell ref="AB3:AC3"/>
    <mergeCell ref="AD3:AE3"/>
    <mergeCell ref="AF3:AG3"/>
    <mergeCell ref="AH3:AI3"/>
    <mergeCell ref="AJ3:AK3"/>
    <mergeCell ref="AL3:AM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J4" sqref="J4"/>
    </sheetView>
  </sheetViews>
  <sheetFormatPr defaultColWidth="13" defaultRowHeight="12.75"/>
  <cols>
    <col min="1" max="1" width="32.85546875" style="1" customWidth="1"/>
    <col min="2" max="3" width="9.85546875" style="22" customWidth="1"/>
    <col min="4" max="4" width="9.85546875" style="23" customWidth="1"/>
    <col min="5" max="6" width="9.85546875" style="22" customWidth="1"/>
    <col min="7" max="7" width="9.85546875" style="23" customWidth="1"/>
    <col min="8" max="16384" width="13" style="19"/>
  </cols>
  <sheetData>
    <row r="1" spans="1:9" ht="18.75">
      <c r="A1" s="299" t="s">
        <v>203</v>
      </c>
      <c r="B1" s="299"/>
      <c r="C1" s="299"/>
      <c r="D1" s="299"/>
      <c r="E1" s="299"/>
      <c r="F1" s="299"/>
      <c r="G1" s="299"/>
    </row>
    <row r="2" spans="1:9" ht="19.5" customHeight="1">
      <c r="A2" s="23"/>
      <c r="F2" s="232" t="s">
        <v>240</v>
      </c>
      <c r="G2" s="232"/>
    </row>
    <row r="3" spans="1:9" s="20" customFormat="1" ht="24">
      <c r="A3" s="217" t="s">
        <v>228</v>
      </c>
      <c r="B3" s="218" t="s">
        <v>204</v>
      </c>
      <c r="C3" s="218" t="s">
        <v>105</v>
      </c>
      <c r="D3" s="218" t="s">
        <v>106</v>
      </c>
      <c r="E3" s="218" t="s">
        <v>224</v>
      </c>
      <c r="F3" s="218" t="s">
        <v>225</v>
      </c>
      <c r="G3" s="219" t="s">
        <v>226</v>
      </c>
    </row>
    <row r="4" spans="1:9" s="21" customFormat="1">
      <c r="A4" s="205" t="s">
        <v>149</v>
      </c>
      <c r="B4" s="206">
        <f>'[4]2-17  2013-2015年分行业发展速度'!B4</f>
        <v>5613.8700000000008</v>
      </c>
      <c r="C4" s="206">
        <f>'[4]2-17  2013-2015年分行业发展速度'!C4</f>
        <v>6002.08</v>
      </c>
      <c r="D4" s="206">
        <f>'[4]2-17  2013-2015年分行业发展速度'!D4</f>
        <v>6446.08</v>
      </c>
      <c r="E4" s="207">
        <f>'[4]2-17  2013-2015年分行业发展速度'!E4</f>
        <v>110.18489605570795</v>
      </c>
      <c r="F4" s="207">
        <f>'[4]2-17  2013-2015年分行业发展速度'!F4</f>
        <v>109.05186507153513</v>
      </c>
      <c r="G4" s="208">
        <f>'[4]2-17  2013-2015年分行业发展速度'!G4</f>
        <v>108.36966219801806</v>
      </c>
      <c r="H4" s="29"/>
    </row>
    <row r="5" spans="1:9" s="21" customFormat="1">
      <c r="A5" s="205" t="s">
        <v>205</v>
      </c>
      <c r="B5" s="206">
        <f>'[4]2-17  2013-2015年分行业发展速度'!B5</f>
        <v>420.99</v>
      </c>
      <c r="C5" s="206">
        <f>'[4]2-17  2013-2015年分行业发展速度'!C5</f>
        <v>441.27000000000004</v>
      </c>
      <c r="D5" s="206">
        <f>'[4]2-17  2013-2015年分行业发展速度'!D5</f>
        <v>457.32000000000005</v>
      </c>
      <c r="E5" s="207">
        <f>'[4]2-17  2013-2015年分行业发展速度'!E5</f>
        <v>103.85478871486914</v>
      </c>
      <c r="F5" s="207">
        <f>'[4]2-17  2013-2015年分行业发展速度'!F5</f>
        <v>103.91410401324464</v>
      </c>
      <c r="G5" s="208">
        <f>'[4]2-17  2013-2015年分行业发展速度'!G5</f>
        <v>104.53190978532163</v>
      </c>
      <c r="H5" s="29"/>
    </row>
    <row r="6" spans="1:9" s="21" customFormat="1">
      <c r="A6" s="209" t="s">
        <v>206</v>
      </c>
      <c r="B6" s="206">
        <f>'[4]2-17  2013-2015年分行业发展速度'!B6</f>
        <v>189.65</v>
      </c>
      <c r="C6" s="206">
        <f>'[4]2-17  2013-2015年分行业发展速度'!C6</f>
        <v>187.33</v>
      </c>
      <c r="D6" s="206">
        <f>'[4]2-17  2013-2015年分行业发展速度'!D6</f>
        <v>180.75</v>
      </c>
      <c r="E6" s="207">
        <f>'[4]2-17  2013-2015年分行业发展速度'!E6</f>
        <v>108.87442089749857</v>
      </c>
      <c r="F6" s="207">
        <f>'[4]2-17  2013-2015年分行业发展速度'!F6</f>
        <v>103.36650977286565</v>
      </c>
      <c r="G6" s="208">
        <f>'[4]2-17  2013-2015年分行业发展速度'!G6</f>
        <v>99.471091813047053</v>
      </c>
      <c r="H6" s="29"/>
      <c r="I6" s="1"/>
    </row>
    <row r="7" spans="1:9" s="21" customFormat="1">
      <c r="A7" s="209" t="s">
        <v>207</v>
      </c>
      <c r="B7" s="206">
        <f>'[4]2-17  2013-2015年分行业发展速度'!B7</f>
        <v>2491.9899999999998</v>
      </c>
      <c r="C7" s="206">
        <f>'[4]2-17  2013-2015年分行业发展速度'!C7</f>
        <v>2592.0500000000002</v>
      </c>
      <c r="D7" s="206">
        <f>'[4]2-17  2013-2015年分行业发展速度'!D7</f>
        <v>2720.11</v>
      </c>
      <c r="E7" s="207">
        <f>'[4]2-17  2013-2015年分行业发展速度'!E7</f>
        <v>111.07653199733656</v>
      </c>
      <c r="F7" s="207">
        <f>'[4]2-17  2013-2015年分行业发展速度'!F7</f>
        <v>108.88133377202765</v>
      </c>
      <c r="G7" s="208">
        <f>'[4]2-17  2013-2015年分行业发展速度'!G7</f>
        <v>108.28571012278098</v>
      </c>
      <c r="H7" s="29"/>
    </row>
    <row r="8" spans="1:9" s="21" customFormat="1">
      <c r="A8" s="210" t="s">
        <v>208</v>
      </c>
      <c r="B8" s="206">
        <f>'[4]2-17  2013-2015年分行业发展速度'!B8</f>
        <v>76.160000000000011</v>
      </c>
      <c r="C8" s="206">
        <f>'[4]2-17  2013-2015年分行业发展速度'!C8</f>
        <v>87.59</v>
      </c>
      <c r="D8" s="206">
        <f>'[4]2-17  2013-2015年分行业发展速度'!D8</f>
        <v>93.94</v>
      </c>
      <c r="E8" s="207">
        <f>'[4]2-17  2013-2015年分行业发展速度'!E8</f>
        <v>112.12090665189007</v>
      </c>
      <c r="F8" s="207">
        <f>'[4]2-17  2013-2015年分行业发展速度'!F8</f>
        <v>120.35550066930212</v>
      </c>
      <c r="G8" s="208">
        <f>'[4]2-17  2013-2015年分行业发展速度'!G8</f>
        <v>110.57391685171342</v>
      </c>
      <c r="H8" s="29"/>
    </row>
    <row r="9" spans="1:9" s="21" customFormat="1">
      <c r="A9" s="211" t="s">
        <v>209</v>
      </c>
      <c r="B9" s="206">
        <f>'[4]2-17  2013-2015年分行业发展速度'!B9</f>
        <v>289.2</v>
      </c>
      <c r="C9" s="206">
        <f>'[4]2-17  2013-2015年分行业发展速度'!C9</f>
        <v>314.21000000000004</v>
      </c>
      <c r="D9" s="206">
        <f>'[4]2-17  2013-2015年分行业发展速度'!D9</f>
        <v>329.1</v>
      </c>
      <c r="E9" s="207">
        <f>'[4]2-17  2013-2015年分行业发展速度'!E9</f>
        <v>108.56263304004206</v>
      </c>
      <c r="F9" s="207">
        <f>'[4]2-17  2013-2015年分行业发展速度'!F9</f>
        <v>108.4198957973626</v>
      </c>
      <c r="G9" s="208">
        <f>'[4]2-17  2013-2015年分行业发展速度'!G9</f>
        <v>108.43235989973412</v>
      </c>
      <c r="H9" s="29"/>
    </row>
    <row r="10" spans="1:9" s="21" customFormat="1">
      <c r="A10" s="211" t="s">
        <v>210</v>
      </c>
      <c r="B10" s="206">
        <f>'[4]2-17  2013-2015年分行业发展速度'!B10</f>
        <v>632.73</v>
      </c>
      <c r="C10" s="206">
        <f>'[4]2-17  2013-2015年分行业发展速度'!C10</f>
        <v>723.87</v>
      </c>
      <c r="D10" s="206">
        <f>'[4]2-17  2013-2015年分行业发展速度'!D10</f>
        <v>811.36</v>
      </c>
      <c r="E10" s="207">
        <f>'[4]2-17  2013-2015年分行业发展速度'!E10</f>
        <v>112.76753048468629</v>
      </c>
      <c r="F10" s="207">
        <f>'[4]2-17  2013-2015年分行业发展速度'!F10</f>
        <v>114.99360661061576</v>
      </c>
      <c r="G10" s="208">
        <f>'[4]2-17  2013-2015年分行业发展速度'!G10</f>
        <v>110.07478759340886</v>
      </c>
      <c r="H10" s="29"/>
    </row>
    <row r="11" spans="1:9" s="21" customFormat="1">
      <c r="A11" s="211" t="s">
        <v>211</v>
      </c>
      <c r="B11" s="206">
        <f>'[4]2-17  2013-2015年分行业发展速度'!B11</f>
        <v>150.78000000000003</v>
      </c>
      <c r="C11" s="206">
        <f>'[4]2-17  2013-2015年分行业发展速度'!C11</f>
        <v>163.39999999999998</v>
      </c>
      <c r="D11" s="206">
        <f>'[4]2-17  2013-2015年分行业发展速度'!D11</f>
        <v>172.95000000000002</v>
      </c>
      <c r="E11" s="207">
        <f>'[4]2-17  2013-2015年分行业发展速度'!E11</f>
        <v>102.70341300022152</v>
      </c>
      <c r="F11" s="207">
        <f>'[4]2-17  2013-2015年分行业发展速度'!F11</f>
        <v>106.38784952265799</v>
      </c>
      <c r="G11" s="208">
        <f>'[4]2-17  2013-2015年分行业发展速度'!G11</f>
        <v>105.52468158893846</v>
      </c>
      <c r="H11" s="29"/>
    </row>
    <row r="12" spans="1:9">
      <c r="A12" s="211" t="s">
        <v>212</v>
      </c>
      <c r="B12" s="206">
        <f>'[4]2-17  2013-2015年分行业发展速度'!B12</f>
        <v>111.07000000000001</v>
      </c>
      <c r="C12" s="206">
        <f>'[4]2-17  2013-2015年分行业发展速度'!C12</f>
        <v>122.5</v>
      </c>
      <c r="D12" s="206">
        <f>'[4]2-17  2013-2015年分行业发展速度'!D12</f>
        <v>141.51</v>
      </c>
      <c r="E12" s="207">
        <f>'[4]2-17  2013-2015年分行业发展速度'!E12</f>
        <v>103.57641832476739</v>
      </c>
      <c r="F12" s="207">
        <f>'[4]2-17  2013-2015年分行业发展速度'!F12</f>
        <v>109.69082500979673</v>
      </c>
      <c r="G12" s="208">
        <f>'[4]2-17  2013-2015年分行业发展速度'!G12</f>
        <v>107.72250641722967</v>
      </c>
      <c r="H12" s="29"/>
    </row>
    <row r="13" spans="1:9">
      <c r="A13" s="212" t="s">
        <v>213</v>
      </c>
      <c r="B13" s="206">
        <f>'[4]2-17  2013-2015年分行业发展速度'!B13</f>
        <v>48.839999999999996</v>
      </c>
      <c r="C13" s="206">
        <f>'[4]2-17  2013-2015年分行业发展速度'!C13</f>
        <v>52.6</v>
      </c>
      <c r="D13" s="206">
        <f>'[4]2-17  2013-2015年分行业发展速度'!D13</f>
        <v>61.180000000000007</v>
      </c>
      <c r="E13" s="207">
        <f>'[4]2-17  2013-2015年分行业发展速度'!E13</f>
        <v>102.78030210428003</v>
      </c>
      <c r="F13" s="207">
        <f>'[4]2-17  2013-2015年分行业发展速度'!F13</f>
        <v>107.7089</v>
      </c>
      <c r="G13" s="208">
        <f>'[4]2-17  2013-2015年分行业发展速度'!G13</f>
        <v>113.7938847077546</v>
      </c>
      <c r="H13" s="29"/>
    </row>
    <row r="14" spans="1:9">
      <c r="A14" s="212" t="s">
        <v>214</v>
      </c>
      <c r="B14" s="206">
        <f>'[4]2-17  2013-2015年分行业发展速度'!B14</f>
        <v>199.91</v>
      </c>
      <c r="C14" s="206">
        <f>'[4]2-17  2013-2015年分行业发展速度'!C14</f>
        <v>225.95</v>
      </c>
      <c r="D14" s="206">
        <f>'[4]2-17  2013-2015年分行业发展速度'!D14</f>
        <v>253.18</v>
      </c>
      <c r="E14" s="207">
        <f>'[4]2-17  2013-2015年分行业发展速度'!E14</f>
        <v>121.98114431444687</v>
      </c>
      <c r="F14" s="207">
        <f>'[4]2-17  2013-2015年分行业发展速度'!F14</f>
        <v>111.81003966693417</v>
      </c>
      <c r="G14" s="208">
        <f>'[4]2-17  2013-2015年分行业发展速度'!G14</f>
        <v>111.94771641910282</v>
      </c>
      <c r="H14" s="29"/>
    </row>
    <row r="15" spans="1:9">
      <c r="A15" s="212" t="s">
        <v>215</v>
      </c>
      <c r="B15" s="206">
        <f>'[4]2-17  2013-2015年分行业发展速度'!B15</f>
        <v>291.28000000000003</v>
      </c>
      <c r="C15" s="206">
        <f>'[4]2-17  2013-2015年分行业发展速度'!C15</f>
        <v>296.95999999999998</v>
      </c>
      <c r="D15" s="206">
        <f>'[4]2-17  2013-2015年分行业发展速度'!D15</f>
        <v>311.79000000000002</v>
      </c>
      <c r="E15" s="207">
        <f>'[4]2-17  2013-2015年分行业发展速度'!E15</f>
        <v>110.34936375629314</v>
      </c>
      <c r="F15" s="207">
        <f>'[4]2-17  2013-2015年分行业发展速度'!F15</f>
        <v>101.21206972101729</v>
      </c>
      <c r="G15" s="208">
        <f>'[4]2-17  2013-2015年分行业发展速度'!G15</f>
        <v>102.3747835018396</v>
      </c>
      <c r="H15" s="29"/>
    </row>
    <row r="16" spans="1:9">
      <c r="A16" s="212" t="s">
        <v>216</v>
      </c>
      <c r="B16" s="206">
        <f>'[4]2-17  2013-2015年分行业发展速度'!B16</f>
        <v>89.160000000000011</v>
      </c>
      <c r="C16" s="206">
        <f>'[4]2-17  2013-2015年分行业发展速度'!C16</f>
        <v>102.76</v>
      </c>
      <c r="D16" s="206">
        <f>'[4]2-17  2013-2015年分行业发展速度'!D16</f>
        <v>136.80000000000001</v>
      </c>
      <c r="E16" s="207">
        <f>'[4]2-17  2013-2015年分行业发展速度'!E16</f>
        <v>111.12400192721435</v>
      </c>
      <c r="F16" s="207">
        <f>'[4]2-17  2013-2015年分行业发展速度'!F16</f>
        <v>112.40020614882951</v>
      </c>
      <c r="G16" s="208">
        <f>'[4]2-17  2013-2015年分行业发展速度'!G16</f>
        <v>130.21676103480195</v>
      </c>
      <c r="H16" s="29"/>
    </row>
    <row r="17" spans="1:8">
      <c r="A17" s="212" t="s">
        <v>217</v>
      </c>
      <c r="B17" s="206">
        <f>'[4]2-17  2013-2015年分行业发展速度'!B17</f>
        <v>53.959999999999994</v>
      </c>
      <c r="C17" s="206">
        <f>'[4]2-17  2013-2015年分行业发展速度'!C17</f>
        <v>59.39</v>
      </c>
      <c r="D17" s="206">
        <f>'[4]2-17  2013-2015年分行业发展速度'!D17</f>
        <v>65.62</v>
      </c>
      <c r="E17" s="207">
        <f>'[4]2-17  2013-2015年分行业发展速度'!E17</f>
        <v>109.12330856078694</v>
      </c>
      <c r="F17" s="207">
        <f>'[4]2-17  2013-2015年分行业发展速度'!F17</f>
        <v>109.70589158349678</v>
      </c>
      <c r="G17" s="208">
        <f>'[4]2-17  2013-2015年分行业发展速度'!G17</f>
        <v>108.70459939769795</v>
      </c>
      <c r="H17" s="29"/>
    </row>
    <row r="18" spans="1:8">
      <c r="A18" s="211" t="s">
        <v>218</v>
      </c>
      <c r="B18" s="206">
        <f>'[4]2-17  2013-2015年分行业发展速度'!B18</f>
        <v>46.17</v>
      </c>
      <c r="C18" s="206">
        <f>'[4]2-17  2013-2015年分行业发展速度'!C18</f>
        <v>48.86</v>
      </c>
      <c r="D18" s="206">
        <f>'[4]2-17  2013-2015年分行业发展速度'!D18</f>
        <v>55.48</v>
      </c>
      <c r="E18" s="207">
        <f>'[4]2-17  2013-2015年分行业发展速度'!E18</f>
        <v>101.98401250287957</v>
      </c>
      <c r="F18" s="207">
        <f>'[4]2-17  2013-2015年分行业发展速度'!F18</f>
        <v>105.47562200687936</v>
      </c>
      <c r="G18" s="208">
        <f>'[4]2-17  2013-2015年分行业发展速度'!G18</f>
        <v>111.74591090792624</v>
      </c>
      <c r="H18" s="29"/>
    </row>
    <row r="19" spans="1:8">
      <c r="A19" s="211" t="s">
        <v>219</v>
      </c>
      <c r="B19" s="206">
        <f>'[4]2-17  2013-2015年分行业发展速度'!B19</f>
        <v>76.509999999999991</v>
      </c>
      <c r="C19" s="206">
        <f>'[4]2-17  2013-2015年分行业发展速度'!C19</f>
        <v>87.61</v>
      </c>
      <c r="D19" s="206">
        <f>'[4]2-17  2013-2015年分行业发展速度'!D19</f>
        <v>103.85</v>
      </c>
      <c r="E19" s="207">
        <f>'[4]2-17  2013-2015年分行业发展速度'!E19</f>
        <v>105.77319561080414</v>
      </c>
      <c r="F19" s="207">
        <f>'[4]2-17  2013-2015年分行业发展速度'!F19</f>
        <v>111.71798174666358</v>
      </c>
      <c r="G19" s="208">
        <f>'[4]2-17  2013-2015年分行业发展速度'!G19</f>
        <v>115.89300999101361</v>
      </c>
      <c r="H19" s="29"/>
    </row>
    <row r="20" spans="1:8">
      <c r="A20" s="211" t="s">
        <v>220</v>
      </c>
      <c r="B20" s="206">
        <f>'[4]2-17  2013-2015年分行业发展速度'!B20</f>
        <v>129.07</v>
      </c>
      <c r="C20" s="206">
        <f>'[4]2-17  2013-2015年分行业发展速度'!C20</f>
        <v>145.13999999999999</v>
      </c>
      <c r="D20" s="206">
        <f>'[4]2-17  2013-2015年分行业发展速度'!D20</f>
        <v>159.96</v>
      </c>
      <c r="E20" s="207">
        <f>'[4]2-17  2013-2015年分行业发展速度'!E20</f>
        <v>104.19278196647923</v>
      </c>
      <c r="F20" s="207">
        <f>'[4]2-17  2013-2015年分行业发展速度'!F20</f>
        <v>112.0806451985642</v>
      </c>
      <c r="G20" s="208">
        <f>'[4]2-17  2013-2015年分行业发展速度'!G20</f>
        <v>108.93359940212434</v>
      </c>
      <c r="H20" s="29"/>
    </row>
    <row r="21" spans="1:8">
      <c r="A21" s="211" t="s">
        <v>221</v>
      </c>
      <c r="B21" s="206">
        <f>'[4]2-17  2013-2015年分行业发展速度'!B21</f>
        <v>74.22</v>
      </c>
      <c r="C21" s="206">
        <f>'[4]2-17  2013-2015年分行业发展速度'!C21</f>
        <v>80.56</v>
      </c>
      <c r="D21" s="206">
        <f>'[4]2-17  2013-2015年分行业发展速度'!D21</f>
        <v>92.59</v>
      </c>
      <c r="E21" s="207">
        <f>'[4]2-17  2013-2015年分行业发展速度'!E21</f>
        <v>106.07229090704881</v>
      </c>
      <c r="F21" s="207">
        <f>'[4]2-17  2013-2015年分行业发展速度'!F21</f>
        <v>108.18366296079</v>
      </c>
      <c r="G21" s="208">
        <f>'[4]2-17  2013-2015年分行业发展速度'!G21</f>
        <v>113.0969097610654</v>
      </c>
      <c r="H21" s="29"/>
    </row>
    <row r="22" spans="1:8">
      <c r="A22" s="211" t="s">
        <v>222</v>
      </c>
      <c r="B22" s="206">
        <f>'[4]2-17  2013-2015年分行业发展速度'!B22</f>
        <v>19.600000000000001</v>
      </c>
      <c r="C22" s="206">
        <f>'[4]2-17  2013-2015年分行业发展速度'!C22</f>
        <v>22.240000000000002</v>
      </c>
      <c r="D22" s="206">
        <f>'[4]2-17  2013-2015年分行业发展速度'!D22</f>
        <v>25.72</v>
      </c>
      <c r="E22" s="207">
        <f>'[4]2-17  2013-2015年分行业发展速度'!E22</f>
        <v>112.75499775522604</v>
      </c>
      <c r="F22" s="207">
        <f>'[4]2-17  2013-2015年分行业发展速度'!F22</f>
        <v>110.61933472650043</v>
      </c>
      <c r="G22" s="208">
        <f>'[4]2-17  2013-2015年分行业发展速度'!G22</f>
        <v>113.11861165294208</v>
      </c>
      <c r="H22" s="29"/>
    </row>
    <row r="23" spans="1:8">
      <c r="A23" s="211" t="s">
        <v>223</v>
      </c>
      <c r="B23" s="206">
        <f>'[4]2-17  2013-2015年分行业发展速度'!B23</f>
        <v>222.58</v>
      </c>
      <c r="C23" s="206">
        <f>'[4]2-17  2013-2015年分行业发展速度'!C23</f>
        <v>247.79</v>
      </c>
      <c r="D23" s="206">
        <f>'[4]2-17  2013-2015年分行业发展速度'!D23</f>
        <v>272.87</v>
      </c>
      <c r="E23" s="207">
        <f>'[4]2-17  2013-2015年分行业发展速度'!E23</f>
        <v>114.49645289988356</v>
      </c>
      <c r="F23" s="207">
        <f>'[4]2-17  2013-2015年分行业发展速度'!F23</f>
        <v>111.32410585493484</v>
      </c>
      <c r="G23" s="208">
        <f>'[4]2-17  2013-2015年分行业发展速度'!G23</f>
        <v>108.44790520559975</v>
      </c>
      <c r="H23" s="29"/>
    </row>
    <row r="24" spans="1:8">
      <c r="A24" s="205" t="s">
        <v>2</v>
      </c>
      <c r="B24" s="206">
        <f>'[4]2-17  2013-2015年分行业发展速度'!B24</f>
        <v>407.84000000000003</v>
      </c>
      <c r="C24" s="206">
        <f>'[4]2-17  2013-2015年分行业发展速度'!C24</f>
        <v>426.60000000000008</v>
      </c>
      <c r="D24" s="206">
        <f>'[4]2-17  2013-2015年分行业发展速度'!D24</f>
        <v>440.85</v>
      </c>
      <c r="E24" s="207">
        <f>'[4]2-17  2013-2015年分行业发展速度'!E24</f>
        <v>103.65882978813201</v>
      </c>
      <c r="F24" s="207">
        <f>'[4]2-17  2013-2015年分行业发展速度'!F24</f>
        <v>103.95998178106491</v>
      </c>
      <c r="G24" s="208">
        <f>'[4]2-17  2013-2015年分行业发展速度'!G24</f>
        <v>104.3049401006992</v>
      </c>
      <c r="H24" s="29"/>
    </row>
    <row r="25" spans="1:8">
      <c r="A25" s="205" t="s">
        <v>3</v>
      </c>
      <c r="B25" s="206">
        <f>'[4]2-17  2013-2015年分行业发展速度'!B25</f>
        <v>3045.65</v>
      </c>
      <c r="C25" s="206">
        <f>'[4]2-17  2013-2015年分行业发展速度'!C25</f>
        <v>3179.7799999999997</v>
      </c>
      <c r="D25" s="206">
        <f>'[4]2-17  2013-2015年分行业发展速度'!D25</f>
        <v>3323.46</v>
      </c>
      <c r="E25" s="207">
        <f>'[4]2-17  2013-2015年分行业发展速度'!E25</f>
        <v>110.77188344197766</v>
      </c>
      <c r="F25" s="207">
        <f>'[4]2-17  2013-2015年分行业发展速度'!F25</f>
        <v>108.78119595774463</v>
      </c>
      <c r="G25" s="208">
        <f>'[4]2-17  2013-2015年分行业发展速度'!G25</f>
        <v>107.87656939840416</v>
      </c>
      <c r="H25" s="29"/>
    </row>
    <row r="26" spans="1:8">
      <c r="A26" s="213" t="s">
        <v>4</v>
      </c>
      <c r="B26" s="214">
        <f>'[4]2-17  2013-2015年分行业发展速度'!B26</f>
        <v>2160.38</v>
      </c>
      <c r="C26" s="214">
        <f>'[4]2-17  2013-2015年分行业发展速度'!C26</f>
        <v>2395.6999999999998</v>
      </c>
      <c r="D26" s="214">
        <f>'[4]2-17  2013-2015年分行业发展速度'!D26</f>
        <v>2681.7699999999995</v>
      </c>
      <c r="E26" s="215">
        <f>'[4]2-17  2013-2015年分行业发展速度'!E26</f>
        <v>110.41347495329903</v>
      </c>
      <c r="F26" s="215">
        <f>'[4]2-17  2013-2015年分行业发展速度'!F26</f>
        <v>110.38193492949443</v>
      </c>
      <c r="G26" s="216">
        <f>'[4]2-17  2013-2015年分行业发展速度'!G26</f>
        <v>109.83929408903323</v>
      </c>
      <c r="H26" s="29"/>
    </row>
    <row r="27" spans="1:8">
      <c r="A27" s="269" t="s">
        <v>227</v>
      </c>
      <c r="B27" s="269"/>
      <c r="C27" s="269"/>
    </row>
  </sheetData>
  <mergeCells count="3">
    <mergeCell ref="A1:G1"/>
    <mergeCell ref="A27:C27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2-11978年以来生产总值（左）</vt:lpstr>
      <vt:lpstr>2-2生产总值指数（右）</vt:lpstr>
      <vt:lpstr>2-3生产总值指数（左，右续表）</vt:lpstr>
      <vt:lpstr>2-4 分时期生产总值指数（左上右上）</vt:lpstr>
      <vt:lpstr>2-5 分时期生产总值平均发展速度（左下右下）</vt:lpstr>
      <vt:lpstr>2-6构成（左）</vt:lpstr>
      <vt:lpstr>2-7三产贡献率（右）</vt:lpstr>
      <vt:lpstr>2-8支出法GDP（左）</vt:lpstr>
      <vt:lpstr>2-9 支出法烟台市生产总值构成（右）</vt:lpstr>
      <vt:lpstr>2-10 支出法生产总值发展速度（左）</vt:lpstr>
      <vt:lpstr>2-11 支出法生产总值发展速度（右）</vt:lpstr>
      <vt:lpstr>2-12 2015年烟台市生产总值（左，右续表）</vt:lpstr>
      <vt:lpstr>2-13 2015年各县增加值(左上右上，续表2左.上下排）</vt:lpstr>
      <vt:lpstr>2-14  2013-2015年分行业发展速度（右）</vt:lpstr>
      <vt:lpstr>'2-13 2015年各县增加值(左上右上，续表2左.上下排）'!Print_Titles</vt:lpstr>
    </vt:vector>
  </TitlesOfParts>
  <Company>stats-yt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Acer737TLV</dc:creator>
  <cp:lastModifiedBy>Administrator</cp:lastModifiedBy>
  <cp:lastPrinted>2016-06-27T08:27:26Z</cp:lastPrinted>
  <dcterms:created xsi:type="dcterms:W3CDTF">2003-08-30T08:25:26Z</dcterms:created>
  <dcterms:modified xsi:type="dcterms:W3CDTF">2017-02-15T01:19:16Z</dcterms:modified>
</cp:coreProperties>
</file>