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90" yWindow="2085" windowWidth="11715" windowHeight="6075" activeTab="3"/>
  </bookViews>
  <sheets>
    <sheet name="3-1 人口基本情况(左上）" sheetId="1" r:id="rId1"/>
    <sheet name="3-2 各县人口（左下）" sheetId="6" r:id="rId2"/>
    <sheet name="3-3 各县户数人口（右上）" sheetId="4" r:id="rId3"/>
    <sheet name="3-4 各县出生死亡人口（右上）" sheetId="7" r:id="rId4"/>
    <sheet name="3-5人口普查（左）" sheetId="8" r:id="rId5"/>
    <sheet name="年份" sheetId="5" r:id="rId6"/>
  </sheets>
  <calcPr calcId="125725"/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F12"/>
  <c r="F11"/>
  <c r="F10"/>
  <c r="F9"/>
  <c r="F8"/>
  <c r="F7"/>
  <c r="F6"/>
  <c r="F5"/>
  <c r="F4"/>
  <c r="B1" i="5"/>
  <c r="D1" s="1"/>
  <c r="D11" i="6"/>
  <c r="D19"/>
  <c r="D18"/>
  <c r="D17"/>
  <c r="D16"/>
  <c r="D15"/>
  <c r="D14"/>
  <c r="D13"/>
  <c r="D12"/>
  <c r="D10"/>
  <c r="D9"/>
  <c r="D8"/>
  <c r="D7"/>
  <c r="D6"/>
  <c r="D5"/>
  <c r="D4"/>
  <c r="E11" i="1"/>
  <c r="E10"/>
  <c r="E9"/>
  <c r="E8"/>
  <c r="E7"/>
  <c r="E6"/>
  <c r="E5"/>
  <c r="E4"/>
  <c r="E3"/>
  <c r="C2"/>
  <c r="B3" i="6"/>
  <c r="C3"/>
  <c r="D2" i="1"/>
  <c r="C1" i="5" l="1"/>
  <c r="E2" i="1"/>
  <c r="D3" i="6"/>
</calcChain>
</file>

<file path=xl/sharedStrings.xml><?xml version="1.0" encoding="utf-8"?>
<sst xmlns="http://schemas.openxmlformats.org/spreadsheetml/2006/main" count="159" uniqueCount="112">
  <si>
    <t>单位</t>
  </si>
  <si>
    <t>万户</t>
  </si>
  <si>
    <t>万人</t>
  </si>
  <si>
    <t>‰</t>
  </si>
  <si>
    <t>龙口市</t>
    <phoneticPr fontId="3" type="noConversion"/>
  </si>
  <si>
    <t xml:space="preserve"> 2.年平均人口</t>
  </si>
  <si>
    <t xml:space="preserve"> 3.年末总人口</t>
  </si>
  <si>
    <t>3-1 人口基本情况</t>
    <phoneticPr fontId="3" type="noConversion"/>
  </si>
  <si>
    <t>单位：人</t>
    <phoneticPr fontId="3" type="noConversion"/>
  </si>
  <si>
    <t>莱阳市</t>
    <phoneticPr fontId="3" type="noConversion"/>
  </si>
  <si>
    <t>莱州市</t>
    <phoneticPr fontId="3" type="noConversion"/>
  </si>
  <si>
    <t>蓬莱市</t>
    <phoneticPr fontId="3" type="noConversion"/>
  </si>
  <si>
    <t>招远市</t>
    <phoneticPr fontId="3" type="noConversion"/>
  </si>
  <si>
    <t>栖霞市</t>
    <phoneticPr fontId="3" type="noConversion"/>
  </si>
  <si>
    <t>海阳市</t>
    <phoneticPr fontId="3" type="noConversion"/>
  </si>
  <si>
    <t>长岛县</t>
    <phoneticPr fontId="3" type="noConversion"/>
  </si>
  <si>
    <t xml:space="preserve"> 1.年末总户数</t>
  </si>
  <si>
    <t xml:space="preserve">     男</t>
  </si>
  <si>
    <t xml:space="preserve">     女</t>
  </si>
  <si>
    <t>3-2 各县（市、区）年末总人口</t>
    <phoneticPr fontId="3" type="noConversion"/>
  </si>
  <si>
    <t>三、民  族</t>
  </si>
  <si>
    <t xml:space="preserve"> 4.出生人口</t>
    <phoneticPr fontId="3" type="noConversion"/>
  </si>
  <si>
    <t xml:space="preserve"> 5.死亡人口</t>
    <phoneticPr fontId="3" type="noConversion"/>
  </si>
  <si>
    <t xml:space="preserve"> 6.人口出生率</t>
    <phoneticPr fontId="3" type="noConversion"/>
  </si>
  <si>
    <t>‰</t>
    <phoneticPr fontId="3" type="noConversion"/>
  </si>
  <si>
    <t xml:space="preserve"> 7.人口死亡率</t>
    <phoneticPr fontId="3" type="noConversion"/>
  </si>
  <si>
    <t xml:space="preserve"> 8.人口自然增长率</t>
    <phoneticPr fontId="3" type="noConversion"/>
  </si>
  <si>
    <t>指    标</t>
    <phoneticPr fontId="3" type="noConversion"/>
  </si>
  <si>
    <t>注：人口资料取自公安局。</t>
    <phoneticPr fontId="3" type="noConversion"/>
  </si>
  <si>
    <t>3-5  六次人口普查主要数据</t>
  </si>
  <si>
    <t xml:space="preserve">类  别 </t>
  </si>
  <si>
    <t xml:space="preserve">一、总人口    </t>
  </si>
  <si>
    <t xml:space="preserve">    按性别分</t>
  </si>
  <si>
    <t xml:space="preserve">      男         </t>
  </si>
  <si>
    <t xml:space="preserve">      女         </t>
  </si>
  <si>
    <t xml:space="preserve">    按主要年龄段分</t>
  </si>
  <si>
    <t xml:space="preserve">      0-14岁</t>
  </si>
  <si>
    <t xml:space="preserve">      15-64岁</t>
  </si>
  <si>
    <t xml:space="preserve">      65岁及以上</t>
  </si>
  <si>
    <t xml:space="preserve">二、总户数    </t>
  </si>
  <si>
    <t xml:space="preserve">    家庭户      </t>
  </si>
  <si>
    <t xml:space="preserve">    平均家庭户规模</t>
  </si>
  <si>
    <t>人</t>
  </si>
  <si>
    <t xml:space="preserve">    民族个数     </t>
  </si>
  <si>
    <t>个</t>
  </si>
  <si>
    <t xml:space="preserve">    汉族人口    </t>
  </si>
  <si>
    <t xml:space="preserve">    少数民族人口</t>
  </si>
  <si>
    <t>岁</t>
  </si>
  <si>
    <t xml:space="preserve">    大  学      </t>
  </si>
  <si>
    <t xml:space="preserve">    高  中      </t>
  </si>
  <si>
    <t xml:space="preserve">    初  中     </t>
  </si>
  <si>
    <t xml:space="preserve">    小  学     </t>
  </si>
  <si>
    <t xml:space="preserve">    文盲半文盲  </t>
  </si>
  <si>
    <t>年</t>
  </si>
  <si>
    <t>女性为100</t>
  </si>
  <si>
    <t xml:space="preserve">    少儿抚养比</t>
  </si>
  <si>
    <t xml:space="preserve">    老年抚养比</t>
  </si>
  <si>
    <t>四、平均预期寿命</t>
    <phoneticPr fontId="3" type="noConversion"/>
  </si>
  <si>
    <t>五、各种文化程度人口</t>
    <phoneticPr fontId="3" type="noConversion"/>
  </si>
  <si>
    <t>七、总人口性别比</t>
    <phoneticPr fontId="3" type="noConversion"/>
  </si>
  <si>
    <t>八、总抚养比</t>
    <phoneticPr fontId="3" type="noConversion"/>
  </si>
  <si>
    <t>%</t>
    <phoneticPr fontId="3" type="noConversion"/>
  </si>
  <si>
    <t>第一次
人口普
(1953.7.1)</t>
  </si>
  <si>
    <t>第二次
人口普查
(1964.7.1)</t>
  </si>
  <si>
    <t>第三次
人口普查
(1982.7.1)</t>
  </si>
  <si>
    <t>第四次
人口普查
(1990.7.1)</t>
  </si>
  <si>
    <t>第五次
人口普查
(2000.11.1)</t>
  </si>
  <si>
    <t>第六次
人口普查
(2010.11.1)</t>
  </si>
  <si>
    <t xml:space="preserve">六、6岁及以上人口
    平均受教育年限 </t>
    <phoneticPr fontId="3" type="noConversion"/>
  </si>
  <si>
    <t>龙口市</t>
    <phoneticPr fontId="3" type="noConversion"/>
  </si>
  <si>
    <t>莱阳市</t>
    <phoneticPr fontId="3" type="noConversion"/>
  </si>
  <si>
    <t>莱州市</t>
    <phoneticPr fontId="3" type="noConversion"/>
  </si>
  <si>
    <t>蓬莱市</t>
    <phoneticPr fontId="3" type="noConversion"/>
  </si>
  <si>
    <t>招远市</t>
    <phoneticPr fontId="3" type="noConversion"/>
  </si>
  <si>
    <t>栖霞市</t>
    <phoneticPr fontId="3" type="noConversion"/>
  </si>
  <si>
    <t>海阳市</t>
    <phoneticPr fontId="3" type="noConversion"/>
  </si>
  <si>
    <t>长岛县</t>
    <phoneticPr fontId="3" type="noConversion"/>
  </si>
  <si>
    <t>总计中：</t>
    <phoneticPr fontId="3" type="noConversion"/>
  </si>
  <si>
    <t>男</t>
    <phoneticPr fontId="3" type="noConversion"/>
  </si>
  <si>
    <t>女</t>
    <phoneticPr fontId="3" type="noConversion"/>
  </si>
  <si>
    <t>人数(人)</t>
    <phoneticPr fontId="3" type="noConversion"/>
  </si>
  <si>
    <t>出生率
(‰)</t>
    <phoneticPr fontId="3" type="noConversion"/>
  </si>
  <si>
    <t>死亡率
(‰)</t>
    <phoneticPr fontId="3" type="noConversion"/>
  </si>
  <si>
    <t>增长率
(‰)</t>
    <phoneticPr fontId="3" type="noConversion"/>
  </si>
  <si>
    <t>年末总户数（户）</t>
    <phoneticPr fontId="3" type="noConversion"/>
  </si>
  <si>
    <t>年末总人口（人）</t>
    <phoneticPr fontId="3" type="noConversion"/>
  </si>
  <si>
    <t>出生</t>
    <phoneticPr fontId="3" type="noConversion"/>
  </si>
  <si>
    <t>死亡</t>
    <phoneticPr fontId="3" type="noConversion"/>
  </si>
  <si>
    <t>自然增长</t>
    <phoneticPr fontId="3" type="noConversion"/>
  </si>
  <si>
    <t>年平均人口（人）</t>
    <phoneticPr fontId="3" type="noConversion"/>
  </si>
  <si>
    <r>
      <t>20</t>
    </r>
    <r>
      <rPr>
        <sz val="12"/>
        <rFont val="宋体"/>
        <charset val="134"/>
      </rPr>
      <t>1</t>
    </r>
    <r>
      <rPr>
        <sz val="12"/>
        <rFont val="宋体"/>
        <charset val="134"/>
      </rPr>
      <t>5</t>
    </r>
    <r>
      <rPr>
        <sz val="12"/>
        <rFont val="宋体"/>
        <charset val="134"/>
      </rPr>
      <t>年</t>
    </r>
    <phoneticPr fontId="3" type="noConversion"/>
  </si>
  <si>
    <t>3-3 各县（市、区）年末总户数、总人口(2015年）</t>
    <phoneticPr fontId="3" type="noConversion"/>
  </si>
  <si>
    <t>合   计</t>
    <phoneticPr fontId="3" type="noConversion"/>
  </si>
  <si>
    <r>
      <t xml:space="preserve">市  </t>
    </r>
    <r>
      <rPr>
        <sz val="10"/>
        <rFont val="宋体"/>
        <charset val="134"/>
      </rPr>
      <t xml:space="preserve"> 区</t>
    </r>
    <phoneticPr fontId="3" type="noConversion"/>
  </si>
  <si>
    <t xml:space="preserve"> 芝罘区</t>
    <phoneticPr fontId="3" type="noConversion"/>
  </si>
  <si>
    <t xml:space="preserve"> 福山区</t>
    <phoneticPr fontId="3" type="noConversion"/>
  </si>
  <si>
    <t xml:space="preserve"> 牟平区</t>
    <phoneticPr fontId="3" type="noConversion"/>
  </si>
  <si>
    <t xml:space="preserve"> 莱山区</t>
    <phoneticPr fontId="3" type="noConversion"/>
  </si>
  <si>
    <t xml:space="preserve"> 开发区</t>
    <phoneticPr fontId="3" type="noConversion"/>
  </si>
  <si>
    <t xml:space="preserve"> 高新区</t>
    <phoneticPr fontId="3" type="noConversion"/>
  </si>
  <si>
    <r>
      <t xml:space="preserve">市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区</t>
    </r>
    <phoneticPr fontId="3" type="noConversion"/>
  </si>
  <si>
    <t>市   区</t>
    <phoneticPr fontId="3" type="noConversion"/>
  </si>
  <si>
    <t xml:space="preserve">   芝罘区</t>
    <phoneticPr fontId="3" type="noConversion"/>
  </si>
  <si>
    <t xml:space="preserve">   福山区</t>
    <phoneticPr fontId="3" type="noConversion"/>
  </si>
  <si>
    <t xml:space="preserve">   牟平区</t>
    <phoneticPr fontId="3" type="noConversion"/>
  </si>
  <si>
    <t xml:space="preserve">   莱山区</t>
    <phoneticPr fontId="3" type="noConversion"/>
  </si>
  <si>
    <t xml:space="preserve">   开发区</t>
    <phoneticPr fontId="3" type="noConversion"/>
  </si>
  <si>
    <t xml:space="preserve">   高新区</t>
    <phoneticPr fontId="3" type="noConversion"/>
  </si>
  <si>
    <t>地   区</t>
    <phoneticPr fontId="3" type="noConversion"/>
  </si>
  <si>
    <t>地   区</t>
    <phoneticPr fontId="3" type="noConversion"/>
  </si>
  <si>
    <r>
      <t>注：牟平区人口包括昆嵛区人口,昆嵛区统计人口数2014年</t>
    </r>
    <r>
      <rPr>
        <sz val="10"/>
        <color indexed="8"/>
        <rFont val="宋体"/>
        <charset val="134"/>
      </rPr>
      <t>为9351人、</t>
    </r>
    <r>
      <rPr>
        <sz val="10"/>
        <color indexed="8"/>
        <rFont val="宋体"/>
        <charset val="134"/>
      </rPr>
      <t>2015年为12110人</t>
    </r>
    <r>
      <rPr>
        <sz val="10"/>
        <color indexed="8"/>
        <rFont val="宋体"/>
        <charset val="134"/>
      </rPr>
      <t>。</t>
    </r>
    <phoneticPr fontId="3" type="noConversion"/>
  </si>
  <si>
    <t>3-4 各县（市、区）人口出生、死亡及自然增长率（2015年）</t>
    <phoneticPr fontId="3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</si>
</sst>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178" formatCode="0_ "/>
    <numFmt numFmtId="179" formatCode="0.0"/>
    <numFmt numFmtId="180" formatCode="#0.00\ ;\-#0.00\ "/>
    <numFmt numFmtId="181" formatCode="#0\ ;\-#0\ "/>
  </numFmts>
  <fonts count="19"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Times New Roman"/>
      <family val="1"/>
    </font>
    <font>
      <b/>
      <sz val="9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4"/>
      <color indexed="8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sz val="14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1" applyFont="1" applyAlignment="1">
      <alignment horizontal="center" vertical="center"/>
    </xf>
    <xf numFmtId="178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1" fillId="0" borderId="0" xfId="1" applyFont="1" applyAlignment="1">
      <alignment vertical="center" wrapText="1"/>
    </xf>
    <xf numFmtId="0" fontId="7" fillId="0" borderId="0" xfId="0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176" fontId="12" fillId="0" borderId="6" xfId="0" applyNumberFormat="1" applyFont="1" applyBorder="1" applyAlignment="1">
      <alignment horizontal="right" vertical="center"/>
    </xf>
    <xf numFmtId="176" fontId="12" fillId="0" borderId="7" xfId="0" applyNumberFormat="1" applyFont="1" applyBorder="1" applyAlignment="1">
      <alignment horizontal="right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right" vertical="center"/>
    </xf>
    <xf numFmtId="176" fontId="12" fillId="0" borderId="10" xfId="0" applyNumberFormat="1" applyFont="1" applyBorder="1" applyAlignment="1">
      <alignment horizontal="right" vertical="center"/>
    </xf>
    <xf numFmtId="177" fontId="12" fillId="0" borderId="10" xfId="0" applyNumberFormat="1" applyFont="1" applyBorder="1" applyAlignment="1">
      <alignment horizontal="right"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right" vertical="center"/>
    </xf>
    <xf numFmtId="177" fontId="12" fillId="0" borderId="13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49" fontId="17" fillId="0" borderId="14" xfId="0" applyNumberFormat="1" applyFont="1" applyFill="1" applyBorder="1" applyAlignment="1">
      <alignment horizontal="left" vertical="center"/>
    </xf>
    <xf numFmtId="49" fontId="17" fillId="0" borderId="14" xfId="0" applyNumberFormat="1" applyFont="1" applyFill="1" applyBorder="1" applyAlignment="1">
      <alignment horizontal="center" vertical="center"/>
    </xf>
    <xf numFmtId="180" fontId="17" fillId="0" borderId="15" xfId="0" applyNumberFormat="1" applyFont="1" applyFill="1" applyBorder="1" applyAlignment="1">
      <alignment horizontal="right" vertical="center" wrapText="1"/>
    </xf>
    <xf numFmtId="180" fontId="17" fillId="0" borderId="16" xfId="0" applyNumberFormat="1" applyFont="1" applyFill="1" applyBorder="1" applyAlignment="1">
      <alignment horizontal="right" vertical="center" wrapText="1"/>
    </xf>
    <xf numFmtId="49" fontId="17" fillId="0" borderId="17" xfId="0" applyNumberFormat="1" applyFont="1" applyFill="1" applyBorder="1" applyAlignment="1">
      <alignment horizontal="left" vertical="center"/>
    </xf>
    <xf numFmtId="49" fontId="17" fillId="0" borderId="17" xfId="0" applyNumberFormat="1" applyFont="1" applyFill="1" applyBorder="1" applyAlignment="1">
      <alignment horizontal="center" vertical="center"/>
    </xf>
    <xf numFmtId="180" fontId="17" fillId="0" borderId="18" xfId="0" applyNumberFormat="1" applyFont="1" applyFill="1" applyBorder="1" applyAlignment="1">
      <alignment horizontal="right" vertical="center" wrapText="1"/>
    </xf>
    <xf numFmtId="180" fontId="17" fillId="0" borderId="19" xfId="0" applyNumberFormat="1" applyFont="1" applyFill="1" applyBorder="1" applyAlignment="1">
      <alignment horizontal="right" vertical="center" wrapText="1"/>
    </xf>
    <xf numFmtId="49" fontId="17" fillId="0" borderId="18" xfId="0" applyNumberFormat="1" applyFont="1" applyFill="1" applyBorder="1" applyAlignment="1">
      <alignment horizontal="center" vertical="center"/>
    </xf>
    <xf numFmtId="181" fontId="17" fillId="0" borderId="18" xfId="0" applyNumberFormat="1" applyFont="1" applyFill="1" applyBorder="1" applyAlignment="1">
      <alignment horizontal="right" vertical="center" wrapText="1"/>
    </xf>
    <xf numFmtId="181" fontId="17" fillId="0" borderId="19" xfId="0" applyNumberFormat="1" applyFont="1" applyFill="1" applyBorder="1" applyAlignment="1">
      <alignment horizontal="right" vertical="center" wrapText="1"/>
    </xf>
    <xf numFmtId="179" fontId="17" fillId="0" borderId="18" xfId="0" applyNumberFormat="1" applyFont="1" applyFill="1" applyBorder="1" applyAlignment="1">
      <alignment horizontal="right" vertical="center" wrapText="1"/>
    </xf>
    <xf numFmtId="179" fontId="17" fillId="0" borderId="19" xfId="0" applyNumberFormat="1" applyFont="1" applyFill="1" applyBorder="1" applyAlignment="1">
      <alignment horizontal="right" vertical="center" wrapText="1"/>
    </xf>
    <xf numFmtId="49" fontId="17" fillId="0" borderId="17" xfId="0" applyNumberFormat="1" applyFont="1" applyFill="1" applyBorder="1" applyAlignment="1">
      <alignment horizontal="left" vertical="center" wrapText="1"/>
    </xf>
    <xf numFmtId="0" fontId="17" fillId="0" borderId="18" xfId="0" applyFont="1" applyFill="1" applyBorder="1" applyAlignment="1">
      <alignment horizontal="right" vertical="center" wrapText="1"/>
    </xf>
    <xf numFmtId="176" fontId="17" fillId="0" borderId="18" xfId="0" applyNumberFormat="1" applyFont="1" applyFill="1" applyBorder="1" applyAlignment="1">
      <alignment horizontal="right" vertical="center" wrapText="1"/>
    </xf>
    <xf numFmtId="49" fontId="17" fillId="0" borderId="20" xfId="0" applyNumberFormat="1" applyFont="1" applyFill="1" applyBorder="1" applyAlignment="1">
      <alignment horizontal="left" vertical="center"/>
    </xf>
    <xf numFmtId="49" fontId="17" fillId="0" borderId="20" xfId="0" applyNumberFormat="1" applyFont="1" applyFill="1" applyBorder="1" applyAlignment="1">
      <alignment horizontal="center" vertical="center"/>
    </xf>
    <xf numFmtId="181" fontId="17" fillId="0" borderId="21" xfId="0" applyNumberFormat="1" applyFont="1" applyFill="1" applyBorder="1" applyAlignment="1">
      <alignment horizontal="right" vertical="center" wrapText="1"/>
    </xf>
    <xf numFmtId="180" fontId="17" fillId="0" borderId="21" xfId="0" applyNumberFormat="1" applyFont="1" applyFill="1" applyBorder="1" applyAlignment="1">
      <alignment horizontal="right" vertical="center" wrapText="1"/>
    </xf>
    <xf numFmtId="180" fontId="17" fillId="0" borderId="22" xfId="0" applyNumberFormat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indent="1"/>
    </xf>
    <xf numFmtId="178" fontId="15" fillId="0" borderId="9" xfId="0" applyNumberFormat="1" applyFont="1" applyBorder="1" applyAlignment="1">
      <alignment horizontal="right" vertical="center"/>
    </xf>
    <xf numFmtId="176" fontId="16" fillId="0" borderId="7" xfId="0" applyNumberFormat="1" applyFont="1" applyBorder="1" applyAlignment="1">
      <alignment horizontal="right" vertical="center"/>
    </xf>
    <xf numFmtId="176" fontId="16" fillId="0" borderId="10" xfId="0" applyNumberFormat="1" applyFont="1" applyBorder="1" applyAlignment="1">
      <alignment horizontal="right" vertical="center"/>
    </xf>
    <xf numFmtId="0" fontId="15" fillId="0" borderId="11" xfId="0" applyFont="1" applyBorder="1" applyAlignment="1">
      <alignment horizontal="left" vertical="center" indent="1"/>
    </xf>
    <xf numFmtId="178" fontId="15" fillId="0" borderId="12" xfId="0" applyNumberFormat="1" applyFont="1" applyBorder="1" applyAlignment="1">
      <alignment horizontal="right" vertical="center"/>
    </xf>
    <xf numFmtId="176" fontId="16" fillId="0" borderId="13" xfId="0" applyNumberFormat="1" applyFont="1" applyBorder="1" applyAlignment="1">
      <alignment horizontal="right" vertical="center"/>
    </xf>
    <xf numFmtId="0" fontId="15" fillId="0" borderId="26" xfId="0" applyFont="1" applyBorder="1" applyAlignment="1">
      <alignment horizontal="center" vertical="center"/>
    </xf>
    <xf numFmtId="178" fontId="15" fillId="0" borderId="6" xfId="0" applyNumberFormat="1" applyFont="1" applyBorder="1" applyAlignment="1">
      <alignment horizontal="right" vertical="center"/>
    </xf>
    <xf numFmtId="178" fontId="15" fillId="0" borderId="7" xfId="0" applyNumberFormat="1" applyFont="1" applyBorder="1" applyAlignment="1">
      <alignment horizontal="right" vertical="center"/>
    </xf>
    <xf numFmtId="178" fontId="15" fillId="0" borderId="10" xfId="0" applyNumberFormat="1" applyFont="1" applyBorder="1" applyAlignment="1">
      <alignment horizontal="right" vertical="center"/>
    </xf>
    <xf numFmtId="178" fontId="15" fillId="0" borderId="13" xfId="0" applyNumberFormat="1" applyFont="1" applyBorder="1" applyAlignment="1">
      <alignment horizontal="right" vertical="center"/>
    </xf>
    <xf numFmtId="0" fontId="17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178" fontId="17" fillId="0" borderId="6" xfId="0" applyNumberFormat="1" applyFont="1" applyBorder="1" applyAlignment="1">
      <alignment horizontal="right" vertical="center"/>
    </xf>
    <xf numFmtId="176" fontId="17" fillId="0" borderId="6" xfId="0" applyNumberFormat="1" applyFont="1" applyBorder="1" applyAlignment="1">
      <alignment horizontal="right" vertical="center"/>
    </xf>
    <xf numFmtId="178" fontId="17" fillId="0" borderId="7" xfId="0" applyNumberFormat="1" applyFont="1" applyBorder="1" applyAlignment="1">
      <alignment horizontal="right" vertical="center"/>
    </xf>
    <xf numFmtId="0" fontId="17" fillId="0" borderId="8" xfId="0" applyFont="1" applyBorder="1" applyAlignment="1">
      <alignment horizontal="center" vertical="center"/>
    </xf>
    <xf numFmtId="178" fontId="17" fillId="0" borderId="9" xfId="0" applyNumberFormat="1" applyFont="1" applyBorder="1" applyAlignment="1">
      <alignment horizontal="right" vertical="center"/>
    </xf>
    <xf numFmtId="176" fontId="17" fillId="0" borderId="9" xfId="0" applyNumberFormat="1" applyFont="1" applyBorder="1" applyAlignment="1">
      <alignment horizontal="right" vertical="center"/>
    </xf>
    <xf numFmtId="178" fontId="17" fillId="0" borderId="10" xfId="0" applyNumberFormat="1" applyFont="1" applyBorder="1" applyAlignment="1">
      <alignment horizontal="right" vertical="center"/>
    </xf>
    <xf numFmtId="0" fontId="17" fillId="0" borderId="11" xfId="0" applyFont="1" applyBorder="1" applyAlignment="1">
      <alignment horizontal="center" vertical="center"/>
    </xf>
    <xf numFmtId="178" fontId="17" fillId="0" borderId="12" xfId="0" applyNumberFormat="1" applyFont="1" applyBorder="1" applyAlignment="1">
      <alignment horizontal="right" vertical="center"/>
    </xf>
    <xf numFmtId="176" fontId="17" fillId="0" borderId="12" xfId="0" applyNumberFormat="1" applyFont="1" applyBorder="1" applyAlignment="1">
      <alignment horizontal="right" vertical="center"/>
    </xf>
    <xf numFmtId="178" fontId="17" fillId="0" borderId="13" xfId="0" applyNumberFormat="1" applyFont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2" fillId="0" borderId="28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</cellXfs>
  <cellStyles count="2">
    <cellStyle name="常规" xfId="0" builtinId="0"/>
    <cellStyle name="常规_年鉴2004-19.经济技术开发区、对比资料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7" sqref="A27"/>
    </sheetView>
  </sheetViews>
  <sheetFormatPr defaultRowHeight="14.25"/>
  <cols>
    <col min="1" max="1" width="17.75" style="1" customWidth="1"/>
    <col min="2" max="2" width="10.625" style="1" customWidth="1"/>
    <col min="3" max="5" width="11.375" style="1" customWidth="1"/>
    <col min="6" max="16384" width="9" style="1"/>
  </cols>
  <sheetData>
    <row r="1" spans="1:5" ht="39" customHeight="1">
      <c r="A1" s="90" t="s">
        <v>7</v>
      </c>
      <c r="B1" s="90"/>
      <c r="C1" s="90"/>
      <c r="D1" s="90"/>
      <c r="E1" s="90"/>
    </row>
    <row r="2" spans="1:5" ht="32.25" customHeight="1">
      <c r="A2" s="17" t="s">
        <v>27</v>
      </c>
      <c r="B2" s="18" t="s">
        <v>0</v>
      </c>
      <c r="C2" s="19" t="str">
        <f ca="1">INDIRECT("年份!B1")</f>
        <v>2014年</v>
      </c>
      <c r="D2" s="19" t="str">
        <f ca="1">INDIRECT("年份!A1")</f>
        <v>2015年</v>
      </c>
      <c r="E2" s="20" t="str">
        <f ca="1">INDIRECT("年份!C1")</f>
        <v>2015年为_x000D_
2014年％</v>
      </c>
    </row>
    <row r="3" spans="1:5" ht="15.75" customHeight="1">
      <c r="A3" s="21" t="s">
        <v>16</v>
      </c>
      <c r="B3" s="22" t="s">
        <v>1</v>
      </c>
      <c r="C3" s="23">
        <v>235.48</v>
      </c>
      <c r="D3" s="23">
        <v>236.23</v>
      </c>
      <c r="E3" s="24">
        <f t="shared" ref="E3:E11" si="0">D3/C3*100</f>
        <v>100.31849838627484</v>
      </c>
    </row>
    <row r="4" spans="1:5" ht="15.75" customHeight="1">
      <c r="A4" s="25" t="s">
        <v>5</v>
      </c>
      <c r="B4" s="26" t="s">
        <v>2</v>
      </c>
      <c r="C4" s="27">
        <v>652.29</v>
      </c>
      <c r="D4" s="27">
        <v>653.34</v>
      </c>
      <c r="E4" s="28">
        <f t="shared" si="0"/>
        <v>100.16097134710023</v>
      </c>
    </row>
    <row r="5" spans="1:5" ht="15.75" customHeight="1">
      <c r="A5" s="25" t="s">
        <v>6</v>
      </c>
      <c r="B5" s="26" t="s">
        <v>2</v>
      </c>
      <c r="C5" s="27">
        <v>653.41</v>
      </c>
      <c r="D5" s="27">
        <v>653.28</v>
      </c>
      <c r="E5" s="28">
        <f t="shared" si="0"/>
        <v>99.980104375506968</v>
      </c>
    </row>
    <row r="6" spans="1:5" ht="15.75" customHeight="1">
      <c r="A6" s="25" t="s">
        <v>17</v>
      </c>
      <c r="B6" s="26" t="s">
        <v>2</v>
      </c>
      <c r="C6" s="27">
        <v>326.38</v>
      </c>
      <c r="D6" s="27">
        <v>325.94</v>
      </c>
      <c r="E6" s="28">
        <f t="shared" si="0"/>
        <v>99.865187817880994</v>
      </c>
    </row>
    <row r="7" spans="1:5" ht="15.75" customHeight="1">
      <c r="A7" s="25" t="s">
        <v>18</v>
      </c>
      <c r="B7" s="26" t="s">
        <v>2</v>
      </c>
      <c r="C7" s="27">
        <v>327.02</v>
      </c>
      <c r="D7" s="27">
        <v>327.35000000000002</v>
      </c>
      <c r="E7" s="28">
        <f t="shared" si="0"/>
        <v>100.1009112592502</v>
      </c>
    </row>
    <row r="8" spans="1:5" ht="15.75" customHeight="1">
      <c r="A8" s="25" t="s">
        <v>21</v>
      </c>
      <c r="B8" s="26" t="s">
        <v>2</v>
      </c>
      <c r="C8" s="27">
        <v>7.54</v>
      </c>
      <c r="D8" s="27">
        <v>4.99</v>
      </c>
      <c r="E8" s="28">
        <f t="shared" si="0"/>
        <v>66.180371352785144</v>
      </c>
    </row>
    <row r="9" spans="1:5" ht="15.75" customHeight="1">
      <c r="A9" s="25" t="s">
        <v>17</v>
      </c>
      <c r="B9" s="26" t="s">
        <v>2</v>
      </c>
      <c r="C9" s="27">
        <v>3.92</v>
      </c>
      <c r="D9" s="27">
        <v>2.54</v>
      </c>
      <c r="E9" s="28">
        <f t="shared" si="0"/>
        <v>64.795918367346943</v>
      </c>
    </row>
    <row r="10" spans="1:5" ht="15.75" customHeight="1">
      <c r="A10" s="25" t="s">
        <v>18</v>
      </c>
      <c r="B10" s="26" t="s">
        <v>2</v>
      </c>
      <c r="C10" s="27">
        <v>3.62</v>
      </c>
      <c r="D10" s="27">
        <v>2.4500000000000002</v>
      </c>
      <c r="E10" s="28">
        <f t="shared" si="0"/>
        <v>67.679558011049721</v>
      </c>
    </row>
    <row r="11" spans="1:5" ht="15.75" customHeight="1">
      <c r="A11" s="25" t="s">
        <v>22</v>
      </c>
      <c r="B11" s="26" t="s">
        <v>2</v>
      </c>
      <c r="C11" s="27">
        <v>5.37</v>
      </c>
      <c r="D11" s="27">
        <v>5.18</v>
      </c>
      <c r="E11" s="28">
        <f t="shared" si="0"/>
        <v>96.46182495344506</v>
      </c>
    </row>
    <row r="12" spans="1:5" ht="15.75" customHeight="1">
      <c r="A12" s="25" t="s">
        <v>23</v>
      </c>
      <c r="B12" s="26" t="s">
        <v>24</v>
      </c>
      <c r="C12" s="27">
        <v>11.56</v>
      </c>
      <c r="D12" s="27">
        <v>7.63</v>
      </c>
      <c r="E12" s="29"/>
    </row>
    <row r="13" spans="1:5" ht="15.75" customHeight="1">
      <c r="A13" s="25" t="s">
        <v>25</v>
      </c>
      <c r="B13" s="26" t="s">
        <v>3</v>
      </c>
      <c r="C13" s="27">
        <v>8.23</v>
      </c>
      <c r="D13" s="27">
        <v>7.93</v>
      </c>
      <c r="E13" s="29"/>
    </row>
    <row r="14" spans="1:5" ht="15.75" customHeight="1">
      <c r="A14" s="30" t="s">
        <v>26</v>
      </c>
      <c r="B14" s="31" t="s">
        <v>3</v>
      </c>
      <c r="C14" s="32">
        <v>3.33</v>
      </c>
      <c r="D14" s="32">
        <v>-0.3</v>
      </c>
      <c r="E14" s="33"/>
    </row>
    <row r="15" spans="1:5">
      <c r="A15" s="91" t="s">
        <v>28</v>
      </c>
      <c r="B15" s="91"/>
      <c r="C15" s="91"/>
      <c r="D15" s="91"/>
      <c r="E15" s="34"/>
    </row>
  </sheetData>
  <mergeCells count="2">
    <mergeCell ref="A1:E1"/>
    <mergeCell ref="A15:D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C6" sqref="C6:C19"/>
    </sheetView>
  </sheetViews>
  <sheetFormatPr defaultRowHeight="14.25"/>
  <cols>
    <col min="1" max="1" width="15" style="1" bestFit="1" customWidth="1"/>
    <col min="2" max="4" width="16.75" style="1" customWidth="1"/>
    <col min="5" max="5" width="11.625" style="1" customWidth="1"/>
    <col min="6" max="16384" width="9" style="1"/>
  </cols>
  <sheetData>
    <row r="1" spans="1:5" ht="18.75">
      <c r="A1" s="92" t="s">
        <v>19</v>
      </c>
      <c r="B1" s="92"/>
      <c r="C1" s="92"/>
      <c r="D1" s="92"/>
      <c r="E1" s="92"/>
    </row>
    <row r="2" spans="1:5">
      <c r="A2" s="56"/>
      <c r="B2" s="56"/>
      <c r="C2" s="56"/>
      <c r="D2" s="56" t="s">
        <v>8</v>
      </c>
      <c r="E2" s="57"/>
    </row>
    <row r="3" spans="1:5" ht="34.5" customHeight="1">
      <c r="A3" s="89" t="s">
        <v>108</v>
      </c>
      <c r="B3" s="58" t="str">
        <f ca="1">INDIRECT("年份!B1")</f>
        <v>2014年</v>
      </c>
      <c r="C3" s="58" t="str">
        <f ca="1">INDIRECT("年份!A1")</f>
        <v>2015年</v>
      </c>
      <c r="D3" s="59" t="str">
        <f ca="1">INDIRECT("年份!C1")</f>
        <v>2015年为_x000D_
2014年％</v>
      </c>
      <c r="E3" s="57"/>
    </row>
    <row r="4" spans="1:5" ht="17.25" customHeight="1">
      <c r="A4" s="88" t="s">
        <v>92</v>
      </c>
      <c r="B4" s="61">
        <v>6534075</v>
      </c>
      <c r="C4" s="61">
        <v>6532813</v>
      </c>
      <c r="D4" s="62">
        <f>C4/B4*100</f>
        <v>99.980685866017765</v>
      </c>
      <c r="E4" s="57"/>
    </row>
    <row r="5" spans="1:5" ht="17.25" customHeight="1">
      <c r="A5" s="88" t="s">
        <v>93</v>
      </c>
      <c r="B5" s="61">
        <v>1837243</v>
      </c>
      <c r="C5" s="61">
        <v>1851396</v>
      </c>
      <c r="D5" s="63">
        <f t="shared" ref="D5:D19" si="0">C5/B5*100</f>
        <v>100.77033903517389</v>
      </c>
      <c r="E5" s="57"/>
    </row>
    <row r="6" spans="1:5" ht="17.25" customHeight="1">
      <c r="A6" s="88" t="s">
        <v>94</v>
      </c>
      <c r="B6" s="61">
        <v>690702</v>
      </c>
      <c r="C6" s="61">
        <v>691609</v>
      </c>
      <c r="D6" s="63">
        <f t="shared" si="0"/>
        <v>100.1313156759355</v>
      </c>
      <c r="E6" s="57"/>
    </row>
    <row r="7" spans="1:5" ht="17.25" customHeight="1">
      <c r="A7" s="88" t="s">
        <v>95</v>
      </c>
      <c r="B7" s="61">
        <v>270213</v>
      </c>
      <c r="C7" s="61">
        <v>272265</v>
      </c>
      <c r="D7" s="63">
        <f t="shared" si="0"/>
        <v>100.75940091705434</v>
      </c>
      <c r="E7" s="57"/>
    </row>
    <row r="8" spans="1:5" ht="17.25" customHeight="1">
      <c r="A8" s="88" t="s">
        <v>96</v>
      </c>
      <c r="B8" s="61">
        <v>456821</v>
      </c>
      <c r="C8" s="61">
        <v>457663</v>
      </c>
      <c r="D8" s="63">
        <f t="shared" si="0"/>
        <v>100.18431727087854</v>
      </c>
      <c r="E8" s="57"/>
    </row>
    <row r="9" spans="1:5" ht="17.25" customHeight="1">
      <c r="A9" s="88" t="s">
        <v>97</v>
      </c>
      <c r="B9" s="61">
        <v>202751</v>
      </c>
      <c r="C9" s="61">
        <v>207920</v>
      </c>
      <c r="D9" s="63">
        <f t="shared" si="0"/>
        <v>102.5494325552032</v>
      </c>
      <c r="E9" s="57"/>
    </row>
    <row r="10" spans="1:5" ht="17.25" customHeight="1">
      <c r="A10" s="88" t="s">
        <v>98</v>
      </c>
      <c r="B10" s="61">
        <v>190736</v>
      </c>
      <c r="C10" s="61">
        <v>194573</v>
      </c>
      <c r="D10" s="63">
        <f t="shared" si="0"/>
        <v>102.01168106702458</v>
      </c>
      <c r="E10" s="57"/>
    </row>
    <row r="11" spans="1:5" ht="17.25" customHeight="1">
      <c r="A11" s="88" t="s">
        <v>99</v>
      </c>
      <c r="B11" s="61">
        <v>26020</v>
      </c>
      <c r="C11" s="61">
        <v>27366</v>
      </c>
      <c r="D11" s="63">
        <f>C11/B11*100</f>
        <v>105.1729438893159</v>
      </c>
      <c r="E11" s="57"/>
    </row>
    <row r="12" spans="1:5" ht="17.25" customHeight="1">
      <c r="A12" s="60" t="s">
        <v>4</v>
      </c>
      <c r="B12" s="61">
        <v>637007</v>
      </c>
      <c r="C12" s="61">
        <v>636283</v>
      </c>
      <c r="D12" s="63">
        <f t="shared" si="0"/>
        <v>99.886343478172137</v>
      </c>
      <c r="E12" s="57"/>
    </row>
    <row r="13" spans="1:5" ht="17.25" customHeight="1">
      <c r="A13" s="60" t="s">
        <v>9</v>
      </c>
      <c r="B13" s="61">
        <v>869886</v>
      </c>
      <c r="C13" s="61">
        <v>868586</v>
      </c>
      <c r="D13" s="63">
        <f t="shared" si="0"/>
        <v>99.850555130212456</v>
      </c>
      <c r="E13" s="57"/>
    </row>
    <row r="14" spans="1:5" ht="17.25" customHeight="1">
      <c r="A14" s="60" t="s">
        <v>10</v>
      </c>
      <c r="B14" s="61">
        <v>853512</v>
      </c>
      <c r="C14" s="61">
        <v>851196</v>
      </c>
      <c r="D14" s="63">
        <f t="shared" si="0"/>
        <v>99.728650563788207</v>
      </c>
      <c r="E14" s="57"/>
    </row>
    <row r="15" spans="1:5" ht="17.25" customHeight="1">
      <c r="A15" s="60" t="s">
        <v>11</v>
      </c>
      <c r="B15" s="61">
        <v>449482</v>
      </c>
      <c r="C15" s="61">
        <v>448746</v>
      </c>
      <c r="D15" s="63">
        <f t="shared" si="0"/>
        <v>99.836255956857002</v>
      </c>
      <c r="E15" s="57"/>
    </row>
    <row r="16" spans="1:5" ht="17.25" customHeight="1">
      <c r="A16" s="60" t="s">
        <v>12</v>
      </c>
      <c r="B16" s="61">
        <v>568066</v>
      </c>
      <c r="C16" s="61">
        <v>566518</v>
      </c>
      <c r="D16" s="63">
        <f t="shared" si="0"/>
        <v>99.727496452876949</v>
      </c>
      <c r="E16" s="57"/>
    </row>
    <row r="17" spans="1:5" ht="17.25" customHeight="1">
      <c r="A17" s="60" t="s">
        <v>13</v>
      </c>
      <c r="B17" s="61">
        <v>617708</v>
      </c>
      <c r="C17" s="61">
        <v>612815</v>
      </c>
      <c r="D17" s="63">
        <f t="shared" si="0"/>
        <v>99.207878156021948</v>
      </c>
      <c r="E17" s="57"/>
    </row>
    <row r="18" spans="1:5" ht="17.25" customHeight="1">
      <c r="A18" s="60" t="s">
        <v>14</v>
      </c>
      <c r="B18" s="61">
        <v>658615</v>
      </c>
      <c r="C18" s="61">
        <v>655090</v>
      </c>
      <c r="D18" s="63">
        <f t="shared" si="0"/>
        <v>99.464785952339369</v>
      </c>
      <c r="E18" s="57"/>
    </row>
    <row r="19" spans="1:5" ht="17.25" customHeight="1">
      <c r="A19" s="64" t="s">
        <v>15</v>
      </c>
      <c r="B19" s="65">
        <v>42556</v>
      </c>
      <c r="C19" s="65">
        <v>42183</v>
      </c>
      <c r="D19" s="66">
        <f t="shared" si="0"/>
        <v>99.123507848481992</v>
      </c>
      <c r="E19" s="57"/>
    </row>
    <row r="20" spans="1:5" ht="40.5" customHeight="1">
      <c r="A20" s="93" t="s">
        <v>110</v>
      </c>
      <c r="B20" s="94"/>
      <c r="C20" s="94"/>
      <c r="D20" s="94"/>
      <c r="E20" s="57"/>
    </row>
    <row r="22" spans="1:5">
      <c r="C22" s="11"/>
    </row>
  </sheetData>
  <mergeCells count="2">
    <mergeCell ref="A1:E1"/>
    <mergeCell ref="A20:D20"/>
  </mergeCells>
  <phoneticPr fontId="3" type="noConversion"/>
  <pageMargins left="1.1417322834645669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20"/>
  <sheetViews>
    <sheetView workbookViewId="0">
      <selection activeCell="A2" sqref="A2:A3"/>
    </sheetView>
  </sheetViews>
  <sheetFormatPr defaultRowHeight="14.25"/>
  <cols>
    <col min="1" max="5" width="12.25" style="2" customWidth="1"/>
    <col min="6" max="16384" width="9" style="2"/>
  </cols>
  <sheetData>
    <row r="1" spans="1:6" s="10" customFormat="1" ht="40.5" customHeight="1">
      <c r="A1" s="98" t="s">
        <v>91</v>
      </c>
      <c r="B1" s="98"/>
      <c r="C1" s="98"/>
      <c r="D1" s="98"/>
      <c r="E1" s="98"/>
    </row>
    <row r="2" spans="1:6" ht="19.5" customHeight="1">
      <c r="A2" s="96" t="s">
        <v>109</v>
      </c>
      <c r="B2" s="99" t="s">
        <v>84</v>
      </c>
      <c r="C2" s="99" t="s">
        <v>85</v>
      </c>
      <c r="D2" s="101" t="s">
        <v>77</v>
      </c>
      <c r="E2" s="102"/>
      <c r="F2" s="15"/>
    </row>
    <row r="3" spans="1:6" ht="41.25" customHeight="1">
      <c r="A3" s="97"/>
      <c r="B3" s="100"/>
      <c r="C3" s="100"/>
      <c r="D3" s="67" t="s">
        <v>78</v>
      </c>
      <c r="E3" s="67" t="s">
        <v>79</v>
      </c>
      <c r="F3" s="15"/>
    </row>
    <row r="4" spans="1:6" s="3" customFormat="1" ht="15.75" customHeight="1">
      <c r="A4" s="88" t="s">
        <v>92</v>
      </c>
      <c r="B4" s="68">
        <v>2362276</v>
      </c>
      <c r="C4" s="68">
        <v>6532813</v>
      </c>
      <c r="D4" s="68">
        <v>3259356</v>
      </c>
      <c r="E4" s="69">
        <v>3273457</v>
      </c>
      <c r="F4" s="6"/>
    </row>
    <row r="5" spans="1:6" s="3" customFormat="1" ht="15.75" customHeight="1">
      <c r="A5" s="88" t="s">
        <v>100</v>
      </c>
      <c r="B5" s="61">
        <v>673666</v>
      </c>
      <c r="C5" s="61">
        <v>1851396</v>
      </c>
      <c r="D5" s="61">
        <v>914396</v>
      </c>
      <c r="E5" s="70">
        <v>937000</v>
      </c>
      <c r="F5" s="6"/>
    </row>
    <row r="6" spans="1:6" s="3" customFormat="1" ht="15.75" customHeight="1">
      <c r="A6" s="88" t="s">
        <v>94</v>
      </c>
      <c r="B6" s="61">
        <v>253001</v>
      </c>
      <c r="C6" s="61">
        <v>691609</v>
      </c>
      <c r="D6" s="61">
        <v>339679</v>
      </c>
      <c r="E6" s="70">
        <v>351930</v>
      </c>
      <c r="F6" s="6"/>
    </row>
    <row r="7" spans="1:6" s="3" customFormat="1" ht="15.75" customHeight="1">
      <c r="A7" s="88" t="s">
        <v>95</v>
      </c>
      <c r="B7" s="61">
        <v>104801</v>
      </c>
      <c r="C7" s="61">
        <v>272265</v>
      </c>
      <c r="D7" s="61">
        <v>134802</v>
      </c>
      <c r="E7" s="70">
        <v>137463</v>
      </c>
      <c r="F7" s="6"/>
    </row>
    <row r="8" spans="1:6" s="3" customFormat="1" ht="15.75" customHeight="1">
      <c r="A8" s="88" t="s">
        <v>96</v>
      </c>
      <c r="B8" s="61">
        <v>167752</v>
      </c>
      <c r="C8" s="61">
        <v>457663</v>
      </c>
      <c r="D8" s="61">
        <v>228635</v>
      </c>
      <c r="E8" s="70">
        <v>229028</v>
      </c>
      <c r="F8" s="6"/>
    </row>
    <row r="9" spans="1:6" s="3" customFormat="1" ht="15.75" customHeight="1">
      <c r="A9" s="88" t="s">
        <v>97</v>
      </c>
      <c r="B9" s="61">
        <v>72958</v>
      </c>
      <c r="C9" s="61">
        <v>207920</v>
      </c>
      <c r="D9" s="61">
        <v>101426</v>
      </c>
      <c r="E9" s="70">
        <v>106494</v>
      </c>
      <c r="F9" s="6"/>
    </row>
    <row r="10" spans="1:6" s="3" customFormat="1" ht="15.75" customHeight="1">
      <c r="A10" s="88" t="s">
        <v>98</v>
      </c>
      <c r="B10" s="61">
        <v>66199</v>
      </c>
      <c r="C10" s="61">
        <v>194573</v>
      </c>
      <c r="D10" s="61">
        <v>96882</v>
      </c>
      <c r="E10" s="70">
        <v>97691</v>
      </c>
      <c r="F10" s="6"/>
    </row>
    <row r="11" spans="1:6" s="3" customFormat="1" ht="15.75" customHeight="1">
      <c r="A11" s="88" t="s">
        <v>99</v>
      </c>
      <c r="B11" s="61">
        <v>8955</v>
      </c>
      <c r="C11" s="61">
        <v>27366</v>
      </c>
      <c r="D11" s="61">
        <v>12972</v>
      </c>
      <c r="E11" s="70">
        <v>14394</v>
      </c>
      <c r="F11" s="6"/>
    </row>
    <row r="12" spans="1:6" s="3" customFormat="1" ht="15.75" customHeight="1">
      <c r="A12" s="60" t="s">
        <v>69</v>
      </c>
      <c r="B12" s="61">
        <v>243150</v>
      </c>
      <c r="C12" s="61">
        <v>636283</v>
      </c>
      <c r="D12" s="61">
        <v>314008</v>
      </c>
      <c r="E12" s="70">
        <v>322275</v>
      </c>
      <c r="F12" s="6"/>
    </row>
    <row r="13" spans="1:6" s="3" customFormat="1" ht="15.75" customHeight="1">
      <c r="A13" s="60" t="s">
        <v>70</v>
      </c>
      <c r="B13" s="61">
        <v>292620</v>
      </c>
      <c r="C13" s="61">
        <v>868586</v>
      </c>
      <c r="D13" s="61">
        <v>441764</v>
      </c>
      <c r="E13" s="70">
        <v>426822</v>
      </c>
      <c r="F13" s="6"/>
    </row>
    <row r="14" spans="1:6" s="3" customFormat="1" ht="15.75" customHeight="1">
      <c r="A14" s="60" t="s">
        <v>71</v>
      </c>
      <c r="B14" s="61">
        <v>268662</v>
      </c>
      <c r="C14" s="61">
        <v>851196</v>
      </c>
      <c r="D14" s="61">
        <v>422667</v>
      </c>
      <c r="E14" s="70">
        <v>428529</v>
      </c>
      <c r="F14" s="6"/>
    </row>
    <row r="15" spans="1:6" s="3" customFormat="1" ht="15.75" customHeight="1">
      <c r="A15" s="60" t="s">
        <v>72</v>
      </c>
      <c r="B15" s="61">
        <v>174468</v>
      </c>
      <c r="C15" s="61">
        <v>448746</v>
      </c>
      <c r="D15" s="61">
        <v>222527</v>
      </c>
      <c r="E15" s="70">
        <v>226219</v>
      </c>
      <c r="F15" s="6"/>
    </row>
    <row r="16" spans="1:6" s="3" customFormat="1" ht="15.75" customHeight="1">
      <c r="A16" s="60" t="s">
        <v>73</v>
      </c>
      <c r="B16" s="61">
        <v>203460</v>
      </c>
      <c r="C16" s="61">
        <v>566518</v>
      </c>
      <c r="D16" s="61">
        <v>281115</v>
      </c>
      <c r="E16" s="70">
        <v>285403</v>
      </c>
      <c r="F16" s="6"/>
    </row>
    <row r="17" spans="1:40" s="3" customFormat="1" ht="15.75" customHeight="1">
      <c r="A17" s="60" t="s">
        <v>74</v>
      </c>
      <c r="B17" s="61">
        <v>245642</v>
      </c>
      <c r="C17" s="61">
        <v>612815</v>
      </c>
      <c r="D17" s="61">
        <v>311773</v>
      </c>
      <c r="E17" s="70">
        <v>301042</v>
      </c>
      <c r="F17" s="6"/>
    </row>
    <row r="18" spans="1:40" s="3" customFormat="1" ht="15.75" customHeight="1">
      <c r="A18" s="60" t="s">
        <v>75</v>
      </c>
      <c r="B18" s="61">
        <v>245093</v>
      </c>
      <c r="C18" s="61">
        <v>655090</v>
      </c>
      <c r="D18" s="61">
        <v>330365</v>
      </c>
      <c r="E18" s="70">
        <v>324725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s="6" customFormat="1" ht="15.75" customHeight="1">
      <c r="A19" s="64" t="s">
        <v>76</v>
      </c>
      <c r="B19" s="65">
        <v>15515</v>
      </c>
      <c r="C19" s="65">
        <v>42183</v>
      </c>
      <c r="D19" s="65">
        <v>20741</v>
      </c>
      <c r="E19" s="71">
        <v>21442</v>
      </c>
    </row>
    <row r="20" spans="1:40">
      <c r="A20" s="95"/>
      <c r="B20" s="95"/>
      <c r="C20" s="95"/>
      <c r="D20" s="95"/>
      <c r="E20" s="95"/>
    </row>
  </sheetData>
  <mergeCells count="6">
    <mergeCell ref="A20:E20"/>
    <mergeCell ref="A2:A3"/>
    <mergeCell ref="A1:E1"/>
    <mergeCell ref="B2:B3"/>
    <mergeCell ref="C2:C3"/>
    <mergeCell ref="D2:E2"/>
  </mergeCells>
  <phoneticPr fontId="3" type="noConversion"/>
  <pageMargins left="0.74803149606299213" right="0.35433070866141736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3" workbookViewId="0">
      <selection activeCell="L4" sqref="L4:L19"/>
    </sheetView>
  </sheetViews>
  <sheetFormatPr defaultRowHeight="14.25"/>
  <cols>
    <col min="1" max="1" width="14.125" style="3" customWidth="1"/>
    <col min="2" max="7" width="8.75" style="3" customWidth="1"/>
    <col min="8" max="8" width="9.25" style="3" customWidth="1"/>
    <col min="9" max="16384" width="9" style="3"/>
  </cols>
  <sheetData>
    <row r="1" spans="1:8" s="10" customFormat="1" ht="24.75" customHeight="1">
      <c r="A1" s="92" t="s">
        <v>111</v>
      </c>
      <c r="B1" s="92"/>
      <c r="C1" s="92"/>
      <c r="D1" s="92"/>
      <c r="E1" s="92"/>
      <c r="F1" s="92"/>
      <c r="G1" s="92"/>
      <c r="H1" s="92"/>
    </row>
    <row r="2" spans="1:8" s="2" customFormat="1" ht="21.75" customHeight="1">
      <c r="A2" s="105" t="s">
        <v>108</v>
      </c>
      <c r="B2" s="107" t="s">
        <v>86</v>
      </c>
      <c r="C2" s="105"/>
      <c r="D2" s="107" t="s">
        <v>87</v>
      </c>
      <c r="E2" s="105"/>
      <c r="F2" s="107" t="s">
        <v>88</v>
      </c>
      <c r="G2" s="108"/>
      <c r="H2" s="103" t="s">
        <v>89</v>
      </c>
    </row>
    <row r="3" spans="1:8" s="2" customFormat="1" ht="39" customHeight="1">
      <c r="A3" s="106"/>
      <c r="B3" s="72" t="s">
        <v>80</v>
      </c>
      <c r="C3" s="73" t="s">
        <v>81</v>
      </c>
      <c r="D3" s="72" t="s">
        <v>80</v>
      </c>
      <c r="E3" s="73" t="s">
        <v>82</v>
      </c>
      <c r="F3" s="72" t="s">
        <v>80</v>
      </c>
      <c r="G3" s="74" t="s">
        <v>83</v>
      </c>
      <c r="H3" s="104"/>
    </row>
    <row r="4" spans="1:8" ht="24.75" customHeight="1">
      <c r="A4" s="87" t="s">
        <v>92</v>
      </c>
      <c r="B4" s="75">
        <v>49853</v>
      </c>
      <c r="C4" s="76">
        <v>7.63</v>
      </c>
      <c r="D4" s="75">
        <v>51827</v>
      </c>
      <c r="E4" s="76">
        <v>7.93</v>
      </c>
      <c r="F4" s="75">
        <f>B4-D4</f>
        <v>-1974</v>
      </c>
      <c r="G4" s="76">
        <v>-0.3</v>
      </c>
      <c r="H4" s="77">
        <v>6533444</v>
      </c>
    </row>
    <row r="5" spans="1:8" ht="24.75" customHeight="1">
      <c r="A5" s="78" t="s">
        <v>101</v>
      </c>
      <c r="B5" s="79">
        <v>15929</v>
      </c>
      <c r="C5" s="80">
        <v>8.64</v>
      </c>
      <c r="D5" s="79">
        <v>10899</v>
      </c>
      <c r="E5" s="80">
        <v>5.91</v>
      </c>
      <c r="F5" s="79">
        <f t="shared" ref="F5:F19" si="0">B5-D5</f>
        <v>5030</v>
      </c>
      <c r="G5" s="80">
        <v>2.73</v>
      </c>
      <c r="H5" s="81">
        <v>1844320</v>
      </c>
    </row>
    <row r="6" spans="1:8" ht="24.75" customHeight="1">
      <c r="A6" s="78" t="s">
        <v>102</v>
      </c>
      <c r="B6" s="79">
        <v>5434</v>
      </c>
      <c r="C6" s="80">
        <v>7.86</v>
      </c>
      <c r="D6" s="79">
        <v>3931</v>
      </c>
      <c r="E6" s="80">
        <v>5.69</v>
      </c>
      <c r="F6" s="79">
        <f t="shared" si="0"/>
        <v>1503</v>
      </c>
      <c r="G6" s="80">
        <v>2.17</v>
      </c>
      <c r="H6" s="81">
        <v>691156</v>
      </c>
    </row>
    <row r="7" spans="1:8" ht="24.75" customHeight="1">
      <c r="A7" s="78" t="s">
        <v>103</v>
      </c>
      <c r="B7" s="79">
        <v>2676</v>
      </c>
      <c r="C7" s="80">
        <v>9.8699999999999992</v>
      </c>
      <c r="D7" s="79">
        <v>1806</v>
      </c>
      <c r="E7" s="80">
        <v>6.66</v>
      </c>
      <c r="F7" s="79">
        <f t="shared" si="0"/>
        <v>870</v>
      </c>
      <c r="G7" s="80">
        <v>3.21</v>
      </c>
      <c r="H7" s="81">
        <v>271239</v>
      </c>
    </row>
    <row r="8" spans="1:8" ht="24.75" customHeight="1">
      <c r="A8" s="78" t="s">
        <v>104</v>
      </c>
      <c r="B8" s="79">
        <v>2929</v>
      </c>
      <c r="C8" s="80">
        <v>6.41</v>
      </c>
      <c r="D8" s="79">
        <v>2769</v>
      </c>
      <c r="E8" s="80">
        <v>6.06</v>
      </c>
      <c r="F8" s="79">
        <f t="shared" si="0"/>
        <v>160</v>
      </c>
      <c r="G8" s="80">
        <v>0.35</v>
      </c>
      <c r="H8" s="81">
        <v>457242</v>
      </c>
    </row>
    <row r="9" spans="1:8" ht="24.75" customHeight="1">
      <c r="A9" s="78" t="s">
        <v>105</v>
      </c>
      <c r="B9" s="79">
        <v>2213</v>
      </c>
      <c r="C9" s="80">
        <v>10.78</v>
      </c>
      <c r="D9" s="79">
        <v>1318</v>
      </c>
      <c r="E9" s="80">
        <v>6.42</v>
      </c>
      <c r="F9" s="79">
        <f t="shared" si="0"/>
        <v>895</v>
      </c>
      <c r="G9" s="80">
        <v>4.3600000000000003</v>
      </c>
      <c r="H9" s="81">
        <v>205336</v>
      </c>
    </row>
    <row r="10" spans="1:8" ht="24.75" customHeight="1">
      <c r="A10" s="78" t="s">
        <v>106</v>
      </c>
      <c r="B10" s="79">
        <v>2279</v>
      </c>
      <c r="C10" s="80">
        <v>11.83</v>
      </c>
      <c r="D10" s="79">
        <v>894</v>
      </c>
      <c r="E10" s="80">
        <v>4.6399999999999997</v>
      </c>
      <c r="F10" s="79">
        <f t="shared" si="0"/>
        <v>1385</v>
      </c>
      <c r="G10" s="80">
        <v>7.19</v>
      </c>
      <c r="H10" s="81">
        <v>192655</v>
      </c>
    </row>
    <row r="11" spans="1:8" ht="24.75" customHeight="1">
      <c r="A11" s="78" t="s">
        <v>107</v>
      </c>
      <c r="B11" s="79">
        <v>398</v>
      </c>
      <c r="C11" s="80">
        <v>14.91</v>
      </c>
      <c r="D11" s="79">
        <v>181</v>
      </c>
      <c r="E11" s="80">
        <v>6.78</v>
      </c>
      <c r="F11" s="79">
        <f t="shared" si="0"/>
        <v>217</v>
      </c>
      <c r="G11" s="80">
        <v>8.1300000000000008</v>
      </c>
      <c r="H11" s="81">
        <v>26693</v>
      </c>
    </row>
    <row r="12" spans="1:8" ht="24.75" customHeight="1">
      <c r="A12" s="78" t="s">
        <v>69</v>
      </c>
      <c r="B12" s="79">
        <v>4543</v>
      </c>
      <c r="C12" s="80">
        <v>7.14</v>
      </c>
      <c r="D12" s="79">
        <v>5136</v>
      </c>
      <c r="E12" s="80">
        <v>8.07</v>
      </c>
      <c r="F12" s="79">
        <f t="shared" si="0"/>
        <v>-593</v>
      </c>
      <c r="G12" s="80">
        <v>-0.93</v>
      </c>
      <c r="H12" s="81">
        <v>636645</v>
      </c>
    </row>
    <row r="13" spans="1:8" ht="24.75" customHeight="1">
      <c r="A13" s="78" t="s">
        <v>70</v>
      </c>
      <c r="B13" s="79">
        <v>7912</v>
      </c>
      <c r="C13" s="80">
        <v>9.1</v>
      </c>
      <c r="D13" s="79">
        <v>6680</v>
      </c>
      <c r="E13" s="80">
        <v>7.68</v>
      </c>
      <c r="F13" s="79">
        <f t="shared" si="0"/>
        <v>1232</v>
      </c>
      <c r="G13" s="80">
        <v>1.42</v>
      </c>
      <c r="H13" s="81">
        <v>869236</v>
      </c>
    </row>
    <row r="14" spans="1:8" ht="24.75" customHeight="1">
      <c r="A14" s="78" t="s">
        <v>71</v>
      </c>
      <c r="B14" s="79">
        <v>5906</v>
      </c>
      <c r="C14" s="80">
        <v>6.93</v>
      </c>
      <c r="D14" s="79">
        <v>7455</v>
      </c>
      <c r="E14" s="80">
        <v>8.75</v>
      </c>
      <c r="F14" s="79">
        <f t="shared" si="0"/>
        <v>-1549</v>
      </c>
      <c r="G14" s="80">
        <v>-1.82</v>
      </c>
      <c r="H14" s="81">
        <v>852354</v>
      </c>
    </row>
    <row r="15" spans="1:8" ht="24.75" customHeight="1">
      <c r="A15" s="78" t="s">
        <v>72</v>
      </c>
      <c r="B15" s="79">
        <v>2963</v>
      </c>
      <c r="C15" s="80">
        <v>6.6</v>
      </c>
      <c r="D15" s="79">
        <v>3438</v>
      </c>
      <c r="E15" s="80">
        <v>7.66</v>
      </c>
      <c r="F15" s="79">
        <f t="shared" si="0"/>
        <v>-475</v>
      </c>
      <c r="G15" s="80">
        <v>-1.06</v>
      </c>
      <c r="H15" s="81">
        <v>449114</v>
      </c>
    </row>
    <row r="16" spans="1:8" ht="24.75" customHeight="1">
      <c r="A16" s="78" t="s">
        <v>73</v>
      </c>
      <c r="B16" s="79">
        <v>4267</v>
      </c>
      <c r="C16" s="80">
        <v>7.52</v>
      </c>
      <c r="D16" s="79">
        <v>5295</v>
      </c>
      <c r="E16" s="80">
        <v>9.33</v>
      </c>
      <c r="F16" s="79">
        <f t="shared" si="0"/>
        <v>-1028</v>
      </c>
      <c r="G16" s="80">
        <v>-1.81</v>
      </c>
      <c r="H16" s="81">
        <v>567292</v>
      </c>
    </row>
    <row r="17" spans="1:8" ht="24.75" customHeight="1">
      <c r="A17" s="78" t="s">
        <v>74</v>
      </c>
      <c r="B17" s="79">
        <v>3796</v>
      </c>
      <c r="C17" s="80">
        <v>6.17</v>
      </c>
      <c r="D17" s="79">
        <v>5999</v>
      </c>
      <c r="E17" s="80">
        <v>9.75</v>
      </c>
      <c r="F17" s="79">
        <f t="shared" si="0"/>
        <v>-2203</v>
      </c>
      <c r="G17" s="80">
        <v>-3.58</v>
      </c>
      <c r="H17" s="81">
        <v>615262</v>
      </c>
    </row>
    <row r="18" spans="1:8" ht="24.75" customHeight="1">
      <c r="A18" s="78" t="s">
        <v>75</v>
      </c>
      <c r="B18" s="79">
        <v>4293</v>
      </c>
      <c r="C18" s="80">
        <v>6.54</v>
      </c>
      <c r="D18" s="79">
        <v>6505</v>
      </c>
      <c r="E18" s="80">
        <v>9.9</v>
      </c>
      <c r="F18" s="79">
        <f t="shared" si="0"/>
        <v>-2212</v>
      </c>
      <c r="G18" s="80">
        <v>-3.37</v>
      </c>
      <c r="H18" s="81">
        <v>656853</v>
      </c>
    </row>
    <row r="19" spans="1:8" ht="24.75" customHeight="1">
      <c r="A19" s="82" t="s">
        <v>76</v>
      </c>
      <c r="B19" s="83">
        <v>244</v>
      </c>
      <c r="C19" s="84">
        <v>5.76</v>
      </c>
      <c r="D19" s="83">
        <v>420</v>
      </c>
      <c r="E19" s="84">
        <v>9.91</v>
      </c>
      <c r="F19" s="83">
        <f t="shared" si="0"/>
        <v>-176</v>
      </c>
      <c r="G19" s="84">
        <v>-4.1500000000000004</v>
      </c>
      <c r="H19" s="85">
        <v>42370</v>
      </c>
    </row>
    <row r="20" spans="1:8">
      <c r="B20" s="5"/>
      <c r="C20" s="5"/>
      <c r="D20" s="5"/>
      <c r="E20" s="5"/>
      <c r="F20" s="5"/>
      <c r="G20" s="5"/>
      <c r="H20" s="5"/>
    </row>
  </sheetData>
  <mergeCells count="6">
    <mergeCell ref="H2:H3"/>
    <mergeCell ref="A1:H1"/>
    <mergeCell ref="A2:A3"/>
    <mergeCell ref="B2:C2"/>
    <mergeCell ref="D2:E2"/>
    <mergeCell ref="F2:G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topLeftCell="A4" workbookViewId="0">
      <selection activeCell="E12" sqref="E12"/>
    </sheetView>
  </sheetViews>
  <sheetFormatPr defaultRowHeight="12"/>
  <cols>
    <col min="1" max="1" width="16.75" style="13" customWidth="1"/>
    <col min="2" max="2" width="8" style="16" customWidth="1"/>
    <col min="3" max="6" width="9.75" style="12" customWidth="1"/>
    <col min="7" max="8" width="10.25" style="12" customWidth="1"/>
    <col min="9" max="16384" width="9" style="13"/>
  </cols>
  <sheetData>
    <row r="1" spans="1:8" s="12" customFormat="1" ht="24.4" customHeight="1">
      <c r="A1" s="113" t="s">
        <v>29</v>
      </c>
      <c r="B1" s="113"/>
      <c r="C1" s="113"/>
      <c r="D1" s="113"/>
      <c r="E1" s="113"/>
      <c r="F1" s="113"/>
      <c r="G1" s="113"/>
      <c r="H1" s="113"/>
    </row>
    <row r="2" spans="1:8" ht="17.25" customHeight="1">
      <c r="A2" s="114" t="s">
        <v>30</v>
      </c>
      <c r="B2" s="111" t="s">
        <v>0</v>
      </c>
      <c r="C2" s="116" t="s">
        <v>62</v>
      </c>
      <c r="D2" s="116" t="s">
        <v>63</v>
      </c>
      <c r="E2" s="116" t="s">
        <v>64</v>
      </c>
      <c r="F2" s="116" t="s">
        <v>65</v>
      </c>
      <c r="G2" s="116" t="s">
        <v>66</v>
      </c>
      <c r="H2" s="109" t="s">
        <v>67</v>
      </c>
    </row>
    <row r="3" spans="1:8" ht="30" customHeight="1">
      <c r="A3" s="115"/>
      <c r="B3" s="112"/>
      <c r="C3" s="117"/>
      <c r="D3" s="117"/>
      <c r="E3" s="117"/>
      <c r="F3" s="117"/>
      <c r="G3" s="117"/>
      <c r="H3" s="110"/>
    </row>
    <row r="4" spans="1:8" s="14" customFormat="1" ht="18" customHeight="1">
      <c r="A4" s="35" t="s">
        <v>31</v>
      </c>
      <c r="B4" s="36" t="s">
        <v>2</v>
      </c>
      <c r="C4" s="37"/>
      <c r="D4" s="37">
        <v>462.65</v>
      </c>
      <c r="E4" s="37">
        <v>576.17999999999995</v>
      </c>
      <c r="F4" s="37">
        <v>626.26</v>
      </c>
      <c r="G4" s="37">
        <v>663.57</v>
      </c>
      <c r="H4" s="38">
        <v>696.82</v>
      </c>
    </row>
    <row r="5" spans="1:8" ht="18" customHeight="1">
      <c r="A5" s="39" t="s">
        <v>32</v>
      </c>
      <c r="B5" s="40"/>
      <c r="C5" s="41"/>
      <c r="D5" s="41"/>
      <c r="E5" s="41"/>
      <c r="F5" s="41"/>
      <c r="G5" s="41"/>
      <c r="H5" s="42"/>
    </row>
    <row r="6" spans="1:8" ht="18" customHeight="1">
      <c r="A6" s="39" t="s">
        <v>33</v>
      </c>
      <c r="B6" s="43" t="s">
        <v>2</v>
      </c>
      <c r="C6" s="41"/>
      <c r="D6" s="41">
        <v>230.75</v>
      </c>
      <c r="E6" s="41">
        <v>290.38</v>
      </c>
      <c r="F6" s="41">
        <v>316.29000000000002</v>
      </c>
      <c r="G6" s="41">
        <v>335.06</v>
      </c>
      <c r="H6" s="42">
        <v>352.25</v>
      </c>
    </row>
    <row r="7" spans="1:8" s="14" customFormat="1" ht="18" customHeight="1">
      <c r="A7" s="39" t="s">
        <v>34</v>
      </c>
      <c r="B7" s="40" t="s">
        <v>2</v>
      </c>
      <c r="C7" s="41"/>
      <c r="D7" s="41">
        <v>231.9</v>
      </c>
      <c r="E7" s="41">
        <v>285.8</v>
      </c>
      <c r="F7" s="41">
        <v>309.95999999999998</v>
      </c>
      <c r="G7" s="41">
        <v>328.51</v>
      </c>
      <c r="H7" s="42">
        <v>344.57</v>
      </c>
    </row>
    <row r="8" spans="1:8" ht="18" customHeight="1">
      <c r="A8" s="39" t="s">
        <v>35</v>
      </c>
      <c r="B8" s="40"/>
      <c r="C8" s="41"/>
      <c r="D8" s="41"/>
      <c r="E8" s="41"/>
      <c r="F8" s="41"/>
      <c r="G8" s="41"/>
      <c r="H8" s="42"/>
    </row>
    <row r="9" spans="1:8" ht="18" customHeight="1">
      <c r="A9" s="39" t="s">
        <v>36</v>
      </c>
      <c r="B9" s="43" t="s">
        <v>2</v>
      </c>
      <c r="C9" s="41"/>
      <c r="D9" s="41"/>
      <c r="E9" s="41"/>
      <c r="F9" s="41">
        <v>139.99</v>
      </c>
      <c r="G9" s="41">
        <v>114.74</v>
      </c>
      <c r="H9" s="42">
        <v>76.47</v>
      </c>
    </row>
    <row r="10" spans="1:8" s="14" customFormat="1" ht="18" customHeight="1">
      <c r="A10" s="39" t="s">
        <v>37</v>
      </c>
      <c r="B10" s="40" t="s">
        <v>2</v>
      </c>
      <c r="C10" s="41"/>
      <c r="D10" s="41"/>
      <c r="E10" s="41"/>
      <c r="F10" s="41">
        <v>441.39</v>
      </c>
      <c r="G10" s="41">
        <v>489.36</v>
      </c>
      <c r="H10" s="42">
        <v>540.53</v>
      </c>
    </row>
    <row r="11" spans="1:8" ht="18" customHeight="1">
      <c r="A11" s="39" t="s">
        <v>38</v>
      </c>
      <c r="B11" s="40" t="s">
        <v>2</v>
      </c>
      <c r="C11" s="41"/>
      <c r="D11" s="41"/>
      <c r="E11" s="41"/>
      <c r="F11" s="41">
        <v>44.87</v>
      </c>
      <c r="G11" s="41">
        <v>59.46</v>
      </c>
      <c r="H11" s="42">
        <v>79.819999999999993</v>
      </c>
    </row>
    <row r="12" spans="1:8" ht="18" customHeight="1">
      <c r="A12" s="39" t="s">
        <v>39</v>
      </c>
      <c r="B12" s="40" t="s">
        <v>1</v>
      </c>
      <c r="C12" s="41"/>
      <c r="D12" s="41">
        <v>103.84</v>
      </c>
      <c r="E12" s="41">
        <v>149.61000000000001</v>
      </c>
      <c r="F12" s="41">
        <v>187.14</v>
      </c>
      <c r="G12" s="41">
        <v>228.47</v>
      </c>
      <c r="H12" s="42">
        <v>254.07</v>
      </c>
    </row>
    <row r="13" spans="1:8" ht="18" customHeight="1">
      <c r="A13" s="39" t="s">
        <v>40</v>
      </c>
      <c r="B13" s="40" t="s">
        <v>1</v>
      </c>
      <c r="C13" s="41"/>
      <c r="D13" s="41"/>
      <c r="E13" s="41">
        <v>149.13</v>
      </c>
      <c r="F13" s="41">
        <v>185.94</v>
      </c>
      <c r="G13" s="41">
        <v>222.03</v>
      </c>
      <c r="H13" s="42">
        <v>245.68</v>
      </c>
    </row>
    <row r="14" spans="1:8" s="14" customFormat="1" ht="18" customHeight="1">
      <c r="A14" s="39" t="s">
        <v>41</v>
      </c>
      <c r="B14" s="40" t="s">
        <v>42</v>
      </c>
      <c r="C14" s="44"/>
      <c r="D14" s="44"/>
      <c r="E14" s="41">
        <v>3.74</v>
      </c>
      <c r="F14" s="41">
        <v>3.23</v>
      </c>
      <c r="G14" s="41">
        <v>2.82</v>
      </c>
      <c r="H14" s="42">
        <v>2.62</v>
      </c>
    </row>
    <row r="15" spans="1:8" s="14" customFormat="1" ht="18" customHeight="1">
      <c r="A15" s="39" t="s">
        <v>20</v>
      </c>
      <c r="B15" s="40"/>
      <c r="C15" s="44"/>
      <c r="D15" s="44"/>
      <c r="E15" s="44"/>
      <c r="F15" s="44"/>
      <c r="G15" s="44"/>
      <c r="H15" s="45"/>
    </row>
    <row r="16" spans="1:8" s="14" customFormat="1" ht="18" customHeight="1">
      <c r="A16" s="39" t="s">
        <v>43</v>
      </c>
      <c r="B16" s="40" t="s">
        <v>44</v>
      </c>
      <c r="C16" s="44"/>
      <c r="D16" s="44"/>
      <c r="E16" s="44">
        <v>19</v>
      </c>
      <c r="F16" s="44">
        <v>36</v>
      </c>
      <c r="G16" s="44">
        <v>48</v>
      </c>
      <c r="H16" s="45">
        <v>50</v>
      </c>
    </row>
    <row r="17" spans="1:8" ht="18" customHeight="1">
      <c r="A17" s="39" t="s">
        <v>45</v>
      </c>
      <c r="B17" s="40" t="s">
        <v>2</v>
      </c>
      <c r="C17" s="41"/>
      <c r="D17" s="41"/>
      <c r="E17" s="41">
        <v>576.08000000000004</v>
      </c>
      <c r="F17" s="41">
        <v>483.46</v>
      </c>
      <c r="G17" s="41">
        <v>662.32</v>
      </c>
      <c r="H17" s="42">
        <v>694.47</v>
      </c>
    </row>
    <row r="18" spans="1:8" ht="18" customHeight="1">
      <c r="A18" s="39" t="s">
        <v>46</v>
      </c>
      <c r="B18" s="40" t="s">
        <v>2</v>
      </c>
      <c r="C18" s="41"/>
      <c r="D18" s="41"/>
      <c r="E18" s="41">
        <v>0.1</v>
      </c>
      <c r="F18" s="41">
        <v>0.27</v>
      </c>
      <c r="G18" s="41">
        <v>1.26</v>
      </c>
      <c r="H18" s="42">
        <v>2.35</v>
      </c>
    </row>
    <row r="19" spans="1:8" ht="18" customHeight="1">
      <c r="A19" s="39" t="s">
        <v>57</v>
      </c>
      <c r="B19" s="40" t="s">
        <v>47</v>
      </c>
      <c r="C19" s="44"/>
      <c r="D19" s="44"/>
      <c r="E19" s="46"/>
      <c r="F19" s="46"/>
      <c r="G19" s="46">
        <v>74.81</v>
      </c>
      <c r="H19" s="47">
        <v>76.5</v>
      </c>
    </row>
    <row r="20" spans="1:8" ht="18" customHeight="1">
      <c r="A20" s="39" t="s">
        <v>58</v>
      </c>
      <c r="B20" s="40"/>
      <c r="C20" s="44"/>
      <c r="D20" s="44"/>
      <c r="E20" s="44"/>
      <c r="F20" s="44"/>
      <c r="G20" s="44"/>
      <c r="H20" s="45"/>
    </row>
    <row r="21" spans="1:8" ht="18" customHeight="1">
      <c r="A21" s="39" t="s">
        <v>48</v>
      </c>
      <c r="B21" s="40" t="s">
        <v>2</v>
      </c>
      <c r="C21" s="44"/>
      <c r="D21" s="44"/>
      <c r="E21" s="41">
        <v>1.3395999999999999</v>
      </c>
      <c r="F21" s="41">
        <v>7.06</v>
      </c>
      <c r="G21" s="41">
        <v>26.44</v>
      </c>
      <c r="H21" s="42">
        <v>69.19</v>
      </c>
    </row>
    <row r="22" spans="1:8" ht="18" customHeight="1">
      <c r="A22" s="39" t="s">
        <v>49</v>
      </c>
      <c r="B22" s="40" t="s">
        <v>2</v>
      </c>
      <c r="C22" s="44"/>
      <c r="D22" s="44"/>
      <c r="E22" s="41">
        <v>47.906700000000001</v>
      </c>
      <c r="F22" s="41">
        <v>62.65</v>
      </c>
      <c r="G22" s="41">
        <v>92.92</v>
      </c>
      <c r="H22" s="42">
        <v>124.35</v>
      </c>
    </row>
    <row r="23" spans="1:8" ht="18" customHeight="1">
      <c r="A23" s="39" t="s">
        <v>50</v>
      </c>
      <c r="B23" s="40" t="s">
        <v>2</v>
      </c>
      <c r="C23" s="44"/>
      <c r="D23" s="44"/>
      <c r="E23" s="41">
        <v>139.0522</v>
      </c>
      <c r="F23" s="41">
        <v>203.79</v>
      </c>
      <c r="G23" s="41">
        <v>269.44</v>
      </c>
      <c r="H23" s="42">
        <v>299.27</v>
      </c>
    </row>
    <row r="24" spans="1:8" ht="18" customHeight="1">
      <c r="A24" s="39" t="s">
        <v>51</v>
      </c>
      <c r="B24" s="40" t="s">
        <v>2</v>
      </c>
      <c r="C24" s="44"/>
      <c r="D24" s="44"/>
      <c r="E24" s="41">
        <v>227.93180000000001</v>
      </c>
      <c r="F24" s="41">
        <v>210.24</v>
      </c>
      <c r="G24" s="41">
        <v>193.52</v>
      </c>
      <c r="H24" s="42">
        <v>150.29</v>
      </c>
    </row>
    <row r="25" spans="1:8" ht="18" customHeight="1">
      <c r="A25" s="39" t="s">
        <v>52</v>
      </c>
      <c r="B25" s="40" t="s">
        <v>2</v>
      </c>
      <c r="C25" s="44"/>
      <c r="D25" s="44"/>
      <c r="E25" s="41">
        <v>93.733099999999993</v>
      </c>
      <c r="F25" s="41">
        <v>82.06</v>
      </c>
      <c r="G25" s="41">
        <v>47.41</v>
      </c>
      <c r="H25" s="42">
        <v>24.38</v>
      </c>
    </row>
    <row r="26" spans="1:8" ht="29.25" customHeight="1">
      <c r="A26" s="48" t="s">
        <v>68</v>
      </c>
      <c r="B26" s="40" t="s">
        <v>53</v>
      </c>
      <c r="C26" s="44"/>
      <c r="D26" s="44"/>
      <c r="E26" s="49"/>
      <c r="F26" s="46">
        <v>6.99</v>
      </c>
      <c r="G26" s="46">
        <v>8.1</v>
      </c>
      <c r="H26" s="47">
        <v>9.18</v>
      </c>
    </row>
    <row r="27" spans="1:8" ht="18" customHeight="1">
      <c r="A27" s="39" t="s">
        <v>59</v>
      </c>
      <c r="B27" s="40" t="s">
        <v>54</v>
      </c>
      <c r="C27" s="44"/>
      <c r="D27" s="50">
        <v>99.5</v>
      </c>
      <c r="E27" s="41">
        <v>101.6</v>
      </c>
      <c r="F27" s="41">
        <v>102.04</v>
      </c>
      <c r="G27" s="41">
        <v>101.99</v>
      </c>
      <c r="H27" s="42">
        <v>102.23</v>
      </c>
    </row>
    <row r="28" spans="1:8" ht="18" customHeight="1">
      <c r="A28" s="39" t="s">
        <v>60</v>
      </c>
      <c r="B28" s="40" t="s">
        <v>61</v>
      </c>
      <c r="C28" s="44"/>
      <c r="D28" s="44"/>
      <c r="E28" s="41"/>
      <c r="F28" s="41">
        <v>41.88</v>
      </c>
      <c r="G28" s="41">
        <v>35.6</v>
      </c>
      <c r="H28" s="42">
        <v>28.91</v>
      </c>
    </row>
    <row r="29" spans="1:8" ht="18" customHeight="1">
      <c r="A29" s="39" t="s">
        <v>55</v>
      </c>
      <c r="B29" s="40" t="s">
        <v>61</v>
      </c>
      <c r="C29" s="44"/>
      <c r="D29" s="44"/>
      <c r="E29" s="41"/>
      <c r="F29" s="41">
        <v>31.72</v>
      </c>
      <c r="G29" s="41">
        <v>23.45</v>
      </c>
      <c r="H29" s="42">
        <v>14.15</v>
      </c>
    </row>
    <row r="30" spans="1:8" ht="18" customHeight="1">
      <c r="A30" s="51" t="s">
        <v>56</v>
      </c>
      <c r="B30" s="52" t="s">
        <v>61</v>
      </c>
      <c r="C30" s="53"/>
      <c r="D30" s="53"/>
      <c r="E30" s="54"/>
      <c r="F30" s="54">
        <v>10.17</v>
      </c>
      <c r="G30" s="54">
        <v>12.15</v>
      </c>
      <c r="H30" s="55">
        <v>14.77</v>
      </c>
    </row>
    <row r="31" spans="1:8" ht="14.25">
      <c r="A31"/>
      <c r="B31"/>
      <c r="C31"/>
      <c r="D31"/>
      <c r="E31"/>
      <c r="F31"/>
      <c r="G31"/>
      <c r="H31"/>
    </row>
  </sheetData>
  <mergeCells count="9">
    <mergeCell ref="H2:H3"/>
    <mergeCell ref="B2:B3"/>
    <mergeCell ref="A1:H1"/>
    <mergeCell ref="A2:A3"/>
    <mergeCell ref="C2:C3"/>
    <mergeCell ref="D2:D3"/>
    <mergeCell ref="E2:E3"/>
    <mergeCell ref="F2:F3"/>
    <mergeCell ref="G2:G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"/>
    </sheetView>
  </sheetViews>
  <sheetFormatPr defaultRowHeight="14.25"/>
  <cols>
    <col min="1" max="3" width="9" style="4"/>
    <col min="4" max="4" width="11.875" style="4" customWidth="1"/>
    <col min="5" max="16384" width="9" style="8"/>
  </cols>
  <sheetData>
    <row r="1" spans="1:5" ht="29.25" customHeight="1">
      <c r="A1" s="86" t="s">
        <v>90</v>
      </c>
      <c r="B1" s="4" t="str">
        <f>LEFT(A1,4)-1&amp;"年"</f>
        <v>2014年</v>
      </c>
      <c r="C1" s="7" t="str">
        <f>A1&amp;"为"&amp;CHAR(13)&amp;CHAR(10)&amp;B1&amp;"％"</f>
        <v>2015年为_x000D_
2014年％</v>
      </c>
      <c r="D1" s="7" t="str">
        <f>A1&amp;"比"&amp;CHAR(13)&amp;CHAR(10)&amp;B1&amp;"±%"</f>
        <v>2015年比_x000D_
2014年±%</v>
      </c>
    </row>
    <row r="8" spans="1:5">
      <c r="E8" s="9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3-1 人口基本情况(左上）</vt:lpstr>
      <vt:lpstr>3-2 各县人口（左下）</vt:lpstr>
      <vt:lpstr>3-3 各县户数人口（右上）</vt:lpstr>
      <vt:lpstr>3-4 各县出生死亡人口（右上）</vt:lpstr>
      <vt:lpstr>3-5人口普查（左）</vt:lpstr>
      <vt:lpstr>年份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ZongHe74</dc:creator>
  <cp:lastModifiedBy>Administrator</cp:lastModifiedBy>
  <cp:lastPrinted>2016-07-12T06:28:24Z</cp:lastPrinted>
  <dcterms:created xsi:type="dcterms:W3CDTF">2004-05-17T01:37:34Z</dcterms:created>
  <dcterms:modified xsi:type="dcterms:W3CDTF">2017-07-12T07:09:19Z</dcterms:modified>
</cp:coreProperties>
</file>