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120" yWindow="195" windowWidth="12165" windowHeight="5745" tabRatio="878" firstSheet="14" activeTab="15"/>
  </bookViews>
  <sheets>
    <sheet name="10-1城镇（左）" sheetId="62" r:id="rId1"/>
    <sheet name="10-2农村（右）" sheetId="64" r:id="rId2"/>
    <sheet name="10-3总量(左上右上）" sheetId="80" r:id="rId3"/>
    <sheet name="10-4构成（左下右下）" sheetId="81" r:id="rId4"/>
    <sheet name="10-5城收（左）" sheetId="61" r:id="rId5"/>
    <sheet name="10-6城支（右）" sheetId="60" r:id="rId6"/>
    <sheet name="10-7农收（左）" sheetId="65" r:id="rId7"/>
    <sheet name="10-8农支（右）" sheetId="88" r:id="rId8"/>
    <sheet name="10-9分市收支（左右）" sheetId="75" r:id="rId9"/>
    <sheet name="10-10人口（左，右续表）" sheetId="82" r:id="rId10"/>
    <sheet name="10-11全民人口（左右）" sheetId="83" r:id="rId11"/>
    <sheet name="10-12城镇人口（左右）" sheetId="70" r:id="rId12"/>
    <sheet name="10-13农村人口（左右）" sheetId="77" r:id="rId13"/>
    <sheet name="10-14居住（左右）" sheetId="96" r:id="rId14"/>
    <sheet name="10-15全民居住（左右）" sheetId="95" r:id="rId15"/>
    <sheet name="10-16城镇居住（左右）" sheetId="94" r:id="rId16"/>
    <sheet name="10-17农村居住（左右）" sheetId="93" r:id="rId17"/>
    <sheet name="10-18耐用品（左右）" sheetId="27" r:id="rId18"/>
    <sheet name="10-19全民耐用品（左右）" sheetId="85" r:id="rId19"/>
    <sheet name="10-20耐用品（左右）" sheetId="87" r:id="rId20"/>
    <sheet name="10-21农耐用品（左右）" sheetId="86" r:id="rId21"/>
    <sheet name="10-22食品销费量（左，右续表）" sheetId="92" r:id="rId22"/>
    <sheet name="10-23N资产（左，右续表）" sheetId="57" r:id="rId23"/>
    <sheet name="Sheet1" sheetId="97" r:id="rId24"/>
  </sheets>
  <externalReferences>
    <externalReference r:id="rId25"/>
  </externalReferences>
  <calcPr calcId="125725"/>
</workbook>
</file>

<file path=xl/calcChain.xml><?xml version="1.0" encoding="utf-8"?>
<calcChain xmlns="http://schemas.openxmlformats.org/spreadsheetml/2006/main">
  <c r="R128" i="93"/>
  <c r="R106"/>
  <c r="R38"/>
  <c r="R25"/>
  <c r="R19"/>
  <c r="R10" s="1"/>
  <c r="H128"/>
  <c r="H106"/>
  <c r="H38"/>
  <c r="H25"/>
  <c r="H19"/>
  <c r="H10" s="1"/>
  <c r="J7" i="81"/>
  <c r="J8"/>
  <c r="J9"/>
  <c r="J10"/>
  <c r="J11"/>
  <c r="J12"/>
  <c r="J13"/>
  <c r="J14"/>
  <c r="J15"/>
  <c r="J16"/>
  <c r="J17"/>
  <c r="J18"/>
  <c r="J6"/>
  <c r="G7"/>
  <c r="G8"/>
  <c r="G9"/>
  <c r="G10"/>
  <c r="G11"/>
  <c r="G12"/>
  <c r="G13"/>
  <c r="G14"/>
  <c r="G15"/>
  <c r="G16"/>
  <c r="G17"/>
  <c r="G18"/>
  <c r="G6"/>
  <c r="D7"/>
  <c r="D8"/>
  <c r="D9"/>
  <c r="D10"/>
  <c r="D11"/>
  <c r="D12"/>
  <c r="D13"/>
  <c r="D14"/>
  <c r="D15"/>
  <c r="D16"/>
  <c r="D17"/>
  <c r="D18"/>
  <c r="D6"/>
  <c r="H128" i="94"/>
  <c r="H106"/>
  <c r="H38"/>
  <c r="R128"/>
  <c r="R106"/>
  <c r="R38"/>
  <c r="R10"/>
  <c r="H128" i="95"/>
  <c r="H106"/>
  <c r="H38"/>
  <c r="R128"/>
  <c r="R106"/>
  <c r="R38"/>
  <c r="P128" i="93"/>
  <c r="O128"/>
  <c r="N128"/>
  <c r="M128"/>
  <c r="L128"/>
  <c r="K128"/>
  <c r="J128"/>
  <c r="I128"/>
  <c r="G128"/>
  <c r="F128"/>
  <c r="E128"/>
  <c r="D128"/>
  <c r="C128"/>
  <c r="P106"/>
  <c r="O106"/>
  <c r="N106"/>
  <c r="M106"/>
  <c r="L106"/>
  <c r="K106"/>
  <c r="J106"/>
  <c r="I106"/>
  <c r="G106"/>
  <c r="F106"/>
  <c r="E106"/>
  <c r="D106"/>
  <c r="Q38"/>
  <c r="P38"/>
  <c r="O38"/>
  <c r="N38"/>
  <c r="M38"/>
  <c r="L38"/>
  <c r="K38"/>
  <c r="J38"/>
  <c r="I38"/>
  <c r="G38"/>
  <c r="F38"/>
  <c r="E38"/>
  <c r="D38"/>
  <c r="C38"/>
  <c r="Q25"/>
  <c r="P25"/>
  <c r="O25"/>
  <c r="O19" s="1"/>
  <c r="O10" s="1"/>
  <c r="N25"/>
  <c r="N19" s="1"/>
  <c r="N10" s="1"/>
  <c r="M25"/>
  <c r="L25"/>
  <c r="K25"/>
  <c r="K19" s="1"/>
  <c r="K10" s="1"/>
  <c r="J25"/>
  <c r="J19" s="1"/>
  <c r="J10" s="1"/>
  <c r="I25"/>
  <c r="G25"/>
  <c r="F25"/>
  <c r="F19" s="1"/>
  <c r="F10" s="1"/>
  <c r="E25"/>
  <c r="E19" s="1"/>
  <c r="E10" s="1"/>
  <c r="D25"/>
  <c r="C25"/>
  <c r="Q19"/>
  <c r="Q10" s="1"/>
  <c r="P19"/>
  <c r="P10" s="1"/>
  <c r="M19"/>
  <c r="M10" s="1"/>
  <c r="L19"/>
  <c r="L10" s="1"/>
  <c r="I19"/>
  <c r="I10" s="1"/>
  <c r="G19"/>
  <c r="G10" s="1"/>
  <c r="D19"/>
  <c r="D10" s="1"/>
  <c r="C19"/>
  <c r="C10" s="1"/>
  <c r="P128" i="94"/>
  <c r="O128"/>
  <c r="N128"/>
  <c r="M128"/>
  <c r="L128"/>
  <c r="K128"/>
  <c r="J128"/>
  <c r="I128"/>
  <c r="G128"/>
  <c r="F128"/>
  <c r="E128"/>
  <c r="D128"/>
  <c r="C128"/>
  <c r="Q106"/>
  <c r="P106"/>
  <c r="O106"/>
  <c r="N106"/>
  <c r="M106"/>
  <c r="L106"/>
  <c r="K106"/>
  <c r="J106"/>
  <c r="I106"/>
  <c r="G106"/>
  <c r="F106"/>
  <c r="E106"/>
  <c r="D106"/>
  <c r="C106"/>
  <c r="Q38"/>
  <c r="P38"/>
  <c r="O38"/>
  <c r="N38"/>
  <c r="M38"/>
  <c r="L38"/>
  <c r="K38"/>
  <c r="J38"/>
  <c r="I38"/>
  <c r="G38"/>
  <c r="F38"/>
  <c r="E38"/>
  <c r="D38"/>
  <c r="C38"/>
  <c r="Q10"/>
  <c r="P10"/>
  <c r="O10"/>
  <c r="N10"/>
  <c r="M10"/>
  <c r="L10"/>
  <c r="K10"/>
  <c r="J10"/>
  <c r="I10"/>
  <c r="G10"/>
  <c r="F10"/>
  <c r="E10"/>
  <c r="Q128" i="95"/>
  <c r="P128"/>
  <c r="O128"/>
  <c r="N128"/>
  <c r="M128"/>
  <c r="L128"/>
  <c r="K128"/>
  <c r="J128"/>
  <c r="I128"/>
  <c r="G128"/>
  <c r="F128"/>
  <c r="E128"/>
  <c r="D128"/>
  <c r="C128"/>
  <c r="P106"/>
  <c r="O106"/>
  <c r="N106"/>
  <c r="M106"/>
  <c r="L106"/>
  <c r="K106"/>
  <c r="J106"/>
  <c r="I106"/>
  <c r="G106"/>
  <c r="F106"/>
  <c r="E106"/>
  <c r="D106"/>
  <c r="Q38"/>
  <c r="P38"/>
  <c r="O38"/>
  <c r="N38"/>
  <c r="M38"/>
  <c r="L38"/>
  <c r="K38"/>
  <c r="J38"/>
  <c r="I38"/>
  <c r="G38"/>
  <c r="F38"/>
  <c r="E38"/>
  <c r="D38"/>
  <c r="C38"/>
  <c r="K6" i="96"/>
  <c r="K5"/>
  <c r="K4"/>
  <c r="H5"/>
  <c r="H6"/>
  <c r="H4"/>
  <c r="E4"/>
  <c r="K134"/>
  <c r="H134"/>
  <c r="E134"/>
  <c r="K133"/>
  <c r="H133"/>
  <c r="E133"/>
  <c r="K131"/>
  <c r="H131"/>
  <c r="E131"/>
  <c r="K130"/>
  <c r="H130"/>
  <c r="E130"/>
  <c r="K129"/>
  <c r="H129"/>
  <c r="E129"/>
  <c r="K128"/>
  <c r="K127"/>
  <c r="H127"/>
  <c r="E127"/>
  <c r="K126"/>
  <c r="H126"/>
  <c r="E126"/>
  <c r="K125"/>
  <c r="H125"/>
  <c r="E125"/>
  <c r="K124"/>
  <c r="H124"/>
  <c r="E124"/>
  <c r="K123"/>
  <c r="H123"/>
  <c r="E123"/>
  <c r="K122"/>
  <c r="H122"/>
  <c r="E122"/>
  <c r="K121"/>
  <c r="H121"/>
  <c r="E121"/>
  <c r="K120"/>
  <c r="H120"/>
  <c r="E120"/>
  <c r="K119"/>
  <c r="H119"/>
  <c r="E119"/>
  <c r="K118"/>
  <c r="H118"/>
  <c r="E118"/>
  <c r="K117"/>
  <c r="H117"/>
  <c r="E117"/>
  <c r="K116"/>
  <c r="H116"/>
  <c r="E116"/>
  <c r="K115"/>
  <c r="H115"/>
  <c r="E115"/>
  <c r="K114"/>
  <c r="H114"/>
  <c r="E114"/>
  <c r="K113"/>
  <c r="H113"/>
  <c r="E113"/>
  <c r="K112"/>
  <c r="H112"/>
  <c r="E112"/>
  <c r="K111"/>
  <c r="H111"/>
  <c r="E111"/>
  <c r="K110"/>
  <c r="H110"/>
  <c r="E110"/>
  <c r="K109"/>
  <c r="H109"/>
  <c r="E109"/>
  <c r="K108"/>
  <c r="H108"/>
  <c r="E108"/>
  <c r="K107"/>
  <c r="H107"/>
  <c r="E107"/>
  <c r="K106"/>
  <c r="K105"/>
  <c r="H105"/>
  <c r="E105"/>
  <c r="K104"/>
  <c r="H104"/>
  <c r="E104"/>
  <c r="K103"/>
  <c r="H103"/>
  <c r="E103"/>
  <c r="K102"/>
  <c r="H102"/>
  <c r="E102"/>
  <c r="K101"/>
  <c r="H101"/>
  <c r="E101"/>
  <c r="K100"/>
  <c r="H100"/>
  <c r="E100"/>
  <c r="K99"/>
  <c r="H99"/>
  <c r="E99"/>
  <c r="K98"/>
  <c r="H98"/>
  <c r="E98"/>
  <c r="K97"/>
  <c r="H97"/>
  <c r="E97"/>
  <c r="K96"/>
  <c r="H96"/>
  <c r="E96"/>
  <c r="K95"/>
  <c r="H95"/>
  <c r="E95"/>
  <c r="K94"/>
  <c r="H94"/>
  <c r="E94"/>
  <c r="K93"/>
  <c r="H93"/>
  <c r="E93"/>
  <c r="K92"/>
  <c r="H92"/>
  <c r="E92"/>
  <c r="K91"/>
  <c r="H91"/>
  <c r="E91"/>
  <c r="K90"/>
  <c r="H90"/>
  <c r="E90"/>
  <c r="K89"/>
  <c r="H89"/>
  <c r="E89"/>
  <c r="K88"/>
  <c r="H88"/>
  <c r="E88"/>
  <c r="K87"/>
  <c r="H87"/>
  <c r="E87"/>
  <c r="K86"/>
  <c r="H86"/>
  <c r="E86"/>
  <c r="K85"/>
  <c r="H85"/>
  <c r="E85"/>
  <c r="K84"/>
  <c r="H84"/>
  <c r="E84"/>
  <c r="K83"/>
  <c r="H83"/>
  <c r="E83"/>
  <c r="K82"/>
  <c r="H82"/>
  <c r="E82"/>
  <c r="K81"/>
  <c r="H81"/>
  <c r="E81"/>
  <c r="K80"/>
  <c r="H80"/>
  <c r="E80"/>
  <c r="K79"/>
  <c r="H79"/>
  <c r="E79"/>
  <c r="K78"/>
  <c r="H78"/>
  <c r="E78"/>
  <c r="K77"/>
  <c r="H77"/>
  <c r="E77"/>
  <c r="K76"/>
  <c r="H76"/>
  <c r="E76"/>
  <c r="K75"/>
  <c r="H75"/>
  <c r="E75"/>
  <c r="K74"/>
  <c r="H74"/>
  <c r="E74"/>
  <c r="K73"/>
  <c r="H73"/>
  <c r="E73"/>
  <c r="K72"/>
  <c r="H72"/>
  <c r="E72"/>
  <c r="K71"/>
  <c r="H71"/>
  <c r="E71"/>
  <c r="K70"/>
  <c r="H70"/>
  <c r="E70"/>
  <c r="K69"/>
  <c r="H69"/>
  <c r="E69"/>
  <c r="K68"/>
  <c r="H68"/>
  <c r="E68"/>
  <c r="K67"/>
  <c r="H67"/>
  <c r="E67"/>
  <c r="K66"/>
  <c r="H66"/>
  <c r="E66"/>
  <c r="K65"/>
  <c r="H65"/>
  <c r="E65"/>
  <c r="K64"/>
  <c r="H64"/>
  <c r="E64"/>
  <c r="K63"/>
  <c r="H63"/>
  <c r="E63"/>
  <c r="K62"/>
  <c r="H62"/>
  <c r="E62"/>
  <c r="K61"/>
  <c r="H61"/>
  <c r="E61"/>
  <c r="K60"/>
  <c r="H60"/>
  <c r="E60"/>
  <c r="K59"/>
  <c r="H59"/>
  <c r="E59"/>
  <c r="K58"/>
  <c r="H58"/>
  <c r="E58"/>
  <c r="K57"/>
  <c r="H57"/>
  <c r="E57"/>
  <c r="K56"/>
  <c r="H56"/>
  <c r="E56"/>
  <c r="K55"/>
  <c r="H55"/>
  <c r="E55"/>
  <c r="K54"/>
  <c r="H54"/>
  <c r="E54"/>
  <c r="K53"/>
  <c r="H53"/>
  <c r="E53"/>
  <c r="K52"/>
  <c r="H52"/>
  <c r="E52"/>
  <c r="K51"/>
  <c r="H51"/>
  <c r="E51"/>
  <c r="K50"/>
  <c r="H50"/>
  <c r="E50"/>
  <c r="K49"/>
  <c r="H49"/>
  <c r="E49"/>
  <c r="K48"/>
  <c r="H48"/>
  <c r="E48"/>
  <c r="K47"/>
  <c r="H47"/>
  <c r="E47"/>
  <c r="K46"/>
  <c r="H46"/>
  <c r="E46"/>
  <c r="K45"/>
  <c r="H45"/>
  <c r="E45"/>
  <c r="K44"/>
  <c r="H44"/>
  <c r="E44"/>
  <c r="K43"/>
  <c r="H43"/>
  <c r="E43"/>
  <c r="K42"/>
  <c r="H42"/>
  <c r="E42"/>
  <c r="E39" s="1"/>
  <c r="K41"/>
  <c r="H41"/>
  <c r="E41"/>
  <c r="K40"/>
  <c r="H40"/>
  <c r="H39" s="1"/>
  <c r="E40"/>
  <c r="J39"/>
  <c r="G39"/>
  <c r="D39"/>
  <c r="K38"/>
  <c r="H38"/>
  <c r="E38"/>
  <c r="K37"/>
  <c r="H37"/>
  <c r="E37"/>
  <c r="K36"/>
  <c r="H36"/>
  <c r="E36"/>
  <c r="K35"/>
  <c r="H35"/>
  <c r="E35"/>
  <c r="K34"/>
  <c r="H34"/>
  <c r="E34"/>
  <c r="K33"/>
  <c r="H33"/>
  <c r="E33"/>
  <c r="K32"/>
  <c r="H32"/>
  <c r="E32"/>
  <c r="K31"/>
  <c r="H31"/>
  <c r="E31"/>
  <c r="K30"/>
  <c r="H30"/>
  <c r="E30"/>
  <c r="K29"/>
  <c r="H29"/>
  <c r="E29"/>
  <c r="K28"/>
  <c r="H28"/>
  <c r="E28"/>
  <c r="K27"/>
  <c r="H27"/>
  <c r="E27"/>
  <c r="K26"/>
  <c r="H26"/>
  <c r="E26"/>
  <c r="K25"/>
  <c r="H25"/>
  <c r="E25"/>
  <c r="K24"/>
  <c r="H24"/>
  <c r="E24"/>
  <c r="K23"/>
  <c r="H23"/>
  <c r="E23"/>
  <c r="K22"/>
  <c r="H22"/>
  <c r="E22"/>
  <c r="K21"/>
  <c r="H21"/>
  <c r="E21"/>
  <c r="K20"/>
  <c r="H20"/>
  <c r="E20"/>
  <c r="K19"/>
  <c r="H19"/>
  <c r="E19"/>
  <c r="K18"/>
  <c r="H18"/>
  <c r="E18"/>
  <c r="K17"/>
  <c r="H17"/>
  <c r="E17"/>
  <c r="K16"/>
  <c r="H16"/>
  <c r="E16"/>
  <c r="K15"/>
  <c r="H15"/>
  <c r="E15"/>
  <c r="K14"/>
  <c r="H14"/>
  <c r="E14"/>
  <c r="K13"/>
  <c r="H13"/>
  <c r="E13"/>
  <c r="K12"/>
  <c r="H12"/>
  <c r="E12"/>
  <c r="K11"/>
  <c r="H11"/>
  <c r="E11"/>
  <c r="K10"/>
  <c r="H10"/>
  <c r="E10"/>
  <c r="K9"/>
  <c r="H9"/>
  <c r="E9"/>
  <c r="K8"/>
  <c r="H8"/>
  <c r="E8"/>
  <c r="K7"/>
  <c r="X30" i="95"/>
  <c r="W30"/>
  <c r="V30"/>
  <c r="U30"/>
  <c r="T30"/>
  <c r="S30"/>
  <c r="X29"/>
  <c r="W29"/>
  <c r="V29"/>
  <c r="U29"/>
  <c r="T29"/>
  <c r="S29"/>
  <c r="E3" i="57"/>
  <c r="E4"/>
  <c r="D5"/>
  <c r="E5" s="1"/>
  <c r="E6"/>
  <c r="E7"/>
  <c r="E8"/>
  <c r="E9"/>
  <c r="E10"/>
  <c r="E11"/>
  <c r="E14"/>
  <c r="E15"/>
  <c r="E16"/>
  <c r="E17"/>
  <c r="E18"/>
  <c r="E19"/>
  <c r="E20"/>
  <c r="E21"/>
  <c r="E22"/>
  <c r="E23"/>
  <c r="E24"/>
  <c r="E27"/>
  <c r="E28"/>
  <c r="E31"/>
  <c r="E32"/>
  <c r="E33"/>
  <c r="E39"/>
  <c r="E40"/>
  <c r="E50"/>
  <c r="E51"/>
  <c r="E52"/>
  <c r="E53"/>
  <c r="E54"/>
  <c r="E55"/>
  <c r="D4" i="92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30"/>
  <c r="D34"/>
  <c r="D35"/>
  <c r="D36"/>
  <c r="D37"/>
  <c r="D38"/>
  <c r="D39"/>
  <c r="D40"/>
  <c r="D43"/>
  <c r="D48"/>
  <c r="D49"/>
  <c r="D50"/>
  <c r="D51"/>
  <c r="D52"/>
  <c r="D53"/>
  <c r="D57"/>
  <c r="D58"/>
  <c r="D59"/>
  <c r="D60"/>
  <c r="D61"/>
  <c r="D62"/>
  <c r="D63"/>
  <c r="H5" i="27"/>
  <c r="K5"/>
  <c r="H6"/>
  <c r="K6"/>
  <c r="H7"/>
  <c r="K7"/>
  <c r="H8"/>
  <c r="K8"/>
  <c r="H9"/>
  <c r="K9"/>
  <c r="H10"/>
  <c r="K10"/>
  <c r="H11"/>
  <c r="K11"/>
  <c r="H12"/>
  <c r="K12"/>
  <c r="H13"/>
  <c r="K13"/>
  <c r="H14"/>
  <c r="K14"/>
  <c r="K15"/>
  <c r="H16"/>
  <c r="H17"/>
  <c r="K18"/>
  <c r="H19"/>
  <c r="K19"/>
  <c r="H20"/>
  <c r="K20"/>
  <c r="H21"/>
  <c r="K21"/>
  <c r="H22"/>
  <c r="K22"/>
  <c r="H23"/>
  <c r="K23"/>
  <c r="H24"/>
  <c r="K24"/>
  <c r="H25"/>
  <c r="K25"/>
  <c r="H26"/>
  <c r="K26"/>
  <c r="H27"/>
  <c r="H28"/>
  <c r="D11" i="82"/>
  <c r="G11"/>
  <c r="J11"/>
  <c r="D5" i="80"/>
  <c r="G5"/>
  <c r="J5"/>
  <c r="D6"/>
  <c r="G6"/>
  <c r="J6"/>
  <c r="D7"/>
  <c r="G7"/>
  <c r="J7"/>
  <c r="D8"/>
  <c r="G8"/>
  <c r="J8"/>
  <c r="D9"/>
  <c r="G9"/>
  <c r="J9"/>
  <c r="D10"/>
  <c r="G10"/>
  <c r="J10"/>
  <c r="D11"/>
  <c r="G11"/>
  <c r="J11"/>
  <c r="D12"/>
  <c r="G12"/>
  <c r="J12"/>
  <c r="D13"/>
  <c r="G13"/>
  <c r="J13"/>
  <c r="D14"/>
  <c r="G14"/>
  <c r="J14"/>
  <c r="D15"/>
  <c r="G15"/>
  <c r="J15"/>
  <c r="D16"/>
  <c r="G16"/>
  <c r="J16"/>
  <c r="D17"/>
  <c r="G17"/>
  <c r="J17"/>
  <c r="D18"/>
  <c r="G18"/>
  <c r="J18"/>
</calcChain>
</file>

<file path=xl/comments1.xml><?xml version="1.0" encoding="utf-8"?>
<comments xmlns="http://schemas.openxmlformats.org/spreadsheetml/2006/main">
  <authors>
    <author>YuJiMing</author>
  </authors>
  <commentList>
    <comment ref="C3" authorId="0">
      <text>
        <r>
          <rPr>
            <b/>
            <sz val="9"/>
            <color indexed="81"/>
            <rFont val="宋体"/>
            <family val="3"/>
            <charset val="134"/>
          </rPr>
          <t>YuJiMing:</t>
        </r>
        <r>
          <rPr>
            <sz val="9"/>
            <color indexed="81"/>
            <rFont val="宋体"/>
            <family val="3"/>
            <charset val="134"/>
          </rPr>
          <t xml:space="preserve">
以2015年指标体系为主</t>
        </r>
      </text>
    </comment>
  </commentList>
</comments>
</file>

<file path=xl/sharedStrings.xml><?xml version="1.0" encoding="utf-8"?>
<sst xmlns="http://schemas.openxmlformats.org/spreadsheetml/2006/main" count="2266" uniqueCount="982">
  <si>
    <t>户</t>
  </si>
  <si>
    <t>套</t>
  </si>
  <si>
    <t>辆</t>
  </si>
  <si>
    <t>台</t>
  </si>
  <si>
    <t>架</t>
  </si>
  <si>
    <t>部</t>
  </si>
  <si>
    <t>单位</t>
    <phoneticPr fontId="2" type="noConversion"/>
  </si>
  <si>
    <t>人/户</t>
  </si>
  <si>
    <t>人/户</t>
    <phoneticPr fontId="2" type="noConversion"/>
  </si>
  <si>
    <t>户</t>
    <phoneticPr fontId="2" type="noConversion"/>
  </si>
  <si>
    <t>人</t>
  </si>
  <si>
    <t>2014年</t>
    <phoneticPr fontId="2" type="noConversion"/>
  </si>
  <si>
    <t>2014年</t>
    <phoneticPr fontId="9" type="noConversion"/>
  </si>
  <si>
    <t>单位</t>
    <phoneticPr fontId="9" type="noConversion"/>
  </si>
  <si>
    <t>户</t>
    <phoneticPr fontId="9" type="noConversion"/>
  </si>
  <si>
    <t>人</t>
    <phoneticPr fontId="9" type="noConversion"/>
  </si>
  <si>
    <t>元</t>
    <phoneticPr fontId="9" type="noConversion"/>
  </si>
  <si>
    <t>常住人口</t>
    <phoneticPr fontId="9" type="noConversion"/>
  </si>
  <si>
    <t>一、平均每人生产性固定资产原值</t>
    <phoneticPr fontId="9" type="noConversion"/>
  </si>
  <si>
    <t xml:space="preserve">   1.农业</t>
    <phoneticPr fontId="9" type="noConversion"/>
  </si>
  <si>
    <t xml:space="preserve">   2.林业</t>
    <phoneticPr fontId="9" type="noConversion"/>
  </si>
  <si>
    <t>平方米</t>
    <phoneticPr fontId="9" type="noConversion"/>
  </si>
  <si>
    <t xml:space="preserve">   3.牧业</t>
    <phoneticPr fontId="9" type="noConversion"/>
  </si>
  <si>
    <t xml:space="preserve">   4.渔业</t>
    <phoneticPr fontId="9" type="noConversion"/>
  </si>
  <si>
    <t>（一）期末拥有住房情况</t>
    <phoneticPr fontId="9" type="noConversion"/>
  </si>
  <si>
    <t>(二)期末居住住房情况</t>
    <phoneticPr fontId="9" type="noConversion"/>
  </si>
  <si>
    <t xml:space="preserve">    1.自有</t>
    <phoneticPr fontId="9" type="noConversion"/>
  </si>
  <si>
    <t xml:space="preserve">    2.租住</t>
    <phoneticPr fontId="9" type="noConversion"/>
  </si>
  <si>
    <t xml:space="preserve">    3.其他</t>
    <phoneticPr fontId="9" type="noConversion"/>
  </si>
  <si>
    <t xml:space="preserve">   1.楼房面积</t>
    <phoneticPr fontId="9" type="noConversion"/>
  </si>
  <si>
    <t xml:space="preserve">   2.砖瓦平房面积</t>
    <phoneticPr fontId="9" type="noConversion"/>
  </si>
  <si>
    <t xml:space="preserve">   3.其他</t>
    <phoneticPr fontId="9" type="noConversion"/>
  </si>
  <si>
    <t xml:space="preserve">   1.钢筋混泥土结构面积</t>
    <phoneticPr fontId="9" type="noConversion"/>
  </si>
  <si>
    <t xml:space="preserve">   2.砖木结构面积</t>
    <phoneticPr fontId="9" type="noConversion"/>
  </si>
  <si>
    <t>(三)期内新建(购)住房情况</t>
    <phoneticPr fontId="9" type="noConversion"/>
  </si>
  <si>
    <t xml:space="preserve">        新建住房面积</t>
    <phoneticPr fontId="9" type="noConversion"/>
  </si>
  <si>
    <t xml:space="preserve">        新购住房面积</t>
    <phoneticPr fontId="9" type="noConversion"/>
  </si>
  <si>
    <t xml:space="preserve">        新建住房价值</t>
    <phoneticPr fontId="9" type="noConversion"/>
  </si>
  <si>
    <t xml:space="preserve">        新购住房价值</t>
    <phoneticPr fontId="9" type="noConversion"/>
  </si>
  <si>
    <t xml:space="preserve">   1.国内贷款</t>
    <phoneticPr fontId="9" type="noConversion"/>
  </si>
  <si>
    <t xml:space="preserve">   2.自筹资金</t>
    <phoneticPr fontId="9" type="noConversion"/>
  </si>
  <si>
    <t>调查户数</t>
    <phoneticPr fontId="9" type="noConversion"/>
  </si>
  <si>
    <t>芝罘区</t>
  </si>
  <si>
    <t>福山区</t>
  </si>
  <si>
    <t>牟平区</t>
  </si>
  <si>
    <t>莱山区</t>
  </si>
  <si>
    <t>开发区</t>
  </si>
  <si>
    <t>高新区</t>
  </si>
  <si>
    <t>昆嵛区</t>
  </si>
  <si>
    <t>龙口市</t>
  </si>
  <si>
    <t>莱阳市</t>
  </si>
  <si>
    <t>莱州市</t>
  </si>
  <si>
    <t>蓬莱市</t>
  </si>
  <si>
    <t>招远市</t>
  </si>
  <si>
    <t>栖霞市</t>
  </si>
  <si>
    <t>海阳市</t>
  </si>
  <si>
    <t>长岛县</t>
  </si>
  <si>
    <t>二、农村人均住户居住情况</t>
    <phoneticPr fontId="9" type="noConversion"/>
  </si>
  <si>
    <t>指       标</t>
    <phoneticPr fontId="9" type="noConversion"/>
  </si>
  <si>
    <t>10-1  主要年份城镇居民家庭基本情况</t>
  </si>
  <si>
    <t>可支配收入</t>
  </si>
  <si>
    <t>单位:元</t>
  </si>
  <si>
    <t>2013</t>
  </si>
  <si>
    <t>医疗保健</t>
  </si>
  <si>
    <t>2014</t>
    <phoneticPr fontId="18" type="noConversion"/>
  </si>
  <si>
    <t>家庭设备
用品及服务</t>
    <phoneticPr fontId="18" type="noConversion"/>
  </si>
  <si>
    <t>教育文化
娱乐服务</t>
    <phoneticPr fontId="18" type="noConversion"/>
  </si>
  <si>
    <t>其他商品
和服务</t>
    <phoneticPr fontId="18" type="noConversion"/>
  </si>
  <si>
    <t>工资性收入</t>
    <phoneticPr fontId="18" type="noConversion"/>
  </si>
  <si>
    <t>经营净收入</t>
    <phoneticPr fontId="18" type="noConversion"/>
  </si>
  <si>
    <t>财产性收入</t>
    <phoneticPr fontId="18" type="noConversion"/>
  </si>
  <si>
    <t>转移性收入</t>
    <phoneticPr fontId="18" type="noConversion"/>
  </si>
  <si>
    <t>消费性
支出</t>
    <phoneticPr fontId="18" type="noConversion"/>
  </si>
  <si>
    <t>交通
和通讯</t>
    <phoneticPr fontId="18" type="noConversion"/>
  </si>
  <si>
    <t>年 份</t>
    <phoneticPr fontId="18" type="noConversion"/>
  </si>
  <si>
    <t>(1)期末拥有住房面积</t>
    <phoneticPr fontId="9" type="noConversion"/>
  </si>
  <si>
    <t xml:space="preserve">     #出租住房面积</t>
    <phoneticPr fontId="9" type="noConversion"/>
  </si>
  <si>
    <t>(2)期末拥有住房价值</t>
    <phoneticPr fontId="9" type="noConversion"/>
  </si>
  <si>
    <r>
      <t>(</t>
    </r>
    <r>
      <rPr>
        <sz val="10"/>
        <color indexed="8"/>
        <rFont val="宋体"/>
        <family val="3"/>
        <charset val="134"/>
      </rPr>
      <t>1</t>
    </r>
    <r>
      <rPr>
        <sz val="10"/>
        <rFont val="宋体"/>
        <family val="3"/>
        <charset val="134"/>
      </rPr>
      <t>)居住住房性质</t>
    </r>
    <phoneticPr fontId="9" type="noConversion"/>
  </si>
  <si>
    <r>
      <t>(</t>
    </r>
    <r>
      <rPr>
        <sz val="10"/>
        <color indexed="8"/>
        <rFont val="宋体"/>
        <family val="3"/>
        <charset val="134"/>
      </rPr>
      <t>2</t>
    </r>
    <r>
      <rPr>
        <sz val="10"/>
        <rFont val="宋体"/>
        <family val="3"/>
        <charset val="134"/>
      </rPr>
      <t>)居住住房面积</t>
    </r>
    <phoneticPr fontId="9" type="noConversion"/>
  </si>
  <si>
    <r>
      <t>(</t>
    </r>
    <r>
      <rPr>
        <sz val="10"/>
        <color indexed="8"/>
        <rFont val="宋体"/>
        <family val="3"/>
        <charset val="134"/>
      </rPr>
      <t>3</t>
    </r>
    <r>
      <rPr>
        <sz val="10"/>
        <rFont val="宋体"/>
        <family val="3"/>
        <charset val="134"/>
      </rPr>
      <t>)居住住房价值</t>
    </r>
    <phoneticPr fontId="9" type="noConversion"/>
  </si>
  <si>
    <r>
      <t>(</t>
    </r>
    <r>
      <rPr>
        <sz val="10"/>
        <color indexed="8"/>
        <rFont val="宋体"/>
        <family val="3"/>
        <charset val="134"/>
      </rPr>
      <t>4</t>
    </r>
    <r>
      <rPr>
        <sz val="10"/>
        <rFont val="宋体"/>
        <family val="3"/>
        <charset val="134"/>
      </rPr>
      <t>)居住住房类型</t>
    </r>
    <phoneticPr fontId="9" type="noConversion"/>
  </si>
  <si>
    <r>
      <t>(</t>
    </r>
    <r>
      <rPr>
        <sz val="10"/>
        <color indexed="8"/>
        <rFont val="宋体"/>
        <family val="3"/>
        <charset val="134"/>
      </rPr>
      <t>5</t>
    </r>
    <r>
      <rPr>
        <sz val="10"/>
        <rFont val="宋体"/>
        <family val="3"/>
        <charset val="134"/>
      </rPr>
      <t>)居住住房结构</t>
    </r>
    <phoneticPr fontId="9" type="noConversion"/>
  </si>
  <si>
    <r>
      <t>(</t>
    </r>
    <r>
      <rPr>
        <sz val="10"/>
        <color indexed="8"/>
        <rFont val="宋体"/>
        <family val="3"/>
        <charset val="134"/>
      </rPr>
      <t>1</t>
    </r>
    <r>
      <rPr>
        <sz val="10"/>
        <rFont val="宋体"/>
        <family val="3"/>
        <charset val="134"/>
      </rPr>
      <t>)新建(购)住房面积</t>
    </r>
    <phoneticPr fontId="9" type="noConversion"/>
  </si>
  <si>
    <r>
      <t>(</t>
    </r>
    <r>
      <rPr>
        <sz val="10"/>
        <color indexed="8"/>
        <rFont val="宋体"/>
        <family val="3"/>
        <charset val="134"/>
      </rPr>
      <t>2</t>
    </r>
    <r>
      <rPr>
        <sz val="10"/>
        <rFont val="宋体"/>
        <family val="3"/>
        <charset val="134"/>
      </rPr>
      <t>)新建(购)住房价值</t>
    </r>
    <phoneticPr fontId="9" type="noConversion"/>
  </si>
  <si>
    <r>
      <t>(</t>
    </r>
    <r>
      <rPr>
        <sz val="10"/>
        <color indexed="8"/>
        <rFont val="宋体"/>
        <family val="3"/>
        <charset val="134"/>
      </rPr>
      <t>3</t>
    </r>
    <r>
      <rPr>
        <sz val="10"/>
        <rFont val="宋体"/>
        <family val="3"/>
        <charset val="134"/>
      </rPr>
      <t>)新建(购)住房类型</t>
    </r>
    <phoneticPr fontId="9" type="noConversion"/>
  </si>
  <si>
    <r>
      <t>(</t>
    </r>
    <r>
      <rPr>
        <sz val="10"/>
        <color indexed="8"/>
        <rFont val="宋体"/>
        <family val="3"/>
        <charset val="134"/>
      </rPr>
      <t>4</t>
    </r>
    <r>
      <rPr>
        <sz val="10"/>
        <rFont val="宋体"/>
        <family val="3"/>
        <charset val="134"/>
      </rPr>
      <t>)新建(购)住房结构</t>
    </r>
    <phoneticPr fontId="9" type="noConversion"/>
  </si>
  <si>
    <r>
      <t>(</t>
    </r>
    <r>
      <rPr>
        <sz val="10"/>
        <color indexed="8"/>
        <rFont val="宋体"/>
        <family val="3"/>
        <charset val="134"/>
      </rPr>
      <t>5</t>
    </r>
    <r>
      <rPr>
        <sz val="10"/>
        <rFont val="宋体"/>
        <family val="3"/>
        <charset val="134"/>
      </rPr>
      <t>)期内新建(购)住房资金来源</t>
    </r>
    <phoneticPr fontId="9" type="noConversion"/>
  </si>
  <si>
    <t>类  别</t>
    <phoneticPr fontId="2" type="noConversion"/>
  </si>
  <si>
    <t>调查户数</t>
    <phoneticPr fontId="2" type="noConversion"/>
  </si>
  <si>
    <t>2015年</t>
    <phoneticPr fontId="2" type="noConversion"/>
  </si>
  <si>
    <t>2015年为
2014年%</t>
    <phoneticPr fontId="2" type="noConversion"/>
  </si>
  <si>
    <r>
      <t>201</t>
    </r>
    <r>
      <rPr>
        <sz val="10"/>
        <rFont val="宋体"/>
        <family val="3"/>
        <charset val="134"/>
      </rPr>
      <t>5</t>
    </r>
    <r>
      <rPr>
        <sz val="10"/>
        <rFont val="宋体"/>
        <family val="3"/>
        <charset val="134"/>
      </rPr>
      <t>年</t>
    </r>
    <phoneticPr fontId="9" type="noConversion"/>
  </si>
  <si>
    <r>
      <t>201</t>
    </r>
    <r>
      <rPr>
        <sz val="10"/>
        <rFont val="宋体"/>
        <family val="3"/>
        <charset val="134"/>
      </rPr>
      <t>5</t>
    </r>
    <r>
      <rPr>
        <sz val="10"/>
        <rFont val="宋体"/>
        <family val="3"/>
        <charset val="134"/>
      </rPr>
      <t>年为
201</t>
    </r>
    <r>
      <rPr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年%</t>
    </r>
    <phoneticPr fontId="9" type="noConversion"/>
  </si>
  <si>
    <t>类  别</t>
    <phoneticPr fontId="40" type="noConversion"/>
  </si>
  <si>
    <t>单位</t>
    <phoneticPr fontId="40" type="noConversion"/>
  </si>
  <si>
    <t>食 品</t>
    <phoneticPr fontId="18" type="noConversion"/>
  </si>
  <si>
    <t>衣 着</t>
    <phoneticPr fontId="18" type="noConversion"/>
  </si>
  <si>
    <t>居 住</t>
    <phoneticPr fontId="18" type="noConversion"/>
  </si>
  <si>
    <t>年  份</t>
    <phoneticPr fontId="18" type="noConversion"/>
  </si>
  <si>
    <t>2015</t>
    <phoneticPr fontId="18" type="noConversion"/>
  </si>
  <si>
    <t>线</t>
  </si>
  <si>
    <t xml:space="preserve">  （一）谷物消费量</t>
  </si>
  <si>
    <t xml:space="preserve">    1.小麦</t>
  </si>
  <si>
    <t xml:space="preserve">    2.稻谷</t>
  </si>
  <si>
    <t xml:space="preserve">    3.玉米</t>
  </si>
  <si>
    <t xml:space="preserve">    2.马铃薯</t>
  </si>
  <si>
    <t xml:space="preserve">    3.其他薯类</t>
  </si>
  <si>
    <t xml:space="preserve">  （三）豆类消费量</t>
  </si>
  <si>
    <t xml:space="preserve">    1.大豆</t>
  </si>
  <si>
    <t xml:space="preserve">    2.其他豆类</t>
  </si>
  <si>
    <t xml:space="preserve"> 一、粮食消费量</t>
  </si>
  <si>
    <t xml:space="preserve"> 二、油脂类消费量</t>
  </si>
  <si>
    <t xml:space="preserve">   （一）植物油</t>
  </si>
  <si>
    <t xml:space="preserve">   （二）动物油</t>
  </si>
  <si>
    <t xml:space="preserve"> 三、蔬菜及菜制品消费量</t>
  </si>
  <si>
    <t xml:space="preserve">   （一）鲜菜</t>
  </si>
  <si>
    <t xml:space="preserve">   （二）干菜及菜制品</t>
  </si>
  <si>
    <t xml:space="preserve">   （三）鲜菌</t>
  </si>
  <si>
    <t xml:space="preserve">   （四）干菌及菌制品</t>
  </si>
  <si>
    <t xml:space="preserve"> 四、肉类</t>
  </si>
  <si>
    <t xml:space="preserve">   （一）猪肉</t>
  </si>
  <si>
    <t xml:space="preserve">   （二）牛肉</t>
  </si>
  <si>
    <t xml:space="preserve">   （四）其他肉类及制品</t>
  </si>
  <si>
    <t xml:space="preserve"> 五、禽类</t>
  </si>
  <si>
    <t xml:space="preserve">   （二）鸭</t>
  </si>
  <si>
    <t xml:space="preserve">   （三）鹅</t>
  </si>
  <si>
    <t xml:space="preserve">   （四）其他禽类及制品</t>
  </si>
  <si>
    <t xml:space="preserve"> 六、水产品</t>
  </si>
  <si>
    <t xml:space="preserve">   （一）鱼类</t>
  </si>
  <si>
    <t xml:space="preserve">   （二）虾贝蟹类</t>
  </si>
  <si>
    <t xml:space="preserve">   （三）藻类</t>
  </si>
  <si>
    <t xml:space="preserve">   （四）其他</t>
  </si>
  <si>
    <t xml:space="preserve"> 七、蛋类及蛋制品</t>
  </si>
  <si>
    <t xml:space="preserve">   （一）鲜蛋</t>
  </si>
  <si>
    <t xml:space="preserve">   （二）蛋制品</t>
  </si>
  <si>
    <t xml:space="preserve"> 八、奶和奶制品</t>
  </si>
  <si>
    <t xml:space="preserve">   （一）鲜奶</t>
  </si>
  <si>
    <t xml:space="preserve">   （二）酸奶</t>
  </si>
  <si>
    <t xml:space="preserve">   （三）奶粉</t>
  </si>
  <si>
    <t xml:space="preserve">   （四）其他奶制品</t>
  </si>
  <si>
    <t xml:space="preserve"> 九、干鲜瓜果类</t>
  </si>
  <si>
    <t xml:space="preserve">   （一）鲜瓜果</t>
  </si>
  <si>
    <t xml:space="preserve">   （二）瓜果制品</t>
  </si>
  <si>
    <t xml:space="preserve">   （三）坚果类</t>
  </si>
  <si>
    <t xml:space="preserve"> 十、糖果糕点类</t>
  </si>
  <si>
    <t xml:space="preserve">   （一）食糖</t>
  </si>
  <si>
    <t xml:space="preserve">   （二）糖果</t>
  </si>
  <si>
    <t xml:space="preserve">   （三）糕点</t>
  </si>
  <si>
    <t xml:space="preserve">   （四）其他糖果糕点</t>
  </si>
  <si>
    <t xml:space="preserve"> 十一、饮料</t>
  </si>
  <si>
    <t xml:space="preserve">   （一）茶叶</t>
  </si>
  <si>
    <t xml:space="preserve"> 十二、烟叶消费量</t>
  </si>
  <si>
    <t xml:space="preserve"> 十三、酒</t>
  </si>
  <si>
    <t xml:space="preserve">   （一）白酒</t>
  </si>
  <si>
    <t xml:space="preserve">   （二）啤酒</t>
  </si>
  <si>
    <t xml:space="preserve">   （三）果酒</t>
  </si>
  <si>
    <t>烟台市</t>
  </si>
  <si>
    <t xml:space="preserve">     ①生产性用房及建筑物</t>
  </si>
  <si>
    <t xml:space="preserve">     ②役畜</t>
  </si>
  <si>
    <t xml:space="preserve">     ③农业设施</t>
  </si>
  <si>
    <t xml:space="preserve">     ④农业机械</t>
  </si>
  <si>
    <t xml:space="preserve">     ②机械设备</t>
  </si>
  <si>
    <t xml:space="preserve">     ②产品畜</t>
  </si>
  <si>
    <r>
      <t xml:space="preserve">   </t>
    </r>
    <r>
      <rPr>
        <sz val="10"/>
        <rFont val="宋体"/>
        <family val="3"/>
        <charset val="134"/>
      </rPr>
      <t>5</t>
    </r>
    <r>
      <rPr>
        <sz val="10"/>
        <rFont val="宋体"/>
        <family val="3"/>
        <charset val="134"/>
      </rPr>
      <t>.采矿业</t>
    </r>
    <phoneticPr fontId="2" type="noConversion"/>
  </si>
  <si>
    <r>
      <t xml:space="preserve">   </t>
    </r>
    <r>
      <rPr>
        <sz val="10"/>
        <rFont val="宋体"/>
        <family val="3"/>
        <charset val="134"/>
      </rPr>
      <t>6</t>
    </r>
    <r>
      <rPr>
        <sz val="10"/>
        <rFont val="宋体"/>
        <family val="3"/>
        <charset val="134"/>
      </rPr>
      <t>.制造业</t>
    </r>
    <phoneticPr fontId="2" type="noConversion"/>
  </si>
  <si>
    <r>
      <t xml:space="preserve">   </t>
    </r>
    <r>
      <rPr>
        <sz val="10"/>
        <rFont val="宋体"/>
        <family val="3"/>
        <charset val="134"/>
      </rPr>
      <t>7</t>
    </r>
    <r>
      <rPr>
        <sz val="10"/>
        <rFont val="宋体"/>
        <family val="3"/>
        <charset val="134"/>
      </rPr>
      <t>.电力热力燃气及水生产和供应业</t>
    </r>
    <phoneticPr fontId="2" type="noConversion"/>
  </si>
  <si>
    <r>
      <t xml:space="preserve">   </t>
    </r>
    <r>
      <rPr>
        <sz val="10"/>
        <rFont val="宋体"/>
        <family val="3"/>
        <charset val="134"/>
      </rPr>
      <t>8</t>
    </r>
    <r>
      <rPr>
        <sz val="10"/>
        <rFont val="宋体"/>
        <family val="3"/>
        <charset val="134"/>
      </rPr>
      <t>.建筑业</t>
    </r>
    <phoneticPr fontId="2" type="noConversion"/>
  </si>
  <si>
    <r>
      <t xml:space="preserve">   </t>
    </r>
    <r>
      <rPr>
        <sz val="10"/>
        <rFont val="宋体"/>
        <family val="3"/>
        <charset val="134"/>
      </rPr>
      <t>9</t>
    </r>
    <r>
      <rPr>
        <sz val="10"/>
        <rFont val="宋体"/>
        <family val="3"/>
        <charset val="134"/>
      </rPr>
      <t>.批发和零售业</t>
    </r>
    <phoneticPr fontId="2" type="noConversion"/>
  </si>
  <si>
    <r>
      <t xml:space="preserve">   </t>
    </r>
    <r>
      <rPr>
        <sz val="10"/>
        <rFont val="宋体"/>
        <family val="3"/>
        <charset val="134"/>
      </rPr>
      <t>10</t>
    </r>
    <r>
      <rPr>
        <sz val="10"/>
        <rFont val="宋体"/>
        <family val="3"/>
        <charset val="134"/>
      </rPr>
      <t>.交通运输仓储和邮政业</t>
    </r>
    <phoneticPr fontId="2" type="noConversion"/>
  </si>
  <si>
    <r>
      <t xml:space="preserve">   </t>
    </r>
    <r>
      <rPr>
        <sz val="10"/>
        <rFont val="宋体"/>
        <family val="3"/>
        <charset val="134"/>
      </rPr>
      <t>11</t>
    </r>
    <r>
      <rPr>
        <sz val="10"/>
        <rFont val="宋体"/>
        <family val="3"/>
        <charset val="134"/>
      </rPr>
      <t>.住宿和餐饮业</t>
    </r>
    <phoneticPr fontId="2" type="noConversion"/>
  </si>
  <si>
    <r>
      <t xml:space="preserve">   </t>
    </r>
    <r>
      <rPr>
        <sz val="10"/>
        <rFont val="宋体"/>
        <family val="3"/>
        <charset val="134"/>
      </rPr>
      <t>12</t>
    </r>
    <r>
      <rPr>
        <sz val="10"/>
        <rFont val="宋体"/>
        <family val="3"/>
        <charset val="134"/>
      </rPr>
      <t>.房地产业</t>
    </r>
    <phoneticPr fontId="2" type="noConversion"/>
  </si>
  <si>
    <r>
      <t xml:space="preserve">   </t>
    </r>
    <r>
      <rPr>
        <sz val="10"/>
        <rFont val="宋体"/>
        <family val="3"/>
        <charset val="134"/>
      </rPr>
      <t>13</t>
    </r>
    <r>
      <rPr>
        <sz val="10"/>
        <rFont val="宋体"/>
        <family val="3"/>
        <charset val="134"/>
      </rPr>
      <t>.租赁和商务服务业</t>
    </r>
    <phoneticPr fontId="2" type="noConversion"/>
  </si>
  <si>
    <r>
      <t xml:space="preserve">   1</t>
    </r>
    <r>
      <rPr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.居民服务修理和其他服务业</t>
    </r>
    <phoneticPr fontId="2" type="noConversion"/>
  </si>
  <si>
    <r>
      <t xml:space="preserve">   1</t>
    </r>
    <r>
      <rPr>
        <sz val="10"/>
        <rFont val="宋体"/>
        <family val="3"/>
        <charset val="134"/>
      </rPr>
      <t>5</t>
    </r>
    <r>
      <rPr>
        <sz val="10"/>
        <rFont val="宋体"/>
        <family val="3"/>
        <charset val="134"/>
      </rPr>
      <t>.其他行业</t>
    </r>
    <phoneticPr fontId="2" type="noConversion"/>
  </si>
  <si>
    <t>调查样本住户数</t>
  </si>
  <si>
    <t xml:space="preserve">  （二）性别</t>
  </si>
  <si>
    <t xml:space="preserve">  （三）年龄</t>
  </si>
  <si>
    <t xml:space="preserve"> 一、常住从业人员情况</t>
  </si>
  <si>
    <t xml:space="preserve">    3.第三产业</t>
  </si>
  <si>
    <t>烟台市</t>
    <phoneticPr fontId="40" type="noConversion"/>
  </si>
  <si>
    <t>芝罘区</t>
    <phoneticPr fontId="40" type="noConversion"/>
  </si>
  <si>
    <t>福山区</t>
    <phoneticPr fontId="40" type="noConversion"/>
  </si>
  <si>
    <t>牟平区</t>
    <phoneticPr fontId="40" type="noConversion"/>
  </si>
  <si>
    <t>莱山区</t>
    <phoneticPr fontId="40" type="noConversion"/>
  </si>
  <si>
    <t>长岛县</t>
    <phoneticPr fontId="40" type="noConversion"/>
  </si>
  <si>
    <t>高新区</t>
    <phoneticPr fontId="40" type="noConversion"/>
  </si>
  <si>
    <t>开发区</t>
    <phoneticPr fontId="40" type="noConversion"/>
  </si>
  <si>
    <t>昆嵛区</t>
    <phoneticPr fontId="40" type="noConversion"/>
  </si>
  <si>
    <t>龙口市</t>
    <phoneticPr fontId="40" type="noConversion"/>
  </si>
  <si>
    <t>莱阳市</t>
    <phoneticPr fontId="40" type="noConversion"/>
  </si>
  <si>
    <t>莱州市</t>
    <phoneticPr fontId="40" type="noConversion"/>
  </si>
  <si>
    <t>蓬莱市</t>
    <phoneticPr fontId="40" type="noConversion"/>
  </si>
  <si>
    <t>招远市</t>
    <phoneticPr fontId="40" type="noConversion"/>
  </si>
  <si>
    <t>栖霞市</t>
    <phoneticPr fontId="40" type="noConversion"/>
  </si>
  <si>
    <t xml:space="preserve"> 一、期末现住房情况</t>
  </si>
  <si>
    <t xml:space="preserve">  （一）本住户居住类型</t>
  </si>
  <si>
    <t xml:space="preserve">  （二）本住户居住空间样式</t>
  </si>
  <si>
    <t xml:space="preserve">  （五）现住房建筑面积</t>
  </si>
  <si>
    <t xml:space="preserve">  （六）住宅外道路路面情况</t>
  </si>
  <si>
    <t xml:space="preserve">  （七）住宅有管道供水情况</t>
  </si>
  <si>
    <t xml:space="preserve">  （八）住户主要饮用水来源情况</t>
  </si>
  <si>
    <t xml:space="preserve">  （九）住户获取饮用水的主要困难</t>
  </si>
  <si>
    <t xml:space="preserve">  （十）住户饮用水使用前采取的主要处理措施</t>
  </si>
  <si>
    <t xml:space="preserve">  （十一）住户厕所类型</t>
  </si>
  <si>
    <t xml:space="preserve">  （十二）住户厕所使用情况</t>
  </si>
  <si>
    <t xml:space="preserve">  （十三）住户洗澡设施情况</t>
  </si>
  <si>
    <t xml:space="preserve">  （十四）住户主要取暖设备状况</t>
  </si>
  <si>
    <t xml:space="preserve"> 二、自有现住房情况</t>
  </si>
  <si>
    <t xml:space="preserve">  （一）自有现住房建筑年份</t>
  </si>
  <si>
    <t xml:space="preserve">  （二）现住房购（建）房时间</t>
  </si>
  <si>
    <t xml:space="preserve">  （四）购（建）房时借贷款总额（不含利息）</t>
  </si>
  <si>
    <t xml:space="preserve">  （五）购（建）房时借贷款总利息</t>
  </si>
  <si>
    <t xml:space="preserve">  （六）借贷款还款总年限</t>
  </si>
  <si>
    <t xml:space="preserve">  （七）现在是否还在还款</t>
  </si>
  <si>
    <t xml:space="preserve"> 三、租赁住房情况</t>
  </si>
  <si>
    <t xml:space="preserve">  （一）租赁住房房屋来源</t>
  </si>
  <si>
    <t xml:space="preserve">  （二）租赁住房实际月租金</t>
  </si>
  <si>
    <t>全体居民</t>
    <phoneticPr fontId="2" type="noConversion"/>
  </si>
  <si>
    <t>城镇居民</t>
    <phoneticPr fontId="2" type="noConversion"/>
  </si>
  <si>
    <t>农村居民</t>
    <phoneticPr fontId="2" type="noConversion"/>
  </si>
  <si>
    <t>家庭居住人口</t>
    <phoneticPr fontId="2" type="noConversion"/>
  </si>
  <si>
    <t>注：本部分资料2014年及以后为城乡一体化住户调查新口径数据。</t>
    <phoneticPr fontId="18" type="noConversion"/>
  </si>
  <si>
    <t>说明：表中数据均为新口径指标数据。</t>
    <phoneticPr fontId="2" type="noConversion"/>
  </si>
  <si>
    <t>海阳市</t>
    <phoneticPr fontId="40" type="noConversion"/>
  </si>
  <si>
    <t>单位：公斤</t>
    <phoneticPr fontId="50" type="noConversion"/>
  </si>
  <si>
    <t>类  别</t>
    <phoneticPr fontId="50" type="noConversion"/>
  </si>
  <si>
    <t>2014年</t>
    <phoneticPr fontId="50" type="noConversion"/>
  </si>
  <si>
    <r>
      <t>201</t>
    </r>
    <r>
      <rPr>
        <sz val="10"/>
        <rFont val="宋体"/>
        <family val="3"/>
        <charset val="134"/>
      </rPr>
      <t>5</t>
    </r>
    <r>
      <rPr>
        <sz val="10"/>
        <rFont val="宋体"/>
        <family val="3"/>
        <charset val="134"/>
      </rPr>
      <t>年</t>
    </r>
    <phoneticPr fontId="50" type="noConversion"/>
  </si>
  <si>
    <r>
      <t>201</t>
    </r>
    <r>
      <rPr>
        <sz val="10"/>
        <rFont val="宋体"/>
        <family val="3"/>
        <charset val="134"/>
      </rPr>
      <t>5</t>
    </r>
    <r>
      <rPr>
        <sz val="10"/>
        <rFont val="宋体"/>
        <family val="3"/>
        <charset val="134"/>
      </rPr>
      <t>年为
201</t>
    </r>
    <r>
      <rPr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年%</t>
    </r>
    <phoneticPr fontId="50" type="noConversion"/>
  </si>
  <si>
    <t xml:space="preserve">    4.其他谷物</t>
  </si>
  <si>
    <t xml:space="preserve">  （二）薯类消费量</t>
  </si>
  <si>
    <t xml:space="preserve">    1.红薯</t>
  </si>
  <si>
    <t xml:space="preserve">   （三）羊肉</t>
  </si>
  <si>
    <t xml:space="preserve">   （一）鸡</t>
  </si>
  <si>
    <t>说明：2014年数据为老口径指标数据，2015年数据为新口径指标数据。</t>
    <phoneticPr fontId="50" type="noConversion"/>
  </si>
  <si>
    <t>现住房建筑面积（人均）</t>
  </si>
  <si>
    <t>平方米</t>
  </si>
  <si>
    <t>10-4  住户收支与生活状况调查收支构成情况</t>
    <phoneticPr fontId="42" type="noConversion"/>
  </si>
  <si>
    <t>10-5  主要年份城镇居民年人均收入</t>
    <phoneticPr fontId="18" type="noConversion"/>
  </si>
  <si>
    <t>10-7  主要年份农村居民年人均收入</t>
    <phoneticPr fontId="40" type="noConversion"/>
  </si>
  <si>
    <r>
      <t>10-2</t>
    </r>
    <r>
      <rPr>
        <sz val="14"/>
        <rFont val="方正小标宋简体"/>
        <charset val="134"/>
      </rPr>
      <t>2</t>
    </r>
    <r>
      <rPr>
        <sz val="14"/>
        <rFont val="方正小标宋简体"/>
        <charset val="134"/>
      </rPr>
      <t xml:space="preserve"> 农村居民主要食品人均消费量</t>
    </r>
    <phoneticPr fontId="50" type="noConversion"/>
  </si>
  <si>
    <r>
      <t>10-2</t>
    </r>
    <r>
      <rPr>
        <sz val="14"/>
        <rFont val="方正小标宋简体"/>
        <charset val="134"/>
      </rPr>
      <t>3</t>
    </r>
    <r>
      <rPr>
        <sz val="14"/>
        <rFont val="方正小标宋简体"/>
        <charset val="134"/>
      </rPr>
      <t xml:space="preserve"> 农村调查户固定资产和房屋情况</t>
    </r>
    <phoneticPr fontId="9" type="noConversion"/>
  </si>
  <si>
    <t>10-3  住户收支与生活状况调查收支总量情况</t>
    <phoneticPr fontId="42" type="noConversion"/>
  </si>
  <si>
    <t>单位：元</t>
    <phoneticPr fontId="42" type="noConversion"/>
  </si>
  <si>
    <t>全体居民</t>
    <phoneticPr fontId="43" type="noConversion"/>
  </si>
  <si>
    <t>城镇居民</t>
    <phoneticPr fontId="43" type="noConversion"/>
  </si>
  <si>
    <t>农村居民</t>
    <phoneticPr fontId="43" type="noConversion"/>
  </si>
  <si>
    <t>2015年</t>
    <phoneticPr fontId="42" type="noConversion"/>
  </si>
  <si>
    <t>2014年</t>
    <phoneticPr fontId="42" type="noConversion"/>
  </si>
  <si>
    <t>可支配收入</t>
    <phoneticPr fontId="42" type="noConversion"/>
  </si>
  <si>
    <t xml:space="preserve">   一、工资性收入</t>
    <phoneticPr fontId="42" type="noConversion"/>
  </si>
  <si>
    <t xml:space="preserve">   二、经营净收入</t>
    <phoneticPr fontId="42" type="noConversion"/>
  </si>
  <si>
    <t xml:space="preserve">   三、财产净收入</t>
    <phoneticPr fontId="42" type="noConversion"/>
  </si>
  <si>
    <t xml:space="preserve">   四、转移净收入</t>
    <phoneticPr fontId="42" type="noConversion"/>
  </si>
  <si>
    <t>消费支出</t>
    <phoneticPr fontId="42" type="noConversion"/>
  </si>
  <si>
    <t xml:space="preserve">   一、食品烟酒</t>
    <phoneticPr fontId="42" type="noConversion"/>
  </si>
  <si>
    <t xml:space="preserve">   二、衣着</t>
    <phoneticPr fontId="42" type="noConversion"/>
  </si>
  <si>
    <t xml:space="preserve">   三、居住</t>
    <phoneticPr fontId="42" type="noConversion"/>
  </si>
  <si>
    <t xml:space="preserve">   四、生活用品及服务</t>
    <phoneticPr fontId="42" type="noConversion"/>
  </si>
  <si>
    <t xml:space="preserve">   五、交通通信</t>
    <phoneticPr fontId="42" type="noConversion"/>
  </si>
  <si>
    <t xml:space="preserve">   六、教育文化娱乐</t>
    <phoneticPr fontId="42" type="noConversion"/>
  </si>
  <si>
    <t xml:space="preserve">   七、医疗保健</t>
    <phoneticPr fontId="42" type="noConversion"/>
  </si>
  <si>
    <t xml:space="preserve">   八、其他用品和服务</t>
    <phoneticPr fontId="42" type="noConversion"/>
  </si>
  <si>
    <t>注：居民生活部分资料，2014年及以后为城乡一体化住户调查新口径数据。</t>
    <phoneticPr fontId="18" type="noConversion"/>
  </si>
  <si>
    <t>单位：元</t>
    <phoneticPr fontId="40" type="noConversion"/>
  </si>
  <si>
    <t>全体居民</t>
    <phoneticPr fontId="40" type="noConversion"/>
  </si>
  <si>
    <t>城镇居民</t>
    <phoneticPr fontId="40" type="noConversion"/>
  </si>
  <si>
    <t>农村居民</t>
    <phoneticPr fontId="40" type="noConversion"/>
  </si>
  <si>
    <t>可支配收入</t>
    <phoneticPr fontId="40" type="noConversion"/>
  </si>
  <si>
    <t>消费支出</t>
    <phoneticPr fontId="40" type="noConversion"/>
  </si>
  <si>
    <t>烟台市</t>
    <phoneticPr fontId="40" type="noConversion"/>
  </si>
  <si>
    <r>
      <t>2</t>
    </r>
    <r>
      <rPr>
        <sz val="10"/>
        <color indexed="8"/>
        <rFont val="宋体"/>
        <family val="3"/>
        <charset val="134"/>
      </rPr>
      <t>015年</t>
    </r>
    <phoneticPr fontId="40" type="noConversion"/>
  </si>
  <si>
    <r>
      <t>2</t>
    </r>
    <r>
      <rPr>
        <sz val="10"/>
        <color indexed="8"/>
        <rFont val="宋体"/>
        <family val="3"/>
        <charset val="134"/>
      </rPr>
      <t>014年</t>
    </r>
    <phoneticPr fontId="40" type="noConversion"/>
  </si>
  <si>
    <t>2015年比
2014年±%</t>
    <phoneticPr fontId="40" type="noConversion"/>
  </si>
  <si>
    <t>地  区</t>
    <phoneticPr fontId="40" type="noConversion"/>
  </si>
  <si>
    <t>10-10 城乡居民家庭人口就业情况</t>
    <phoneticPr fontId="2" type="noConversion"/>
  </si>
  <si>
    <t>单位</t>
    <phoneticPr fontId="2" type="noConversion"/>
  </si>
  <si>
    <t>全体居民</t>
    <phoneticPr fontId="45" type="noConversion"/>
  </si>
  <si>
    <t>城镇居民</t>
    <phoneticPr fontId="45" type="noConversion"/>
  </si>
  <si>
    <t>农村居民</t>
    <phoneticPr fontId="45" type="noConversion"/>
  </si>
  <si>
    <t>2014年</t>
    <phoneticPr fontId="2" type="noConversion"/>
  </si>
  <si>
    <t>2015年</t>
    <phoneticPr fontId="2" type="noConversion"/>
  </si>
  <si>
    <t>2015年为
2014年%</t>
    <phoneticPr fontId="2" type="noConversion"/>
  </si>
  <si>
    <t>人/户</t>
    <phoneticPr fontId="2" type="noConversion"/>
  </si>
  <si>
    <t>人</t>
    <phoneticPr fontId="2" type="noConversion"/>
  </si>
  <si>
    <t xml:space="preserve">  （四）本季度就业类型</t>
    <phoneticPr fontId="45" type="noConversion"/>
  </si>
  <si>
    <t xml:space="preserve">  （五）本季度从事主要行业</t>
    <phoneticPr fontId="45" type="noConversion"/>
  </si>
  <si>
    <t xml:space="preserve">  （六）本季度从事主要职业</t>
    <phoneticPr fontId="45" type="noConversion"/>
  </si>
  <si>
    <t>期内住户常住成员数</t>
    <phoneticPr fontId="45" type="noConversion"/>
  </si>
  <si>
    <t>海阳市</t>
    <phoneticPr fontId="40" type="noConversion"/>
  </si>
  <si>
    <t>期内住户常住成员数</t>
    <phoneticPr fontId="40" type="noConversion"/>
  </si>
  <si>
    <t xml:space="preserve"> 一、常住从业人员情况</t>
    <phoneticPr fontId="40" type="noConversion"/>
  </si>
  <si>
    <t>10-11 各县（市、区）全体居民家庭人口就业情况</t>
    <phoneticPr fontId="40" type="noConversion"/>
  </si>
  <si>
    <t>10-12 各县（市、区）城镇居民家庭人口就业情况</t>
    <phoneticPr fontId="40" type="noConversion"/>
  </si>
  <si>
    <t>海阳市</t>
    <phoneticPr fontId="2" type="noConversion"/>
  </si>
  <si>
    <t>10-13 各县（市、区）农村居民家庭人口就业情况</t>
    <phoneticPr fontId="40" type="noConversion"/>
  </si>
  <si>
    <t>10-14 城乡居民家庭住房情况</t>
    <phoneticPr fontId="2" type="noConversion"/>
  </si>
  <si>
    <t>10-15 各县（市、区）全体居民家庭住房情况</t>
    <phoneticPr fontId="2" type="noConversion"/>
  </si>
  <si>
    <t>10-9 各县（市区）城乡居民可支配收入与消费支出情况</t>
    <phoneticPr fontId="40" type="noConversion"/>
  </si>
  <si>
    <t>10-16 各县（市、区）城镇居民家庭住房情况</t>
    <phoneticPr fontId="2" type="noConversion"/>
  </si>
  <si>
    <t xml:space="preserve">  #按揭贷款金额</t>
    <phoneticPr fontId="2" type="noConversion"/>
  </si>
  <si>
    <t>调查样本住户数</t>
    <phoneticPr fontId="45" type="noConversion"/>
  </si>
  <si>
    <t>常住从业人员情况</t>
    <phoneticPr fontId="45" type="noConversion"/>
  </si>
  <si>
    <t xml:space="preserve">  （一）常住成员从业人数</t>
    <phoneticPr fontId="45" type="noConversion"/>
  </si>
  <si>
    <t xml:space="preserve"> 1.男性</t>
    <phoneticPr fontId="45" type="noConversion"/>
  </si>
  <si>
    <t xml:space="preserve"> 2.女性</t>
    <phoneticPr fontId="45" type="noConversion"/>
  </si>
  <si>
    <t xml:space="preserve"> 1.16-19岁</t>
    <phoneticPr fontId="45" type="noConversion"/>
  </si>
  <si>
    <t xml:space="preserve"> 2.20-24岁</t>
    <phoneticPr fontId="45" type="noConversion"/>
  </si>
  <si>
    <t xml:space="preserve"> 3.25-29岁</t>
    <phoneticPr fontId="45" type="noConversion"/>
  </si>
  <si>
    <t xml:space="preserve"> 4.30-34岁</t>
    <phoneticPr fontId="45" type="noConversion"/>
  </si>
  <si>
    <t xml:space="preserve"> 5.35-40岁</t>
    <phoneticPr fontId="45" type="noConversion"/>
  </si>
  <si>
    <t xml:space="preserve"> 6.41-50岁</t>
    <phoneticPr fontId="45" type="noConversion"/>
  </si>
  <si>
    <t xml:space="preserve"> 7.51-60岁</t>
    <phoneticPr fontId="45" type="noConversion"/>
  </si>
  <si>
    <t xml:space="preserve"> 8.61-65岁</t>
    <phoneticPr fontId="45" type="noConversion"/>
  </si>
  <si>
    <t xml:space="preserve"> 9.66岁及以上</t>
    <phoneticPr fontId="45" type="noConversion"/>
  </si>
  <si>
    <t xml:space="preserve"> 1.雇主</t>
    <phoneticPr fontId="45" type="noConversion"/>
  </si>
  <si>
    <t xml:space="preserve"> 2.公职人员</t>
    <phoneticPr fontId="45" type="noConversion"/>
  </si>
  <si>
    <t xml:space="preserve"> 3.事业单位人员</t>
    <phoneticPr fontId="45" type="noConversion"/>
  </si>
  <si>
    <t xml:space="preserve"> 4.国有企业雇员</t>
    <phoneticPr fontId="45" type="noConversion"/>
  </si>
  <si>
    <t xml:space="preserve"> 5.其他雇员</t>
    <phoneticPr fontId="45" type="noConversion"/>
  </si>
  <si>
    <t xml:space="preserve"> 6.农业自营</t>
    <phoneticPr fontId="45" type="noConversion"/>
  </si>
  <si>
    <t xml:space="preserve"> 7.非农自营</t>
    <phoneticPr fontId="45" type="noConversion"/>
  </si>
  <si>
    <t xml:space="preserve"> 1.第一产业</t>
    <phoneticPr fontId="45" type="noConversion"/>
  </si>
  <si>
    <t xml:space="preserve"> 2.第二产业</t>
    <phoneticPr fontId="45" type="noConversion"/>
  </si>
  <si>
    <t xml:space="preserve"> （1）采矿业</t>
    <phoneticPr fontId="45" type="noConversion"/>
  </si>
  <si>
    <t xml:space="preserve"> （2）制造业</t>
    <phoneticPr fontId="45" type="noConversion"/>
  </si>
  <si>
    <t xml:space="preserve"> （3）电力热力燃气及水生产供应业</t>
    <phoneticPr fontId="45" type="noConversion"/>
  </si>
  <si>
    <t xml:space="preserve"> （4）建筑业</t>
    <phoneticPr fontId="45" type="noConversion"/>
  </si>
  <si>
    <t xml:space="preserve"> （1）批发和零售业</t>
    <phoneticPr fontId="45" type="noConversion"/>
  </si>
  <si>
    <t xml:space="preserve"> （2）交通运输仓储和邮政业</t>
    <phoneticPr fontId="45" type="noConversion"/>
  </si>
  <si>
    <t xml:space="preserve"> （3）住宿和餐饮业</t>
    <phoneticPr fontId="45" type="noConversion"/>
  </si>
  <si>
    <t xml:space="preserve"> （4）信息传输软件业和信息技术服务业</t>
    <phoneticPr fontId="45" type="noConversion"/>
  </si>
  <si>
    <t xml:space="preserve"> （5）金融业</t>
    <phoneticPr fontId="45" type="noConversion"/>
  </si>
  <si>
    <t xml:space="preserve"> （6）房地产业</t>
    <phoneticPr fontId="45" type="noConversion"/>
  </si>
  <si>
    <t xml:space="preserve"> （7）租赁和商务服务业</t>
    <phoneticPr fontId="45" type="noConversion"/>
  </si>
  <si>
    <t xml:space="preserve"> （8）科学研究和技术服务业</t>
    <phoneticPr fontId="45" type="noConversion"/>
  </si>
  <si>
    <t xml:space="preserve"> （9）水利环境和公共设施管理业</t>
    <phoneticPr fontId="45" type="noConversion"/>
  </si>
  <si>
    <t xml:space="preserve"> （10）居民服务修理和其他服务业</t>
    <phoneticPr fontId="45" type="noConversion"/>
  </si>
  <si>
    <t xml:space="preserve"> （11）教育</t>
    <phoneticPr fontId="45" type="noConversion"/>
  </si>
  <si>
    <t xml:space="preserve"> （12）卫生和社会工作</t>
    <phoneticPr fontId="45" type="noConversion"/>
  </si>
  <si>
    <t xml:space="preserve"> （13）文化体育和娱乐业</t>
    <phoneticPr fontId="45" type="noConversion"/>
  </si>
  <si>
    <t xml:space="preserve"> （14）公共管理社会保障和社会组织</t>
    <phoneticPr fontId="45" type="noConversion"/>
  </si>
  <si>
    <t xml:space="preserve"> （15）国际组织</t>
    <phoneticPr fontId="45" type="noConversion"/>
  </si>
  <si>
    <t xml:space="preserve"> 1.国家机关党群组织企业事业单位负责人</t>
    <phoneticPr fontId="45" type="noConversion"/>
  </si>
  <si>
    <t xml:space="preserve"> 2.专业技术人员</t>
    <phoneticPr fontId="45" type="noConversion"/>
  </si>
  <si>
    <t xml:space="preserve"> 3.办事人员和有关人员</t>
    <phoneticPr fontId="45" type="noConversion"/>
  </si>
  <si>
    <t xml:space="preserve"> 4.商业服务业人员</t>
    <phoneticPr fontId="45" type="noConversion"/>
  </si>
  <si>
    <t xml:space="preserve"> 5.农林牧渔水利业生产人员</t>
    <phoneticPr fontId="45" type="noConversion"/>
  </si>
  <si>
    <t xml:space="preserve"> 6.生产运输设备操作人员及有关人员</t>
    <phoneticPr fontId="45" type="noConversion"/>
  </si>
  <si>
    <t xml:space="preserve"> 7.军人</t>
    <phoneticPr fontId="45" type="noConversion"/>
  </si>
  <si>
    <t xml:space="preserve"> 8.不便分类的其他从业人员</t>
    <phoneticPr fontId="45" type="noConversion"/>
  </si>
  <si>
    <t>10-2  主要年份农村居民家庭基本情况</t>
    <phoneticPr fontId="40" type="noConversion"/>
  </si>
  <si>
    <t>年 份</t>
    <phoneticPr fontId="18" type="noConversion"/>
  </si>
  <si>
    <t>调查户数(户）</t>
    <phoneticPr fontId="18" type="noConversion"/>
  </si>
  <si>
    <t>平均每户
家庭人口
(人)</t>
    <phoneticPr fontId="18" type="noConversion"/>
  </si>
  <si>
    <t>平均每户
就业人口（人）</t>
    <phoneticPr fontId="18" type="noConversion"/>
  </si>
  <si>
    <t>平均每一
就业者
负担人数（人）</t>
    <phoneticPr fontId="18" type="noConversion"/>
  </si>
  <si>
    <t>农民人均
纯收入
（元）</t>
    <phoneticPr fontId="40" type="noConversion"/>
  </si>
  <si>
    <t>人均全年
可支配收入（元）</t>
    <phoneticPr fontId="18" type="noConversion"/>
  </si>
  <si>
    <t>人均全年
消费性指出（元）</t>
    <phoneticPr fontId="18" type="noConversion"/>
  </si>
  <si>
    <t>人均住宅
建筑面积
（平方米）</t>
    <phoneticPr fontId="18" type="noConversion"/>
  </si>
  <si>
    <t>全体居民</t>
    <phoneticPr fontId="43" type="noConversion"/>
  </si>
  <si>
    <t>城镇居民</t>
    <phoneticPr fontId="43" type="noConversion"/>
  </si>
  <si>
    <t>农村居民</t>
    <phoneticPr fontId="43" type="noConversion"/>
  </si>
  <si>
    <t>2014年</t>
    <phoneticPr fontId="42" type="noConversion"/>
  </si>
  <si>
    <t>2015年</t>
    <phoneticPr fontId="42" type="noConversion"/>
  </si>
  <si>
    <t>可支配收入</t>
    <phoneticPr fontId="42" type="noConversion"/>
  </si>
  <si>
    <t xml:space="preserve">   一、工资性收入</t>
    <phoneticPr fontId="42" type="noConversion"/>
  </si>
  <si>
    <t xml:space="preserve">   二、经营净收入</t>
    <phoneticPr fontId="42" type="noConversion"/>
  </si>
  <si>
    <t xml:space="preserve">   三、财产净收入</t>
    <phoneticPr fontId="42" type="noConversion"/>
  </si>
  <si>
    <t xml:space="preserve">   四、转移净收入</t>
    <phoneticPr fontId="42" type="noConversion"/>
  </si>
  <si>
    <t>消费支出</t>
    <phoneticPr fontId="42" type="noConversion"/>
  </si>
  <si>
    <t xml:space="preserve">   一、食品烟酒</t>
    <phoneticPr fontId="42" type="noConversion"/>
  </si>
  <si>
    <t xml:space="preserve">   二、衣着</t>
    <phoneticPr fontId="42" type="noConversion"/>
  </si>
  <si>
    <t xml:space="preserve">   三、居住</t>
    <phoneticPr fontId="42" type="noConversion"/>
  </si>
  <si>
    <t xml:space="preserve">   四、生活用品及服务</t>
    <phoneticPr fontId="42" type="noConversion"/>
  </si>
  <si>
    <t xml:space="preserve">   五、交通通信</t>
    <phoneticPr fontId="42" type="noConversion"/>
  </si>
  <si>
    <t xml:space="preserve">   六、教育文化娱乐</t>
    <phoneticPr fontId="42" type="noConversion"/>
  </si>
  <si>
    <t xml:space="preserve">   七、医疗保健</t>
    <phoneticPr fontId="42" type="noConversion"/>
  </si>
  <si>
    <t xml:space="preserve">   八、其他用品和服务</t>
    <phoneticPr fontId="42" type="noConversion"/>
  </si>
  <si>
    <t>10-8  主要年份农村居民年人均支出</t>
    <phoneticPr fontId="40" type="noConversion"/>
  </si>
  <si>
    <t>10-6  主要年份城镇居民年人均支出</t>
    <phoneticPr fontId="18" type="noConversion"/>
  </si>
  <si>
    <t xml:space="preserve"> （一）常住成员从业人数</t>
    <phoneticPr fontId="45" type="noConversion"/>
  </si>
  <si>
    <t xml:space="preserve"> （二）性别</t>
    <phoneticPr fontId="45" type="noConversion"/>
  </si>
  <si>
    <t>1.男性</t>
    <phoneticPr fontId="45" type="noConversion"/>
  </si>
  <si>
    <t>2.女性</t>
    <phoneticPr fontId="45" type="noConversion"/>
  </si>
  <si>
    <t xml:space="preserve"> （三）年龄</t>
    <phoneticPr fontId="45" type="noConversion"/>
  </si>
  <si>
    <t>1.16-19岁</t>
    <phoneticPr fontId="45" type="noConversion"/>
  </si>
  <si>
    <t>2.20-24岁</t>
    <phoneticPr fontId="45" type="noConversion"/>
  </si>
  <si>
    <t>3.25-29岁</t>
    <phoneticPr fontId="45" type="noConversion"/>
  </si>
  <si>
    <t>4.30-34岁</t>
    <phoneticPr fontId="45" type="noConversion"/>
  </si>
  <si>
    <t>5.35-40岁</t>
    <phoneticPr fontId="45" type="noConversion"/>
  </si>
  <si>
    <t>6.41-50岁</t>
    <phoneticPr fontId="45" type="noConversion"/>
  </si>
  <si>
    <t>7.51-60岁</t>
    <phoneticPr fontId="45" type="noConversion"/>
  </si>
  <si>
    <t>8.61-65岁</t>
    <phoneticPr fontId="45" type="noConversion"/>
  </si>
  <si>
    <t>9.66岁及以上</t>
    <phoneticPr fontId="45" type="noConversion"/>
  </si>
  <si>
    <t xml:space="preserve"> （四）本季度就业类型</t>
    <phoneticPr fontId="45" type="noConversion"/>
  </si>
  <si>
    <t>1.雇主</t>
    <phoneticPr fontId="45" type="noConversion"/>
  </si>
  <si>
    <t>2.公职人员</t>
    <phoneticPr fontId="45" type="noConversion"/>
  </si>
  <si>
    <t>3.事业单位人员</t>
    <phoneticPr fontId="45" type="noConversion"/>
  </si>
  <si>
    <t>4.国有企业雇员</t>
    <phoneticPr fontId="45" type="noConversion"/>
  </si>
  <si>
    <t>5.其他雇员</t>
    <phoneticPr fontId="45" type="noConversion"/>
  </si>
  <si>
    <t>6.农业自营</t>
    <phoneticPr fontId="45" type="noConversion"/>
  </si>
  <si>
    <t>7.非农自营</t>
    <phoneticPr fontId="45" type="noConversion"/>
  </si>
  <si>
    <t xml:space="preserve"> （五）本季度从事主要行业</t>
    <phoneticPr fontId="45" type="noConversion"/>
  </si>
  <si>
    <t>1.第一产业</t>
    <phoneticPr fontId="45" type="noConversion"/>
  </si>
  <si>
    <t>2.第二产业</t>
    <phoneticPr fontId="45" type="noConversion"/>
  </si>
  <si>
    <t>（1）采矿业</t>
    <phoneticPr fontId="45" type="noConversion"/>
  </si>
  <si>
    <t>（2）制造业</t>
    <phoneticPr fontId="45" type="noConversion"/>
  </si>
  <si>
    <t>（3）电力热力燃气及水生产供应业</t>
    <phoneticPr fontId="45" type="noConversion"/>
  </si>
  <si>
    <t>（4）建筑业</t>
    <phoneticPr fontId="45" type="noConversion"/>
  </si>
  <si>
    <t>3.第三产业</t>
    <phoneticPr fontId="45" type="noConversion"/>
  </si>
  <si>
    <t>（1）批发和零售业</t>
    <phoneticPr fontId="45" type="noConversion"/>
  </si>
  <si>
    <t>（2）交通运输仓储和邮政业</t>
    <phoneticPr fontId="45" type="noConversion"/>
  </si>
  <si>
    <t>（3）住宿和餐饮业</t>
    <phoneticPr fontId="45" type="noConversion"/>
  </si>
  <si>
    <t>（4）信息传输软件业和信息技术服务业</t>
    <phoneticPr fontId="45" type="noConversion"/>
  </si>
  <si>
    <t>（5）金融业</t>
    <phoneticPr fontId="45" type="noConversion"/>
  </si>
  <si>
    <t>（6）房地产业</t>
    <phoneticPr fontId="45" type="noConversion"/>
  </si>
  <si>
    <t>（7）租赁和商务服务业</t>
    <phoneticPr fontId="45" type="noConversion"/>
  </si>
  <si>
    <t>（8）科学研究和技术服务业</t>
    <phoneticPr fontId="45" type="noConversion"/>
  </si>
  <si>
    <t>（9）水利环境和公共设施管理业</t>
    <phoneticPr fontId="45" type="noConversion"/>
  </si>
  <si>
    <t>（10）居民服务修理和其他服务业</t>
    <phoneticPr fontId="45" type="noConversion"/>
  </si>
  <si>
    <t>（11）教育</t>
    <phoneticPr fontId="45" type="noConversion"/>
  </si>
  <si>
    <t>（12）卫生和社会工作</t>
    <phoneticPr fontId="45" type="noConversion"/>
  </si>
  <si>
    <t>（13）文化体育和娱乐业</t>
    <phoneticPr fontId="45" type="noConversion"/>
  </si>
  <si>
    <t>（14）公共管理社会保障和社会组织</t>
    <phoneticPr fontId="45" type="noConversion"/>
  </si>
  <si>
    <t>（15）国际组织</t>
    <phoneticPr fontId="45" type="noConversion"/>
  </si>
  <si>
    <t xml:space="preserve"> （六）本季度从事主要职业</t>
    <phoneticPr fontId="45" type="noConversion"/>
  </si>
  <si>
    <t>1.国家机关党群组织企业事业单位负责人</t>
    <phoneticPr fontId="45" type="noConversion"/>
  </si>
  <si>
    <t>2.专业技术人员</t>
    <phoneticPr fontId="45" type="noConversion"/>
  </si>
  <si>
    <t>3.办事人员和有关人员</t>
    <phoneticPr fontId="45" type="noConversion"/>
  </si>
  <si>
    <t>4.商业服务业人员</t>
    <phoneticPr fontId="45" type="noConversion"/>
  </si>
  <si>
    <t>5.农林牧渔水利业生产人员</t>
    <phoneticPr fontId="45" type="noConversion"/>
  </si>
  <si>
    <t>6.生产运输设备操作人员及有关人员</t>
    <phoneticPr fontId="45" type="noConversion"/>
  </si>
  <si>
    <t>7.军人</t>
    <phoneticPr fontId="45" type="noConversion"/>
  </si>
  <si>
    <t>8.不便分类的其他从业人员</t>
    <phoneticPr fontId="45" type="noConversion"/>
  </si>
  <si>
    <t xml:space="preserve"> （一）常住成员从业人数</t>
    <phoneticPr fontId="40" type="noConversion"/>
  </si>
  <si>
    <t xml:space="preserve"> （二）性别</t>
    <phoneticPr fontId="40" type="noConversion"/>
  </si>
  <si>
    <t>1.男性</t>
    <phoneticPr fontId="40" type="noConversion"/>
  </si>
  <si>
    <t>2.女性</t>
    <phoneticPr fontId="40" type="noConversion"/>
  </si>
  <si>
    <t xml:space="preserve"> （三）年龄</t>
    <phoneticPr fontId="40" type="noConversion"/>
  </si>
  <si>
    <t>1.16-19岁</t>
    <phoneticPr fontId="40" type="noConversion"/>
  </si>
  <si>
    <t>2.20-24岁</t>
    <phoneticPr fontId="40" type="noConversion"/>
  </si>
  <si>
    <t>3.25-29岁</t>
    <phoneticPr fontId="40" type="noConversion"/>
  </si>
  <si>
    <t>4.30-34岁</t>
    <phoneticPr fontId="40" type="noConversion"/>
  </si>
  <si>
    <t>5.35-40岁</t>
    <phoneticPr fontId="40" type="noConversion"/>
  </si>
  <si>
    <t>6.41-50岁</t>
    <phoneticPr fontId="40" type="noConversion"/>
  </si>
  <si>
    <t>7.51-60岁</t>
    <phoneticPr fontId="40" type="noConversion"/>
  </si>
  <si>
    <t>8.61-65岁</t>
    <phoneticPr fontId="40" type="noConversion"/>
  </si>
  <si>
    <t>9.66岁及以上</t>
    <phoneticPr fontId="40" type="noConversion"/>
  </si>
  <si>
    <t>1.雇主</t>
    <phoneticPr fontId="40" type="noConversion"/>
  </si>
  <si>
    <t>3.事业单位人员</t>
    <phoneticPr fontId="40" type="noConversion"/>
  </si>
  <si>
    <t>4.国有企业雇员</t>
    <phoneticPr fontId="40" type="noConversion"/>
  </si>
  <si>
    <t>5.其他雇员</t>
    <phoneticPr fontId="40" type="noConversion"/>
  </si>
  <si>
    <t>6.农业自营</t>
    <phoneticPr fontId="40" type="noConversion"/>
  </si>
  <si>
    <t>7.非农自营</t>
    <phoneticPr fontId="40" type="noConversion"/>
  </si>
  <si>
    <t>1.第一产业</t>
    <phoneticPr fontId="40" type="noConversion"/>
  </si>
  <si>
    <t>2.第二产业</t>
    <phoneticPr fontId="40" type="noConversion"/>
  </si>
  <si>
    <t>（1）采矿业</t>
    <phoneticPr fontId="40" type="noConversion"/>
  </si>
  <si>
    <t>（2）制造业</t>
    <phoneticPr fontId="40" type="noConversion"/>
  </si>
  <si>
    <t>（3）电力热力燃气及水生产供应业</t>
    <phoneticPr fontId="40" type="noConversion"/>
  </si>
  <si>
    <t>（4）建筑业</t>
    <phoneticPr fontId="40" type="noConversion"/>
  </si>
  <si>
    <t xml:space="preserve">   3.第三产业</t>
    <phoneticPr fontId="40" type="noConversion"/>
  </si>
  <si>
    <t>（1）批发和零售业</t>
    <phoneticPr fontId="40" type="noConversion"/>
  </si>
  <si>
    <t>（2）交通运输仓储和邮政业</t>
    <phoneticPr fontId="40" type="noConversion"/>
  </si>
  <si>
    <t>（3）住宿和餐饮业</t>
    <phoneticPr fontId="40" type="noConversion"/>
  </si>
  <si>
    <t>（4）信息传输软件业和信息技术服务业</t>
    <phoneticPr fontId="40" type="noConversion"/>
  </si>
  <si>
    <t>（5）金融业</t>
    <phoneticPr fontId="40" type="noConversion"/>
  </si>
  <si>
    <t>（6）房地产业</t>
    <phoneticPr fontId="40" type="noConversion"/>
  </si>
  <si>
    <t>（7）租赁和商务服务业</t>
    <phoneticPr fontId="40" type="noConversion"/>
  </si>
  <si>
    <t>（8）科学研究和技术服务业</t>
    <phoneticPr fontId="40" type="noConversion"/>
  </si>
  <si>
    <t>（9）水利环境和公共设施管理业</t>
    <phoneticPr fontId="40" type="noConversion"/>
  </si>
  <si>
    <t>（10）居民服务修理和其他服务业</t>
    <phoneticPr fontId="40" type="noConversion"/>
  </si>
  <si>
    <t>（11）教育</t>
    <phoneticPr fontId="40" type="noConversion"/>
  </si>
  <si>
    <t>（12）卫生和社会工作</t>
    <phoneticPr fontId="40" type="noConversion"/>
  </si>
  <si>
    <t>（13）文化体育和娱乐业</t>
    <phoneticPr fontId="40" type="noConversion"/>
  </si>
  <si>
    <t>（14）公共管理社会保障和社会组织</t>
    <phoneticPr fontId="40" type="noConversion"/>
  </si>
  <si>
    <t>（15）国际组织</t>
    <phoneticPr fontId="40" type="noConversion"/>
  </si>
  <si>
    <t>1.国家机关党群组织企业事业单位负责人</t>
    <phoneticPr fontId="40" type="noConversion"/>
  </si>
  <si>
    <t>2.专业技术人员</t>
    <phoneticPr fontId="40" type="noConversion"/>
  </si>
  <si>
    <t>3.办事人员和有关人员</t>
    <phoneticPr fontId="40" type="noConversion"/>
  </si>
  <si>
    <t>4.商业服务业人员</t>
    <phoneticPr fontId="40" type="noConversion"/>
  </si>
  <si>
    <t>5.农林牧渔水利业生产人员</t>
    <phoneticPr fontId="40" type="noConversion"/>
  </si>
  <si>
    <t>6.生产运输设备操作人员及有关人员</t>
    <phoneticPr fontId="40" type="noConversion"/>
  </si>
  <si>
    <t>7.军人</t>
    <phoneticPr fontId="40" type="noConversion"/>
  </si>
  <si>
    <t>8.不便分类的其他从业人员</t>
    <phoneticPr fontId="40" type="noConversion"/>
  </si>
  <si>
    <t xml:space="preserve"> （一）本住户居住类型</t>
    <phoneticPr fontId="2" type="noConversion"/>
  </si>
  <si>
    <t xml:space="preserve"> （二）本住户居住空间样式</t>
    <phoneticPr fontId="2" type="noConversion"/>
  </si>
  <si>
    <t xml:space="preserve">     8.其他</t>
    <phoneticPr fontId="2" type="noConversion"/>
  </si>
  <si>
    <t xml:space="preserve"> （三）主要建筑材料</t>
    <phoneticPr fontId="2" type="noConversion"/>
  </si>
  <si>
    <t xml:space="preserve"> 1.钢筋混凝土</t>
    <phoneticPr fontId="2" type="noConversion"/>
  </si>
  <si>
    <t>调查户数</t>
    <phoneticPr fontId="2" type="noConversion"/>
  </si>
  <si>
    <t>户</t>
    <phoneticPr fontId="2" type="noConversion"/>
  </si>
  <si>
    <t>家庭居住人口</t>
    <phoneticPr fontId="2" type="noConversion"/>
  </si>
  <si>
    <t>--</t>
    <phoneticPr fontId="2" type="noConversion"/>
  </si>
  <si>
    <t xml:space="preserve"> （一）本住户居住类型</t>
    <phoneticPr fontId="2" type="noConversion"/>
  </si>
  <si>
    <t>户</t>
    <phoneticPr fontId="2" type="noConversion"/>
  </si>
  <si>
    <t xml:space="preserve"> （二）本住户居住空间样式</t>
    <phoneticPr fontId="2" type="noConversion"/>
  </si>
  <si>
    <t xml:space="preserve"> （三）主要建筑材料</t>
    <phoneticPr fontId="2" type="noConversion"/>
  </si>
  <si>
    <t>年</t>
    <phoneticPr fontId="2" type="noConversion"/>
  </si>
  <si>
    <t>万元</t>
    <phoneticPr fontId="2" type="noConversion"/>
  </si>
  <si>
    <t>元/户</t>
    <phoneticPr fontId="2" type="noConversion"/>
  </si>
  <si>
    <t>人/户</t>
    <phoneticPr fontId="2" type="noConversion"/>
  </si>
  <si>
    <t xml:space="preserve">    1.普通住宅</t>
    <phoneticPr fontId="2" type="noConversion"/>
  </si>
  <si>
    <t xml:space="preserve">    2.集体宿舍和工棚</t>
    <phoneticPr fontId="2" type="noConversion"/>
  </si>
  <si>
    <t xml:space="preserve">    3.工作地住宿</t>
    <phoneticPr fontId="2" type="noConversion"/>
  </si>
  <si>
    <t xml:space="preserve">    1.单栋楼房</t>
    <phoneticPr fontId="2" type="noConversion"/>
  </si>
  <si>
    <t xml:space="preserve">    2.单栋平房</t>
    <phoneticPr fontId="2" type="noConversion"/>
  </si>
  <si>
    <t xml:space="preserve">    3.四居室及以上单元房</t>
    <phoneticPr fontId="2" type="noConversion"/>
  </si>
  <si>
    <t xml:space="preserve">    4.三居室单元房</t>
    <phoneticPr fontId="2" type="noConversion"/>
  </si>
  <si>
    <t xml:space="preserve">    5.二居室单元房</t>
    <phoneticPr fontId="2" type="noConversion"/>
  </si>
  <si>
    <t xml:space="preserve">    6.一居室单元房</t>
    <phoneticPr fontId="2" type="noConversion"/>
  </si>
  <si>
    <t xml:space="preserve">    7.筒子楼或连片平房</t>
    <phoneticPr fontId="2" type="noConversion"/>
  </si>
  <si>
    <t xml:space="preserve">    8.其他</t>
    <phoneticPr fontId="2" type="noConversion"/>
  </si>
  <si>
    <t>1.钢筋混凝土</t>
    <phoneticPr fontId="2" type="noConversion"/>
  </si>
  <si>
    <t>2.砖混材料</t>
    <phoneticPr fontId="2" type="noConversion"/>
  </si>
  <si>
    <t>3.砖瓦砖木</t>
    <phoneticPr fontId="2" type="noConversion"/>
  </si>
  <si>
    <t>4.竹草土坯</t>
    <phoneticPr fontId="2" type="noConversion"/>
  </si>
  <si>
    <t>5.其他</t>
    <phoneticPr fontId="2" type="noConversion"/>
  </si>
  <si>
    <t xml:space="preserve"> （四）现住房房屋来源</t>
    <phoneticPr fontId="2" type="noConversion"/>
  </si>
  <si>
    <t>1.租赁公房</t>
    <phoneticPr fontId="2" type="noConversion"/>
  </si>
  <si>
    <t xml:space="preserve">    2.租赁私房</t>
    <phoneticPr fontId="2" type="noConversion"/>
  </si>
  <si>
    <t xml:space="preserve">    3.自建住房</t>
    <phoneticPr fontId="2" type="noConversion"/>
  </si>
  <si>
    <t>4.购买商品房</t>
    <phoneticPr fontId="2" type="noConversion"/>
  </si>
  <si>
    <t>5.购买房改住房</t>
    <phoneticPr fontId="2" type="noConversion"/>
  </si>
  <si>
    <t>6.购买保障性住房</t>
    <phoneticPr fontId="2" type="noConversion"/>
  </si>
  <si>
    <t>7.拆迁安置房</t>
    <phoneticPr fontId="2" type="noConversion"/>
  </si>
  <si>
    <t xml:space="preserve">    8.继承或获赠住房</t>
    <phoneticPr fontId="2" type="noConversion"/>
  </si>
  <si>
    <t xml:space="preserve">    9.免费借用房</t>
    <phoneticPr fontId="2" type="noConversion"/>
  </si>
  <si>
    <t>10.雇主提供免费住房</t>
    <phoneticPr fontId="2" type="noConversion"/>
  </si>
  <si>
    <t>11.其他来源</t>
    <phoneticPr fontId="2" type="noConversion"/>
  </si>
  <si>
    <t xml:space="preserve"> （五）现住房建筑面积</t>
    <phoneticPr fontId="2" type="noConversion"/>
  </si>
  <si>
    <t xml:space="preserve">    1.10平方米以内</t>
    <phoneticPr fontId="2" type="noConversion"/>
  </si>
  <si>
    <t xml:space="preserve">    2.10-20平方米</t>
    <phoneticPr fontId="2" type="noConversion"/>
  </si>
  <si>
    <t xml:space="preserve">    3.20-30平方米</t>
    <phoneticPr fontId="2" type="noConversion"/>
  </si>
  <si>
    <t xml:space="preserve">    4.30-60平方米</t>
    <phoneticPr fontId="2" type="noConversion"/>
  </si>
  <si>
    <t>5.60-90平方米</t>
    <phoneticPr fontId="2" type="noConversion"/>
  </si>
  <si>
    <t>6.90-120平方米</t>
    <phoneticPr fontId="2" type="noConversion"/>
  </si>
  <si>
    <t>7.120-200平方米</t>
    <phoneticPr fontId="2" type="noConversion"/>
  </si>
  <si>
    <t>8.200平方米以上</t>
    <phoneticPr fontId="2" type="noConversion"/>
  </si>
  <si>
    <t xml:space="preserve"> （六）住宅外道路路面情况</t>
    <phoneticPr fontId="2" type="noConversion"/>
  </si>
  <si>
    <t>1.水泥或柏油路面</t>
    <phoneticPr fontId="2" type="noConversion"/>
  </si>
  <si>
    <t>2.沙石或石板等硬质路面</t>
    <phoneticPr fontId="2" type="noConversion"/>
  </si>
  <si>
    <t xml:space="preserve">    3.其他</t>
    <phoneticPr fontId="2" type="noConversion"/>
  </si>
  <si>
    <t xml:space="preserve"> （七）住宅有管道供水情况</t>
    <phoneticPr fontId="2" type="noConversion"/>
  </si>
  <si>
    <t>1.管道供水入户</t>
    <phoneticPr fontId="2" type="noConversion"/>
  </si>
  <si>
    <t>2.管道供水至公共取水点</t>
    <phoneticPr fontId="2" type="noConversion"/>
  </si>
  <si>
    <t>3.没有管道设施</t>
    <phoneticPr fontId="2" type="noConversion"/>
  </si>
  <si>
    <t xml:space="preserve"> （八）住户主要饮用水来源情况</t>
    <phoneticPr fontId="2" type="noConversion"/>
  </si>
  <si>
    <t>1.经过净化处理的自来水</t>
    <phoneticPr fontId="2" type="noConversion"/>
  </si>
  <si>
    <t>2.受保护的井水和泉水</t>
    <phoneticPr fontId="2" type="noConversion"/>
  </si>
  <si>
    <t>3.不受保护的井水和泉水</t>
    <phoneticPr fontId="2" type="noConversion"/>
  </si>
  <si>
    <t xml:space="preserve">    4.江河湖泊水</t>
    <phoneticPr fontId="2" type="noConversion"/>
  </si>
  <si>
    <t>5.收集雨水</t>
    <phoneticPr fontId="2" type="noConversion"/>
  </si>
  <si>
    <t>6.桶装水</t>
    <phoneticPr fontId="2" type="noConversion"/>
  </si>
  <si>
    <t>7.其他水源</t>
    <phoneticPr fontId="2" type="noConversion"/>
  </si>
  <si>
    <t xml:space="preserve"> （九）住户获取饮用水的主要困难</t>
    <phoneticPr fontId="2" type="noConversion"/>
  </si>
  <si>
    <t>1.单次取水往返时间超过半小时</t>
    <phoneticPr fontId="2" type="noConversion"/>
  </si>
  <si>
    <t>2.间断或定时供水</t>
    <phoneticPr fontId="2" type="noConversion"/>
  </si>
  <si>
    <t>3.当年连续缺水时间超过16天</t>
    <phoneticPr fontId="2" type="noConversion"/>
  </si>
  <si>
    <t>4.无上述困难</t>
    <phoneticPr fontId="2" type="noConversion"/>
  </si>
  <si>
    <t xml:space="preserve"> （十）住户饮用水使用前采取的主要处理措施</t>
    <phoneticPr fontId="2" type="noConversion"/>
  </si>
  <si>
    <t>1.煮沸</t>
    <phoneticPr fontId="2" type="noConversion"/>
  </si>
  <si>
    <t>2.加漂白剂/氯等</t>
    <phoneticPr fontId="2" type="noConversion"/>
  </si>
  <si>
    <t>3.使用水过滤器</t>
    <phoneticPr fontId="2" type="noConversion"/>
  </si>
  <si>
    <t>4.其他处理措施</t>
    <phoneticPr fontId="2" type="noConversion"/>
  </si>
  <si>
    <t>5.没有任何水处理措施</t>
    <phoneticPr fontId="2" type="noConversion"/>
  </si>
  <si>
    <t xml:space="preserve"> （十一）住户厕所类型</t>
    <phoneticPr fontId="2" type="noConversion"/>
  </si>
  <si>
    <t>1.水冲式卫生厕所</t>
    <phoneticPr fontId="2" type="noConversion"/>
  </si>
  <si>
    <t>2.水冲式非卫生厕所</t>
    <phoneticPr fontId="2" type="noConversion"/>
  </si>
  <si>
    <t>3.卫生旱厕</t>
    <phoneticPr fontId="2" type="noConversion"/>
  </si>
  <si>
    <t>4.普通旱厕</t>
    <phoneticPr fontId="2" type="noConversion"/>
  </si>
  <si>
    <t>5.无厕所</t>
    <phoneticPr fontId="2" type="noConversion"/>
  </si>
  <si>
    <t xml:space="preserve"> （十二）住户厕所使用情况</t>
    <phoneticPr fontId="2" type="noConversion"/>
  </si>
  <si>
    <t>1.本住户独用</t>
    <phoneticPr fontId="2" type="noConversion"/>
  </si>
  <si>
    <t>2.几户合用</t>
    <phoneticPr fontId="2" type="noConversion"/>
  </si>
  <si>
    <t>3.公用厕所</t>
    <phoneticPr fontId="2" type="noConversion"/>
  </si>
  <si>
    <t xml:space="preserve"> （十三）住户洗澡设施情况</t>
    <phoneticPr fontId="2" type="noConversion"/>
  </si>
  <si>
    <t>1.统一供热水</t>
    <phoneticPr fontId="2" type="noConversion"/>
  </si>
  <si>
    <t>2.家庭自装热水器</t>
    <phoneticPr fontId="2" type="noConversion"/>
  </si>
  <si>
    <t>3.其他</t>
    <phoneticPr fontId="2" type="noConversion"/>
  </si>
  <si>
    <t>4.无洗澡设施</t>
    <phoneticPr fontId="2" type="noConversion"/>
  </si>
  <si>
    <t xml:space="preserve">  十四）住户主要取暖设备状况</t>
    <phoneticPr fontId="2" type="noConversion"/>
  </si>
  <si>
    <t>1.由市政或小区集中供暖</t>
    <phoneticPr fontId="2" type="noConversion"/>
  </si>
  <si>
    <t>2.自行供暖</t>
    <phoneticPr fontId="2" type="noConversion"/>
  </si>
  <si>
    <t>3.无取暖设备</t>
    <phoneticPr fontId="2" type="noConversion"/>
  </si>
  <si>
    <t xml:space="preserve"> （十五）主要炊用能源状况</t>
    <phoneticPr fontId="2" type="noConversion"/>
  </si>
  <si>
    <t>1.柴草</t>
    <phoneticPr fontId="2" type="noConversion"/>
  </si>
  <si>
    <t>2.煤炭</t>
    <phoneticPr fontId="2" type="noConversion"/>
  </si>
  <si>
    <t>3.罐装液化石油气</t>
    <phoneticPr fontId="2" type="noConversion"/>
  </si>
  <si>
    <t>4.管道液化石油气</t>
    <phoneticPr fontId="2" type="noConversion"/>
  </si>
  <si>
    <t>5.管道煤气</t>
    <phoneticPr fontId="2" type="noConversion"/>
  </si>
  <si>
    <t>6.管道天然气</t>
    <phoneticPr fontId="2" type="noConversion"/>
  </si>
  <si>
    <t>7.电</t>
    <phoneticPr fontId="2" type="noConversion"/>
  </si>
  <si>
    <t>8.燃料用油</t>
    <phoneticPr fontId="2" type="noConversion"/>
  </si>
  <si>
    <t>9.沼气</t>
    <phoneticPr fontId="2" type="noConversion"/>
  </si>
  <si>
    <t>10.其他</t>
    <phoneticPr fontId="2" type="noConversion"/>
  </si>
  <si>
    <t>11.无炊用行为</t>
    <phoneticPr fontId="2" type="noConversion"/>
  </si>
  <si>
    <t xml:space="preserve"> （一）自有现住房建筑年份</t>
    <phoneticPr fontId="2" type="noConversion"/>
  </si>
  <si>
    <t>1.当年新建</t>
    <phoneticPr fontId="2" type="noConversion"/>
  </si>
  <si>
    <t>2.1-5年</t>
    <phoneticPr fontId="2" type="noConversion"/>
  </si>
  <si>
    <t>3.6-10年</t>
    <phoneticPr fontId="2" type="noConversion"/>
  </si>
  <si>
    <t>4.11-20年</t>
    <phoneticPr fontId="2" type="noConversion"/>
  </si>
  <si>
    <t>5.21-50年</t>
    <phoneticPr fontId="2" type="noConversion"/>
  </si>
  <si>
    <t>6.51-99年</t>
    <phoneticPr fontId="2" type="noConversion"/>
  </si>
  <si>
    <t>7.100年以上</t>
    <phoneticPr fontId="2" type="noConversion"/>
  </si>
  <si>
    <t xml:space="preserve"> （二）现住房购（建）房时间</t>
    <phoneticPr fontId="2" type="noConversion"/>
  </si>
  <si>
    <t xml:space="preserve"> （三）购（建）房总金额</t>
    <phoneticPr fontId="2" type="noConversion"/>
  </si>
  <si>
    <t xml:space="preserve"> （四）购（建）房时借贷款总额（不含利息）</t>
    <phoneticPr fontId="2" type="noConversion"/>
  </si>
  <si>
    <t xml:space="preserve"> （五）购（建）房时借贷款总利息</t>
    <phoneticPr fontId="2" type="noConversion"/>
  </si>
  <si>
    <t xml:space="preserve"> （六）借贷款还款总年限</t>
    <phoneticPr fontId="2" type="noConversion"/>
  </si>
  <si>
    <t>1.10年以下</t>
    <phoneticPr fontId="2" type="noConversion"/>
  </si>
  <si>
    <t>2.11-20年</t>
    <phoneticPr fontId="2" type="noConversion"/>
  </si>
  <si>
    <t>3.21-30年</t>
    <phoneticPr fontId="2" type="noConversion"/>
  </si>
  <si>
    <t>4.30年以上</t>
    <phoneticPr fontId="2" type="noConversion"/>
  </si>
  <si>
    <t xml:space="preserve"> （七）现在是否还在还款</t>
    <phoneticPr fontId="2" type="noConversion"/>
  </si>
  <si>
    <t>1.现在还在还款</t>
    <phoneticPr fontId="2" type="noConversion"/>
  </si>
  <si>
    <t>2.现在已经还完借贷款</t>
    <phoneticPr fontId="2" type="noConversion"/>
  </si>
  <si>
    <t xml:space="preserve"> （一）租赁住房房屋来源</t>
    <phoneticPr fontId="2" type="noConversion"/>
  </si>
  <si>
    <t>2.租赁私房</t>
    <phoneticPr fontId="2" type="noConversion"/>
  </si>
  <si>
    <t xml:space="preserve"> （二）租赁住房实际月租金</t>
    <phoneticPr fontId="2" type="noConversion"/>
  </si>
  <si>
    <t>1.租赁公房实际月租金</t>
    <phoneticPr fontId="2" type="noConversion"/>
  </si>
  <si>
    <t>2.租赁私房实际月租金</t>
    <phoneticPr fontId="2" type="noConversion"/>
  </si>
  <si>
    <t>现住房建筑面积（人均）</t>
    <phoneticPr fontId="2" type="noConversion"/>
  </si>
  <si>
    <t>平方米</t>
    <phoneticPr fontId="2" type="noConversion"/>
  </si>
  <si>
    <t>年</t>
    <phoneticPr fontId="2" type="noConversion"/>
  </si>
  <si>
    <t>万元</t>
    <phoneticPr fontId="2" type="noConversion"/>
  </si>
  <si>
    <t>元/户</t>
    <phoneticPr fontId="2" type="noConversion"/>
  </si>
  <si>
    <t xml:space="preserve"> （十四）住户主要取暖设备状况</t>
    <phoneticPr fontId="2" type="noConversion"/>
  </si>
  <si>
    <t xml:space="preserve"> #按揭贷款金额</t>
    <phoneticPr fontId="2" type="noConversion"/>
  </si>
  <si>
    <t>调查户数</t>
    <phoneticPr fontId="2" type="noConversion"/>
  </si>
  <si>
    <t>户</t>
    <phoneticPr fontId="2" type="noConversion"/>
  </si>
  <si>
    <t>家庭居住人口</t>
    <phoneticPr fontId="2" type="noConversion"/>
  </si>
  <si>
    <t>人/户</t>
    <phoneticPr fontId="2" type="noConversion"/>
  </si>
  <si>
    <t>现住房建筑面积（人均）</t>
    <phoneticPr fontId="2" type="noConversion"/>
  </si>
  <si>
    <t>平方米</t>
    <phoneticPr fontId="2" type="noConversion"/>
  </si>
  <si>
    <t>--</t>
    <phoneticPr fontId="2" type="noConversion"/>
  </si>
  <si>
    <t>年</t>
    <phoneticPr fontId="2" type="noConversion"/>
  </si>
  <si>
    <t>万元</t>
    <phoneticPr fontId="2" type="noConversion"/>
  </si>
  <si>
    <t>元/户</t>
    <phoneticPr fontId="2" type="noConversion"/>
  </si>
  <si>
    <t xml:space="preserve">     1.普通住宅</t>
    <phoneticPr fontId="2" type="noConversion"/>
  </si>
  <si>
    <t xml:space="preserve">     2.集体宿舍和工棚</t>
    <phoneticPr fontId="2" type="noConversion"/>
  </si>
  <si>
    <t xml:space="preserve">     3.工作地住宿</t>
    <phoneticPr fontId="2" type="noConversion"/>
  </si>
  <si>
    <t xml:space="preserve">     1.单栋楼房</t>
    <phoneticPr fontId="2" type="noConversion"/>
  </si>
  <si>
    <t xml:space="preserve">     2.单栋平房</t>
    <phoneticPr fontId="2" type="noConversion"/>
  </si>
  <si>
    <t xml:space="preserve">     3.四居室及以上单元房</t>
    <phoneticPr fontId="2" type="noConversion"/>
  </si>
  <si>
    <t xml:space="preserve">     4.三居室单元房</t>
    <phoneticPr fontId="2" type="noConversion"/>
  </si>
  <si>
    <t xml:space="preserve">     5.二居室单元房</t>
    <phoneticPr fontId="2" type="noConversion"/>
  </si>
  <si>
    <t xml:space="preserve">     6.一居室单元房</t>
    <phoneticPr fontId="2" type="noConversion"/>
  </si>
  <si>
    <t xml:space="preserve">     7.筒子楼或连片平房</t>
    <phoneticPr fontId="2" type="noConversion"/>
  </si>
  <si>
    <t xml:space="preserve"> 2.砖混材料</t>
    <phoneticPr fontId="2" type="noConversion"/>
  </si>
  <si>
    <t xml:space="preserve"> 3.砖瓦砖木</t>
    <phoneticPr fontId="2" type="noConversion"/>
  </si>
  <si>
    <t xml:space="preserve"> 4.竹草土坯</t>
    <phoneticPr fontId="2" type="noConversion"/>
  </si>
  <si>
    <t xml:space="preserve"> 5.其他</t>
    <phoneticPr fontId="2" type="noConversion"/>
  </si>
  <si>
    <t xml:space="preserve"> 1.租赁公房</t>
    <phoneticPr fontId="2" type="noConversion"/>
  </si>
  <si>
    <t xml:space="preserve">     2.租赁私房</t>
    <phoneticPr fontId="2" type="noConversion"/>
  </si>
  <si>
    <t xml:space="preserve">     3.自建住房</t>
    <phoneticPr fontId="2" type="noConversion"/>
  </si>
  <si>
    <t xml:space="preserve"> 4.购买商品房</t>
    <phoneticPr fontId="2" type="noConversion"/>
  </si>
  <si>
    <t xml:space="preserve"> 5.购买房改住房</t>
    <phoneticPr fontId="2" type="noConversion"/>
  </si>
  <si>
    <t xml:space="preserve"> 6.购买保障性住房</t>
    <phoneticPr fontId="2" type="noConversion"/>
  </si>
  <si>
    <t xml:space="preserve"> 7.拆迁安置房</t>
    <phoneticPr fontId="2" type="noConversion"/>
  </si>
  <si>
    <t xml:space="preserve">     8.继承或获赠住房</t>
    <phoneticPr fontId="2" type="noConversion"/>
  </si>
  <si>
    <t xml:space="preserve">     9.免费借用房</t>
    <phoneticPr fontId="2" type="noConversion"/>
  </si>
  <si>
    <t xml:space="preserve">     1.10平方米以内</t>
    <phoneticPr fontId="2" type="noConversion"/>
  </si>
  <si>
    <t xml:space="preserve">     2.10-20平方米</t>
    <phoneticPr fontId="2" type="noConversion"/>
  </si>
  <si>
    <t xml:space="preserve">     3.20-30平方米</t>
    <phoneticPr fontId="2" type="noConversion"/>
  </si>
  <si>
    <t xml:space="preserve">     4.30-60平方米</t>
    <phoneticPr fontId="2" type="noConversion"/>
  </si>
  <si>
    <t xml:space="preserve"> 5.60-90平方米</t>
    <phoneticPr fontId="2" type="noConversion"/>
  </si>
  <si>
    <t xml:space="preserve"> 6.90-120平方米</t>
    <phoneticPr fontId="2" type="noConversion"/>
  </si>
  <si>
    <t xml:space="preserve"> 7.120-200平方米</t>
    <phoneticPr fontId="2" type="noConversion"/>
  </si>
  <si>
    <t xml:space="preserve"> 8.200平方米以上</t>
    <phoneticPr fontId="2" type="noConversion"/>
  </si>
  <si>
    <t xml:space="preserve"> 1.水泥或柏油路面</t>
    <phoneticPr fontId="2" type="noConversion"/>
  </si>
  <si>
    <t xml:space="preserve"> 2.沙石或石板等硬质路面</t>
    <phoneticPr fontId="2" type="noConversion"/>
  </si>
  <si>
    <t xml:space="preserve">     3.其他</t>
    <phoneticPr fontId="2" type="noConversion"/>
  </si>
  <si>
    <t xml:space="preserve"> 1.管道供水入户</t>
    <phoneticPr fontId="2" type="noConversion"/>
  </si>
  <si>
    <t xml:space="preserve"> 2.管道供水至公共取水点</t>
    <phoneticPr fontId="2" type="noConversion"/>
  </si>
  <si>
    <t xml:space="preserve"> 3.没有管道设施</t>
    <phoneticPr fontId="2" type="noConversion"/>
  </si>
  <si>
    <t xml:space="preserve"> 1.经过净化处理的自来水</t>
    <phoneticPr fontId="2" type="noConversion"/>
  </si>
  <si>
    <t xml:space="preserve"> 2.受保护的井水和泉水</t>
    <phoneticPr fontId="2" type="noConversion"/>
  </si>
  <si>
    <t xml:space="preserve"> 3.不受保护的井水和泉水</t>
    <phoneticPr fontId="2" type="noConversion"/>
  </si>
  <si>
    <t xml:space="preserve">     4.江河湖泊水</t>
    <phoneticPr fontId="2" type="noConversion"/>
  </si>
  <si>
    <t xml:space="preserve"> 5.收集雨水</t>
    <phoneticPr fontId="2" type="noConversion"/>
  </si>
  <si>
    <t xml:space="preserve"> 6.桶装水</t>
    <phoneticPr fontId="2" type="noConversion"/>
  </si>
  <si>
    <t xml:space="preserve"> 7.其他水源</t>
    <phoneticPr fontId="2" type="noConversion"/>
  </si>
  <si>
    <t xml:space="preserve"> 1.单次取水往返时间超过半小时</t>
    <phoneticPr fontId="2" type="noConversion"/>
  </si>
  <si>
    <t xml:space="preserve"> 2.间断或定时供水</t>
    <phoneticPr fontId="2" type="noConversion"/>
  </si>
  <si>
    <t xml:space="preserve"> 3.当年连续缺水时间超过16天</t>
    <phoneticPr fontId="2" type="noConversion"/>
  </si>
  <si>
    <t xml:space="preserve"> 4.无上述困难</t>
    <phoneticPr fontId="2" type="noConversion"/>
  </si>
  <si>
    <t xml:space="preserve"> 1.煮沸</t>
    <phoneticPr fontId="2" type="noConversion"/>
  </si>
  <si>
    <t xml:space="preserve"> 2.加漂白剂/氯等</t>
    <phoneticPr fontId="2" type="noConversion"/>
  </si>
  <si>
    <t xml:space="preserve"> 3.使用水过滤器</t>
    <phoneticPr fontId="2" type="noConversion"/>
  </si>
  <si>
    <t xml:space="preserve"> 4.其他处理措施</t>
    <phoneticPr fontId="2" type="noConversion"/>
  </si>
  <si>
    <t xml:space="preserve"> 5.没有任何水处理措施</t>
    <phoneticPr fontId="2" type="noConversion"/>
  </si>
  <si>
    <t xml:space="preserve"> 1.水冲式卫生厕所</t>
    <phoneticPr fontId="2" type="noConversion"/>
  </si>
  <si>
    <t xml:space="preserve"> 2.水冲式非卫生厕所</t>
    <phoneticPr fontId="2" type="noConversion"/>
  </si>
  <si>
    <t xml:space="preserve"> 3.卫生旱厕</t>
    <phoneticPr fontId="2" type="noConversion"/>
  </si>
  <si>
    <t xml:space="preserve"> 4.普通旱厕</t>
    <phoneticPr fontId="2" type="noConversion"/>
  </si>
  <si>
    <t xml:space="preserve"> 5.无厕所</t>
    <phoneticPr fontId="2" type="noConversion"/>
  </si>
  <si>
    <t xml:space="preserve"> 1.本住户独用</t>
    <phoneticPr fontId="2" type="noConversion"/>
  </si>
  <si>
    <t xml:space="preserve"> 2.几户合用</t>
    <phoneticPr fontId="2" type="noConversion"/>
  </si>
  <si>
    <t xml:space="preserve"> 3.公用厕所</t>
    <phoneticPr fontId="2" type="noConversion"/>
  </si>
  <si>
    <t xml:space="preserve"> 1.统一供热水</t>
    <phoneticPr fontId="2" type="noConversion"/>
  </si>
  <si>
    <t xml:space="preserve"> 2.家庭自装热水器</t>
    <phoneticPr fontId="2" type="noConversion"/>
  </si>
  <si>
    <t xml:space="preserve"> 3.其他</t>
    <phoneticPr fontId="2" type="noConversion"/>
  </si>
  <si>
    <t xml:space="preserve"> 4.无洗澡设施</t>
    <phoneticPr fontId="2" type="noConversion"/>
  </si>
  <si>
    <t xml:space="preserve"> 1.由市政或小区集中供暖</t>
    <phoneticPr fontId="2" type="noConversion"/>
  </si>
  <si>
    <t xml:space="preserve"> 2.自行供暖</t>
    <phoneticPr fontId="2" type="noConversion"/>
  </si>
  <si>
    <t xml:space="preserve"> 3.无取暖设备</t>
    <phoneticPr fontId="2" type="noConversion"/>
  </si>
  <si>
    <t xml:space="preserve"> 1.柴草</t>
    <phoneticPr fontId="2" type="noConversion"/>
  </si>
  <si>
    <t xml:space="preserve"> 2.煤炭</t>
    <phoneticPr fontId="2" type="noConversion"/>
  </si>
  <si>
    <t xml:space="preserve"> 3.罐装液化石油气</t>
    <phoneticPr fontId="2" type="noConversion"/>
  </si>
  <si>
    <t xml:space="preserve"> 4.管道液化石油气</t>
    <phoneticPr fontId="2" type="noConversion"/>
  </si>
  <si>
    <t xml:space="preserve"> 5.管道煤气</t>
    <phoneticPr fontId="2" type="noConversion"/>
  </si>
  <si>
    <t xml:space="preserve"> 6.管道天然气</t>
    <phoneticPr fontId="2" type="noConversion"/>
  </si>
  <si>
    <t xml:space="preserve"> 7.电</t>
    <phoneticPr fontId="2" type="noConversion"/>
  </si>
  <si>
    <t xml:space="preserve"> 8.燃料用油</t>
    <phoneticPr fontId="2" type="noConversion"/>
  </si>
  <si>
    <t xml:space="preserve"> 9.沼气</t>
    <phoneticPr fontId="2" type="noConversion"/>
  </si>
  <si>
    <t xml:space="preserve"> 10.其他</t>
    <phoneticPr fontId="2" type="noConversion"/>
  </si>
  <si>
    <t xml:space="preserve"> 11.无炊用行为</t>
    <phoneticPr fontId="2" type="noConversion"/>
  </si>
  <si>
    <t xml:space="preserve"> 1.当年新建</t>
    <phoneticPr fontId="2" type="noConversion"/>
  </si>
  <si>
    <t xml:space="preserve"> 2.1-5年</t>
    <phoneticPr fontId="2" type="noConversion"/>
  </si>
  <si>
    <t xml:space="preserve"> 3.6-10年</t>
    <phoneticPr fontId="2" type="noConversion"/>
  </si>
  <si>
    <t xml:space="preserve"> 4.11-20年</t>
    <phoneticPr fontId="2" type="noConversion"/>
  </si>
  <si>
    <t xml:space="preserve"> 5.21-50年</t>
    <phoneticPr fontId="2" type="noConversion"/>
  </si>
  <si>
    <t xml:space="preserve"> 6.51-99年</t>
    <phoneticPr fontId="2" type="noConversion"/>
  </si>
  <si>
    <t xml:space="preserve"> 7.100年以上</t>
    <phoneticPr fontId="2" type="noConversion"/>
  </si>
  <si>
    <t xml:space="preserve"> （三）购（建）房总  金额</t>
    <phoneticPr fontId="2" type="noConversion"/>
  </si>
  <si>
    <t>#按揭贷款  金额</t>
    <phoneticPr fontId="2" type="noConversion"/>
  </si>
  <si>
    <t xml:space="preserve"> 1.10年以下</t>
    <phoneticPr fontId="2" type="noConversion"/>
  </si>
  <si>
    <t xml:space="preserve"> 2.11-20年</t>
    <phoneticPr fontId="2" type="noConversion"/>
  </si>
  <si>
    <t xml:space="preserve"> 3.21-30年</t>
    <phoneticPr fontId="2" type="noConversion"/>
  </si>
  <si>
    <t xml:space="preserve"> 4.30年以上</t>
    <phoneticPr fontId="2" type="noConversion"/>
  </si>
  <si>
    <t xml:space="preserve"> 1.现在还在还款</t>
    <phoneticPr fontId="2" type="noConversion"/>
  </si>
  <si>
    <t xml:space="preserve"> 2.现在已经还完借贷款</t>
    <phoneticPr fontId="2" type="noConversion"/>
  </si>
  <si>
    <t xml:space="preserve"> 2.租赁私房</t>
    <phoneticPr fontId="2" type="noConversion"/>
  </si>
  <si>
    <t xml:space="preserve"> 1.租赁公房实际月租金</t>
    <phoneticPr fontId="2" type="noConversion"/>
  </si>
  <si>
    <t xml:space="preserve"> 2.租赁私房实际月租金</t>
    <phoneticPr fontId="2" type="noConversion"/>
  </si>
  <si>
    <t xml:space="preserve">   10.雇主提供免费住房</t>
    <phoneticPr fontId="2" type="noConversion"/>
  </si>
  <si>
    <r>
      <t xml:space="preserve"> </t>
    </r>
    <r>
      <rPr>
        <sz val="10"/>
        <rFont val="宋体"/>
        <family val="3"/>
        <charset val="134"/>
      </rPr>
      <t xml:space="preserve">  </t>
    </r>
    <r>
      <rPr>
        <sz val="10"/>
        <rFont val="宋体"/>
        <family val="3"/>
        <charset val="134"/>
      </rPr>
      <t>11.其他来源</t>
    </r>
    <phoneticPr fontId="2" type="noConversion"/>
  </si>
  <si>
    <t xml:space="preserve">   10.其他</t>
    <phoneticPr fontId="2" type="noConversion"/>
  </si>
  <si>
    <t xml:space="preserve">   11.无炊用行为</t>
    <phoneticPr fontId="2" type="noConversion"/>
  </si>
  <si>
    <t xml:space="preserve">    10.雇主提供免费住房</t>
    <phoneticPr fontId="2" type="noConversion"/>
  </si>
  <si>
    <t xml:space="preserve">    11.其他来源</t>
    <phoneticPr fontId="2" type="noConversion"/>
  </si>
  <si>
    <t xml:space="preserve">  计算机</t>
    <phoneticPr fontId="7" type="noConversion"/>
  </si>
  <si>
    <t xml:space="preserve">  摄像机</t>
    <phoneticPr fontId="7" type="noConversion"/>
  </si>
  <si>
    <t xml:space="preserve">  照相机</t>
    <phoneticPr fontId="7" type="noConversion"/>
  </si>
  <si>
    <t xml:space="preserve">  中高档乐器</t>
    <phoneticPr fontId="7" type="noConversion"/>
  </si>
  <si>
    <t xml:space="preserve">  健身器材</t>
    <phoneticPr fontId="7" type="noConversion"/>
  </si>
  <si>
    <t xml:space="preserve">  组合音响</t>
    <phoneticPr fontId="7" type="noConversion"/>
  </si>
  <si>
    <t>类   别</t>
    <phoneticPr fontId="42" type="noConversion"/>
  </si>
  <si>
    <r>
      <t xml:space="preserve">类 </t>
    </r>
    <r>
      <rPr>
        <sz val="10"/>
        <rFont val="宋体"/>
        <family val="3"/>
        <charset val="134"/>
      </rPr>
      <t xml:space="preserve"> </t>
    </r>
    <r>
      <rPr>
        <sz val="10"/>
        <rFont val="宋体"/>
        <family val="3"/>
        <charset val="134"/>
      </rPr>
      <t xml:space="preserve"> 别</t>
    </r>
    <phoneticPr fontId="2" type="noConversion"/>
  </si>
  <si>
    <r>
      <t>2</t>
    </r>
    <r>
      <rPr>
        <sz val="10"/>
        <rFont val="宋体"/>
        <family val="3"/>
        <charset val="134"/>
      </rPr>
      <t>015年比
2014年</t>
    </r>
    <r>
      <rPr>
        <sz val="10"/>
        <rFont val="宋体"/>
        <family val="3"/>
        <charset val="134"/>
      </rPr>
      <t>±％</t>
    </r>
    <phoneticPr fontId="42" type="noConversion"/>
  </si>
  <si>
    <r>
      <t xml:space="preserve">2015年比2014年
</t>
    </r>
    <r>
      <rPr>
        <sz val="10"/>
        <rFont val="宋体"/>
        <family val="3"/>
        <charset val="134"/>
      </rPr>
      <t>±百分点</t>
    </r>
    <phoneticPr fontId="42" type="noConversion"/>
  </si>
  <si>
    <t>海阳市</t>
    <phoneticPr fontId="2" type="noConversion"/>
  </si>
  <si>
    <t>耐用消费品拥有量（每百户）</t>
    <phoneticPr fontId="2" type="noConversion"/>
  </si>
  <si>
    <t xml:space="preserve">  家用汽车</t>
    <phoneticPr fontId="7" type="noConversion"/>
  </si>
  <si>
    <t xml:space="preserve">  摩托车</t>
    <phoneticPr fontId="7" type="noConversion"/>
  </si>
  <si>
    <t xml:space="preserve">  助力车</t>
    <phoneticPr fontId="7" type="noConversion"/>
  </si>
  <si>
    <t xml:space="preserve">  洗衣机</t>
    <phoneticPr fontId="7" type="noConversion"/>
  </si>
  <si>
    <t xml:space="preserve">  电冰箱（柜）</t>
    <phoneticPr fontId="7" type="noConversion"/>
  </si>
  <si>
    <t xml:space="preserve">  微波炉</t>
    <phoneticPr fontId="7" type="noConversion"/>
  </si>
  <si>
    <t xml:space="preserve">  彩色电视机</t>
    <phoneticPr fontId="7" type="noConversion"/>
  </si>
  <si>
    <t xml:space="preserve">    #接入有线电视</t>
    <phoneticPr fontId="7" type="noConversion"/>
  </si>
  <si>
    <t xml:space="preserve">  空调</t>
    <phoneticPr fontId="7" type="noConversion"/>
  </si>
  <si>
    <t xml:space="preserve">  热水器</t>
    <phoneticPr fontId="7" type="noConversion"/>
  </si>
  <si>
    <t xml:space="preserve">    #太阳能热水器</t>
    <phoneticPr fontId="7" type="noConversion"/>
  </si>
  <si>
    <t xml:space="preserve">   消毒碗柜</t>
    <phoneticPr fontId="7" type="noConversion"/>
  </si>
  <si>
    <t>类  别</t>
    <phoneticPr fontId="2" type="noConversion"/>
  </si>
  <si>
    <t>单位</t>
    <phoneticPr fontId="2" type="noConversion"/>
  </si>
  <si>
    <t>海阳市</t>
    <phoneticPr fontId="2" type="noConversion"/>
  </si>
  <si>
    <t>耐用消费品拥有量（每百户）</t>
    <phoneticPr fontId="2" type="noConversion"/>
  </si>
  <si>
    <t xml:space="preserve">  家用汽车</t>
    <phoneticPr fontId="7" type="noConversion"/>
  </si>
  <si>
    <t xml:space="preserve">  摩托车</t>
    <phoneticPr fontId="7" type="noConversion"/>
  </si>
  <si>
    <t xml:space="preserve">  助力车</t>
    <phoneticPr fontId="7" type="noConversion"/>
  </si>
  <si>
    <t xml:space="preserve">  洗衣机</t>
    <phoneticPr fontId="7" type="noConversion"/>
  </si>
  <si>
    <t xml:space="preserve">  电冰箱（柜）</t>
    <phoneticPr fontId="7" type="noConversion"/>
  </si>
  <si>
    <t xml:space="preserve">  微波炉</t>
    <phoneticPr fontId="7" type="noConversion"/>
  </si>
  <si>
    <t xml:space="preserve">  彩色电视机</t>
    <phoneticPr fontId="7" type="noConversion"/>
  </si>
  <si>
    <t xml:space="preserve">    #接入有线电视</t>
    <phoneticPr fontId="7" type="noConversion"/>
  </si>
  <si>
    <t xml:space="preserve">  空调</t>
    <phoneticPr fontId="7" type="noConversion"/>
  </si>
  <si>
    <t xml:space="preserve">  热水器</t>
    <phoneticPr fontId="7" type="noConversion"/>
  </si>
  <si>
    <t xml:space="preserve">    #太阳能热水器</t>
    <phoneticPr fontId="7" type="noConversion"/>
  </si>
  <si>
    <t xml:space="preserve">   消毒碗柜</t>
    <phoneticPr fontId="7" type="noConversion"/>
  </si>
  <si>
    <t xml:space="preserve">  洗碗机</t>
    <phoneticPr fontId="7" type="noConversion"/>
  </si>
  <si>
    <t xml:space="preserve">  排油烟机</t>
    <phoneticPr fontId="7" type="noConversion"/>
  </si>
  <si>
    <t xml:space="preserve">  固定电话</t>
    <phoneticPr fontId="7" type="noConversion"/>
  </si>
  <si>
    <t xml:space="preserve">  移动电话</t>
    <phoneticPr fontId="7" type="noConversion"/>
  </si>
  <si>
    <t xml:space="preserve">    #接入互联网</t>
    <phoneticPr fontId="7" type="noConversion"/>
  </si>
  <si>
    <t xml:space="preserve">     #接入互联网</t>
    <phoneticPr fontId="7" type="noConversion"/>
  </si>
  <si>
    <t xml:space="preserve">  洗碗机</t>
    <phoneticPr fontId="7" type="noConversion"/>
  </si>
  <si>
    <t xml:space="preserve">  排油烟机</t>
    <phoneticPr fontId="7" type="noConversion"/>
  </si>
  <si>
    <t xml:space="preserve">  固定电话</t>
    <phoneticPr fontId="7" type="noConversion"/>
  </si>
  <si>
    <t xml:space="preserve">  移动电话</t>
    <phoneticPr fontId="7" type="noConversion"/>
  </si>
  <si>
    <t xml:space="preserve">    #接入互联网</t>
    <phoneticPr fontId="7" type="noConversion"/>
  </si>
  <si>
    <t xml:space="preserve">  计算机</t>
    <phoneticPr fontId="7" type="noConversion"/>
  </si>
  <si>
    <t xml:space="preserve">     #接入互联网</t>
    <phoneticPr fontId="7" type="noConversion"/>
  </si>
  <si>
    <t xml:space="preserve">  摄像机</t>
    <phoneticPr fontId="7" type="noConversion"/>
  </si>
  <si>
    <t xml:space="preserve">  照相机</t>
    <phoneticPr fontId="7" type="noConversion"/>
  </si>
  <si>
    <t xml:space="preserve">  中高档乐器</t>
    <phoneticPr fontId="7" type="noConversion"/>
  </si>
  <si>
    <t xml:space="preserve">  健身器材</t>
    <phoneticPr fontId="7" type="noConversion"/>
  </si>
  <si>
    <t xml:space="preserve">  组合音响</t>
    <phoneticPr fontId="7" type="noConversion"/>
  </si>
  <si>
    <t>户</t>
    <phoneticPr fontId="2" type="noConversion"/>
  </si>
  <si>
    <t xml:space="preserve">      1.普通住宅</t>
    <phoneticPr fontId="2" type="noConversion"/>
  </si>
  <si>
    <t xml:space="preserve">      2.集体宿舍和工棚</t>
    <phoneticPr fontId="2" type="noConversion"/>
  </si>
  <si>
    <t xml:space="preserve">      3.工作地住宿</t>
    <phoneticPr fontId="2" type="noConversion"/>
  </si>
  <si>
    <t xml:space="preserve">      1.单栋楼房</t>
    <phoneticPr fontId="2" type="noConversion"/>
  </si>
  <si>
    <t xml:space="preserve">      2.单栋平房</t>
    <phoneticPr fontId="2" type="noConversion"/>
  </si>
  <si>
    <t xml:space="preserve">      3.四居室及以上单元房</t>
    <phoneticPr fontId="2" type="noConversion"/>
  </si>
  <si>
    <t xml:space="preserve">      4.三居室单元房</t>
    <phoneticPr fontId="2" type="noConversion"/>
  </si>
  <si>
    <t xml:space="preserve">      5.二居室单元房</t>
    <phoneticPr fontId="2" type="noConversion"/>
  </si>
  <si>
    <t xml:space="preserve">      6.一居室单元房</t>
    <phoneticPr fontId="2" type="noConversion"/>
  </si>
  <si>
    <t xml:space="preserve">      7.筒子楼或连片平房</t>
    <phoneticPr fontId="2" type="noConversion"/>
  </si>
  <si>
    <t xml:space="preserve">      8.其他</t>
    <phoneticPr fontId="2" type="noConversion"/>
  </si>
  <si>
    <t>户</t>
    <phoneticPr fontId="2" type="noConversion"/>
  </si>
  <si>
    <t xml:space="preserve">  （三）主要建筑材料</t>
    <phoneticPr fontId="2" type="noConversion"/>
  </si>
  <si>
    <t xml:space="preserve">  1.钢筋混凝土</t>
    <phoneticPr fontId="2" type="noConversion"/>
  </si>
  <si>
    <t xml:space="preserve">  2.砖混材料</t>
    <phoneticPr fontId="2" type="noConversion"/>
  </si>
  <si>
    <t xml:space="preserve">  3.砖瓦砖木</t>
    <phoneticPr fontId="2" type="noConversion"/>
  </si>
  <si>
    <t xml:space="preserve">  4.竹草土坯</t>
    <phoneticPr fontId="2" type="noConversion"/>
  </si>
  <si>
    <t xml:space="preserve">  5.其他</t>
    <phoneticPr fontId="2" type="noConversion"/>
  </si>
  <si>
    <t xml:space="preserve">  （四）现住房房屋来源</t>
    <phoneticPr fontId="2" type="noConversion"/>
  </si>
  <si>
    <t xml:space="preserve">  1.租赁公房</t>
    <phoneticPr fontId="2" type="noConversion"/>
  </si>
  <si>
    <t xml:space="preserve">      2.租赁私房</t>
    <phoneticPr fontId="2" type="noConversion"/>
  </si>
  <si>
    <t xml:space="preserve">      3.自建住房</t>
    <phoneticPr fontId="2" type="noConversion"/>
  </si>
  <si>
    <t xml:space="preserve">  4.购买商品房</t>
    <phoneticPr fontId="2" type="noConversion"/>
  </si>
  <si>
    <t xml:space="preserve">  5.购买房改住房</t>
    <phoneticPr fontId="2" type="noConversion"/>
  </si>
  <si>
    <t xml:space="preserve">  6.购买保障性住房</t>
    <phoneticPr fontId="2" type="noConversion"/>
  </si>
  <si>
    <t xml:space="preserve">  7.拆迁安置房</t>
    <phoneticPr fontId="2" type="noConversion"/>
  </si>
  <si>
    <t xml:space="preserve">      8.继承或获赠住房</t>
    <phoneticPr fontId="2" type="noConversion"/>
  </si>
  <si>
    <t xml:space="preserve">      9.免费借用房</t>
    <phoneticPr fontId="2" type="noConversion"/>
  </si>
  <si>
    <t xml:space="preserve">  10.雇主提供免费住房</t>
    <phoneticPr fontId="2" type="noConversion"/>
  </si>
  <si>
    <t xml:space="preserve">  11.其他来源</t>
    <phoneticPr fontId="2" type="noConversion"/>
  </si>
  <si>
    <t xml:space="preserve">      1.10平方米以内</t>
    <phoneticPr fontId="2" type="noConversion"/>
  </si>
  <si>
    <t xml:space="preserve">      2.10-20平方米</t>
    <phoneticPr fontId="2" type="noConversion"/>
  </si>
  <si>
    <t xml:space="preserve">      3.20-30平方米</t>
    <phoneticPr fontId="2" type="noConversion"/>
  </si>
  <si>
    <t xml:space="preserve">      4.30-60平方米</t>
    <phoneticPr fontId="2" type="noConversion"/>
  </si>
  <si>
    <t xml:space="preserve">  5.60-90平方米</t>
    <phoneticPr fontId="2" type="noConversion"/>
  </si>
  <si>
    <t xml:space="preserve">  6.90-120平方米</t>
    <phoneticPr fontId="2" type="noConversion"/>
  </si>
  <si>
    <t xml:space="preserve">  7.120-200平方米</t>
    <phoneticPr fontId="2" type="noConversion"/>
  </si>
  <si>
    <t xml:space="preserve">  8.200平方米以上</t>
    <phoneticPr fontId="2" type="noConversion"/>
  </si>
  <si>
    <t xml:space="preserve">  1.水泥或柏油路面</t>
    <phoneticPr fontId="2" type="noConversion"/>
  </si>
  <si>
    <t xml:space="preserve">  2.沙石或石板等硬质路面</t>
    <phoneticPr fontId="2" type="noConversion"/>
  </si>
  <si>
    <t xml:space="preserve">      3.其他</t>
    <phoneticPr fontId="2" type="noConversion"/>
  </si>
  <si>
    <t xml:space="preserve">  1.管道供水入户</t>
    <phoneticPr fontId="2" type="noConversion"/>
  </si>
  <si>
    <t xml:space="preserve">  2.管道供水至公共取水点</t>
    <phoneticPr fontId="2" type="noConversion"/>
  </si>
  <si>
    <t xml:space="preserve">  3.没有管道设施</t>
    <phoneticPr fontId="2" type="noConversion"/>
  </si>
  <si>
    <t xml:space="preserve">  1.经过净化处理的自来水</t>
    <phoneticPr fontId="2" type="noConversion"/>
  </si>
  <si>
    <t xml:space="preserve">  2.受保护的井水和泉水</t>
    <phoneticPr fontId="2" type="noConversion"/>
  </si>
  <si>
    <t xml:space="preserve">  3.不受保护的井水和泉水</t>
    <phoneticPr fontId="2" type="noConversion"/>
  </si>
  <si>
    <t xml:space="preserve">      4.江河湖泊水</t>
    <phoneticPr fontId="2" type="noConversion"/>
  </si>
  <si>
    <t xml:space="preserve">  5.收集雨水</t>
    <phoneticPr fontId="2" type="noConversion"/>
  </si>
  <si>
    <t xml:space="preserve">  6.桶装水</t>
    <phoneticPr fontId="2" type="noConversion"/>
  </si>
  <si>
    <t xml:space="preserve">  7.其他水源</t>
    <phoneticPr fontId="2" type="noConversion"/>
  </si>
  <si>
    <t xml:space="preserve">  1.单次取水往返时间超过半小时</t>
    <phoneticPr fontId="2" type="noConversion"/>
  </si>
  <si>
    <t xml:space="preserve">  2.间断或定时供水</t>
    <phoneticPr fontId="2" type="noConversion"/>
  </si>
  <si>
    <t xml:space="preserve">  3.当年连续缺水时间超过16天</t>
    <phoneticPr fontId="2" type="noConversion"/>
  </si>
  <si>
    <t xml:space="preserve">  4.无上述困难</t>
    <phoneticPr fontId="2" type="noConversion"/>
  </si>
  <si>
    <t xml:space="preserve">  1.煮沸</t>
    <phoneticPr fontId="2" type="noConversion"/>
  </si>
  <si>
    <t xml:space="preserve">  2.加漂白剂/氯等</t>
    <phoneticPr fontId="2" type="noConversion"/>
  </si>
  <si>
    <t xml:space="preserve">  3.使用水过滤器</t>
    <phoneticPr fontId="2" type="noConversion"/>
  </si>
  <si>
    <t xml:space="preserve">  4.其他处理措施</t>
    <phoneticPr fontId="2" type="noConversion"/>
  </si>
  <si>
    <t xml:space="preserve">  5.没有任何水处理措施</t>
    <phoneticPr fontId="2" type="noConversion"/>
  </si>
  <si>
    <t xml:space="preserve">  1.水冲式卫生厕所</t>
    <phoneticPr fontId="2" type="noConversion"/>
  </si>
  <si>
    <t xml:space="preserve">  2.水冲式非卫生厕所</t>
    <phoneticPr fontId="2" type="noConversion"/>
  </si>
  <si>
    <t xml:space="preserve">  3.卫生旱厕</t>
    <phoneticPr fontId="2" type="noConversion"/>
  </si>
  <si>
    <t xml:space="preserve">  4.普通旱厕</t>
    <phoneticPr fontId="2" type="noConversion"/>
  </si>
  <si>
    <t xml:space="preserve">  5.无厕所</t>
    <phoneticPr fontId="2" type="noConversion"/>
  </si>
  <si>
    <t xml:space="preserve">  1.本住户独用</t>
    <phoneticPr fontId="2" type="noConversion"/>
  </si>
  <si>
    <t xml:space="preserve">  2.几户合用</t>
    <phoneticPr fontId="2" type="noConversion"/>
  </si>
  <si>
    <t xml:space="preserve">  3.公用厕所</t>
    <phoneticPr fontId="2" type="noConversion"/>
  </si>
  <si>
    <t xml:space="preserve">  1.统一供热水</t>
    <phoneticPr fontId="2" type="noConversion"/>
  </si>
  <si>
    <t xml:space="preserve">  2.家庭自装热水器</t>
    <phoneticPr fontId="2" type="noConversion"/>
  </si>
  <si>
    <t xml:space="preserve">  3.其他</t>
    <phoneticPr fontId="2" type="noConversion"/>
  </si>
  <si>
    <t xml:space="preserve">  4.无洗澡设施</t>
    <phoneticPr fontId="2" type="noConversion"/>
  </si>
  <si>
    <t xml:space="preserve">  1.由市政或小区集中供暖</t>
    <phoneticPr fontId="2" type="noConversion"/>
  </si>
  <si>
    <t xml:space="preserve">  2.自行供暖</t>
    <phoneticPr fontId="2" type="noConversion"/>
  </si>
  <si>
    <t xml:space="preserve">  3.无取暖设备</t>
    <phoneticPr fontId="2" type="noConversion"/>
  </si>
  <si>
    <t xml:space="preserve">  （十五）主要炊用能源状况</t>
    <phoneticPr fontId="2" type="noConversion"/>
  </si>
  <si>
    <t xml:space="preserve">  1.柴草</t>
    <phoneticPr fontId="2" type="noConversion"/>
  </si>
  <si>
    <t xml:space="preserve">  2.煤炭</t>
    <phoneticPr fontId="2" type="noConversion"/>
  </si>
  <si>
    <t xml:space="preserve">  3.罐装液化石油气</t>
    <phoneticPr fontId="2" type="noConversion"/>
  </si>
  <si>
    <t xml:space="preserve">  4.管道液化石油气</t>
    <phoneticPr fontId="2" type="noConversion"/>
  </si>
  <si>
    <t xml:space="preserve">  5.管道煤气</t>
    <phoneticPr fontId="2" type="noConversion"/>
  </si>
  <si>
    <t xml:space="preserve">  6.管道天然气</t>
    <phoneticPr fontId="2" type="noConversion"/>
  </si>
  <si>
    <t xml:space="preserve">  7.电</t>
    <phoneticPr fontId="2" type="noConversion"/>
  </si>
  <si>
    <t xml:space="preserve">  8.燃料用油</t>
    <phoneticPr fontId="2" type="noConversion"/>
  </si>
  <si>
    <t xml:space="preserve">  9.沼气</t>
    <phoneticPr fontId="2" type="noConversion"/>
  </si>
  <si>
    <t xml:space="preserve">  10.其他</t>
    <phoneticPr fontId="2" type="noConversion"/>
  </si>
  <si>
    <t xml:space="preserve">  11.无炊用行为</t>
    <phoneticPr fontId="2" type="noConversion"/>
  </si>
  <si>
    <t xml:space="preserve">  1.当年新建</t>
    <phoneticPr fontId="2" type="noConversion"/>
  </si>
  <si>
    <t xml:space="preserve">  2.1-5年</t>
    <phoneticPr fontId="2" type="noConversion"/>
  </si>
  <si>
    <t xml:space="preserve">  3.6-10年</t>
    <phoneticPr fontId="2" type="noConversion"/>
  </si>
  <si>
    <t xml:space="preserve">  4.11-20年</t>
    <phoneticPr fontId="2" type="noConversion"/>
  </si>
  <si>
    <t xml:space="preserve">  5.21-50年</t>
    <phoneticPr fontId="2" type="noConversion"/>
  </si>
  <si>
    <t xml:space="preserve">  6.51-99年</t>
    <phoneticPr fontId="2" type="noConversion"/>
  </si>
  <si>
    <t xml:space="preserve">  7.100年以上</t>
    <phoneticPr fontId="2" type="noConversion"/>
  </si>
  <si>
    <t>年</t>
    <phoneticPr fontId="2" type="noConversion"/>
  </si>
  <si>
    <t xml:space="preserve">  （三）购（建）房总金额</t>
    <phoneticPr fontId="2" type="noConversion"/>
  </si>
  <si>
    <t>万元</t>
    <phoneticPr fontId="2" type="noConversion"/>
  </si>
  <si>
    <t xml:space="preserve">    #按揭贷款金额</t>
    <phoneticPr fontId="2" type="noConversion"/>
  </si>
  <si>
    <t xml:space="preserve">  1.10年以下</t>
    <phoneticPr fontId="2" type="noConversion"/>
  </si>
  <si>
    <t xml:space="preserve">  2.11-20年</t>
    <phoneticPr fontId="2" type="noConversion"/>
  </si>
  <si>
    <t xml:space="preserve">  3.21-30年</t>
    <phoneticPr fontId="2" type="noConversion"/>
  </si>
  <si>
    <t xml:space="preserve">  4.30年以上</t>
    <phoneticPr fontId="2" type="noConversion"/>
  </si>
  <si>
    <t xml:space="preserve">  1.现在还在还款</t>
    <phoneticPr fontId="2" type="noConversion"/>
  </si>
  <si>
    <t xml:space="preserve">  2.现在已经还完借贷款</t>
    <phoneticPr fontId="2" type="noConversion"/>
  </si>
  <si>
    <t xml:space="preserve">  2.租赁私房</t>
    <phoneticPr fontId="2" type="noConversion"/>
  </si>
  <si>
    <t xml:space="preserve">  1.租赁公房实际月租金</t>
    <phoneticPr fontId="2" type="noConversion"/>
  </si>
  <si>
    <t>元/户</t>
    <phoneticPr fontId="2" type="noConversion"/>
  </si>
  <si>
    <t xml:space="preserve">  2.租赁私房实际月租金</t>
    <phoneticPr fontId="2" type="noConversion"/>
  </si>
  <si>
    <t>全体居民</t>
    <phoneticPr fontId="45" type="noConversion"/>
  </si>
  <si>
    <t>城镇居民</t>
    <phoneticPr fontId="45" type="noConversion"/>
  </si>
  <si>
    <t>农村居民</t>
    <phoneticPr fontId="45" type="noConversion"/>
  </si>
  <si>
    <t>2014年</t>
    <phoneticPr fontId="2" type="noConversion"/>
  </si>
  <si>
    <t>2015年</t>
    <phoneticPr fontId="2" type="noConversion"/>
  </si>
  <si>
    <t>2015年为
2014年%</t>
    <phoneticPr fontId="2" type="noConversion"/>
  </si>
  <si>
    <t>注：2014年数据为城乡一体化住户调查老口径；2015年数据为城乡一体化住户调查新口径。</t>
    <phoneticPr fontId="7" type="noConversion"/>
  </si>
  <si>
    <t>10-17 各县（市、区）农村居民家庭住房情况</t>
    <phoneticPr fontId="2" type="noConversion"/>
  </si>
  <si>
    <t>类  别</t>
    <phoneticPr fontId="40" type="noConversion"/>
  </si>
  <si>
    <t>单位</t>
    <phoneticPr fontId="40" type="noConversion"/>
  </si>
  <si>
    <t>期内住户常住成员数</t>
    <phoneticPr fontId="2" type="noConversion"/>
  </si>
  <si>
    <t xml:space="preserve"> （一）常住成员从业人数</t>
    <phoneticPr fontId="2" type="noConversion"/>
  </si>
  <si>
    <t xml:space="preserve"> （二）性别</t>
    <phoneticPr fontId="2" type="noConversion"/>
  </si>
  <si>
    <t>1.男性</t>
    <phoneticPr fontId="2" type="noConversion"/>
  </si>
  <si>
    <t>2.女性</t>
    <phoneticPr fontId="2" type="noConversion"/>
  </si>
  <si>
    <t xml:space="preserve"> （三）年龄</t>
    <phoneticPr fontId="2" type="noConversion"/>
  </si>
  <si>
    <t>1.16-19岁</t>
    <phoneticPr fontId="2" type="noConversion"/>
  </si>
  <si>
    <t>2.20-24岁</t>
    <phoneticPr fontId="2" type="noConversion"/>
  </si>
  <si>
    <t>3.25-29岁</t>
    <phoneticPr fontId="2" type="noConversion"/>
  </si>
  <si>
    <t>4.30-34岁</t>
    <phoneticPr fontId="2" type="noConversion"/>
  </si>
  <si>
    <t>5.35-40岁</t>
    <phoneticPr fontId="2" type="noConversion"/>
  </si>
  <si>
    <t>6.41-50岁</t>
    <phoneticPr fontId="2" type="noConversion"/>
  </si>
  <si>
    <t>7.51-60岁</t>
    <phoneticPr fontId="2" type="noConversion"/>
  </si>
  <si>
    <t>8.61-65岁</t>
    <phoneticPr fontId="2" type="noConversion"/>
  </si>
  <si>
    <t>9.66岁及以上</t>
    <phoneticPr fontId="2" type="noConversion"/>
  </si>
  <si>
    <t xml:space="preserve"> （四）本季度就业类型</t>
    <phoneticPr fontId="45" type="noConversion"/>
  </si>
  <si>
    <t>1.雇主</t>
    <phoneticPr fontId="2" type="noConversion"/>
  </si>
  <si>
    <t>2.公职人员</t>
    <phoneticPr fontId="45" type="noConversion"/>
  </si>
  <si>
    <t>3.事业单位人员</t>
    <phoneticPr fontId="2" type="noConversion"/>
  </si>
  <si>
    <t>4.国有企业雇员</t>
    <phoneticPr fontId="2" type="noConversion"/>
  </si>
  <si>
    <t>5.其他雇员</t>
    <phoneticPr fontId="2" type="noConversion"/>
  </si>
  <si>
    <t>6.农业自营</t>
    <phoneticPr fontId="2" type="noConversion"/>
  </si>
  <si>
    <t>7.非农自营</t>
    <phoneticPr fontId="2" type="noConversion"/>
  </si>
  <si>
    <t xml:space="preserve"> （五）本季度从事主要行业</t>
    <phoneticPr fontId="45" type="noConversion"/>
  </si>
  <si>
    <t>1.第一产业</t>
    <phoneticPr fontId="2" type="noConversion"/>
  </si>
  <si>
    <t>2.第二产业</t>
    <phoneticPr fontId="2" type="noConversion"/>
  </si>
  <si>
    <t>（1）采矿业</t>
    <phoneticPr fontId="2" type="noConversion"/>
  </si>
  <si>
    <t>（2）制造业</t>
    <phoneticPr fontId="2" type="noConversion"/>
  </si>
  <si>
    <t>（3）电力热力燃气及水生产供应业</t>
    <phoneticPr fontId="2" type="noConversion"/>
  </si>
  <si>
    <t>（4）建筑业</t>
    <phoneticPr fontId="2" type="noConversion"/>
  </si>
  <si>
    <t>3.第三产业</t>
    <phoneticPr fontId="2" type="noConversion"/>
  </si>
  <si>
    <t>（1）批发和零售业</t>
    <phoneticPr fontId="2" type="noConversion"/>
  </si>
  <si>
    <t>（2）交通运输仓储和邮政业</t>
    <phoneticPr fontId="2" type="noConversion"/>
  </si>
  <si>
    <t>（3）住宿和餐饮业</t>
    <phoneticPr fontId="2" type="noConversion"/>
  </si>
  <si>
    <t>（4）信息传输软件业和信息技术服务业</t>
    <phoneticPr fontId="2" type="noConversion"/>
  </si>
  <si>
    <t>（5）金融业</t>
    <phoneticPr fontId="2" type="noConversion"/>
  </si>
  <si>
    <t>（6）房地产业</t>
    <phoneticPr fontId="2" type="noConversion"/>
  </si>
  <si>
    <t>（7）租赁和商务服务业</t>
    <phoneticPr fontId="2" type="noConversion"/>
  </si>
  <si>
    <t>（8）科学研究和技术服务业</t>
    <phoneticPr fontId="2" type="noConversion"/>
  </si>
  <si>
    <t>（9）水利环境和公共设施管理业</t>
    <phoneticPr fontId="2" type="noConversion"/>
  </si>
  <si>
    <t>（10）居民服务修理和其他服务业</t>
    <phoneticPr fontId="2" type="noConversion"/>
  </si>
  <si>
    <t>（11）教育</t>
    <phoneticPr fontId="2" type="noConversion"/>
  </si>
  <si>
    <t>（12）卫生和社会工作</t>
    <phoneticPr fontId="2" type="noConversion"/>
  </si>
  <si>
    <t>（13）文化体育和娱乐业</t>
    <phoneticPr fontId="2" type="noConversion"/>
  </si>
  <si>
    <t>（14）公共管理社会保障和社会组织</t>
    <phoneticPr fontId="2" type="noConversion"/>
  </si>
  <si>
    <t>（15）国际组织</t>
    <phoneticPr fontId="2" type="noConversion"/>
  </si>
  <si>
    <t xml:space="preserve"> （六）本季度从事主要职业</t>
    <phoneticPr fontId="45" type="noConversion"/>
  </si>
  <si>
    <t>1.国家机关党群组织企业事业单位负责人</t>
    <phoneticPr fontId="2" type="noConversion"/>
  </si>
  <si>
    <t>2.专业技术人员</t>
    <phoneticPr fontId="2" type="noConversion"/>
  </si>
  <si>
    <t>3.办事人员和有关人员</t>
    <phoneticPr fontId="2" type="noConversion"/>
  </si>
  <si>
    <t>4.商业服务业人员</t>
    <phoneticPr fontId="2" type="noConversion"/>
  </si>
  <si>
    <t>5.农林牧渔水利业生产人员</t>
    <phoneticPr fontId="2" type="noConversion"/>
  </si>
  <si>
    <t>6.生产运输设备操作人员及有关人员</t>
    <phoneticPr fontId="2" type="noConversion"/>
  </si>
  <si>
    <t>7.军人</t>
    <phoneticPr fontId="2" type="noConversion"/>
  </si>
  <si>
    <t>8.不便分类的其他从业人员</t>
    <phoneticPr fontId="2" type="noConversion"/>
  </si>
  <si>
    <t>人均全年
消费性支出（元）</t>
    <phoneticPr fontId="18" type="noConversion"/>
  </si>
  <si>
    <r>
      <t xml:space="preserve">  10-1</t>
    </r>
    <r>
      <rPr>
        <sz val="14"/>
        <rFont val="宋体"/>
        <family val="3"/>
        <charset val="134"/>
      </rPr>
      <t>8</t>
    </r>
    <r>
      <rPr>
        <sz val="14"/>
        <rFont val="宋体"/>
        <family val="3"/>
        <charset val="134"/>
      </rPr>
      <t xml:space="preserve"> 城乡居民家庭耐用消费品拥有量</t>
    </r>
    <phoneticPr fontId="2" type="noConversion"/>
  </si>
  <si>
    <r>
      <t>10-1</t>
    </r>
    <r>
      <rPr>
        <sz val="14"/>
        <rFont val="宋体"/>
        <family val="3"/>
        <charset val="134"/>
      </rPr>
      <t>9</t>
    </r>
    <r>
      <rPr>
        <sz val="14"/>
        <rFont val="宋体"/>
        <family val="3"/>
        <charset val="134"/>
      </rPr>
      <t xml:space="preserve"> 各县（市、区）全体居民家庭主要耐用品拥有量</t>
    </r>
    <phoneticPr fontId="40" type="noConversion"/>
  </si>
  <si>
    <r>
      <t>10-</t>
    </r>
    <r>
      <rPr>
        <sz val="14"/>
        <rFont val="宋体"/>
        <family val="3"/>
        <charset val="134"/>
      </rPr>
      <t>20</t>
    </r>
    <r>
      <rPr>
        <sz val="14"/>
        <rFont val="宋体"/>
        <family val="3"/>
        <charset val="134"/>
      </rPr>
      <t xml:space="preserve"> 各县（市、区）城镇居民家庭主要耐用品拥有量</t>
    </r>
    <phoneticPr fontId="40" type="noConversion"/>
  </si>
  <si>
    <r>
      <t>10-2</t>
    </r>
    <r>
      <rPr>
        <sz val="14"/>
        <rFont val="宋体"/>
        <family val="3"/>
        <charset val="134"/>
      </rPr>
      <t>1</t>
    </r>
    <r>
      <rPr>
        <sz val="14"/>
        <rFont val="宋体"/>
        <family val="3"/>
        <charset val="134"/>
      </rPr>
      <t xml:space="preserve"> 各县（市、区）农村居民家庭主要耐用品拥有量</t>
    </r>
    <phoneticPr fontId="40" type="noConversion"/>
  </si>
  <si>
    <t xml:space="preserve">  (十二）住户厕所使用情况</t>
    <phoneticPr fontId="2" type="noConversion"/>
  </si>
</sst>
</file>

<file path=xl/styles.xml><?xml version="1.0" encoding="utf-8"?>
<styleSheet xmlns="http://schemas.openxmlformats.org/spreadsheetml/2006/main">
  <numFmts count="6">
    <numFmt numFmtId="43" formatCode="_ * #,##0.00_ ;_ * \-#,##0.00_ ;_ * &quot;-&quot;??_ ;_ @_ "/>
    <numFmt numFmtId="176" formatCode="0.0_ "/>
    <numFmt numFmtId="177" formatCode="0.00_ "/>
    <numFmt numFmtId="178" formatCode="0_ "/>
    <numFmt numFmtId="179" formatCode="0.0"/>
    <numFmt numFmtId="180" formatCode="0.0_);[Red]\(0.0\)"/>
  </numFmts>
  <fonts count="85">
    <font>
      <sz val="12"/>
      <name val="宋体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0"/>
      <name val="黑体"/>
      <family val="3"/>
      <charset val="134"/>
    </font>
    <font>
      <sz val="9"/>
      <name val="黑体"/>
      <family val="3"/>
      <charset val="134"/>
    </font>
    <font>
      <sz val="10"/>
      <name val="宋体"/>
      <family val="3"/>
      <charset val="134"/>
    </font>
    <font>
      <sz val="9"/>
      <name val="宋体"/>
      <family val="3"/>
      <charset val="134"/>
    </font>
    <font>
      <b/>
      <sz val="10"/>
      <name val="宋体"/>
      <family val="3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0.5"/>
      <name val="宋体"/>
      <family val="3"/>
      <charset val="134"/>
    </font>
    <font>
      <sz val="10"/>
      <name val="宋体"/>
      <family val="3"/>
      <charset val="134"/>
    </font>
    <font>
      <sz val="14"/>
      <name val="宋体"/>
      <family val="3"/>
      <charset val="134"/>
    </font>
    <font>
      <sz val="10"/>
      <name val="宋体"/>
      <family val="3"/>
      <charset val="134"/>
    </font>
    <font>
      <sz val="14"/>
      <name val="宋体"/>
      <family val="3"/>
      <charset val="134"/>
    </font>
    <font>
      <sz val="9"/>
      <name val="Times New Roman"/>
      <family val="1"/>
    </font>
    <font>
      <sz val="10.5"/>
      <name val="宋体"/>
      <family val="3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0.5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1"/>
      <name val="黑体"/>
      <family val="3"/>
      <charset val="134"/>
    </font>
    <font>
      <sz val="9"/>
      <name val="宋体"/>
      <family val="3"/>
      <charset val="134"/>
    </font>
    <font>
      <sz val="9"/>
      <name val="Arial"/>
      <family val="2"/>
    </font>
    <font>
      <sz val="12"/>
      <name val="仿宋_GB2312"/>
      <family val="3"/>
      <charset val="134"/>
    </font>
    <font>
      <sz val="9"/>
      <name val="宋体"/>
      <family val="3"/>
      <charset val="134"/>
    </font>
    <font>
      <sz val="14"/>
      <name val="方正小标宋简体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4"/>
      <name val="方正小标宋简体"/>
      <charset val="134"/>
    </font>
    <font>
      <sz val="9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10"/>
      <name val="宋体"/>
      <family val="3"/>
      <charset val="134"/>
    </font>
    <font>
      <sz val="10"/>
      <name val="宋体"/>
      <family val="3"/>
      <charset val="134"/>
    </font>
    <font>
      <sz val="11"/>
      <name val="宋体"/>
      <family val="3"/>
      <charset val="134"/>
    </font>
    <font>
      <sz val="14"/>
      <name val="宋体"/>
      <family val="3"/>
      <charset val="134"/>
    </font>
    <font>
      <sz val="10"/>
      <color indexed="8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4"/>
      <name val="宋体"/>
      <family val="3"/>
      <charset val="134"/>
    </font>
    <font>
      <sz val="14"/>
      <name val="宋体"/>
      <family val="3"/>
      <charset val="134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10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0"/>
      <color indexed="8"/>
      <name val="宋体"/>
      <family val="3"/>
      <charset val="134"/>
      <scheme val="minor"/>
    </font>
    <font>
      <b/>
      <sz val="14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sz val="10"/>
      <color theme="1"/>
      <name val="黑体"/>
      <family val="3"/>
      <charset val="134"/>
    </font>
    <font>
      <sz val="10"/>
      <color theme="1"/>
      <name val="宋体"/>
      <family val="3"/>
      <charset val="134"/>
      <scheme val="minor"/>
    </font>
    <font>
      <sz val="9"/>
      <color theme="1"/>
      <name val="宋体"/>
      <family val="3"/>
      <charset val="134"/>
    </font>
    <font>
      <sz val="9"/>
      <color theme="1"/>
      <name val="黑体"/>
      <family val="3"/>
      <charset val="134"/>
    </font>
    <font>
      <sz val="8"/>
      <color theme="1"/>
      <name val="黑体"/>
      <family val="3"/>
      <charset val="134"/>
    </font>
    <font>
      <sz val="12"/>
      <name val="宋体"/>
      <family val="3"/>
      <charset val="134"/>
      <scheme val="minor"/>
    </font>
    <font>
      <sz val="14"/>
      <color theme="1"/>
      <name val="宋体"/>
      <family val="3"/>
      <charset val="134"/>
    </font>
    <font>
      <sz val="10"/>
      <color theme="1"/>
      <name val="宋体"/>
      <family val="3"/>
      <charset val="134"/>
    </font>
    <font>
      <sz val="12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</fonts>
  <fills count="2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theme="0"/>
        <bgColor indexed="64"/>
      </patternFill>
    </fill>
  </fills>
  <borders count="63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/>
      <top/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/>
      <top style="thin">
        <color indexed="8"/>
      </top>
      <bottom/>
      <diagonal/>
    </border>
    <border>
      <left style="thin">
        <color indexed="64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</borders>
  <cellStyleXfs count="1731">
    <xf numFmtId="0" fontId="0" fillId="0" borderId="0"/>
    <xf numFmtId="0" fontId="1" fillId="0" borderId="0"/>
    <xf numFmtId="0" fontId="1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21" fillId="2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4" fillId="0" borderId="1" applyNumberFormat="0" applyFill="0" applyAlignment="0" applyProtection="0">
      <alignment vertical="center"/>
    </xf>
    <xf numFmtId="0" fontId="24" fillId="0" borderId="1" applyNumberFormat="0" applyFill="0" applyAlignment="0" applyProtection="0">
      <alignment vertical="center"/>
    </xf>
    <xf numFmtId="0" fontId="24" fillId="0" borderId="1" applyNumberFormat="0" applyFill="0" applyAlignment="0" applyProtection="0">
      <alignment vertical="center"/>
    </xf>
    <xf numFmtId="0" fontId="24" fillId="0" borderId="1" applyNumberFormat="0" applyFill="0" applyAlignment="0" applyProtection="0">
      <alignment vertical="center"/>
    </xf>
    <xf numFmtId="0" fontId="24" fillId="0" borderId="1" applyNumberFormat="0" applyFill="0" applyAlignment="0" applyProtection="0">
      <alignment vertical="center"/>
    </xf>
    <xf numFmtId="0" fontId="24" fillId="0" borderId="1" applyNumberFormat="0" applyFill="0" applyAlignment="0" applyProtection="0">
      <alignment vertical="center"/>
    </xf>
    <xf numFmtId="0" fontId="24" fillId="0" borderId="1" applyNumberFormat="0" applyFill="0" applyAlignment="0" applyProtection="0">
      <alignment vertical="center"/>
    </xf>
    <xf numFmtId="0" fontId="24" fillId="0" borderId="1" applyNumberFormat="0" applyFill="0" applyAlignment="0" applyProtection="0">
      <alignment vertical="center"/>
    </xf>
    <xf numFmtId="0" fontId="25" fillId="0" borderId="2" applyNumberFormat="0" applyFill="0" applyAlignment="0" applyProtection="0">
      <alignment vertical="center"/>
    </xf>
    <xf numFmtId="0" fontId="25" fillId="0" borderId="2" applyNumberFormat="0" applyFill="0" applyAlignment="0" applyProtection="0">
      <alignment vertical="center"/>
    </xf>
    <xf numFmtId="0" fontId="25" fillId="0" borderId="2" applyNumberFormat="0" applyFill="0" applyAlignment="0" applyProtection="0">
      <alignment vertical="center"/>
    </xf>
    <xf numFmtId="0" fontId="25" fillId="0" borderId="2" applyNumberFormat="0" applyFill="0" applyAlignment="0" applyProtection="0">
      <alignment vertical="center"/>
    </xf>
    <xf numFmtId="0" fontId="25" fillId="0" borderId="2" applyNumberFormat="0" applyFill="0" applyAlignment="0" applyProtection="0">
      <alignment vertical="center"/>
    </xf>
    <xf numFmtId="0" fontId="25" fillId="0" borderId="2" applyNumberFormat="0" applyFill="0" applyAlignment="0" applyProtection="0">
      <alignment vertical="center"/>
    </xf>
    <xf numFmtId="0" fontId="25" fillId="0" borderId="2" applyNumberFormat="0" applyFill="0" applyAlignment="0" applyProtection="0">
      <alignment vertical="center"/>
    </xf>
    <xf numFmtId="0" fontId="25" fillId="0" borderId="2" applyNumberFormat="0" applyFill="0" applyAlignment="0" applyProtection="0">
      <alignment vertical="center"/>
    </xf>
    <xf numFmtId="0" fontId="26" fillId="0" borderId="3" applyNumberFormat="0" applyFill="0" applyAlignment="0" applyProtection="0">
      <alignment vertical="center"/>
    </xf>
    <xf numFmtId="0" fontId="26" fillId="0" borderId="3" applyNumberFormat="0" applyFill="0" applyAlignment="0" applyProtection="0">
      <alignment vertical="center"/>
    </xf>
    <xf numFmtId="0" fontId="26" fillId="0" borderId="3" applyNumberFormat="0" applyFill="0" applyAlignment="0" applyProtection="0">
      <alignment vertical="center"/>
    </xf>
    <xf numFmtId="0" fontId="26" fillId="0" borderId="3" applyNumberFormat="0" applyFill="0" applyAlignment="0" applyProtection="0">
      <alignment vertical="center"/>
    </xf>
    <xf numFmtId="0" fontId="26" fillId="0" borderId="3" applyNumberFormat="0" applyFill="0" applyAlignment="0" applyProtection="0">
      <alignment vertical="center"/>
    </xf>
    <xf numFmtId="0" fontId="26" fillId="0" borderId="3" applyNumberFormat="0" applyFill="0" applyAlignment="0" applyProtection="0">
      <alignment vertical="center"/>
    </xf>
    <xf numFmtId="0" fontId="26" fillId="0" borderId="3" applyNumberFormat="0" applyFill="0" applyAlignment="0" applyProtection="0">
      <alignment vertical="center"/>
    </xf>
    <xf numFmtId="0" fontId="26" fillId="0" borderId="3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69" fillId="24" borderId="0" applyNumberFormat="0" applyBorder="0" applyAlignment="0" applyProtection="0">
      <alignment vertical="center"/>
    </xf>
    <xf numFmtId="0" fontId="39" fillId="0" borderId="0"/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39" fillId="0" borderId="0"/>
    <xf numFmtId="0" fontId="1" fillId="0" borderId="0"/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20" fillId="0" borderId="0"/>
    <xf numFmtId="0" fontId="20" fillId="0" borderId="0"/>
    <xf numFmtId="0" fontId="39" fillId="0" borderId="0"/>
    <xf numFmtId="0" fontId="39" fillId="0" borderId="0"/>
    <xf numFmtId="0" fontId="11" fillId="0" borderId="0"/>
    <xf numFmtId="0" fontId="20" fillId="0" borderId="0"/>
    <xf numFmtId="0" fontId="39" fillId="0" borderId="0"/>
    <xf numFmtId="0" fontId="39" fillId="0" borderId="0"/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39" fillId="0" borderId="0"/>
    <xf numFmtId="0" fontId="1" fillId="0" borderId="0"/>
    <xf numFmtId="0" fontId="20" fillId="0" borderId="0"/>
    <xf numFmtId="0" fontId="39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3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1" fillId="0" borderId="0">
      <alignment vertical="center"/>
    </xf>
    <xf numFmtId="0" fontId="39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10" fillId="0" borderId="0"/>
    <xf numFmtId="0" fontId="39" fillId="0" borderId="0">
      <alignment vertical="center"/>
    </xf>
    <xf numFmtId="0" fontId="39" fillId="0" borderId="0">
      <alignment vertical="center"/>
    </xf>
    <xf numFmtId="0" fontId="1" fillId="0" borderId="0">
      <alignment vertical="center"/>
    </xf>
    <xf numFmtId="0" fontId="39" fillId="0" borderId="0">
      <alignment vertical="center"/>
    </xf>
    <xf numFmtId="0" fontId="11" fillId="0" borderId="0"/>
    <xf numFmtId="0" fontId="20" fillId="0" borderId="0"/>
    <xf numFmtId="0" fontId="39" fillId="0" borderId="0"/>
    <xf numFmtId="0" fontId="20" fillId="0" borderId="0"/>
    <xf numFmtId="0" fontId="1" fillId="0" borderId="0"/>
    <xf numFmtId="0" fontId="38" fillId="0" borderId="0"/>
    <xf numFmtId="0" fontId="20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1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1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38" fillId="0" borderId="0"/>
    <xf numFmtId="0" fontId="38" fillId="0" borderId="0"/>
    <xf numFmtId="0" fontId="1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1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39" fillId="0" borderId="0"/>
    <xf numFmtId="0" fontId="68" fillId="0" borderId="0">
      <alignment vertical="center"/>
    </xf>
    <xf numFmtId="0" fontId="39" fillId="0" borderId="0"/>
    <xf numFmtId="0" fontId="68" fillId="0" borderId="0">
      <alignment vertical="center"/>
    </xf>
    <xf numFmtId="0" fontId="68" fillId="0" borderId="0">
      <alignment vertical="center"/>
    </xf>
    <xf numFmtId="0" fontId="39" fillId="0" borderId="0"/>
    <xf numFmtId="0" fontId="1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9" fillId="0" borderId="0"/>
    <xf numFmtId="0" fontId="39" fillId="0" borderId="0"/>
    <xf numFmtId="0" fontId="38" fillId="0" borderId="0"/>
    <xf numFmtId="0" fontId="39" fillId="0" borderId="0"/>
    <xf numFmtId="0" fontId="39" fillId="0" borderId="0"/>
    <xf numFmtId="0" fontId="1" fillId="0" borderId="0">
      <alignment vertical="center"/>
    </xf>
    <xf numFmtId="0" fontId="1" fillId="0" borderId="0"/>
    <xf numFmtId="0" fontId="68" fillId="0" borderId="0">
      <alignment vertical="center"/>
    </xf>
    <xf numFmtId="0" fontId="68" fillId="0" borderId="0">
      <alignment vertical="center"/>
    </xf>
    <xf numFmtId="0" fontId="39" fillId="0" borderId="0"/>
    <xf numFmtId="0" fontId="68" fillId="0" borderId="0">
      <alignment vertical="center"/>
    </xf>
    <xf numFmtId="0" fontId="39" fillId="0" borderId="0"/>
    <xf numFmtId="0" fontId="68" fillId="0" borderId="0">
      <alignment vertical="center"/>
    </xf>
    <xf numFmtId="0" fontId="68" fillId="0" borderId="0">
      <alignment vertical="center"/>
    </xf>
    <xf numFmtId="0" fontId="39" fillId="0" borderId="0"/>
    <xf numFmtId="0" fontId="1" fillId="0" borderId="0"/>
    <xf numFmtId="0" fontId="39" fillId="0" borderId="0"/>
    <xf numFmtId="0" fontId="39" fillId="0" borderId="0"/>
    <xf numFmtId="0" fontId="20" fillId="0" borderId="0">
      <alignment vertical="center"/>
    </xf>
    <xf numFmtId="0" fontId="20" fillId="0" borderId="0">
      <alignment vertical="center"/>
    </xf>
    <xf numFmtId="0" fontId="39" fillId="0" borderId="0">
      <alignment vertical="center"/>
    </xf>
    <xf numFmtId="0" fontId="39" fillId="0" borderId="0"/>
    <xf numFmtId="0" fontId="39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39" fillId="0" borderId="0">
      <alignment vertical="center"/>
    </xf>
    <xf numFmtId="0" fontId="1" fillId="0" borderId="0">
      <alignment vertical="center"/>
    </xf>
    <xf numFmtId="0" fontId="20" fillId="0" borderId="0"/>
    <xf numFmtId="0" fontId="20" fillId="0" borderId="0"/>
    <xf numFmtId="0" fontId="39" fillId="0" borderId="0"/>
    <xf numFmtId="0" fontId="39" fillId="0" borderId="0"/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11" fillId="0" borderId="0"/>
    <xf numFmtId="0" fontId="20" fillId="0" borderId="0"/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20" fillId="0" borderId="0"/>
    <xf numFmtId="0" fontId="68" fillId="0" borderId="0">
      <alignment vertical="center"/>
    </xf>
    <xf numFmtId="0" fontId="68" fillId="0" borderId="0">
      <alignment vertical="center"/>
    </xf>
    <xf numFmtId="0" fontId="20" fillId="0" borderId="0"/>
    <xf numFmtId="0" fontId="11" fillId="0" borderId="0"/>
    <xf numFmtId="0" fontId="20" fillId="0" borderId="0"/>
    <xf numFmtId="0" fontId="20" fillId="0" borderId="0"/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17" fillId="0" borderId="0"/>
    <xf numFmtId="0" fontId="1" fillId="0" borderId="0"/>
    <xf numFmtId="0" fontId="68" fillId="0" borderId="0">
      <alignment vertical="center"/>
    </xf>
    <xf numFmtId="0" fontId="68" fillId="0" borderId="0">
      <alignment vertical="center"/>
    </xf>
    <xf numFmtId="0" fontId="39" fillId="0" borderId="0"/>
    <xf numFmtId="0" fontId="68" fillId="0" borderId="0">
      <alignment vertical="center"/>
    </xf>
    <xf numFmtId="0" fontId="20" fillId="0" borderId="0"/>
    <xf numFmtId="0" fontId="68" fillId="0" borderId="0">
      <alignment vertical="center"/>
    </xf>
    <xf numFmtId="0" fontId="68" fillId="0" borderId="0">
      <alignment vertical="center"/>
    </xf>
    <xf numFmtId="0" fontId="20" fillId="0" borderId="0"/>
    <xf numFmtId="0" fontId="11" fillId="0" borderId="0"/>
    <xf numFmtId="0" fontId="20" fillId="0" borderId="0"/>
    <xf numFmtId="0" fontId="20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11" fillId="0" borderId="0"/>
    <xf numFmtId="0" fontId="20" fillId="0" borderId="0"/>
    <xf numFmtId="0" fontId="20" fillId="0" borderId="0"/>
    <xf numFmtId="0" fontId="39" fillId="0" borderId="0"/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/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/>
    <xf numFmtId="0" fontId="68" fillId="0" borderId="0">
      <alignment vertical="center"/>
    </xf>
    <xf numFmtId="0" fontId="68" fillId="0" borderId="0">
      <alignment vertical="center"/>
    </xf>
    <xf numFmtId="0" fontId="68" fillId="0" borderId="0"/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1" fillId="0" borderId="0"/>
    <xf numFmtId="0" fontId="39" fillId="0" borderId="0"/>
    <xf numFmtId="0" fontId="68" fillId="0" borderId="0"/>
    <xf numFmtId="0" fontId="39" fillId="0" borderId="0"/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39" fillId="0" borderId="0"/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39" fillId="0" borderId="0"/>
    <xf numFmtId="0" fontId="1" fillId="0" borderId="0"/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20" fillId="0" borderId="0"/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20" fillId="0" borderId="0"/>
    <xf numFmtId="0" fontId="11" fillId="0" borderId="0"/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39" fillId="0" borderId="0"/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39" fillId="0" borderId="0"/>
    <xf numFmtId="0" fontId="1" fillId="0" borderId="0"/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39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39" fillId="0" borderId="0">
      <alignment vertical="center"/>
    </xf>
    <xf numFmtId="0" fontId="1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28" fillId="4" borderId="0" applyNumberFormat="0" applyBorder="0" applyAlignment="0" applyProtection="0">
      <alignment vertical="center"/>
    </xf>
    <xf numFmtId="0" fontId="28" fillId="4" borderId="0" applyNumberFormat="0" applyBorder="0" applyAlignment="0" applyProtection="0">
      <alignment vertical="center"/>
    </xf>
    <xf numFmtId="0" fontId="28" fillId="4" borderId="0" applyNumberFormat="0" applyBorder="0" applyAlignment="0" applyProtection="0">
      <alignment vertical="center"/>
    </xf>
    <xf numFmtId="0" fontId="28" fillId="4" borderId="0" applyNumberFormat="0" applyBorder="0" applyAlignment="0" applyProtection="0">
      <alignment vertical="center"/>
    </xf>
    <xf numFmtId="0" fontId="28" fillId="4" borderId="0" applyNumberFormat="0" applyBorder="0" applyAlignment="0" applyProtection="0">
      <alignment vertical="center"/>
    </xf>
    <xf numFmtId="0" fontId="28" fillId="4" borderId="0" applyNumberFormat="0" applyBorder="0" applyAlignment="0" applyProtection="0">
      <alignment vertical="center"/>
    </xf>
    <xf numFmtId="0" fontId="28" fillId="4" borderId="0" applyNumberFormat="0" applyBorder="0" applyAlignment="0" applyProtection="0">
      <alignment vertical="center"/>
    </xf>
    <xf numFmtId="0" fontId="28" fillId="4" borderId="0" applyNumberFormat="0" applyBorder="0" applyAlignment="0" applyProtection="0">
      <alignment vertical="center"/>
    </xf>
    <xf numFmtId="0" fontId="70" fillId="25" borderId="0" applyNumberFormat="0" applyBorder="0" applyAlignment="0" applyProtection="0">
      <alignment vertical="center"/>
    </xf>
    <xf numFmtId="0" fontId="70" fillId="25" borderId="0" applyNumberFormat="0" applyBorder="0" applyAlignment="0" applyProtection="0">
      <alignment vertical="center"/>
    </xf>
    <xf numFmtId="0" fontId="70" fillId="25" borderId="0" applyNumberFormat="0" applyBorder="0" applyAlignment="0" applyProtection="0">
      <alignment vertical="center"/>
    </xf>
    <xf numFmtId="0" fontId="70" fillId="25" borderId="0" applyNumberFormat="0" applyBorder="0" applyAlignment="0" applyProtection="0">
      <alignment vertical="center"/>
    </xf>
    <xf numFmtId="0" fontId="70" fillId="25" borderId="0" applyNumberFormat="0" applyBorder="0" applyAlignment="0" applyProtection="0">
      <alignment vertical="center"/>
    </xf>
    <xf numFmtId="0" fontId="70" fillId="25" borderId="0" applyNumberFormat="0" applyBorder="0" applyAlignment="0" applyProtection="0">
      <alignment vertical="center"/>
    </xf>
    <xf numFmtId="0" fontId="70" fillId="25" borderId="0" applyNumberFormat="0" applyBorder="0" applyAlignment="0" applyProtection="0">
      <alignment vertical="center"/>
    </xf>
    <xf numFmtId="0" fontId="70" fillId="25" borderId="0" applyNumberFormat="0" applyBorder="0" applyAlignment="0" applyProtection="0">
      <alignment vertical="center"/>
    </xf>
    <xf numFmtId="0" fontId="70" fillId="25" borderId="0" applyNumberFormat="0" applyBorder="0" applyAlignment="0" applyProtection="0">
      <alignment vertical="center"/>
    </xf>
    <xf numFmtId="0" fontId="70" fillId="25" borderId="0" applyNumberFormat="0" applyBorder="0" applyAlignment="0" applyProtection="0">
      <alignment vertical="center"/>
    </xf>
    <xf numFmtId="0" fontId="70" fillId="25" borderId="0" applyNumberFormat="0" applyBorder="0" applyAlignment="0" applyProtection="0">
      <alignment vertical="center"/>
    </xf>
    <xf numFmtId="0" fontId="70" fillId="25" borderId="0" applyNumberFormat="0" applyBorder="0" applyAlignment="0" applyProtection="0">
      <alignment vertical="center"/>
    </xf>
    <xf numFmtId="0" fontId="70" fillId="25" borderId="0" applyNumberFormat="0" applyBorder="0" applyAlignment="0" applyProtection="0">
      <alignment vertical="center"/>
    </xf>
    <xf numFmtId="0" fontId="70" fillId="25" borderId="0" applyNumberFormat="0" applyBorder="0" applyAlignment="0" applyProtection="0">
      <alignment vertical="center"/>
    </xf>
    <xf numFmtId="0" fontId="70" fillId="25" borderId="0" applyNumberFormat="0" applyBorder="0" applyAlignment="0" applyProtection="0">
      <alignment vertical="center"/>
    </xf>
    <xf numFmtId="0" fontId="70" fillId="25" borderId="0" applyNumberFormat="0" applyBorder="0" applyAlignment="0" applyProtection="0">
      <alignment vertical="center"/>
    </xf>
    <xf numFmtId="0" fontId="70" fillId="25" borderId="0" applyNumberFormat="0" applyBorder="0" applyAlignment="0" applyProtection="0">
      <alignment vertical="center"/>
    </xf>
    <xf numFmtId="0" fontId="70" fillId="25" borderId="0" applyNumberFormat="0" applyBorder="0" applyAlignment="0" applyProtection="0">
      <alignment vertical="center"/>
    </xf>
    <xf numFmtId="0" fontId="70" fillId="25" borderId="0" applyNumberFormat="0" applyBorder="0" applyAlignment="0" applyProtection="0">
      <alignment vertical="center"/>
    </xf>
    <xf numFmtId="0" fontId="70" fillId="25" borderId="0" applyNumberFormat="0" applyBorder="0" applyAlignment="0" applyProtection="0">
      <alignment vertical="center"/>
    </xf>
    <xf numFmtId="0" fontId="70" fillId="25" borderId="0" applyNumberFormat="0" applyBorder="0" applyAlignment="0" applyProtection="0">
      <alignment vertical="center"/>
    </xf>
    <xf numFmtId="0" fontId="70" fillId="25" borderId="0" applyNumberFormat="0" applyBorder="0" applyAlignment="0" applyProtection="0">
      <alignment vertical="center"/>
    </xf>
    <xf numFmtId="0" fontId="70" fillId="25" borderId="0" applyNumberFormat="0" applyBorder="0" applyAlignment="0" applyProtection="0">
      <alignment vertical="center"/>
    </xf>
    <xf numFmtId="0" fontId="70" fillId="25" borderId="0" applyNumberFormat="0" applyBorder="0" applyAlignment="0" applyProtection="0">
      <alignment vertical="center"/>
    </xf>
    <xf numFmtId="0" fontId="70" fillId="25" borderId="0" applyNumberFormat="0" applyBorder="0" applyAlignment="0" applyProtection="0">
      <alignment vertical="center"/>
    </xf>
    <xf numFmtId="0" fontId="70" fillId="25" borderId="0" applyNumberFormat="0" applyBorder="0" applyAlignment="0" applyProtection="0">
      <alignment vertical="center"/>
    </xf>
    <xf numFmtId="0" fontId="70" fillId="25" borderId="0" applyNumberFormat="0" applyBorder="0" applyAlignment="0" applyProtection="0">
      <alignment vertical="center"/>
    </xf>
    <xf numFmtId="0" fontId="70" fillId="25" borderId="0" applyNumberFormat="0" applyBorder="0" applyAlignment="0" applyProtection="0">
      <alignment vertical="center"/>
    </xf>
    <xf numFmtId="0" fontId="70" fillId="25" borderId="0" applyNumberFormat="0" applyBorder="0" applyAlignment="0" applyProtection="0">
      <alignment vertical="center"/>
    </xf>
    <xf numFmtId="0" fontId="70" fillId="25" borderId="0" applyNumberFormat="0" applyBorder="0" applyAlignment="0" applyProtection="0">
      <alignment vertical="center"/>
    </xf>
    <xf numFmtId="0" fontId="70" fillId="25" borderId="0" applyNumberFormat="0" applyBorder="0" applyAlignment="0" applyProtection="0">
      <alignment vertical="center"/>
    </xf>
    <xf numFmtId="0" fontId="70" fillId="25" borderId="0" applyNumberFormat="0" applyBorder="0" applyAlignment="0" applyProtection="0">
      <alignment vertical="center"/>
    </xf>
    <xf numFmtId="0" fontId="29" fillId="0" borderId="4" applyNumberFormat="0" applyFill="0" applyAlignment="0" applyProtection="0">
      <alignment vertical="center"/>
    </xf>
    <xf numFmtId="0" fontId="29" fillId="0" borderId="4" applyNumberFormat="0" applyFill="0" applyAlignment="0" applyProtection="0">
      <alignment vertical="center"/>
    </xf>
    <xf numFmtId="0" fontId="29" fillId="0" borderId="4" applyNumberFormat="0" applyFill="0" applyAlignment="0" applyProtection="0">
      <alignment vertical="center"/>
    </xf>
    <xf numFmtId="0" fontId="29" fillId="0" borderId="4" applyNumberFormat="0" applyFill="0" applyAlignment="0" applyProtection="0">
      <alignment vertical="center"/>
    </xf>
    <xf numFmtId="0" fontId="29" fillId="0" borderId="4" applyNumberFormat="0" applyFill="0" applyAlignment="0" applyProtection="0">
      <alignment vertical="center"/>
    </xf>
    <xf numFmtId="0" fontId="29" fillId="0" borderId="4" applyNumberFormat="0" applyFill="0" applyAlignment="0" applyProtection="0">
      <alignment vertical="center"/>
    </xf>
    <xf numFmtId="0" fontId="29" fillId="0" borderId="4" applyNumberFormat="0" applyFill="0" applyAlignment="0" applyProtection="0">
      <alignment vertical="center"/>
    </xf>
    <xf numFmtId="0" fontId="29" fillId="0" borderId="4" applyNumberFormat="0" applyFill="0" applyAlignment="0" applyProtection="0">
      <alignment vertical="center"/>
    </xf>
    <xf numFmtId="0" fontId="30" fillId="16" borderId="5" applyNumberFormat="0" applyAlignment="0" applyProtection="0">
      <alignment vertical="center"/>
    </xf>
    <xf numFmtId="0" fontId="30" fillId="16" borderId="5" applyNumberFormat="0" applyAlignment="0" applyProtection="0">
      <alignment vertical="center"/>
    </xf>
    <xf numFmtId="0" fontId="30" fillId="16" borderId="5" applyNumberFormat="0" applyAlignment="0" applyProtection="0">
      <alignment vertical="center"/>
    </xf>
    <xf numFmtId="0" fontId="30" fillId="16" borderId="5" applyNumberFormat="0" applyAlignment="0" applyProtection="0">
      <alignment vertical="center"/>
    </xf>
    <xf numFmtId="0" fontId="30" fillId="16" borderId="5" applyNumberFormat="0" applyAlignment="0" applyProtection="0">
      <alignment vertical="center"/>
    </xf>
    <xf numFmtId="0" fontId="30" fillId="16" borderId="5" applyNumberFormat="0" applyAlignment="0" applyProtection="0">
      <alignment vertical="center"/>
    </xf>
    <xf numFmtId="0" fontId="30" fillId="16" borderId="5" applyNumberFormat="0" applyAlignment="0" applyProtection="0">
      <alignment vertical="center"/>
    </xf>
    <xf numFmtId="0" fontId="30" fillId="16" borderId="5" applyNumberFormat="0" applyAlignment="0" applyProtection="0">
      <alignment vertical="center"/>
    </xf>
    <xf numFmtId="0" fontId="31" fillId="17" borderId="6" applyNumberFormat="0" applyAlignment="0" applyProtection="0">
      <alignment vertical="center"/>
    </xf>
    <xf numFmtId="0" fontId="31" fillId="17" borderId="6" applyNumberFormat="0" applyAlignment="0" applyProtection="0">
      <alignment vertical="center"/>
    </xf>
    <xf numFmtId="0" fontId="31" fillId="17" borderId="6" applyNumberFormat="0" applyAlignment="0" applyProtection="0">
      <alignment vertical="center"/>
    </xf>
    <xf numFmtId="0" fontId="31" fillId="17" borderId="6" applyNumberFormat="0" applyAlignment="0" applyProtection="0">
      <alignment vertical="center"/>
    </xf>
    <xf numFmtId="0" fontId="31" fillId="17" borderId="6" applyNumberFormat="0" applyAlignment="0" applyProtection="0">
      <alignment vertical="center"/>
    </xf>
    <xf numFmtId="0" fontId="31" fillId="17" borderId="6" applyNumberFormat="0" applyAlignment="0" applyProtection="0">
      <alignment vertical="center"/>
    </xf>
    <xf numFmtId="0" fontId="31" fillId="17" borderId="6" applyNumberFormat="0" applyAlignment="0" applyProtection="0">
      <alignment vertical="center"/>
    </xf>
    <xf numFmtId="0" fontId="31" fillId="17" borderId="6" applyNumberFormat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0" borderId="7" applyNumberFormat="0" applyFill="0" applyAlignment="0" applyProtection="0">
      <alignment vertical="center"/>
    </xf>
    <xf numFmtId="0" fontId="34" fillId="0" borderId="7" applyNumberFormat="0" applyFill="0" applyAlignment="0" applyProtection="0">
      <alignment vertical="center"/>
    </xf>
    <xf numFmtId="0" fontId="34" fillId="0" borderId="7" applyNumberFormat="0" applyFill="0" applyAlignment="0" applyProtection="0">
      <alignment vertical="center"/>
    </xf>
    <xf numFmtId="0" fontId="34" fillId="0" borderId="7" applyNumberFormat="0" applyFill="0" applyAlignment="0" applyProtection="0">
      <alignment vertical="center"/>
    </xf>
    <xf numFmtId="0" fontId="34" fillId="0" borderId="7" applyNumberFormat="0" applyFill="0" applyAlignment="0" applyProtection="0">
      <alignment vertical="center"/>
    </xf>
    <xf numFmtId="0" fontId="34" fillId="0" borderId="7" applyNumberFormat="0" applyFill="0" applyAlignment="0" applyProtection="0">
      <alignment vertical="center"/>
    </xf>
    <xf numFmtId="0" fontId="34" fillId="0" borderId="7" applyNumberFormat="0" applyFill="0" applyAlignment="0" applyProtection="0">
      <alignment vertical="center"/>
    </xf>
    <xf numFmtId="0" fontId="34" fillId="0" borderId="7" applyNumberFormat="0" applyFill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20" fillId="0" borderId="0" applyFont="0" applyFill="0" applyBorder="0" applyAlignment="0" applyProtection="0">
      <alignment vertical="center"/>
    </xf>
    <xf numFmtId="43" fontId="20" fillId="0" borderId="0" applyFont="0" applyFill="0" applyBorder="0" applyAlignment="0" applyProtection="0">
      <alignment vertical="center"/>
    </xf>
    <xf numFmtId="43" fontId="17" fillId="0" borderId="0" applyFont="0" applyFill="0" applyBorder="0" applyAlignment="0" applyProtection="0">
      <alignment vertical="center"/>
    </xf>
    <xf numFmtId="43" fontId="20" fillId="0" borderId="0" applyFont="0" applyFill="0" applyBorder="0" applyAlignment="0" applyProtection="0">
      <alignment vertical="center"/>
    </xf>
    <xf numFmtId="43" fontId="20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20" fillId="0" borderId="0" applyFont="0" applyFill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6" fillId="16" borderId="8" applyNumberFormat="0" applyAlignment="0" applyProtection="0">
      <alignment vertical="center"/>
    </xf>
    <xf numFmtId="0" fontId="36" fillId="16" borderId="8" applyNumberFormat="0" applyAlignment="0" applyProtection="0">
      <alignment vertical="center"/>
    </xf>
    <xf numFmtId="0" fontId="36" fillId="16" borderId="8" applyNumberFormat="0" applyAlignment="0" applyProtection="0">
      <alignment vertical="center"/>
    </xf>
    <xf numFmtId="0" fontId="36" fillId="16" borderId="8" applyNumberFormat="0" applyAlignment="0" applyProtection="0">
      <alignment vertical="center"/>
    </xf>
    <xf numFmtId="0" fontId="36" fillId="16" borderId="8" applyNumberFormat="0" applyAlignment="0" applyProtection="0">
      <alignment vertical="center"/>
    </xf>
    <xf numFmtId="0" fontId="36" fillId="16" borderId="8" applyNumberFormat="0" applyAlignment="0" applyProtection="0">
      <alignment vertical="center"/>
    </xf>
    <xf numFmtId="0" fontId="36" fillId="16" borderId="8" applyNumberFormat="0" applyAlignment="0" applyProtection="0">
      <alignment vertical="center"/>
    </xf>
    <xf numFmtId="0" fontId="36" fillId="16" borderId="8" applyNumberFormat="0" applyAlignment="0" applyProtection="0">
      <alignment vertical="center"/>
    </xf>
    <xf numFmtId="0" fontId="37" fillId="7" borderId="5" applyNumberFormat="0" applyAlignment="0" applyProtection="0">
      <alignment vertical="center"/>
    </xf>
    <xf numFmtId="0" fontId="37" fillId="7" borderId="5" applyNumberFormat="0" applyAlignment="0" applyProtection="0">
      <alignment vertical="center"/>
    </xf>
    <xf numFmtId="0" fontId="37" fillId="7" borderId="5" applyNumberFormat="0" applyAlignment="0" applyProtection="0">
      <alignment vertical="center"/>
    </xf>
    <xf numFmtId="0" fontId="37" fillId="7" borderId="5" applyNumberFormat="0" applyAlignment="0" applyProtection="0">
      <alignment vertical="center"/>
    </xf>
    <xf numFmtId="0" fontId="37" fillId="7" borderId="5" applyNumberFormat="0" applyAlignment="0" applyProtection="0">
      <alignment vertical="center"/>
    </xf>
    <xf numFmtId="0" fontId="37" fillId="7" borderId="5" applyNumberFormat="0" applyAlignment="0" applyProtection="0">
      <alignment vertical="center"/>
    </xf>
    <xf numFmtId="0" fontId="37" fillId="7" borderId="5" applyNumberFormat="0" applyAlignment="0" applyProtection="0">
      <alignment vertical="center"/>
    </xf>
    <xf numFmtId="0" fontId="37" fillId="7" borderId="5" applyNumberFormat="0" applyAlignment="0" applyProtection="0">
      <alignment vertical="center"/>
    </xf>
    <xf numFmtId="0" fontId="1" fillId="23" borderId="9" applyNumberFormat="0" applyFont="0" applyAlignment="0" applyProtection="0">
      <alignment vertical="center"/>
    </xf>
    <xf numFmtId="0" fontId="39" fillId="23" borderId="9" applyNumberFormat="0" applyFont="0" applyAlignment="0" applyProtection="0">
      <alignment vertical="center"/>
    </xf>
    <xf numFmtId="0" fontId="39" fillId="23" borderId="9" applyNumberFormat="0" applyFont="0" applyAlignment="0" applyProtection="0">
      <alignment vertical="center"/>
    </xf>
    <xf numFmtId="0" fontId="39" fillId="23" borderId="9" applyNumberFormat="0" applyFont="0" applyAlignment="0" applyProtection="0">
      <alignment vertical="center"/>
    </xf>
    <xf numFmtId="0" fontId="39" fillId="23" borderId="9" applyNumberFormat="0" applyFont="0" applyAlignment="0" applyProtection="0">
      <alignment vertical="center"/>
    </xf>
    <xf numFmtId="0" fontId="39" fillId="23" borderId="9" applyNumberFormat="0" applyFont="0" applyAlignment="0" applyProtection="0">
      <alignment vertical="center"/>
    </xf>
    <xf numFmtId="0" fontId="39" fillId="23" borderId="9" applyNumberFormat="0" applyFont="0" applyAlignment="0" applyProtection="0">
      <alignment vertical="center"/>
    </xf>
    <xf numFmtId="0" fontId="39" fillId="23" borderId="9" applyNumberFormat="0" applyFont="0" applyAlignment="0" applyProtection="0">
      <alignment vertical="center"/>
    </xf>
  </cellStyleXfs>
  <cellXfs count="579">
    <xf numFmtId="0" fontId="0" fillId="0" borderId="0" xfId="0" applyAlignment="1">
      <alignment vertical="center"/>
    </xf>
    <xf numFmtId="0" fontId="0" fillId="0" borderId="0" xfId="0" applyBorder="1" applyAlignment="1">
      <alignment vertical="center"/>
    </xf>
    <xf numFmtId="0" fontId="2" fillId="0" borderId="0" xfId="0" applyFont="1" applyAlignment="1">
      <alignment vertical="center"/>
    </xf>
    <xf numFmtId="177" fontId="0" fillId="0" borderId="0" xfId="0" applyNumberFormat="1" applyAlignment="1">
      <alignment vertical="center"/>
    </xf>
    <xf numFmtId="0" fontId="4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176" fontId="0" fillId="0" borderId="0" xfId="0" applyNumberFormat="1" applyAlignment="1">
      <alignment vertical="center"/>
    </xf>
    <xf numFmtId="0" fontId="5" fillId="0" borderId="0" xfId="0" applyFont="1" applyAlignment="1" applyProtection="1">
      <alignment vertical="center"/>
    </xf>
    <xf numFmtId="0" fontId="8" fillId="0" borderId="0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13" fillId="0" borderId="0" xfId="0" applyFont="1" applyBorder="1" applyAlignment="1">
      <alignment vertical="center"/>
    </xf>
    <xf numFmtId="0" fontId="13" fillId="0" borderId="0" xfId="0" applyFont="1" applyAlignment="1">
      <alignment vertical="center"/>
    </xf>
    <xf numFmtId="0" fontId="12" fillId="0" borderId="0" xfId="0" applyFont="1" applyBorder="1" applyAlignment="1">
      <alignment vertical="center"/>
    </xf>
    <xf numFmtId="0" fontId="15" fillId="0" borderId="0" xfId="0" applyFont="1" applyBorder="1" applyAlignment="1">
      <alignment vertical="center"/>
    </xf>
    <xf numFmtId="0" fontId="15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4" fillId="0" borderId="0" xfId="0" applyFont="1" applyBorder="1" applyAlignment="1">
      <alignment vertical="center"/>
    </xf>
    <xf numFmtId="0" fontId="5" fillId="0" borderId="0" xfId="0" applyFont="1" applyBorder="1" applyAlignment="1" applyProtection="1">
      <alignment vertical="center"/>
    </xf>
    <xf numFmtId="0" fontId="0" fillId="26" borderId="0" xfId="0" applyFill="1" applyAlignment="1">
      <alignment vertical="center"/>
    </xf>
    <xf numFmtId="0" fontId="16" fillId="26" borderId="0" xfId="883" applyFont="1" applyFill="1" applyAlignment="1">
      <alignment horizontal="right" vertical="center"/>
    </xf>
    <xf numFmtId="0" fontId="68" fillId="26" borderId="0" xfId="883" applyFill="1"/>
    <xf numFmtId="0" fontId="71" fillId="26" borderId="10" xfId="883" applyFont="1" applyFill="1" applyBorder="1" applyAlignment="1">
      <alignment horizontal="center" vertical="center" wrapText="1"/>
    </xf>
    <xf numFmtId="0" fontId="71" fillId="26" borderId="11" xfId="883" applyFont="1" applyFill="1" applyBorder="1" applyAlignment="1">
      <alignment horizontal="center" vertical="center" wrapText="1"/>
    </xf>
    <xf numFmtId="0" fontId="71" fillId="26" borderId="12" xfId="883" applyFont="1" applyFill="1" applyBorder="1" applyAlignment="1">
      <alignment horizontal="center" vertical="center"/>
    </xf>
    <xf numFmtId="179" fontId="71" fillId="26" borderId="13" xfId="883" applyNumberFormat="1" applyFont="1" applyFill="1" applyBorder="1" applyAlignment="1">
      <alignment horizontal="right" vertical="center"/>
    </xf>
    <xf numFmtId="179" fontId="71" fillId="26" borderId="14" xfId="883" applyNumberFormat="1" applyFont="1" applyFill="1" applyBorder="1" applyAlignment="1">
      <alignment horizontal="right" vertical="center"/>
    </xf>
    <xf numFmtId="0" fontId="71" fillId="26" borderId="15" xfId="883" applyFont="1" applyFill="1" applyBorder="1" applyAlignment="1">
      <alignment horizontal="center" vertical="center"/>
    </xf>
    <xf numFmtId="179" fontId="71" fillId="26" borderId="16" xfId="883" applyNumberFormat="1" applyFont="1" applyFill="1" applyBorder="1" applyAlignment="1">
      <alignment horizontal="right" vertical="center"/>
    </xf>
    <xf numFmtId="179" fontId="71" fillId="26" borderId="17" xfId="883" applyNumberFormat="1" applyFont="1" applyFill="1" applyBorder="1" applyAlignment="1">
      <alignment horizontal="right" vertical="center"/>
    </xf>
    <xf numFmtId="0" fontId="71" fillId="26" borderId="18" xfId="883" applyFont="1" applyFill="1" applyBorder="1" applyAlignment="1">
      <alignment horizontal="center" vertical="center"/>
    </xf>
    <xf numFmtId="179" fontId="71" fillId="26" borderId="19" xfId="883" applyNumberFormat="1" applyFont="1" applyFill="1" applyBorder="1" applyAlignment="1">
      <alignment horizontal="right" vertical="center"/>
    </xf>
    <xf numFmtId="179" fontId="71" fillId="26" borderId="20" xfId="883" applyNumberFormat="1" applyFont="1" applyFill="1" applyBorder="1" applyAlignment="1">
      <alignment horizontal="right" vertical="center"/>
    </xf>
    <xf numFmtId="0" fontId="71" fillId="0" borderId="15" xfId="0" applyFont="1" applyBorder="1" applyAlignment="1" applyProtection="1">
      <alignment vertical="center"/>
    </xf>
    <xf numFmtId="0" fontId="71" fillId="0" borderId="16" xfId="0" applyFont="1" applyBorder="1" applyAlignment="1" applyProtection="1">
      <alignment horizontal="center" vertical="center"/>
    </xf>
    <xf numFmtId="179" fontId="71" fillId="0" borderId="17" xfId="0" applyNumberFormat="1" applyFont="1" applyBorder="1" applyAlignment="1" applyProtection="1">
      <alignment horizontal="center" vertical="center"/>
    </xf>
    <xf numFmtId="0" fontId="71" fillId="0" borderId="15" xfId="0" applyFont="1" applyBorder="1" applyAlignment="1" applyProtection="1">
      <alignment horizontal="left" vertical="center"/>
    </xf>
    <xf numFmtId="0" fontId="72" fillId="0" borderId="15" xfId="0" applyFont="1" applyBorder="1" applyAlignment="1" applyProtection="1">
      <alignment horizontal="left" vertical="center"/>
    </xf>
    <xf numFmtId="0" fontId="71" fillId="0" borderId="15" xfId="0" applyFont="1" applyBorder="1" applyAlignment="1" applyProtection="1">
      <alignment horizontal="left" vertical="center" indent="1"/>
    </xf>
    <xf numFmtId="0" fontId="71" fillId="0" borderId="18" xfId="0" applyFont="1" applyBorder="1" applyAlignment="1" applyProtection="1">
      <alignment horizontal="left" vertical="center" indent="1"/>
    </xf>
    <xf numFmtId="0" fontId="71" fillId="0" borderId="19" xfId="0" applyFont="1" applyBorder="1" applyAlignment="1" applyProtection="1">
      <alignment horizontal="center" vertical="center"/>
    </xf>
    <xf numFmtId="0" fontId="71" fillId="0" borderId="21" xfId="0" applyFont="1" applyBorder="1" applyAlignment="1">
      <alignment horizontal="center" vertical="center" wrapText="1"/>
    </xf>
    <xf numFmtId="0" fontId="71" fillId="0" borderId="11" xfId="0" applyFont="1" applyBorder="1" applyAlignment="1">
      <alignment horizontal="center" vertical="center" wrapText="1"/>
    </xf>
    <xf numFmtId="0" fontId="71" fillId="0" borderId="11" xfId="0" applyFont="1" applyBorder="1" applyAlignment="1">
      <alignment horizontal="center" vertical="center" wrapText="1"/>
    </xf>
    <xf numFmtId="177" fontId="71" fillId="0" borderId="11" xfId="0" applyNumberFormat="1" applyFont="1" applyBorder="1" applyAlignment="1">
      <alignment horizontal="center" vertical="center" wrapText="1"/>
    </xf>
    <xf numFmtId="177" fontId="71" fillId="0" borderId="16" xfId="0" applyNumberFormat="1" applyFont="1" applyBorder="1" applyAlignment="1" applyProtection="1">
      <alignment horizontal="right" vertical="center"/>
    </xf>
    <xf numFmtId="177" fontId="71" fillId="0" borderId="16" xfId="0" applyNumberFormat="1" applyFont="1" applyBorder="1" applyAlignment="1" applyProtection="1">
      <alignment horizontal="center" vertical="center"/>
    </xf>
    <xf numFmtId="177" fontId="71" fillId="0" borderId="19" xfId="0" applyNumberFormat="1" applyFont="1" applyBorder="1" applyAlignment="1" applyProtection="1">
      <alignment horizontal="right" vertical="center"/>
    </xf>
    <xf numFmtId="177" fontId="71" fillId="0" borderId="19" xfId="0" applyNumberFormat="1" applyFont="1" applyBorder="1" applyAlignment="1" applyProtection="1">
      <alignment horizontal="center" vertical="center"/>
    </xf>
    <xf numFmtId="177" fontId="12" fillId="0" borderId="0" xfId="0" applyNumberFormat="1" applyFont="1" applyAlignment="1">
      <alignment vertical="center"/>
    </xf>
    <xf numFmtId="0" fontId="40" fillId="0" borderId="0" xfId="0" applyFont="1" applyBorder="1" applyAlignment="1" applyProtection="1">
      <alignment vertical="center"/>
    </xf>
    <xf numFmtId="0" fontId="40" fillId="0" borderId="0" xfId="0" applyFont="1" applyAlignment="1" applyProtection="1">
      <alignment vertical="center"/>
    </xf>
    <xf numFmtId="0" fontId="0" fillId="0" borderId="0" xfId="0" applyAlignment="1">
      <alignment horizontal="center" vertical="center"/>
    </xf>
    <xf numFmtId="178" fontId="0" fillId="0" borderId="0" xfId="0" applyNumberFormat="1" applyAlignment="1">
      <alignment vertical="center"/>
    </xf>
    <xf numFmtId="176" fontId="0" fillId="0" borderId="0" xfId="0" applyNumberFormat="1" applyAlignment="1">
      <alignment horizontal="right" vertical="center"/>
    </xf>
    <xf numFmtId="0" fontId="71" fillId="26" borderId="11" xfId="883" applyFont="1" applyFill="1" applyBorder="1" applyAlignment="1">
      <alignment horizontal="center" vertical="center" wrapText="1"/>
    </xf>
    <xf numFmtId="0" fontId="71" fillId="26" borderId="10" xfId="883" applyFont="1" applyFill="1" applyBorder="1" applyAlignment="1">
      <alignment horizontal="center" vertical="center" wrapText="1"/>
    </xf>
    <xf numFmtId="176" fontId="0" fillId="0" borderId="0" xfId="0" applyNumberFormat="1" applyAlignment="1" applyProtection="1">
      <alignment vertical="center"/>
      <protection locked="0"/>
    </xf>
    <xf numFmtId="176" fontId="44" fillId="0" borderId="0" xfId="0" applyNumberFormat="1" applyFont="1" applyAlignment="1" applyProtection="1">
      <alignment horizontal="left" vertical="center"/>
      <protection locked="0"/>
    </xf>
    <xf numFmtId="0" fontId="41" fillId="0" borderId="0" xfId="0" applyFont="1" applyBorder="1" applyAlignment="1">
      <alignment horizontal="center" vertical="center"/>
    </xf>
    <xf numFmtId="0" fontId="41" fillId="0" borderId="0" xfId="0" applyFont="1" applyAlignment="1">
      <alignment horizontal="center" vertical="center"/>
    </xf>
    <xf numFmtId="177" fontId="0" fillId="0" borderId="0" xfId="0" applyNumberFormat="1" applyAlignment="1" applyProtection="1">
      <alignment vertical="center"/>
      <protection locked="0"/>
    </xf>
    <xf numFmtId="0" fontId="73" fillId="0" borderId="0" xfId="0" applyFont="1" applyBorder="1" applyAlignment="1" applyProtection="1">
      <alignment horizontal="center" vertical="center"/>
      <protection locked="0"/>
    </xf>
    <xf numFmtId="0" fontId="74" fillId="0" borderId="0" xfId="0" applyFont="1" applyAlignment="1">
      <alignment horizontal="center" vertical="center"/>
    </xf>
    <xf numFmtId="0" fontId="75" fillId="0" borderId="0" xfId="0" applyFont="1" applyAlignment="1">
      <alignment vertical="center"/>
    </xf>
    <xf numFmtId="0" fontId="76" fillId="0" borderId="0" xfId="0" applyFont="1" applyAlignment="1">
      <alignment vertical="center"/>
    </xf>
    <xf numFmtId="0" fontId="76" fillId="26" borderId="0" xfId="0" applyFont="1" applyFill="1" applyAlignment="1">
      <alignment vertical="center"/>
    </xf>
    <xf numFmtId="0" fontId="71" fillId="26" borderId="0" xfId="883" applyFont="1" applyFill="1" applyAlignment="1">
      <alignment horizontal="right" vertical="center"/>
    </xf>
    <xf numFmtId="0" fontId="71" fillId="26" borderId="0" xfId="0" applyFont="1" applyFill="1" applyAlignment="1">
      <alignment vertical="center"/>
    </xf>
    <xf numFmtId="0" fontId="71" fillId="26" borderId="22" xfId="883" applyFont="1" applyFill="1" applyBorder="1" applyAlignment="1">
      <alignment horizontal="center" vertical="center" wrapText="1"/>
    </xf>
    <xf numFmtId="0" fontId="71" fillId="26" borderId="23" xfId="883" applyFont="1" applyFill="1" applyBorder="1" applyAlignment="1">
      <alignment horizontal="center" vertical="center" wrapText="1"/>
    </xf>
    <xf numFmtId="49" fontId="71" fillId="26" borderId="24" xfId="883" applyNumberFormat="1" applyFont="1" applyFill="1" applyBorder="1" applyAlignment="1">
      <alignment horizontal="center" vertical="center"/>
    </xf>
    <xf numFmtId="179" fontId="76" fillId="26" borderId="0" xfId="883" applyNumberFormat="1" applyFont="1" applyFill="1"/>
    <xf numFmtId="0" fontId="76" fillId="26" borderId="0" xfId="883" applyFont="1" applyFill="1"/>
    <xf numFmtId="49" fontId="71" fillId="26" borderId="25" xfId="883" applyNumberFormat="1" applyFont="1" applyFill="1" applyBorder="1" applyAlignment="1">
      <alignment horizontal="center" vertical="center"/>
    </xf>
    <xf numFmtId="177" fontId="71" fillId="26" borderId="0" xfId="883" applyNumberFormat="1" applyFont="1" applyFill="1" applyBorder="1" applyAlignment="1">
      <alignment horizontal="right" vertical="center"/>
    </xf>
    <xf numFmtId="49" fontId="71" fillId="26" borderId="26" xfId="883" applyNumberFormat="1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177" fontId="0" fillId="0" borderId="0" xfId="0" applyNumberFormat="1" applyFill="1" applyAlignment="1">
      <alignment vertical="center"/>
    </xf>
    <xf numFmtId="0" fontId="71" fillId="0" borderId="15" xfId="0" applyFont="1" applyBorder="1" applyAlignment="1" applyProtection="1">
      <alignment horizontal="left" vertical="center"/>
    </xf>
    <xf numFmtId="0" fontId="3" fillId="0" borderId="15" xfId="0" applyNumberFormat="1" applyFont="1" applyFill="1" applyBorder="1" applyAlignment="1" applyProtection="1">
      <alignment horizontal="left" vertical="center" indent="1"/>
    </xf>
    <xf numFmtId="0" fontId="0" fillId="26" borderId="0" xfId="0" applyFill="1" applyAlignment="1">
      <alignment horizontal="center" vertical="center"/>
    </xf>
    <xf numFmtId="178" fontId="0" fillId="26" borderId="0" xfId="0" applyNumberFormat="1" applyFill="1" applyAlignment="1">
      <alignment vertical="center"/>
    </xf>
    <xf numFmtId="49" fontId="71" fillId="26" borderId="0" xfId="883" applyNumberFormat="1" applyFont="1" applyFill="1" applyBorder="1" applyAlignment="1">
      <alignment horizontal="center" vertical="center"/>
    </xf>
    <xf numFmtId="179" fontId="71" fillId="26" borderId="0" xfId="883" applyNumberFormat="1" applyFont="1" applyFill="1" applyBorder="1" applyAlignment="1">
      <alignment horizontal="right" vertical="center"/>
    </xf>
    <xf numFmtId="176" fontId="71" fillId="26" borderId="22" xfId="883" applyNumberFormat="1" applyFont="1" applyFill="1" applyBorder="1" applyAlignment="1">
      <alignment horizontal="center" vertical="center" wrapText="1"/>
    </xf>
    <xf numFmtId="176" fontId="71" fillId="26" borderId="23" xfId="883" applyNumberFormat="1" applyFont="1" applyFill="1" applyBorder="1" applyAlignment="1">
      <alignment horizontal="center" vertical="center" wrapText="1"/>
    </xf>
    <xf numFmtId="176" fontId="71" fillId="26" borderId="27" xfId="883" applyNumberFormat="1" applyFont="1" applyFill="1" applyBorder="1" applyAlignment="1">
      <alignment horizontal="right" vertical="center"/>
    </xf>
    <xf numFmtId="176" fontId="71" fillId="26" borderId="28" xfId="883" applyNumberFormat="1" applyFont="1" applyFill="1" applyBorder="1" applyAlignment="1">
      <alignment horizontal="right" vertical="center"/>
    </xf>
    <xf numFmtId="176" fontId="71" fillId="26" borderId="29" xfId="883" applyNumberFormat="1" applyFont="1" applyFill="1" applyBorder="1" applyAlignment="1">
      <alignment horizontal="right" vertical="center"/>
    </xf>
    <xf numFmtId="176" fontId="71" fillId="26" borderId="30" xfId="883" applyNumberFormat="1" applyFont="1" applyFill="1" applyBorder="1" applyAlignment="1">
      <alignment horizontal="right" vertical="center"/>
    </xf>
    <xf numFmtId="176" fontId="71" fillId="26" borderId="16" xfId="883" applyNumberFormat="1" applyFont="1" applyFill="1" applyBorder="1" applyAlignment="1">
      <alignment horizontal="right" vertical="center"/>
    </xf>
    <xf numFmtId="176" fontId="71" fillId="26" borderId="0" xfId="883" applyNumberFormat="1" applyFont="1" applyFill="1" applyBorder="1" applyAlignment="1">
      <alignment horizontal="right" vertical="center"/>
    </xf>
    <xf numFmtId="176" fontId="71" fillId="26" borderId="22" xfId="883" applyNumberFormat="1" applyFont="1" applyFill="1" applyBorder="1" applyAlignment="1">
      <alignment horizontal="right" vertical="center"/>
    </xf>
    <xf numFmtId="176" fontId="71" fillId="26" borderId="23" xfId="883" applyNumberFormat="1" applyFont="1" applyFill="1" applyBorder="1" applyAlignment="1">
      <alignment horizontal="right" vertical="center"/>
    </xf>
    <xf numFmtId="176" fontId="68" fillId="26" borderId="0" xfId="883" applyNumberFormat="1" applyFill="1"/>
    <xf numFmtId="176" fontId="0" fillId="26" borderId="0" xfId="0" applyNumberFormat="1" applyFill="1" applyAlignment="1">
      <alignment vertical="center"/>
    </xf>
    <xf numFmtId="0" fontId="71" fillId="26" borderId="0" xfId="883" applyFont="1" applyFill="1" applyBorder="1" applyAlignment="1">
      <alignment horizontal="center" vertical="center"/>
    </xf>
    <xf numFmtId="0" fontId="2" fillId="0" borderId="0" xfId="0" applyFont="1" applyFill="1" applyAlignment="1">
      <alignment horizontal="right" vertical="center"/>
    </xf>
    <xf numFmtId="177" fontId="0" fillId="0" borderId="0" xfId="0" applyNumberFormat="1" applyFill="1" applyAlignment="1">
      <alignment horizontal="right" vertical="center"/>
    </xf>
    <xf numFmtId="0" fontId="3" fillId="0" borderId="18" xfId="0" applyNumberFormat="1" applyFont="1" applyFill="1" applyBorder="1" applyAlignment="1" applyProtection="1">
      <alignment horizontal="left" vertical="center" indent="1"/>
    </xf>
    <xf numFmtId="0" fontId="3" fillId="0" borderId="0" xfId="0" applyFont="1" applyAlignment="1">
      <alignment vertical="center"/>
    </xf>
    <xf numFmtId="0" fontId="2" fillId="0" borderId="0" xfId="0" applyFont="1" applyAlignment="1" applyProtection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Fill="1" applyBorder="1" applyAlignment="1" applyProtection="1"/>
    <xf numFmtId="177" fontId="13" fillId="0" borderId="0" xfId="0" applyNumberFormat="1" applyFont="1" applyBorder="1" applyAlignment="1">
      <alignment vertical="center"/>
    </xf>
    <xf numFmtId="179" fontId="71" fillId="0" borderId="20" xfId="0" applyNumberFormat="1" applyFont="1" applyBorder="1" applyAlignment="1" applyProtection="1">
      <alignment horizontal="center" vertical="center"/>
    </xf>
    <xf numFmtId="0" fontId="71" fillId="26" borderId="31" xfId="883" applyFont="1" applyFill="1" applyBorder="1" applyAlignment="1">
      <alignment horizontal="center" vertical="center"/>
    </xf>
    <xf numFmtId="0" fontId="71" fillId="26" borderId="32" xfId="883" applyFont="1" applyFill="1" applyBorder="1" applyAlignment="1">
      <alignment horizontal="center" vertical="center"/>
    </xf>
    <xf numFmtId="179" fontId="71" fillId="26" borderId="33" xfId="883" applyNumberFormat="1" applyFont="1" applyFill="1" applyBorder="1" applyAlignment="1">
      <alignment horizontal="right" vertical="center"/>
    </xf>
    <xf numFmtId="179" fontId="71" fillId="26" borderId="34" xfId="883" applyNumberFormat="1" applyFont="1" applyFill="1" applyBorder="1" applyAlignment="1">
      <alignment horizontal="right" vertical="center"/>
    </xf>
    <xf numFmtId="179" fontId="3" fillId="0" borderId="16" xfId="0" applyNumberFormat="1" applyFont="1" applyBorder="1" applyAlignment="1">
      <alignment vertical="center"/>
    </xf>
    <xf numFmtId="179" fontId="3" fillId="0" borderId="0" xfId="0" applyNumberFormat="1" applyFont="1" applyAlignment="1">
      <alignment vertical="center"/>
    </xf>
    <xf numFmtId="179" fontId="3" fillId="0" borderId="13" xfId="0" applyNumberFormat="1" applyFont="1" applyBorder="1" applyAlignment="1">
      <alignment vertical="center"/>
    </xf>
    <xf numFmtId="176" fontId="71" fillId="26" borderId="0" xfId="0" applyNumberFormat="1" applyFont="1" applyFill="1" applyAlignment="1">
      <alignment vertical="center"/>
    </xf>
    <xf numFmtId="0" fontId="48" fillId="0" borderId="0" xfId="0" applyFont="1" applyAlignment="1">
      <alignment vertical="center"/>
    </xf>
    <xf numFmtId="0" fontId="48" fillId="0" borderId="16" xfId="0" applyFont="1" applyBorder="1" applyAlignment="1" applyProtection="1">
      <alignment horizontal="center" vertical="center"/>
    </xf>
    <xf numFmtId="177" fontId="48" fillId="0" borderId="16" xfId="0" applyNumberFormat="1" applyFont="1" applyBorder="1" applyAlignment="1" applyProtection="1">
      <alignment horizontal="center" vertical="center"/>
    </xf>
    <xf numFmtId="179" fontId="48" fillId="0" borderId="17" xfId="0" applyNumberFormat="1" applyFont="1" applyBorder="1" applyAlignment="1" applyProtection="1">
      <alignment horizontal="center" vertical="center"/>
    </xf>
    <xf numFmtId="0" fontId="71" fillId="0" borderId="0" xfId="0" applyFont="1" applyBorder="1" applyAlignment="1">
      <alignment vertical="center"/>
    </xf>
    <xf numFmtId="0" fontId="71" fillId="0" borderId="0" xfId="0" applyFont="1" applyAlignment="1">
      <alignment vertical="center"/>
    </xf>
    <xf numFmtId="0" fontId="71" fillId="0" borderId="0" xfId="0" applyFont="1" applyAlignment="1">
      <alignment horizontal="left" vertical="center"/>
    </xf>
    <xf numFmtId="177" fontId="71" fillId="0" borderId="0" xfId="0" applyNumberFormat="1" applyFont="1" applyAlignment="1">
      <alignment horizontal="right" vertical="center"/>
    </xf>
    <xf numFmtId="0" fontId="71" fillId="0" borderId="0" xfId="0" applyFont="1" applyAlignment="1">
      <alignment horizontal="right" vertical="center"/>
    </xf>
    <xf numFmtId="2" fontId="71" fillId="0" borderId="35" xfId="0" applyNumberFormat="1" applyFont="1" applyFill="1" applyBorder="1" applyAlignment="1" applyProtection="1">
      <alignment horizontal="center" vertical="center"/>
    </xf>
    <xf numFmtId="177" fontId="71" fillId="0" borderId="10" xfId="0" applyNumberFormat="1" applyFont="1" applyFill="1" applyBorder="1" applyAlignment="1" applyProtection="1">
      <alignment horizontal="center" vertical="center"/>
    </xf>
    <xf numFmtId="2" fontId="71" fillId="0" borderId="11" xfId="0" applyNumberFormat="1" applyFont="1" applyFill="1" applyBorder="1" applyAlignment="1" applyProtection="1">
      <alignment horizontal="center" vertical="center" wrapText="1"/>
    </xf>
    <xf numFmtId="2" fontId="71" fillId="0" borderId="12" xfId="0" applyNumberFormat="1" applyFont="1" applyFill="1" applyBorder="1" applyAlignment="1" applyProtection="1">
      <alignment horizontal="left" vertical="center"/>
    </xf>
    <xf numFmtId="177" fontId="71" fillId="0" borderId="13" xfId="0" applyNumberFormat="1" applyFont="1" applyFill="1" applyBorder="1" applyAlignment="1" applyProtection="1">
      <alignment horizontal="right" vertical="center"/>
    </xf>
    <xf numFmtId="177" fontId="71" fillId="0" borderId="14" xfId="0" applyNumberFormat="1" applyFont="1" applyFill="1" applyBorder="1" applyAlignment="1" applyProtection="1">
      <alignment horizontal="right" vertical="center"/>
    </xf>
    <xf numFmtId="2" fontId="71" fillId="0" borderId="15" xfId="0" applyNumberFormat="1" applyFont="1" applyFill="1" applyBorder="1" applyAlignment="1" applyProtection="1">
      <alignment horizontal="left" vertical="center"/>
    </xf>
    <xf numFmtId="177" fontId="71" fillId="0" borderId="16" xfId="0" applyNumberFormat="1" applyFont="1" applyFill="1" applyBorder="1" applyAlignment="1" applyProtection="1">
      <alignment horizontal="right" vertical="center"/>
    </xf>
    <xf numFmtId="177" fontId="71" fillId="0" borderId="17" xfId="0" applyNumberFormat="1" applyFont="1" applyFill="1" applyBorder="1" applyAlignment="1" applyProtection="1">
      <alignment horizontal="right" vertical="center"/>
    </xf>
    <xf numFmtId="177" fontId="71" fillId="0" borderId="16" xfId="0" applyNumberFormat="1" applyFont="1" applyFill="1" applyBorder="1" applyAlignment="1" applyProtection="1">
      <alignment horizontal="center" vertical="center"/>
    </xf>
    <xf numFmtId="2" fontId="71" fillId="0" borderId="18" xfId="0" applyNumberFormat="1" applyFont="1" applyFill="1" applyBorder="1" applyAlignment="1" applyProtection="1">
      <alignment horizontal="left" vertical="center"/>
    </xf>
    <xf numFmtId="177" fontId="71" fillId="0" borderId="19" xfId="0" applyNumberFormat="1" applyFont="1" applyFill="1" applyBorder="1" applyAlignment="1" applyProtection="1">
      <alignment horizontal="right" vertical="center"/>
    </xf>
    <xf numFmtId="177" fontId="71" fillId="0" borderId="20" xfId="0" applyNumberFormat="1" applyFont="1" applyFill="1" applyBorder="1" applyAlignment="1" applyProtection="1">
      <alignment horizontal="right" vertical="center"/>
    </xf>
    <xf numFmtId="0" fontId="77" fillId="26" borderId="0" xfId="0" applyFont="1" applyFill="1" applyBorder="1" applyAlignment="1" applyProtection="1">
      <alignment vertical="center"/>
    </xf>
    <xf numFmtId="0" fontId="78" fillId="26" borderId="0" xfId="0" applyFont="1" applyFill="1" applyBorder="1" applyAlignment="1" applyProtection="1">
      <alignment vertical="center"/>
    </xf>
    <xf numFmtId="0" fontId="77" fillId="26" borderId="0" xfId="0" applyFont="1" applyFill="1" applyAlignment="1" applyProtection="1">
      <alignment vertical="center"/>
    </xf>
    <xf numFmtId="0" fontId="78" fillId="26" borderId="0" xfId="0" applyFont="1" applyFill="1" applyAlignment="1" applyProtection="1">
      <alignment vertical="center"/>
    </xf>
    <xf numFmtId="0" fontId="79" fillId="26" borderId="0" xfId="0" applyFont="1" applyFill="1" applyAlignment="1" applyProtection="1">
      <alignment vertical="center"/>
    </xf>
    <xf numFmtId="0" fontId="77" fillId="26" borderId="0" xfId="0" applyFont="1" applyFill="1" applyAlignment="1">
      <alignment vertical="center"/>
    </xf>
    <xf numFmtId="0" fontId="77" fillId="26" borderId="0" xfId="0" applyNumberFormat="1" applyFont="1" applyFill="1" applyBorder="1" applyAlignment="1" applyProtection="1"/>
    <xf numFmtId="0" fontId="77" fillId="26" borderId="0" xfId="0" applyFont="1" applyFill="1" applyBorder="1" applyAlignment="1">
      <alignment vertical="center"/>
    </xf>
    <xf numFmtId="0" fontId="79" fillId="26" borderId="0" xfId="0" applyFont="1" applyFill="1" applyBorder="1" applyAlignment="1" applyProtection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178" fontId="71" fillId="0" borderId="16" xfId="0" applyNumberFormat="1" applyFont="1" applyBorder="1" applyAlignment="1" applyProtection="1">
      <alignment horizontal="right" vertical="center"/>
    </xf>
    <xf numFmtId="178" fontId="71" fillId="0" borderId="16" xfId="0" applyNumberFormat="1" applyFont="1" applyBorder="1" applyAlignment="1" applyProtection="1">
      <alignment horizontal="center" vertical="center"/>
    </xf>
    <xf numFmtId="177" fontId="3" fillId="0" borderId="17" xfId="0" applyNumberFormat="1" applyFont="1" applyFill="1" applyBorder="1" applyAlignment="1" applyProtection="1">
      <alignment horizontal="center" vertical="center"/>
    </xf>
    <xf numFmtId="0" fontId="46" fillId="0" borderId="0" xfId="0" applyFont="1" applyAlignment="1">
      <alignment horizontal="center" vertical="center"/>
    </xf>
    <xf numFmtId="0" fontId="55" fillId="0" borderId="0" xfId="0" applyFont="1" applyBorder="1" applyAlignment="1">
      <alignment horizontal="center" vertical="center"/>
    </xf>
    <xf numFmtId="0" fontId="55" fillId="0" borderId="0" xfId="0" applyFont="1" applyAlignment="1">
      <alignment vertical="center"/>
    </xf>
    <xf numFmtId="0" fontId="55" fillId="0" borderId="0" xfId="0" applyFont="1" applyAlignment="1">
      <alignment vertical="center" wrapText="1"/>
    </xf>
    <xf numFmtId="177" fontId="54" fillId="0" borderId="16" xfId="0" applyNumberFormat="1" applyFont="1" applyBorder="1" applyAlignment="1">
      <alignment horizontal="right" vertical="center"/>
    </xf>
    <xf numFmtId="176" fontId="54" fillId="0" borderId="17" xfId="0" applyNumberFormat="1" applyFont="1" applyBorder="1" applyAlignment="1">
      <alignment horizontal="right" vertical="center"/>
    </xf>
    <xf numFmtId="0" fontId="55" fillId="0" borderId="0" xfId="0" applyFont="1" applyAlignment="1">
      <alignment horizontal="center" vertical="center"/>
    </xf>
    <xf numFmtId="0" fontId="55" fillId="0" borderId="0" xfId="0" applyFont="1" applyBorder="1" applyAlignment="1">
      <alignment horizontal="center" vertical="center" wrapText="1"/>
    </xf>
    <xf numFmtId="0" fontId="55" fillId="0" borderId="0" xfId="0" applyFont="1" applyAlignment="1">
      <alignment horizontal="center" vertical="center" wrapText="1"/>
    </xf>
    <xf numFmtId="177" fontId="54" fillId="0" borderId="19" xfId="0" applyNumberFormat="1" applyFont="1" applyBorder="1" applyAlignment="1">
      <alignment horizontal="right" vertical="center"/>
    </xf>
    <xf numFmtId="176" fontId="54" fillId="0" borderId="20" xfId="0" applyNumberFormat="1" applyFont="1" applyBorder="1" applyAlignment="1">
      <alignment horizontal="right" vertical="center"/>
    </xf>
    <xf numFmtId="177" fontId="54" fillId="0" borderId="10" xfId="0" applyNumberFormat="1" applyFont="1" applyBorder="1" applyAlignment="1" applyProtection="1">
      <alignment horizontal="center" vertical="center" wrapText="1"/>
      <protection locked="0"/>
    </xf>
    <xf numFmtId="0" fontId="54" fillId="0" borderId="15" xfId="0" applyFont="1" applyBorder="1" applyAlignment="1" applyProtection="1">
      <alignment horizontal="left" vertical="center" indent="1"/>
      <protection locked="0"/>
    </xf>
    <xf numFmtId="176" fontId="54" fillId="0" borderId="16" xfId="0" applyNumberFormat="1" applyFont="1" applyBorder="1" applyAlignment="1">
      <alignment horizontal="right" vertical="center"/>
    </xf>
    <xf numFmtId="0" fontId="54" fillId="0" borderId="15" xfId="0" applyFont="1" applyBorder="1" applyAlignment="1" applyProtection="1">
      <alignment horizontal="left" vertical="center" wrapText="1" indent="1"/>
      <protection locked="0"/>
    </xf>
    <xf numFmtId="0" fontId="54" fillId="0" borderId="18" xfId="0" applyFont="1" applyBorder="1" applyAlignment="1" applyProtection="1">
      <alignment horizontal="left" vertical="center" indent="1"/>
      <protection locked="0"/>
    </xf>
    <xf numFmtId="176" fontId="54" fillId="0" borderId="19" xfId="0" applyNumberFormat="1" applyFont="1" applyBorder="1" applyAlignment="1">
      <alignment horizontal="right" vertical="center"/>
    </xf>
    <xf numFmtId="0" fontId="54" fillId="0" borderId="12" xfId="0" applyFont="1" applyBorder="1" applyAlignment="1" applyProtection="1">
      <alignment horizontal="left" vertical="center" indent="1"/>
      <protection locked="0"/>
    </xf>
    <xf numFmtId="177" fontId="54" fillId="0" borderId="13" xfId="0" applyNumberFormat="1" applyFont="1" applyBorder="1" applyAlignment="1">
      <alignment horizontal="right" vertical="center"/>
    </xf>
    <xf numFmtId="176" fontId="54" fillId="0" borderId="13" xfId="0" applyNumberFormat="1" applyFont="1" applyBorder="1" applyAlignment="1">
      <alignment horizontal="right" vertical="center"/>
    </xf>
    <xf numFmtId="176" fontId="54" fillId="0" borderId="14" xfId="0" applyNumberFormat="1" applyFont="1" applyBorder="1" applyAlignment="1">
      <alignment horizontal="right" vertical="center"/>
    </xf>
    <xf numFmtId="0" fontId="53" fillId="0" borderId="0" xfId="0" applyFont="1" applyBorder="1" applyAlignment="1" applyProtection="1">
      <alignment horizontal="center" vertical="center"/>
      <protection locked="0"/>
    </xf>
    <xf numFmtId="0" fontId="80" fillId="0" borderId="0" xfId="0" applyFont="1" applyBorder="1" applyAlignment="1" applyProtection="1">
      <alignment horizontal="right" vertical="center"/>
      <protection locked="0"/>
    </xf>
    <xf numFmtId="0" fontId="81" fillId="0" borderId="0" xfId="0" applyFont="1" applyBorder="1" applyAlignment="1">
      <alignment horizontal="center" vertical="center"/>
    </xf>
    <xf numFmtId="0" fontId="81" fillId="0" borderId="0" xfId="0" applyFont="1" applyBorder="1" applyAlignment="1">
      <alignment vertical="center"/>
    </xf>
    <xf numFmtId="178" fontId="82" fillId="0" borderId="10" xfId="0" applyNumberFormat="1" applyFont="1" applyBorder="1" applyAlignment="1">
      <alignment horizontal="center" vertical="center"/>
    </xf>
    <xf numFmtId="0" fontId="82" fillId="0" borderId="12" xfId="0" applyFont="1" applyBorder="1" applyAlignment="1">
      <alignment horizontal="center" vertical="center"/>
    </xf>
    <xf numFmtId="178" fontId="82" fillId="26" borderId="13" xfId="0" applyNumberFormat="1" applyFont="1" applyFill="1" applyBorder="1" applyAlignment="1">
      <alignment vertical="center"/>
    </xf>
    <xf numFmtId="176" fontId="82" fillId="0" borderId="13" xfId="0" applyNumberFormat="1" applyFont="1" applyBorder="1" applyAlignment="1">
      <alignment vertical="center"/>
    </xf>
    <xf numFmtId="178" fontId="82" fillId="26" borderId="13" xfId="0" applyNumberFormat="1" applyFont="1" applyFill="1" applyBorder="1" applyAlignment="1">
      <alignment horizontal="center" vertical="center"/>
    </xf>
    <xf numFmtId="178" fontId="82" fillId="0" borderId="13" xfId="0" applyNumberFormat="1" applyFont="1" applyBorder="1" applyAlignment="1">
      <alignment vertical="center"/>
    </xf>
    <xf numFmtId="178" fontId="54" fillId="0" borderId="13" xfId="0" applyNumberFormat="1" applyFont="1" applyBorder="1" applyAlignment="1">
      <alignment horizontal="center" vertical="center"/>
    </xf>
    <xf numFmtId="176" fontId="82" fillId="0" borderId="14" xfId="0" applyNumberFormat="1" applyFont="1" applyBorder="1" applyAlignment="1">
      <alignment vertical="center"/>
    </xf>
    <xf numFmtId="0" fontId="82" fillId="0" borderId="15" xfId="0" applyFont="1" applyBorder="1" applyAlignment="1">
      <alignment horizontal="center" vertical="center"/>
    </xf>
    <xf numFmtId="178" fontId="82" fillId="26" borderId="16" xfId="0" applyNumberFormat="1" applyFont="1" applyFill="1" applyBorder="1" applyAlignment="1">
      <alignment vertical="center"/>
    </xf>
    <xf numFmtId="176" fontId="82" fillId="0" borderId="16" xfId="0" applyNumberFormat="1" applyFont="1" applyBorder="1" applyAlignment="1">
      <alignment vertical="center"/>
    </xf>
    <xf numFmtId="178" fontId="82" fillId="26" borderId="16" xfId="0" applyNumberFormat="1" applyFont="1" applyFill="1" applyBorder="1" applyAlignment="1">
      <alignment horizontal="center" vertical="center"/>
    </xf>
    <xf numFmtId="178" fontId="82" fillId="0" borderId="16" xfId="0" applyNumberFormat="1" applyFont="1" applyBorder="1" applyAlignment="1">
      <alignment horizontal="center" vertical="center"/>
    </xf>
    <xf numFmtId="176" fontId="82" fillId="0" borderId="16" xfId="0" applyNumberFormat="1" applyFont="1" applyBorder="1" applyAlignment="1">
      <alignment horizontal="center" vertical="center"/>
    </xf>
    <xf numFmtId="178" fontId="54" fillId="0" borderId="16" xfId="0" applyNumberFormat="1" applyFont="1" applyBorder="1" applyAlignment="1">
      <alignment horizontal="center" vertical="center"/>
    </xf>
    <xf numFmtId="176" fontId="82" fillId="0" borderId="17" xfId="0" applyNumberFormat="1" applyFont="1" applyBorder="1" applyAlignment="1">
      <alignment horizontal="center" vertical="center"/>
    </xf>
    <xf numFmtId="178" fontId="82" fillId="0" borderId="16" xfId="0" applyNumberFormat="1" applyFont="1" applyBorder="1" applyAlignment="1">
      <alignment vertical="center"/>
    </xf>
    <xf numFmtId="176" fontId="82" fillId="0" borderId="17" xfId="0" applyNumberFormat="1" applyFont="1" applyBorder="1" applyAlignment="1">
      <alignment vertical="center"/>
    </xf>
    <xf numFmtId="0" fontId="82" fillId="26" borderId="15" xfId="0" applyFont="1" applyFill="1" applyBorder="1" applyAlignment="1">
      <alignment horizontal="center" vertical="center"/>
    </xf>
    <xf numFmtId="0" fontId="82" fillId="0" borderId="18" xfId="0" applyFont="1" applyBorder="1" applyAlignment="1">
      <alignment horizontal="center" vertical="center"/>
    </xf>
    <xf numFmtId="178" fontId="82" fillId="26" borderId="19" xfId="0" applyNumberFormat="1" applyFont="1" applyFill="1" applyBorder="1" applyAlignment="1">
      <alignment vertical="center"/>
    </xf>
    <xf numFmtId="176" fontId="82" fillId="0" borderId="19" xfId="0" applyNumberFormat="1" applyFont="1" applyBorder="1" applyAlignment="1">
      <alignment vertical="center"/>
    </xf>
    <xf numFmtId="178" fontId="82" fillId="26" borderId="19" xfId="0" applyNumberFormat="1" applyFont="1" applyFill="1" applyBorder="1" applyAlignment="1">
      <alignment horizontal="center" vertical="center"/>
    </xf>
    <xf numFmtId="178" fontId="82" fillId="0" borderId="19" xfId="0" applyNumberFormat="1" applyFont="1" applyBorder="1" applyAlignment="1">
      <alignment vertical="center"/>
    </xf>
    <xf numFmtId="178" fontId="54" fillId="0" borderId="19" xfId="0" applyNumberFormat="1" applyFont="1" applyBorder="1" applyAlignment="1">
      <alignment horizontal="center" vertical="center"/>
    </xf>
    <xf numFmtId="176" fontId="82" fillId="0" borderId="20" xfId="0" applyNumberFormat="1" applyFont="1" applyBorder="1" applyAlignment="1">
      <alignment vertical="center"/>
    </xf>
    <xf numFmtId="176" fontId="82" fillId="0" borderId="10" xfId="0" applyNumberFormat="1" applyFont="1" applyBorder="1" applyAlignment="1">
      <alignment horizontal="center" vertical="center" wrapText="1"/>
    </xf>
    <xf numFmtId="176" fontId="82" fillId="0" borderId="11" xfId="0" applyNumberFormat="1" applyFont="1" applyBorder="1" applyAlignment="1">
      <alignment horizontal="center" vertical="center" wrapText="1"/>
    </xf>
    <xf numFmtId="0" fontId="74" fillId="0" borderId="0" xfId="0" applyFont="1" applyBorder="1" applyAlignment="1">
      <alignment horizontal="center" vertical="center"/>
    </xf>
    <xf numFmtId="0" fontId="58" fillId="0" borderId="0" xfId="0" applyFont="1" applyAlignment="1">
      <alignment vertical="center"/>
    </xf>
    <xf numFmtId="0" fontId="54" fillId="0" borderId="18" xfId="0" applyNumberFormat="1" applyFont="1" applyFill="1" applyBorder="1" applyAlignment="1" applyProtection="1">
      <alignment horizontal="center" vertical="center"/>
    </xf>
    <xf numFmtId="0" fontId="54" fillId="0" borderId="19" xfId="0" applyNumberFormat="1" applyFont="1" applyFill="1" applyBorder="1" applyAlignment="1" applyProtection="1">
      <alignment horizontal="center" vertical="center"/>
    </xf>
    <xf numFmtId="0" fontId="54" fillId="0" borderId="10" xfId="0" applyNumberFormat="1" applyFont="1" applyFill="1" applyBorder="1" applyAlignment="1">
      <alignment horizontal="center" vertical="center"/>
    </xf>
    <xf numFmtId="0" fontId="54" fillId="0" borderId="16" xfId="0" applyNumberFormat="1" applyFont="1" applyFill="1" applyBorder="1" applyAlignment="1">
      <alignment horizontal="center" vertical="center"/>
    </xf>
    <xf numFmtId="180" fontId="54" fillId="0" borderId="17" xfId="0" applyNumberFormat="1" applyFont="1" applyFill="1" applyBorder="1" applyAlignment="1" applyProtection="1">
      <alignment horizontal="center" vertical="center" wrapText="1"/>
    </xf>
    <xf numFmtId="180" fontId="54" fillId="0" borderId="11" xfId="0" applyNumberFormat="1" applyFont="1" applyFill="1" applyBorder="1" applyAlignment="1" applyProtection="1">
      <alignment horizontal="center" vertical="center" wrapText="1"/>
    </xf>
    <xf numFmtId="0" fontId="54" fillId="0" borderId="0" xfId="0" applyFont="1" applyAlignment="1">
      <alignment vertical="center"/>
    </xf>
    <xf numFmtId="0" fontId="54" fillId="0" borderId="14" xfId="0" applyFont="1" applyBorder="1" applyAlignment="1" applyProtection="1">
      <alignment horizontal="center" vertical="center"/>
    </xf>
    <xf numFmtId="178" fontId="54" fillId="0" borderId="13" xfId="0" applyNumberFormat="1" applyFont="1" applyBorder="1" applyAlignment="1" applyProtection="1">
      <alignment horizontal="right" vertical="center"/>
    </xf>
    <xf numFmtId="176" fontId="59" fillId="26" borderId="27" xfId="0" applyNumberFormat="1" applyFont="1" applyFill="1" applyBorder="1" applyAlignment="1" applyProtection="1">
      <alignment horizontal="right" vertical="center"/>
    </xf>
    <xf numFmtId="176" fontId="59" fillId="26" borderId="28" xfId="0" applyNumberFormat="1" applyFont="1" applyFill="1" applyBorder="1" applyAlignment="1" applyProtection="1">
      <alignment horizontal="right" vertical="center"/>
    </xf>
    <xf numFmtId="0" fontId="54" fillId="0" borderId="0" xfId="0" applyFont="1" applyBorder="1" applyAlignment="1">
      <alignment vertical="center"/>
    </xf>
    <xf numFmtId="0" fontId="54" fillId="0" borderId="17" xfId="0" applyFont="1" applyBorder="1" applyAlignment="1" applyProtection="1">
      <alignment horizontal="center" vertical="center"/>
    </xf>
    <xf numFmtId="177" fontId="54" fillId="0" borderId="17" xfId="0" applyNumberFormat="1" applyFont="1" applyBorder="1" applyAlignment="1" applyProtection="1">
      <alignment horizontal="center" vertical="center"/>
    </xf>
    <xf numFmtId="177" fontId="54" fillId="0" borderId="16" xfId="0" applyNumberFormat="1" applyFont="1" applyBorder="1" applyAlignment="1" applyProtection="1">
      <alignment horizontal="right" vertical="center"/>
    </xf>
    <xf numFmtId="177" fontId="54" fillId="0" borderId="17" xfId="0" applyNumberFormat="1" applyFont="1" applyBorder="1" applyAlignment="1" applyProtection="1">
      <alignment horizontal="right" vertical="center"/>
    </xf>
    <xf numFmtId="176" fontId="59" fillId="26" borderId="16" xfId="0" applyNumberFormat="1" applyFont="1" applyFill="1" applyBorder="1" applyAlignment="1" applyProtection="1">
      <alignment horizontal="right" vertical="center"/>
    </xf>
    <xf numFmtId="176" fontId="59" fillId="26" borderId="17" xfId="0" applyNumberFormat="1" applyFont="1" applyFill="1" applyBorder="1" applyAlignment="1" applyProtection="1">
      <alignment horizontal="right" vertical="center"/>
    </xf>
    <xf numFmtId="177" fontId="54" fillId="0" borderId="16" xfId="0" applyNumberFormat="1" applyFont="1" applyBorder="1" applyAlignment="1" applyProtection="1">
      <alignment horizontal="center" vertical="center"/>
    </xf>
    <xf numFmtId="180" fontId="54" fillId="0" borderId="17" xfId="0" applyNumberFormat="1" applyFont="1" applyBorder="1" applyAlignment="1" applyProtection="1">
      <alignment horizontal="center" vertical="center"/>
    </xf>
    <xf numFmtId="180" fontId="54" fillId="0" borderId="16" xfId="0" applyNumberFormat="1" applyFont="1" applyBorder="1" applyAlignment="1" applyProtection="1">
      <alignment horizontal="center" vertical="center"/>
    </xf>
    <xf numFmtId="177" fontId="54" fillId="0" borderId="15" xfId="0" applyNumberFormat="1" applyFont="1" applyBorder="1" applyAlignment="1" applyProtection="1">
      <alignment horizontal="center" vertical="center"/>
    </xf>
    <xf numFmtId="0" fontId="54" fillId="0" borderId="0" xfId="0" applyNumberFormat="1" applyFont="1" applyFill="1" applyBorder="1" applyAlignment="1" applyProtection="1">
      <alignment horizontal="center" vertical="center"/>
    </xf>
    <xf numFmtId="177" fontId="54" fillId="26" borderId="15" xfId="0" applyNumberFormat="1" applyFont="1" applyFill="1" applyBorder="1" applyAlignment="1" applyProtection="1">
      <alignment horizontal="center" vertical="center"/>
    </xf>
    <xf numFmtId="0" fontId="54" fillId="0" borderId="15" xfId="0" applyNumberFormat="1" applyFont="1" applyFill="1" applyBorder="1" applyAlignment="1" applyProtection="1">
      <alignment horizontal="center" vertical="center"/>
    </xf>
    <xf numFmtId="177" fontId="54" fillId="0" borderId="19" xfId="0" applyNumberFormat="1" applyFont="1" applyBorder="1" applyAlignment="1" applyProtection="1">
      <alignment horizontal="right" vertical="center"/>
    </xf>
    <xf numFmtId="0" fontId="54" fillId="0" borderId="32" xfId="0" applyNumberFormat="1" applyFont="1" applyFill="1" applyBorder="1" applyAlignment="1" applyProtection="1">
      <alignment horizontal="center" vertical="center"/>
    </xf>
    <xf numFmtId="0" fontId="58" fillId="0" borderId="0" xfId="0" applyFont="1" applyBorder="1" applyAlignment="1">
      <alignment vertical="center"/>
    </xf>
    <xf numFmtId="180" fontId="58" fillId="0" borderId="0" xfId="0" applyNumberFormat="1" applyFont="1" applyBorder="1" applyAlignment="1">
      <alignment vertical="center"/>
    </xf>
    <xf numFmtId="0" fontId="58" fillId="0" borderId="0" xfId="0" applyFont="1" applyAlignment="1">
      <alignment horizontal="center" vertical="center"/>
    </xf>
    <xf numFmtId="180" fontId="58" fillId="0" borderId="0" xfId="0" applyNumberFormat="1" applyFont="1" applyAlignment="1">
      <alignment vertical="center"/>
    </xf>
    <xf numFmtId="0" fontId="60" fillId="0" borderId="35" xfId="0" applyNumberFormat="1" applyFont="1" applyFill="1" applyBorder="1" applyAlignment="1" applyProtection="1">
      <alignment horizontal="center" vertical="center"/>
    </xf>
    <xf numFmtId="0" fontId="60" fillId="0" borderId="21" xfId="0" applyNumberFormat="1" applyFont="1" applyFill="1" applyBorder="1" applyAlignment="1" applyProtection="1">
      <alignment horizontal="center" vertical="center"/>
    </xf>
    <xf numFmtId="0" fontId="61" fillId="0" borderId="0" xfId="0" applyFont="1" applyBorder="1" applyAlignment="1">
      <alignment vertical="center"/>
    </xf>
    <xf numFmtId="0" fontId="61" fillId="0" borderId="0" xfId="0" applyFont="1" applyAlignment="1">
      <alignment vertical="center"/>
    </xf>
    <xf numFmtId="0" fontId="61" fillId="0" borderId="0" xfId="0" applyFont="1" applyBorder="1" applyAlignment="1" applyProtection="1">
      <alignment vertical="center"/>
    </xf>
    <xf numFmtId="0" fontId="61" fillId="0" borderId="0" xfId="0" applyFont="1" applyAlignment="1" applyProtection="1">
      <alignment vertical="center"/>
    </xf>
    <xf numFmtId="0" fontId="60" fillId="0" borderId="15" xfId="0" applyNumberFormat="1" applyFont="1" applyFill="1" applyBorder="1" applyAlignment="1" applyProtection="1">
      <alignment horizontal="left" vertical="center" indent="1"/>
    </xf>
    <xf numFmtId="0" fontId="62" fillId="0" borderId="0" xfId="0" applyFont="1" applyBorder="1" applyAlignment="1">
      <alignment vertical="center"/>
    </xf>
    <xf numFmtId="0" fontId="62" fillId="0" borderId="0" xfId="0" applyFont="1" applyAlignment="1">
      <alignment vertical="center"/>
    </xf>
    <xf numFmtId="0" fontId="60" fillId="0" borderId="18" xfId="0" applyNumberFormat="1" applyFont="1" applyFill="1" applyBorder="1" applyAlignment="1" applyProtection="1">
      <alignment horizontal="left" vertical="center" indent="1"/>
    </xf>
    <xf numFmtId="0" fontId="60" fillId="0" borderId="0" xfId="0" applyFont="1" applyBorder="1" applyAlignment="1">
      <alignment vertical="center"/>
    </xf>
    <xf numFmtId="0" fontId="60" fillId="0" borderId="0" xfId="0" applyFont="1" applyAlignment="1">
      <alignment vertical="center"/>
    </xf>
    <xf numFmtId="0" fontId="60" fillId="0" borderId="24" xfId="0" applyNumberFormat="1" applyFont="1" applyFill="1" applyBorder="1" applyAlignment="1" applyProtection="1">
      <alignment horizontal="left" vertical="center"/>
    </xf>
    <xf numFmtId="0" fontId="60" fillId="0" borderId="27" xfId="0" applyFont="1" applyBorder="1" applyAlignment="1" applyProtection="1">
      <alignment horizontal="center" vertical="center"/>
    </xf>
    <xf numFmtId="178" fontId="60" fillId="0" borderId="29" xfId="0" applyNumberFormat="1" applyFont="1" applyBorder="1" applyAlignment="1" applyProtection="1">
      <alignment horizontal="right" vertical="center"/>
    </xf>
    <xf numFmtId="178" fontId="60" fillId="0" borderId="30" xfId="0" applyNumberFormat="1" applyFont="1" applyBorder="1" applyAlignment="1" applyProtection="1">
      <alignment horizontal="right" vertical="center"/>
    </xf>
    <xf numFmtId="0" fontId="60" fillId="0" borderId="0" xfId="0" applyFont="1" applyBorder="1" applyAlignment="1" applyProtection="1">
      <alignment vertical="center"/>
    </xf>
    <xf numFmtId="0" fontId="60" fillId="0" borderId="0" xfId="0" applyFont="1" applyAlignment="1" applyProtection="1">
      <alignment vertical="center"/>
    </xf>
    <xf numFmtId="0" fontId="60" fillId="0" borderId="25" xfId="0" applyNumberFormat="1" applyFont="1" applyFill="1" applyBorder="1" applyAlignment="1" applyProtection="1">
      <alignment horizontal="left" vertical="center"/>
    </xf>
    <xf numFmtId="0" fontId="60" fillId="0" borderId="29" xfId="0" applyFont="1" applyBorder="1" applyAlignment="1" applyProtection="1">
      <alignment horizontal="center" vertical="center"/>
    </xf>
    <xf numFmtId="177" fontId="60" fillId="0" borderId="29" xfId="0" applyNumberFormat="1" applyFont="1" applyBorder="1" applyAlignment="1" applyProtection="1">
      <alignment horizontal="right" vertical="center"/>
    </xf>
    <xf numFmtId="177" fontId="60" fillId="0" borderId="30" xfId="0" applyNumberFormat="1" applyFont="1" applyBorder="1" applyAlignment="1" applyProtection="1">
      <alignment horizontal="right" vertical="center"/>
    </xf>
    <xf numFmtId="0" fontId="60" fillId="0" borderId="25" xfId="0" applyNumberFormat="1" applyFont="1" applyFill="1" applyBorder="1" applyAlignment="1" applyProtection="1">
      <alignment horizontal="left" vertical="center" indent="1"/>
    </xf>
    <xf numFmtId="0" fontId="60" fillId="0" borderId="36" xfId="0" applyFont="1" applyBorder="1" applyAlignment="1" applyProtection="1">
      <alignment horizontal="center" vertical="center"/>
    </xf>
    <xf numFmtId="177" fontId="60" fillId="0" borderId="36" xfId="0" applyNumberFormat="1" applyFont="1" applyBorder="1" applyAlignment="1" applyProtection="1">
      <alignment horizontal="right" vertical="center"/>
    </xf>
    <xf numFmtId="177" fontId="60" fillId="0" borderId="37" xfId="0" applyNumberFormat="1" applyFont="1" applyBorder="1" applyAlignment="1" applyProtection="1">
      <alignment horizontal="right" vertical="center"/>
    </xf>
    <xf numFmtId="0" fontId="60" fillId="0" borderId="25" xfId="0" applyNumberFormat="1" applyFont="1" applyFill="1" applyBorder="1" applyAlignment="1" applyProtection="1">
      <alignment vertical="center"/>
    </xf>
    <xf numFmtId="0" fontId="60" fillId="0" borderId="15" xfId="0" applyNumberFormat="1" applyFont="1" applyFill="1" applyBorder="1" applyAlignment="1" applyProtection="1">
      <alignment vertical="center"/>
    </xf>
    <xf numFmtId="0" fontId="60" fillId="0" borderId="13" xfId="0" applyNumberFormat="1" applyFont="1" applyFill="1" applyBorder="1" applyAlignment="1" applyProtection="1">
      <alignment horizontal="center" vertical="center"/>
    </xf>
    <xf numFmtId="0" fontId="60" fillId="0" borderId="24" xfId="0" applyFont="1" applyBorder="1" applyAlignment="1" applyProtection="1">
      <alignment horizontal="center" vertical="center"/>
    </xf>
    <xf numFmtId="0" fontId="60" fillId="0" borderId="38" xfId="0" applyFont="1" applyBorder="1" applyAlignment="1" applyProtection="1">
      <alignment horizontal="center" vertical="center"/>
    </xf>
    <xf numFmtId="0" fontId="60" fillId="0" borderId="39" xfId="0" applyFont="1" applyBorder="1" applyAlignment="1" applyProtection="1">
      <alignment horizontal="center" vertical="center"/>
    </xf>
    <xf numFmtId="178" fontId="60" fillId="0" borderId="27" xfId="0" applyNumberFormat="1" applyFont="1" applyBorder="1" applyAlignment="1" applyProtection="1">
      <alignment horizontal="right" vertical="center"/>
    </xf>
    <xf numFmtId="178" fontId="60" fillId="0" borderId="28" xfId="0" applyNumberFormat="1" applyFont="1" applyBorder="1" applyAlignment="1" applyProtection="1">
      <alignment horizontal="right" vertical="center"/>
    </xf>
    <xf numFmtId="177" fontId="60" fillId="0" borderId="22" xfId="0" applyNumberFormat="1" applyFont="1" applyBorder="1" applyAlignment="1" applyProtection="1">
      <alignment horizontal="right" vertical="center"/>
    </xf>
    <xf numFmtId="177" fontId="60" fillId="0" borderId="23" xfId="0" applyNumberFormat="1" applyFont="1" applyBorder="1" applyAlignment="1" applyProtection="1">
      <alignment horizontal="right" vertical="center"/>
    </xf>
    <xf numFmtId="0" fontId="60" fillId="0" borderId="10" xfId="0" applyNumberFormat="1" applyFont="1" applyFill="1" applyBorder="1" applyAlignment="1" applyProtection="1">
      <alignment horizontal="center" vertical="center"/>
    </xf>
    <xf numFmtId="0" fontId="60" fillId="0" borderId="40" xfId="0" applyFont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vertical="center"/>
    </xf>
    <xf numFmtId="0" fontId="54" fillId="0" borderId="15" xfId="0" applyNumberFormat="1" applyFont="1" applyFill="1" applyBorder="1" applyAlignment="1" applyProtection="1">
      <alignment vertical="center"/>
    </xf>
    <xf numFmtId="0" fontId="60" fillId="0" borderId="12" xfId="0" applyNumberFormat="1" applyFont="1" applyFill="1" applyBorder="1" applyAlignment="1" applyProtection="1">
      <alignment horizontal="left" vertical="center"/>
    </xf>
    <xf numFmtId="0" fontId="60" fillId="0" borderId="15" xfId="0" applyNumberFormat="1" applyFont="1" applyFill="1" applyBorder="1" applyAlignment="1" applyProtection="1">
      <alignment horizontal="left" vertical="center"/>
    </xf>
    <xf numFmtId="0" fontId="71" fillId="26" borderId="53" xfId="883" applyFont="1" applyFill="1" applyBorder="1" applyAlignment="1">
      <alignment horizontal="center" vertical="center" wrapText="1"/>
    </xf>
    <xf numFmtId="0" fontId="71" fillId="26" borderId="54" xfId="883" applyFont="1" applyFill="1" applyBorder="1" applyAlignment="1">
      <alignment horizontal="center" vertical="center" wrapText="1"/>
    </xf>
    <xf numFmtId="178" fontId="71" fillId="26" borderId="54" xfId="883" applyNumberFormat="1" applyFont="1" applyFill="1" applyBorder="1" applyAlignment="1">
      <alignment horizontal="center" vertical="center" wrapText="1"/>
    </xf>
    <xf numFmtId="0" fontId="71" fillId="26" borderId="55" xfId="883" applyFont="1" applyFill="1" applyBorder="1" applyAlignment="1">
      <alignment horizontal="center" vertical="center" wrapText="1"/>
    </xf>
    <xf numFmtId="0" fontId="60" fillId="26" borderId="0" xfId="0" applyFont="1" applyFill="1" applyAlignment="1">
      <alignment vertical="center"/>
    </xf>
    <xf numFmtId="0" fontId="71" fillId="26" borderId="12" xfId="883" applyFont="1" applyFill="1" applyBorder="1" applyAlignment="1">
      <alignment horizontal="center" vertical="center"/>
    </xf>
    <xf numFmtId="1" fontId="71" fillId="26" borderId="13" xfId="883" applyNumberFormat="1" applyFont="1" applyFill="1" applyBorder="1" applyAlignment="1">
      <alignment horizontal="center" vertical="center"/>
    </xf>
    <xf numFmtId="0" fontId="71" fillId="26" borderId="13" xfId="883" applyFont="1" applyFill="1" applyBorder="1" applyAlignment="1">
      <alignment horizontal="center" vertical="center"/>
    </xf>
    <xf numFmtId="2" fontId="71" fillId="26" borderId="13" xfId="883" applyNumberFormat="1" applyFont="1" applyFill="1" applyBorder="1" applyAlignment="1">
      <alignment horizontal="center" vertical="center"/>
    </xf>
    <xf numFmtId="178" fontId="71" fillId="26" borderId="13" xfId="883" applyNumberFormat="1" applyFont="1" applyFill="1" applyBorder="1" applyAlignment="1">
      <alignment horizontal="right" vertical="center"/>
    </xf>
    <xf numFmtId="0" fontId="71" fillId="26" borderId="14" xfId="883" applyFont="1" applyFill="1" applyBorder="1" applyAlignment="1">
      <alignment horizontal="center" vertical="center"/>
    </xf>
    <xf numFmtId="0" fontId="71" fillId="26" borderId="15" xfId="883" applyFont="1" applyFill="1" applyBorder="1" applyAlignment="1">
      <alignment horizontal="center" vertical="center"/>
    </xf>
    <xf numFmtId="1" fontId="71" fillId="26" borderId="16" xfId="883" applyNumberFormat="1" applyFont="1" applyFill="1" applyBorder="1" applyAlignment="1">
      <alignment horizontal="center" vertical="center"/>
    </xf>
    <xf numFmtId="0" fontId="71" fillId="26" borderId="16" xfId="883" applyFont="1" applyFill="1" applyBorder="1" applyAlignment="1">
      <alignment horizontal="center" vertical="center"/>
    </xf>
    <xf numFmtId="2" fontId="71" fillId="26" borderId="16" xfId="883" applyNumberFormat="1" applyFont="1" applyFill="1" applyBorder="1" applyAlignment="1">
      <alignment horizontal="center" vertical="center"/>
    </xf>
    <xf numFmtId="178" fontId="71" fillId="26" borderId="16" xfId="883" applyNumberFormat="1" applyFont="1" applyFill="1" applyBorder="1" applyAlignment="1">
      <alignment horizontal="right" vertical="center"/>
    </xf>
    <xf numFmtId="0" fontId="71" fillId="26" borderId="17" xfId="883" applyFont="1" applyFill="1" applyBorder="1" applyAlignment="1">
      <alignment horizontal="center" vertical="center"/>
    </xf>
    <xf numFmtId="0" fontId="71" fillId="26" borderId="17" xfId="883" applyNumberFormat="1" applyFont="1" applyFill="1" applyBorder="1" applyAlignment="1">
      <alignment horizontal="center" vertical="center"/>
    </xf>
    <xf numFmtId="2" fontId="71" fillId="26" borderId="17" xfId="883" applyNumberFormat="1" applyFont="1" applyFill="1" applyBorder="1" applyAlignment="1">
      <alignment horizontal="center" vertical="center"/>
    </xf>
    <xf numFmtId="0" fontId="71" fillId="26" borderId="0" xfId="883" applyFont="1" applyFill="1" applyBorder="1" applyAlignment="1">
      <alignment horizontal="center" vertical="center"/>
    </xf>
    <xf numFmtId="2" fontId="71" fillId="26" borderId="15" xfId="883" applyNumberFormat="1" applyFont="1" applyFill="1" applyBorder="1" applyAlignment="1">
      <alignment horizontal="center" vertical="center"/>
    </xf>
    <xf numFmtId="2" fontId="71" fillId="26" borderId="0" xfId="883" applyNumberFormat="1" applyFont="1" applyFill="1" applyBorder="1" applyAlignment="1">
      <alignment horizontal="center" vertical="center"/>
    </xf>
    <xf numFmtId="0" fontId="71" fillId="26" borderId="56" xfId="883" applyFont="1" applyFill="1" applyBorder="1" applyAlignment="1">
      <alignment horizontal="center" vertical="center"/>
    </xf>
    <xf numFmtId="1" fontId="71" fillId="26" borderId="57" xfId="883" applyNumberFormat="1" applyFont="1" applyFill="1" applyBorder="1" applyAlignment="1">
      <alignment horizontal="center" vertical="center"/>
    </xf>
    <xf numFmtId="2" fontId="71" fillId="26" borderId="57" xfId="883" applyNumberFormat="1" applyFont="1" applyFill="1" applyBorder="1" applyAlignment="1">
      <alignment horizontal="center" vertical="center"/>
    </xf>
    <xf numFmtId="178" fontId="71" fillId="26" borderId="57" xfId="883" applyNumberFormat="1" applyFont="1" applyFill="1" applyBorder="1" applyAlignment="1">
      <alignment horizontal="right" vertical="center"/>
    </xf>
    <xf numFmtId="2" fontId="71" fillId="26" borderId="58" xfId="883" applyNumberFormat="1" applyFont="1" applyFill="1" applyBorder="1" applyAlignment="1">
      <alignment horizontal="center" vertical="center"/>
    </xf>
    <xf numFmtId="0" fontId="60" fillId="26" borderId="59" xfId="883" applyFont="1" applyFill="1" applyBorder="1" applyAlignment="1">
      <alignment horizontal="center" vertical="center" wrapText="1"/>
    </xf>
    <xf numFmtId="0" fontId="60" fillId="26" borderId="60" xfId="883" applyFont="1" applyFill="1" applyBorder="1" applyAlignment="1">
      <alignment horizontal="center" vertical="center" wrapText="1"/>
    </xf>
    <xf numFmtId="0" fontId="60" fillId="26" borderId="61" xfId="883" applyFont="1" applyFill="1" applyBorder="1" applyAlignment="1">
      <alignment horizontal="center" vertical="center" wrapText="1"/>
    </xf>
    <xf numFmtId="0" fontId="60" fillId="26" borderId="15" xfId="883" applyFont="1" applyFill="1" applyBorder="1" applyAlignment="1">
      <alignment horizontal="center" vertical="center"/>
    </xf>
    <xf numFmtId="1" fontId="60" fillId="26" borderId="16" xfId="883" applyNumberFormat="1" applyFont="1" applyFill="1" applyBorder="1" applyAlignment="1">
      <alignment horizontal="center" vertical="center"/>
    </xf>
    <xf numFmtId="0" fontId="60" fillId="26" borderId="16" xfId="883" applyFont="1" applyFill="1" applyBorder="1" applyAlignment="1">
      <alignment horizontal="center" vertical="center"/>
    </xf>
    <xf numFmtId="2" fontId="60" fillId="26" borderId="16" xfId="883" applyNumberFormat="1" applyFont="1" applyFill="1" applyBorder="1" applyAlignment="1">
      <alignment horizontal="center" vertical="center"/>
    </xf>
    <xf numFmtId="178" fontId="60" fillId="26" borderId="16" xfId="883" applyNumberFormat="1" applyFont="1" applyFill="1" applyBorder="1" applyAlignment="1">
      <alignment horizontal="center" vertical="center"/>
    </xf>
    <xf numFmtId="0" fontId="60" fillId="26" borderId="17" xfId="883" applyNumberFormat="1" applyFont="1" applyFill="1" applyBorder="1" applyAlignment="1">
      <alignment horizontal="center" vertical="center"/>
    </xf>
    <xf numFmtId="2" fontId="60" fillId="26" borderId="17" xfId="883" applyNumberFormat="1" applyFont="1" applyFill="1" applyBorder="1" applyAlignment="1">
      <alignment horizontal="center" vertical="center"/>
    </xf>
    <xf numFmtId="1" fontId="60" fillId="26" borderId="17" xfId="883" applyNumberFormat="1" applyFont="1" applyFill="1" applyBorder="1" applyAlignment="1">
      <alignment horizontal="center" vertical="center"/>
    </xf>
    <xf numFmtId="0" fontId="60" fillId="26" borderId="0" xfId="883" applyFont="1" applyFill="1" applyBorder="1" applyAlignment="1">
      <alignment horizontal="center" vertical="center"/>
    </xf>
    <xf numFmtId="2" fontId="60" fillId="26" borderId="15" xfId="883" applyNumberFormat="1" applyFont="1" applyFill="1" applyBorder="1" applyAlignment="1">
      <alignment horizontal="center" vertical="center"/>
    </xf>
    <xf numFmtId="2" fontId="60" fillId="26" borderId="0" xfId="883" applyNumberFormat="1" applyFont="1" applyFill="1" applyBorder="1" applyAlignment="1">
      <alignment horizontal="center" vertical="center"/>
    </xf>
    <xf numFmtId="2" fontId="60" fillId="26" borderId="58" xfId="883" applyNumberFormat="1" applyFont="1" applyFill="1" applyBorder="1" applyAlignment="1">
      <alignment horizontal="center" vertical="center"/>
    </xf>
    <xf numFmtId="0" fontId="60" fillId="0" borderId="0" xfId="0" applyFont="1" applyBorder="1" applyAlignment="1">
      <alignment horizontal="center" vertical="center"/>
    </xf>
    <xf numFmtId="177" fontId="60" fillId="0" borderId="10" xfId="0" applyNumberFormat="1" applyFont="1" applyBorder="1" applyAlignment="1" applyProtection="1">
      <alignment horizontal="center" vertical="center" wrapText="1"/>
      <protection locked="0"/>
    </xf>
    <xf numFmtId="0" fontId="60" fillId="0" borderId="0" xfId="0" applyFont="1" applyAlignment="1">
      <alignment vertical="center" wrapText="1"/>
    </xf>
    <xf numFmtId="0" fontId="60" fillId="0" borderId="12" xfId="0" applyFont="1" applyBorder="1" applyAlignment="1" applyProtection="1">
      <alignment horizontal="left" vertical="center" indent="1"/>
      <protection locked="0"/>
    </xf>
    <xf numFmtId="176" fontId="60" fillId="0" borderId="13" xfId="0" applyNumberFormat="1" applyFont="1" applyBorder="1" applyAlignment="1">
      <alignment horizontal="right" vertical="center"/>
    </xf>
    <xf numFmtId="177" fontId="60" fillId="0" borderId="13" xfId="0" applyNumberFormat="1" applyFont="1" applyBorder="1" applyAlignment="1">
      <alignment horizontal="right" vertical="center"/>
    </xf>
    <xf numFmtId="177" fontId="60" fillId="0" borderId="14" xfId="0" applyNumberFormat="1" applyFont="1" applyBorder="1" applyAlignment="1">
      <alignment horizontal="right" vertical="center"/>
    </xf>
    <xf numFmtId="0" fontId="60" fillId="0" borderId="0" xfId="0" applyFont="1" applyAlignment="1">
      <alignment horizontal="center" vertical="center"/>
    </xf>
    <xf numFmtId="0" fontId="60" fillId="0" borderId="15" xfId="0" applyFont="1" applyBorder="1" applyAlignment="1" applyProtection="1">
      <alignment horizontal="left" vertical="center" indent="1"/>
      <protection locked="0"/>
    </xf>
    <xf numFmtId="176" fontId="60" fillId="0" borderId="16" xfId="0" applyNumberFormat="1" applyFont="1" applyBorder="1" applyAlignment="1">
      <alignment horizontal="right" vertical="center"/>
    </xf>
    <xf numFmtId="177" fontId="60" fillId="0" borderId="16" xfId="0" applyNumberFormat="1" applyFont="1" applyBorder="1" applyAlignment="1">
      <alignment horizontal="right" vertical="center"/>
    </xf>
    <xf numFmtId="177" fontId="60" fillId="0" borderId="17" xfId="0" applyNumberFormat="1" applyFont="1" applyBorder="1" applyAlignment="1">
      <alignment horizontal="right" vertical="center"/>
    </xf>
    <xf numFmtId="0" fontId="60" fillId="0" borderId="15" xfId="0" applyFont="1" applyBorder="1" applyAlignment="1" applyProtection="1">
      <alignment horizontal="left" vertical="center" wrapText="1" indent="1"/>
      <protection locked="0"/>
    </xf>
    <xf numFmtId="0" fontId="60" fillId="0" borderId="0" xfId="0" applyFont="1" applyBorder="1" applyAlignment="1">
      <alignment horizontal="center" vertical="center" wrapText="1"/>
    </xf>
    <xf numFmtId="0" fontId="60" fillId="0" borderId="0" xfId="0" applyFont="1" applyAlignment="1">
      <alignment horizontal="center" vertical="center" wrapText="1"/>
    </xf>
    <xf numFmtId="0" fontId="60" fillId="0" borderId="18" xfId="0" applyFont="1" applyBorder="1" applyAlignment="1" applyProtection="1">
      <alignment horizontal="left" vertical="center" indent="1"/>
      <protection locked="0"/>
    </xf>
    <xf numFmtId="176" fontId="60" fillId="0" borderId="19" xfId="0" applyNumberFormat="1" applyFont="1" applyBorder="1" applyAlignment="1">
      <alignment horizontal="right" vertical="center"/>
    </xf>
    <xf numFmtId="177" fontId="60" fillId="0" borderId="19" xfId="0" applyNumberFormat="1" applyFont="1" applyBorder="1" applyAlignment="1">
      <alignment horizontal="right" vertical="center"/>
    </xf>
    <xf numFmtId="177" fontId="60" fillId="0" borderId="20" xfId="0" applyNumberFormat="1" applyFont="1" applyBorder="1" applyAlignment="1">
      <alignment horizontal="right" vertical="center"/>
    </xf>
    <xf numFmtId="0" fontId="60" fillId="26" borderId="15" xfId="0" applyNumberFormat="1" applyFont="1" applyFill="1" applyBorder="1" applyAlignment="1" applyProtection="1">
      <alignment horizontal="left" vertical="center"/>
    </xf>
    <xf numFmtId="0" fontId="60" fillId="26" borderId="15" xfId="0" applyNumberFormat="1" applyFont="1" applyFill="1" applyBorder="1" applyAlignment="1" applyProtection="1">
      <alignment horizontal="left" vertical="center" indent="1"/>
    </xf>
    <xf numFmtId="0" fontId="60" fillId="0" borderId="13" xfId="0" applyFont="1" applyBorder="1" applyAlignment="1" applyProtection="1">
      <alignment horizontal="center" vertical="center"/>
    </xf>
    <xf numFmtId="0" fontId="60" fillId="0" borderId="16" xfId="0" applyFont="1" applyBorder="1" applyAlignment="1" applyProtection="1">
      <alignment horizontal="center" vertical="center"/>
    </xf>
    <xf numFmtId="0" fontId="60" fillId="26" borderId="16" xfId="0" applyFont="1" applyFill="1" applyBorder="1" applyAlignment="1" applyProtection="1">
      <alignment horizontal="center" vertical="center"/>
    </xf>
    <xf numFmtId="177" fontId="60" fillId="0" borderId="16" xfId="0" applyNumberFormat="1" applyFont="1" applyBorder="1" applyAlignment="1" applyProtection="1">
      <alignment horizontal="right" vertical="center"/>
    </xf>
    <xf numFmtId="177" fontId="60" fillId="0" borderId="17" xfId="0" applyNumberFormat="1" applyFont="1" applyBorder="1" applyAlignment="1" applyProtection="1">
      <alignment horizontal="right" vertical="center"/>
    </xf>
    <xf numFmtId="0" fontId="60" fillId="0" borderId="19" xfId="0" applyFont="1" applyBorder="1" applyAlignment="1" applyProtection="1">
      <alignment horizontal="center" vertical="center"/>
    </xf>
    <xf numFmtId="0" fontId="60" fillId="0" borderId="42" xfId="0" applyFont="1" applyBorder="1" applyAlignment="1" applyProtection="1">
      <alignment horizontal="center" vertical="center"/>
    </xf>
    <xf numFmtId="0" fontId="60" fillId="0" borderId="43" xfId="0" applyFont="1" applyBorder="1" applyAlignment="1" applyProtection="1">
      <alignment horizontal="center" vertical="center"/>
    </xf>
    <xf numFmtId="0" fontId="60" fillId="0" borderId="44" xfId="0" applyFont="1" applyBorder="1" applyAlignment="1" applyProtection="1">
      <alignment horizontal="center" vertical="center"/>
    </xf>
    <xf numFmtId="0" fontId="60" fillId="0" borderId="45" xfId="0" applyFont="1" applyBorder="1" applyAlignment="1" applyProtection="1">
      <alignment horizontal="center" vertical="center"/>
    </xf>
    <xf numFmtId="177" fontId="60" fillId="0" borderId="13" xfId="0" applyNumberFormat="1" applyFont="1" applyBorder="1" applyAlignment="1" applyProtection="1">
      <alignment horizontal="right" vertical="center"/>
    </xf>
    <xf numFmtId="177" fontId="60" fillId="0" borderId="14" xfId="0" applyNumberFormat="1" applyFont="1" applyBorder="1" applyAlignment="1" applyProtection="1">
      <alignment horizontal="right" vertical="center"/>
    </xf>
    <xf numFmtId="177" fontId="60" fillId="26" borderId="16" xfId="0" applyNumberFormat="1" applyFont="1" applyFill="1" applyBorder="1" applyAlignment="1" applyProtection="1">
      <alignment horizontal="right" vertical="center"/>
    </xf>
    <xf numFmtId="177" fontId="82" fillId="26" borderId="16" xfId="0" applyNumberFormat="1" applyFont="1" applyFill="1" applyBorder="1" applyAlignment="1" applyProtection="1">
      <alignment horizontal="right" vertical="center"/>
    </xf>
    <xf numFmtId="177" fontId="60" fillId="26" borderId="17" xfId="0" applyNumberFormat="1" applyFont="1" applyFill="1" applyBorder="1" applyAlignment="1" applyProtection="1">
      <alignment horizontal="right" vertical="center"/>
    </xf>
    <xf numFmtId="177" fontId="60" fillId="26" borderId="0" xfId="0" applyNumberFormat="1" applyFont="1" applyFill="1" applyBorder="1" applyAlignment="1" applyProtection="1">
      <alignment vertical="center"/>
    </xf>
    <xf numFmtId="177" fontId="60" fillId="26" borderId="0" xfId="0" applyNumberFormat="1" applyFont="1" applyFill="1" applyAlignment="1" applyProtection="1">
      <alignment vertical="center"/>
    </xf>
    <xf numFmtId="0" fontId="60" fillId="26" borderId="0" xfId="0" applyFont="1" applyFill="1" applyAlignment="1" applyProtection="1">
      <alignment vertical="center"/>
    </xf>
    <xf numFmtId="178" fontId="60" fillId="26" borderId="16" xfId="0" applyNumberFormat="1" applyFont="1" applyFill="1" applyBorder="1" applyAlignment="1" applyProtection="1">
      <alignment horizontal="right" vertical="center"/>
    </xf>
    <xf numFmtId="178" fontId="60" fillId="26" borderId="17" xfId="0" applyNumberFormat="1" applyFont="1" applyFill="1" applyBorder="1" applyAlignment="1" applyProtection="1">
      <alignment horizontal="right" vertical="center"/>
    </xf>
    <xf numFmtId="176" fontId="60" fillId="26" borderId="16" xfId="0" applyNumberFormat="1" applyFont="1" applyFill="1" applyBorder="1" applyAlignment="1" applyProtection="1">
      <alignment horizontal="right" vertical="center"/>
    </xf>
    <xf numFmtId="176" fontId="60" fillId="26" borderId="17" xfId="0" applyNumberFormat="1" applyFont="1" applyFill="1" applyBorder="1" applyAlignment="1" applyProtection="1">
      <alignment horizontal="right" vertical="center"/>
    </xf>
    <xf numFmtId="178" fontId="60" fillId="0" borderId="17" xfId="0" applyNumberFormat="1" applyFont="1" applyBorder="1" applyAlignment="1" applyProtection="1">
      <alignment horizontal="right" vertical="center"/>
    </xf>
    <xf numFmtId="177" fontId="60" fillId="0" borderId="19" xfId="0" applyNumberFormat="1" applyFont="1" applyBorder="1" applyAlignment="1" applyProtection="1">
      <alignment horizontal="right" vertical="center"/>
    </xf>
    <xf numFmtId="178" fontId="60" fillId="0" borderId="20" xfId="0" applyNumberFormat="1" applyFont="1" applyBorder="1" applyAlignment="1" applyProtection="1">
      <alignment horizontal="right" vertical="center"/>
    </xf>
    <xf numFmtId="177" fontId="60" fillId="0" borderId="20" xfId="0" applyNumberFormat="1" applyFont="1" applyBorder="1" applyAlignment="1" applyProtection="1">
      <alignment horizontal="right" vertical="center"/>
    </xf>
    <xf numFmtId="0" fontId="82" fillId="26" borderId="35" xfId="0" applyNumberFormat="1" applyFont="1" applyFill="1" applyBorder="1" applyAlignment="1" applyProtection="1">
      <alignment horizontal="center" vertical="center"/>
    </xf>
    <xf numFmtId="0" fontId="82" fillId="26" borderId="15" xfId="0" applyNumberFormat="1" applyFont="1" applyFill="1" applyBorder="1" applyAlignment="1" applyProtection="1">
      <alignment horizontal="left" vertical="center"/>
    </xf>
    <xf numFmtId="0" fontId="82" fillId="26" borderId="17" xfId="0" applyFont="1" applyFill="1" applyBorder="1" applyAlignment="1" applyProtection="1">
      <alignment horizontal="center" vertical="center"/>
    </xf>
    <xf numFmtId="0" fontId="82" fillId="26" borderId="15" xfId="0" applyNumberFormat="1" applyFont="1" applyFill="1" applyBorder="1" applyAlignment="1" applyProtection="1">
      <alignment horizontal="left" vertical="center" indent="1"/>
    </xf>
    <xf numFmtId="0" fontId="82" fillId="26" borderId="18" xfId="0" applyNumberFormat="1" applyFont="1" applyFill="1" applyBorder="1" applyAlignment="1" applyProtection="1">
      <alignment horizontal="left" vertical="center" indent="1"/>
    </xf>
    <xf numFmtId="0" fontId="82" fillId="26" borderId="20" xfId="0" applyFont="1" applyFill="1" applyBorder="1" applyAlignment="1" applyProtection="1">
      <alignment horizontal="center" vertical="center"/>
    </xf>
    <xf numFmtId="0" fontId="82" fillId="26" borderId="0" xfId="0" applyFont="1" applyFill="1" applyAlignment="1">
      <alignment horizontal="center" vertical="center"/>
    </xf>
    <xf numFmtId="0" fontId="60" fillId="26" borderId="0" xfId="0" applyFont="1" applyFill="1" applyBorder="1" applyAlignment="1" applyProtection="1">
      <alignment vertical="center"/>
    </xf>
    <xf numFmtId="0" fontId="82" fillId="26" borderId="10" xfId="0" applyNumberFormat="1" applyFont="1" applyFill="1" applyBorder="1" applyAlignment="1" applyProtection="1">
      <alignment horizontal="center" vertical="center"/>
    </xf>
    <xf numFmtId="0" fontId="82" fillId="26" borderId="24" xfId="0" applyFont="1" applyFill="1" applyBorder="1" applyAlignment="1" applyProtection="1">
      <alignment horizontal="center" vertical="center"/>
    </xf>
    <xf numFmtId="0" fontId="82" fillId="26" borderId="38" xfId="0" applyFont="1" applyFill="1" applyBorder="1" applyAlignment="1" applyProtection="1">
      <alignment horizontal="center" vertical="center"/>
    </xf>
    <xf numFmtId="0" fontId="82" fillId="26" borderId="40" xfId="0" applyFont="1" applyFill="1" applyBorder="1" applyAlignment="1" applyProtection="1">
      <alignment horizontal="center" vertical="center"/>
    </xf>
    <xf numFmtId="0" fontId="82" fillId="26" borderId="39" xfId="0" applyFont="1" applyFill="1" applyBorder="1" applyAlignment="1" applyProtection="1">
      <alignment horizontal="center" vertical="center"/>
    </xf>
    <xf numFmtId="177" fontId="82" fillId="26" borderId="46" xfId="0" applyNumberFormat="1" applyFont="1" applyFill="1" applyBorder="1" applyAlignment="1" applyProtection="1">
      <alignment horizontal="right" vertical="center"/>
    </xf>
    <xf numFmtId="177" fontId="82" fillId="26" borderId="39" xfId="0" applyNumberFormat="1" applyFont="1" applyFill="1" applyBorder="1" applyAlignment="1" applyProtection="1">
      <alignment horizontal="right" vertical="center"/>
    </xf>
    <xf numFmtId="177" fontId="82" fillId="26" borderId="47" xfId="0" applyNumberFormat="1" applyFont="1" applyFill="1" applyBorder="1" applyAlignment="1" applyProtection="1">
      <alignment horizontal="right" vertical="center"/>
    </xf>
    <xf numFmtId="177" fontId="82" fillId="26" borderId="0" xfId="0" applyNumberFormat="1" applyFont="1" applyFill="1" applyBorder="1" applyAlignment="1" applyProtection="1">
      <alignment horizontal="right" vertical="center"/>
    </xf>
    <xf numFmtId="177" fontId="82" fillId="26" borderId="17" xfId="0" applyNumberFormat="1" applyFont="1" applyFill="1" applyBorder="1" applyAlignment="1" applyProtection="1">
      <alignment horizontal="right" vertical="center"/>
    </xf>
    <xf numFmtId="177" fontId="82" fillId="26" borderId="16" xfId="0" applyNumberFormat="1" applyFont="1" applyFill="1" applyBorder="1" applyAlignment="1" applyProtection="1">
      <alignment horizontal="center" vertical="center"/>
    </xf>
    <xf numFmtId="177" fontId="82" fillId="26" borderId="0" xfId="0" applyNumberFormat="1" applyFont="1" applyFill="1" applyBorder="1" applyAlignment="1" applyProtection="1">
      <alignment horizontal="center" vertical="center"/>
    </xf>
    <xf numFmtId="177" fontId="82" fillId="26" borderId="17" xfId="0" applyNumberFormat="1" applyFont="1" applyFill="1" applyBorder="1" applyAlignment="1" applyProtection="1">
      <alignment horizontal="center" vertical="center"/>
    </xf>
    <xf numFmtId="0" fontId="60" fillId="26" borderId="0" xfId="0" applyFont="1" applyFill="1" applyBorder="1" applyAlignment="1">
      <alignment vertical="center"/>
    </xf>
    <xf numFmtId="176" fontId="82" fillId="26" borderId="16" xfId="0" applyNumberFormat="1" applyFont="1" applyFill="1" applyBorder="1" applyAlignment="1" applyProtection="1">
      <alignment horizontal="right" vertical="center"/>
    </xf>
    <xf numFmtId="176" fontId="82" fillId="26" borderId="0" xfId="0" applyNumberFormat="1" applyFont="1" applyFill="1" applyBorder="1" applyAlignment="1" applyProtection="1">
      <alignment horizontal="right" vertical="center"/>
    </xf>
    <xf numFmtId="176" fontId="82" fillId="26" borderId="17" xfId="0" applyNumberFormat="1" applyFont="1" applyFill="1" applyBorder="1" applyAlignment="1" applyProtection="1">
      <alignment horizontal="right" vertical="center"/>
    </xf>
    <xf numFmtId="178" fontId="82" fillId="26" borderId="16" xfId="0" applyNumberFormat="1" applyFont="1" applyFill="1" applyBorder="1" applyAlignment="1" applyProtection="1">
      <alignment horizontal="right" vertical="center"/>
    </xf>
    <xf numFmtId="178" fontId="82" fillId="26" borderId="0" xfId="0" applyNumberFormat="1" applyFont="1" applyFill="1" applyBorder="1" applyAlignment="1" applyProtection="1">
      <alignment horizontal="right" vertical="center"/>
    </xf>
    <xf numFmtId="177" fontId="82" fillId="26" borderId="19" xfId="0" applyNumberFormat="1" applyFont="1" applyFill="1" applyBorder="1" applyAlignment="1" applyProtection="1">
      <alignment horizontal="right" vertical="center"/>
    </xf>
    <xf numFmtId="178" fontId="82" fillId="26" borderId="19" xfId="0" applyNumberFormat="1" applyFont="1" applyFill="1" applyBorder="1" applyAlignment="1" applyProtection="1">
      <alignment horizontal="right" vertical="center"/>
    </xf>
    <xf numFmtId="178" fontId="82" fillId="26" borderId="32" xfId="0" applyNumberFormat="1" applyFont="1" applyFill="1" applyBorder="1" applyAlignment="1" applyProtection="1">
      <alignment horizontal="right" vertical="center"/>
    </xf>
    <xf numFmtId="177" fontId="82" fillId="26" borderId="20" xfId="0" applyNumberFormat="1" applyFont="1" applyFill="1" applyBorder="1" applyAlignment="1" applyProtection="1">
      <alignment horizontal="right" vertical="center"/>
    </xf>
    <xf numFmtId="0" fontId="60" fillId="26" borderId="0" xfId="0" applyNumberFormat="1" applyFont="1" applyFill="1" applyBorder="1" applyAlignment="1" applyProtection="1">
      <alignment horizontal="left"/>
    </xf>
    <xf numFmtId="0" fontId="82" fillId="26" borderId="16" xfId="0" applyFont="1" applyFill="1" applyBorder="1" applyAlignment="1" applyProtection="1">
      <alignment horizontal="center" vertical="center"/>
    </xf>
    <xf numFmtId="177" fontId="82" fillId="26" borderId="17" xfId="0" applyNumberFormat="1" applyFont="1" applyFill="1" applyBorder="1" applyAlignment="1" applyProtection="1">
      <alignment vertical="center"/>
      <protection locked="0"/>
    </xf>
    <xf numFmtId="177" fontId="82" fillId="26" borderId="29" xfId="0" applyNumberFormat="1" applyFont="1" applyFill="1" applyBorder="1" applyAlignment="1" applyProtection="1">
      <alignment horizontal="right" vertical="center"/>
    </xf>
    <xf numFmtId="177" fontId="82" fillId="26" borderId="30" xfId="0" applyNumberFormat="1" applyFont="1" applyFill="1" applyBorder="1" applyAlignment="1" applyProtection="1">
      <alignment horizontal="right" vertical="center"/>
    </xf>
    <xf numFmtId="0" fontId="82" fillId="26" borderId="19" xfId="0" applyFont="1" applyFill="1" applyBorder="1" applyAlignment="1" applyProtection="1">
      <alignment horizontal="center" vertical="center"/>
    </xf>
    <xf numFmtId="177" fontId="82" fillId="26" borderId="28" xfId="0" applyNumberFormat="1" applyFont="1" applyFill="1" applyBorder="1" applyAlignment="1" applyProtection="1">
      <alignment horizontal="right" vertical="center"/>
    </xf>
    <xf numFmtId="177" fontId="82" fillId="26" borderId="27" xfId="0" applyNumberFormat="1" applyFont="1" applyFill="1" applyBorder="1" applyAlignment="1" applyProtection="1">
      <alignment horizontal="right" vertical="center"/>
    </xf>
    <xf numFmtId="178" fontId="82" fillId="26" borderId="30" xfId="0" applyNumberFormat="1" applyFont="1" applyFill="1" applyBorder="1" applyAlignment="1" applyProtection="1">
      <alignment horizontal="right" vertical="center"/>
    </xf>
    <xf numFmtId="178" fontId="82" fillId="26" borderId="29" xfId="0" applyNumberFormat="1" applyFont="1" applyFill="1" applyBorder="1" applyAlignment="1" applyProtection="1">
      <alignment horizontal="right" vertical="center"/>
    </xf>
    <xf numFmtId="176" fontId="82" fillId="26" borderId="30" xfId="0" applyNumberFormat="1" applyFont="1" applyFill="1" applyBorder="1" applyAlignment="1" applyProtection="1">
      <alignment horizontal="right" vertical="center"/>
    </xf>
    <xf numFmtId="176" fontId="82" fillId="26" borderId="29" xfId="0" applyNumberFormat="1" applyFont="1" applyFill="1" applyBorder="1" applyAlignment="1" applyProtection="1">
      <alignment horizontal="right" vertical="center"/>
    </xf>
    <xf numFmtId="177" fontId="82" fillId="26" borderId="36" xfId="0" applyNumberFormat="1" applyFont="1" applyFill="1" applyBorder="1" applyAlignment="1" applyProtection="1">
      <alignment horizontal="right" vertical="center"/>
    </xf>
    <xf numFmtId="178" fontId="82" fillId="26" borderId="36" xfId="0" applyNumberFormat="1" applyFont="1" applyFill="1" applyBorder="1" applyAlignment="1" applyProtection="1">
      <alignment horizontal="right" vertical="center"/>
    </xf>
    <xf numFmtId="178" fontId="82" fillId="26" borderId="37" xfId="0" applyNumberFormat="1" applyFont="1" applyFill="1" applyBorder="1" applyAlignment="1" applyProtection="1">
      <alignment horizontal="right" vertical="center"/>
    </xf>
    <xf numFmtId="0" fontId="3" fillId="26" borderId="15" xfId="0" applyNumberFormat="1" applyFont="1" applyFill="1" applyBorder="1" applyAlignment="1" applyProtection="1">
      <alignment vertical="center"/>
    </xf>
    <xf numFmtId="0" fontId="82" fillId="26" borderId="15" xfId="0" applyNumberFormat="1" applyFont="1" applyFill="1" applyBorder="1" applyAlignment="1" applyProtection="1">
      <alignment vertical="center"/>
    </xf>
    <xf numFmtId="176" fontId="3" fillId="0" borderId="10" xfId="0" applyNumberFormat="1" applyFont="1" applyBorder="1" applyAlignment="1" applyProtection="1">
      <alignment horizontal="center" vertical="center" wrapText="1"/>
      <protection locked="0"/>
    </xf>
    <xf numFmtId="176" fontId="3" fillId="0" borderId="11" xfId="0" applyNumberFormat="1" applyFont="1" applyBorder="1" applyAlignment="1" applyProtection="1">
      <alignment horizontal="center" vertical="center" wrapText="1"/>
      <protection locked="0"/>
    </xf>
    <xf numFmtId="0" fontId="64" fillId="0" borderId="0" xfId="0" applyFont="1" applyAlignment="1">
      <alignment horizontal="center" vertical="center"/>
    </xf>
    <xf numFmtId="0" fontId="65" fillId="0" borderId="35" xfId="0" applyNumberFormat="1" applyFont="1" applyFill="1" applyBorder="1" applyAlignment="1" applyProtection="1">
      <alignment horizontal="center" vertical="center"/>
    </xf>
    <xf numFmtId="0" fontId="66" fillId="0" borderId="13" xfId="0" applyNumberFormat="1" applyFont="1" applyFill="1" applyBorder="1" applyAlignment="1" applyProtection="1">
      <alignment horizontal="center" vertical="center"/>
    </xf>
    <xf numFmtId="0" fontId="66" fillId="0" borderId="24" xfId="0" applyFont="1" applyBorder="1" applyAlignment="1" applyProtection="1">
      <alignment horizontal="center" vertical="center"/>
    </xf>
    <xf numFmtId="0" fontId="66" fillId="0" borderId="38" xfId="0" applyFont="1" applyBorder="1" applyAlignment="1" applyProtection="1">
      <alignment horizontal="center" vertical="center"/>
    </xf>
    <xf numFmtId="0" fontId="66" fillId="0" borderId="39" xfId="0" applyFont="1" applyBorder="1" applyAlignment="1" applyProtection="1">
      <alignment horizontal="center" vertical="center"/>
    </xf>
    <xf numFmtId="0" fontId="65" fillId="0" borderId="24" xfId="0" applyNumberFormat="1" applyFont="1" applyFill="1" applyBorder="1" applyAlignment="1" applyProtection="1">
      <alignment horizontal="left" vertical="center"/>
    </xf>
    <xf numFmtId="0" fontId="65" fillId="0" borderId="27" xfId="0" applyFont="1" applyBorder="1" applyAlignment="1" applyProtection="1">
      <alignment horizontal="center" vertical="center"/>
    </xf>
    <xf numFmtId="177" fontId="65" fillId="0" borderId="27" xfId="0" applyNumberFormat="1" applyFont="1" applyBorder="1" applyAlignment="1">
      <alignment vertical="center"/>
    </xf>
    <xf numFmtId="177" fontId="65" fillId="0" borderId="28" xfId="0" applyNumberFormat="1" applyFont="1" applyBorder="1" applyAlignment="1">
      <alignment vertical="center"/>
    </xf>
    <xf numFmtId="0" fontId="65" fillId="0" borderId="25" xfId="0" applyNumberFormat="1" applyFont="1" applyFill="1" applyBorder="1" applyAlignment="1" applyProtection="1">
      <alignment horizontal="left" vertical="center" indent="1"/>
    </xf>
    <xf numFmtId="0" fontId="65" fillId="0" borderId="29" xfId="0" applyFont="1" applyBorder="1" applyAlignment="1" applyProtection="1">
      <alignment horizontal="center" vertical="center"/>
    </xf>
    <xf numFmtId="177" fontId="65" fillId="0" borderId="29" xfId="0" applyNumberFormat="1" applyFont="1" applyBorder="1" applyAlignment="1" applyProtection="1">
      <alignment horizontal="right" vertical="center"/>
    </xf>
    <xf numFmtId="177" fontId="65" fillId="0" borderId="30" xfId="0" applyNumberFormat="1" applyFont="1" applyBorder="1" applyAlignment="1" applyProtection="1">
      <alignment horizontal="right" vertical="center"/>
    </xf>
    <xf numFmtId="0" fontId="65" fillId="0" borderId="26" xfId="0" applyNumberFormat="1" applyFont="1" applyFill="1" applyBorder="1" applyAlignment="1" applyProtection="1">
      <alignment horizontal="left" vertical="center" indent="1"/>
    </xf>
    <xf numFmtId="0" fontId="65" fillId="0" borderId="22" xfId="0" applyFont="1" applyBorder="1" applyAlignment="1" applyProtection="1">
      <alignment horizontal="center" vertical="center"/>
    </xf>
    <xf numFmtId="177" fontId="65" fillId="0" borderId="22" xfId="0" applyNumberFormat="1" applyFont="1" applyBorder="1" applyAlignment="1" applyProtection="1">
      <alignment horizontal="right" vertical="center"/>
    </xf>
    <xf numFmtId="177" fontId="65" fillId="0" borderId="23" xfId="0" applyNumberFormat="1" applyFont="1" applyBorder="1" applyAlignment="1" applyProtection="1">
      <alignment horizontal="right" vertical="center"/>
    </xf>
    <xf numFmtId="0" fontId="65" fillId="0" borderId="13" xfId="0" applyNumberFormat="1" applyFont="1" applyFill="1" applyBorder="1" applyAlignment="1" applyProtection="1">
      <alignment horizontal="center" vertical="center"/>
    </xf>
    <xf numFmtId="0" fontId="65" fillId="0" borderId="24" xfId="0" applyFont="1" applyBorder="1" applyAlignment="1" applyProtection="1">
      <alignment horizontal="center" vertical="center"/>
    </xf>
    <xf numFmtId="0" fontId="65" fillId="0" borderId="38" xfId="0" applyFont="1" applyBorder="1" applyAlignment="1" applyProtection="1">
      <alignment horizontal="center" vertical="center"/>
    </xf>
    <xf numFmtId="0" fontId="65" fillId="0" borderId="39" xfId="0" applyFont="1" applyBorder="1" applyAlignment="1" applyProtection="1">
      <alignment horizontal="center" vertical="center"/>
    </xf>
    <xf numFmtId="0" fontId="65" fillId="0" borderId="40" xfId="0" applyFont="1" applyBorder="1" applyAlignment="1" applyProtection="1">
      <alignment horizontal="center" vertical="center"/>
    </xf>
    <xf numFmtId="177" fontId="65" fillId="0" borderId="36" xfId="0" applyNumberFormat="1" applyFont="1" applyBorder="1" applyAlignment="1" applyProtection="1">
      <alignment horizontal="right" vertical="center"/>
    </xf>
    <xf numFmtId="177" fontId="65" fillId="0" borderId="10" xfId="0" applyNumberFormat="1" applyFont="1" applyFill="1" applyBorder="1" applyAlignment="1">
      <alignment horizontal="center" vertical="center"/>
    </xf>
    <xf numFmtId="176" fontId="65" fillId="0" borderId="11" xfId="0" applyNumberFormat="1" applyFont="1" applyFill="1" applyBorder="1" applyAlignment="1" applyProtection="1">
      <alignment horizontal="center" vertical="center" wrapText="1"/>
    </xf>
    <xf numFmtId="0" fontId="65" fillId="26" borderId="15" xfId="0" applyNumberFormat="1" applyFont="1" applyFill="1" applyBorder="1" applyAlignment="1" applyProtection="1">
      <alignment horizontal="left" vertical="center"/>
    </xf>
    <xf numFmtId="0" fontId="65" fillId="26" borderId="16" xfId="0" applyFont="1" applyFill="1" applyBorder="1" applyAlignment="1" applyProtection="1">
      <alignment horizontal="center" vertical="center"/>
    </xf>
    <xf numFmtId="178" fontId="65" fillId="26" borderId="17" xfId="0" applyNumberFormat="1" applyFont="1" applyFill="1" applyBorder="1" applyAlignment="1" applyProtection="1">
      <alignment horizontal="center" vertical="center"/>
    </xf>
    <xf numFmtId="178" fontId="66" fillId="26" borderId="29" xfId="0" applyNumberFormat="1" applyFont="1" applyFill="1" applyBorder="1" applyAlignment="1" applyProtection="1">
      <alignment horizontal="right" vertical="center"/>
    </xf>
    <xf numFmtId="176" fontId="66" fillId="26" borderId="27" xfId="0" applyNumberFormat="1" applyFont="1" applyFill="1" applyBorder="1" applyAlignment="1" applyProtection="1">
      <alignment horizontal="right" vertical="center"/>
    </xf>
    <xf numFmtId="178" fontId="66" fillId="26" borderId="27" xfId="0" applyNumberFormat="1" applyFont="1" applyFill="1" applyBorder="1" applyAlignment="1" applyProtection="1">
      <alignment horizontal="right" vertical="center"/>
    </xf>
    <xf numFmtId="176" fontId="66" fillId="26" borderId="28" xfId="0" applyNumberFormat="1" applyFont="1" applyFill="1" applyBorder="1" applyAlignment="1" applyProtection="1">
      <alignment horizontal="right" vertical="center"/>
    </xf>
    <xf numFmtId="177" fontId="65" fillId="26" borderId="17" xfId="0" applyNumberFormat="1" applyFont="1" applyFill="1" applyBorder="1" applyAlignment="1" applyProtection="1">
      <alignment horizontal="center" vertical="center"/>
    </xf>
    <xf numFmtId="177" fontId="66" fillId="26" borderId="16" xfId="0" applyNumberFormat="1" applyFont="1" applyFill="1" applyBorder="1" applyAlignment="1" applyProtection="1">
      <alignment horizontal="right" vertical="center"/>
    </xf>
    <xf numFmtId="176" fontId="66" fillId="26" borderId="16" xfId="0" applyNumberFormat="1" applyFont="1" applyFill="1" applyBorder="1" applyAlignment="1" applyProtection="1">
      <alignment horizontal="right" vertical="center"/>
    </xf>
    <xf numFmtId="177" fontId="66" fillId="26" borderId="29" xfId="0" applyNumberFormat="1" applyFont="1" applyFill="1" applyBorder="1" applyAlignment="1" applyProtection="1">
      <alignment horizontal="right" vertical="center"/>
    </xf>
    <xf numFmtId="176" fontId="66" fillId="26" borderId="17" xfId="0" applyNumberFormat="1" applyFont="1" applyFill="1" applyBorder="1" applyAlignment="1" applyProtection="1">
      <alignment horizontal="right" vertical="center"/>
    </xf>
    <xf numFmtId="177" fontId="65" fillId="26" borderId="16" xfId="0" applyNumberFormat="1" applyFont="1" applyFill="1" applyBorder="1" applyAlignment="1" applyProtection="1">
      <alignment horizontal="center" vertical="center"/>
    </xf>
    <xf numFmtId="177" fontId="66" fillId="26" borderId="0" xfId="0" applyNumberFormat="1" applyFont="1" applyFill="1" applyBorder="1" applyAlignment="1" applyProtection="1">
      <alignment horizontal="right" vertical="center"/>
    </xf>
    <xf numFmtId="177" fontId="66" fillId="26" borderId="15" xfId="0" applyNumberFormat="1" applyFont="1" applyFill="1" applyBorder="1" applyAlignment="1" applyProtection="1">
      <alignment horizontal="right" vertical="center"/>
    </xf>
    <xf numFmtId="176" fontId="66" fillId="26" borderId="15" xfId="0" applyNumberFormat="1" applyFont="1" applyFill="1" applyBorder="1" applyAlignment="1" applyProtection="1">
      <alignment horizontal="right" vertical="center"/>
    </xf>
    <xf numFmtId="176" fontId="66" fillId="26" borderId="0" xfId="0" applyNumberFormat="1" applyFont="1" applyFill="1" applyBorder="1" applyAlignment="1" applyProtection="1">
      <alignment horizontal="right" vertical="center"/>
    </xf>
    <xf numFmtId="2" fontId="65" fillId="26" borderId="17" xfId="0" applyNumberFormat="1" applyFont="1" applyFill="1" applyBorder="1" applyAlignment="1" applyProtection="1">
      <alignment horizontal="right" vertical="center"/>
    </xf>
    <xf numFmtId="2" fontId="65" fillId="26" borderId="17" xfId="0" applyNumberFormat="1" applyFont="1" applyFill="1" applyBorder="1" applyAlignment="1" applyProtection="1">
      <alignment horizontal="center" vertical="center"/>
    </xf>
    <xf numFmtId="177" fontId="65" fillId="26" borderId="16" xfId="0" applyNumberFormat="1" applyFont="1" applyFill="1" applyBorder="1" applyAlignment="1" applyProtection="1">
      <alignment vertical="center"/>
      <protection locked="0"/>
    </xf>
    <xf numFmtId="0" fontId="65" fillId="26" borderId="15" xfId="0" applyNumberFormat="1" applyFont="1" applyFill="1" applyBorder="1" applyAlignment="1" applyProtection="1">
      <alignment horizontal="left" vertical="center" indent="1"/>
    </xf>
    <xf numFmtId="177" fontId="66" fillId="26" borderId="16" xfId="0" applyNumberFormat="1" applyFont="1" applyFill="1" applyBorder="1" applyAlignment="1" applyProtection="1">
      <alignment horizontal="center" vertical="center"/>
    </xf>
    <xf numFmtId="178" fontId="66" fillId="26" borderId="16" xfId="0" applyNumberFormat="1" applyFont="1" applyFill="1" applyBorder="1" applyAlignment="1" applyProtection="1">
      <alignment horizontal="right" vertical="center"/>
    </xf>
    <xf numFmtId="176" fontId="65" fillId="26" borderId="17" xfId="0" applyNumberFormat="1" applyFont="1" applyFill="1" applyBorder="1" applyAlignment="1" applyProtection="1">
      <alignment horizontal="center" vertical="center"/>
    </xf>
    <xf numFmtId="176" fontId="66" fillId="26" borderId="29" xfId="0" applyNumberFormat="1" applyFont="1" applyFill="1" applyBorder="1" applyAlignment="1" applyProtection="1">
      <alignment horizontal="right" vertical="center"/>
    </xf>
    <xf numFmtId="0" fontId="65" fillId="26" borderId="18" xfId="0" applyNumberFormat="1" applyFont="1" applyFill="1" applyBorder="1" applyAlignment="1" applyProtection="1">
      <alignment horizontal="left" vertical="center" indent="1"/>
    </xf>
    <xf numFmtId="0" fontId="65" fillId="26" borderId="19" xfId="0" applyFont="1" applyFill="1" applyBorder="1" applyAlignment="1" applyProtection="1">
      <alignment horizontal="center" vertical="center"/>
    </xf>
    <xf numFmtId="0" fontId="65" fillId="26" borderId="19" xfId="0" applyNumberFormat="1" applyFont="1" applyFill="1" applyBorder="1" applyAlignment="1" applyProtection="1">
      <alignment horizontal="center" vertical="center"/>
    </xf>
    <xf numFmtId="177" fontId="66" fillId="26" borderId="19" xfId="0" applyNumberFormat="1" applyFont="1" applyFill="1" applyBorder="1" applyAlignment="1" applyProtection="1">
      <alignment horizontal="right" vertical="center"/>
    </xf>
    <xf numFmtId="2" fontId="65" fillId="26" borderId="19" xfId="0" applyNumberFormat="1" applyFont="1" applyFill="1" applyBorder="1" applyAlignment="1" applyProtection="1">
      <alignment horizontal="right" vertical="center"/>
    </xf>
    <xf numFmtId="2" fontId="65" fillId="26" borderId="20" xfId="0" applyNumberFormat="1" applyFont="1" applyFill="1" applyBorder="1" applyAlignment="1" applyProtection="1">
      <alignment horizontal="center" vertical="center"/>
    </xf>
    <xf numFmtId="177" fontId="66" fillId="26" borderId="48" xfId="0" applyNumberFormat="1" applyFont="1" applyFill="1" applyBorder="1" applyAlignment="1" applyProtection="1">
      <alignment horizontal="right" vertical="center"/>
    </xf>
    <xf numFmtId="2" fontId="65" fillId="26" borderId="37" xfId="0" applyNumberFormat="1" applyFont="1" applyFill="1" applyBorder="1" applyAlignment="1" applyProtection="1">
      <alignment horizontal="right" vertical="center"/>
    </xf>
    <xf numFmtId="177" fontId="82" fillId="26" borderId="37" xfId="0" applyNumberFormat="1" applyFont="1" applyFill="1" applyBorder="1" applyAlignment="1" applyProtection="1">
      <alignment horizontal="right" vertical="center"/>
    </xf>
    <xf numFmtId="177" fontId="65" fillId="0" borderId="13" xfId="0" applyNumberFormat="1" applyFont="1" applyFill="1" applyBorder="1" applyAlignment="1">
      <alignment horizontal="center" vertical="center"/>
    </xf>
    <xf numFmtId="177" fontId="65" fillId="0" borderId="17" xfId="0" applyNumberFormat="1" applyFont="1" applyBorder="1" applyAlignment="1" applyProtection="1">
      <alignment horizontal="center" vertical="center"/>
    </xf>
    <xf numFmtId="0" fontId="65" fillId="0" borderId="27" xfId="0" applyFont="1" applyFill="1" applyBorder="1" applyAlignment="1" applyProtection="1">
      <alignment horizontal="center" vertical="center"/>
    </xf>
    <xf numFmtId="177" fontId="65" fillId="0" borderId="27" xfId="0" applyNumberFormat="1" applyFont="1" applyFill="1" applyBorder="1" applyAlignment="1">
      <alignment vertical="center"/>
    </xf>
    <xf numFmtId="0" fontId="65" fillId="0" borderId="28" xfId="0" applyFont="1" applyBorder="1" applyAlignment="1">
      <alignment vertical="center"/>
    </xf>
    <xf numFmtId="177" fontId="65" fillId="0" borderId="29" xfId="0" applyNumberFormat="1" applyFont="1" applyFill="1" applyBorder="1" applyAlignment="1" applyProtection="1">
      <alignment horizontal="right" vertical="center"/>
    </xf>
    <xf numFmtId="176" fontId="65" fillId="0" borderId="30" xfId="0" applyNumberFormat="1" applyFont="1" applyBorder="1" applyAlignment="1" applyProtection="1">
      <alignment horizontal="right" vertical="center"/>
    </xf>
    <xf numFmtId="177" fontId="65" fillId="0" borderId="29" xfId="0" applyNumberFormat="1" applyFont="1" applyFill="1" applyBorder="1" applyAlignment="1" applyProtection="1">
      <alignment horizontal="center" vertical="center"/>
    </xf>
    <xf numFmtId="176" fontId="65" fillId="0" borderId="30" xfId="0" applyNumberFormat="1" applyFont="1" applyBorder="1" applyAlignment="1" applyProtection="1">
      <alignment horizontal="center" vertical="center"/>
    </xf>
    <xf numFmtId="177" fontId="65" fillId="26" borderId="16" xfId="0" applyNumberFormat="1" applyFont="1" applyFill="1" applyBorder="1" applyAlignment="1">
      <alignment horizontal="center" vertical="center"/>
    </xf>
    <xf numFmtId="177" fontId="65" fillId="0" borderId="41" xfId="0" applyNumberFormat="1" applyFont="1" applyBorder="1" applyAlignment="1" applyProtection="1">
      <alignment horizontal="center" vertical="center"/>
    </xf>
    <xf numFmtId="177" fontId="65" fillId="0" borderId="36" xfId="0" applyNumberFormat="1" applyFont="1" applyFill="1" applyBorder="1" applyAlignment="1" applyProtection="1">
      <alignment horizontal="right" vertical="center"/>
    </xf>
    <xf numFmtId="177" fontId="65" fillId="0" borderId="20" xfId="0" applyNumberFormat="1" applyFont="1" applyBorder="1" applyAlignment="1" applyProtection="1">
      <alignment horizontal="center" vertical="center"/>
    </xf>
    <xf numFmtId="176" fontId="65" fillId="0" borderId="49" xfId="0" applyNumberFormat="1" applyFont="1" applyBorder="1" applyAlignment="1" applyProtection="1">
      <alignment horizontal="right" vertical="center"/>
    </xf>
    <xf numFmtId="177" fontId="65" fillId="26" borderId="34" xfId="0" applyNumberFormat="1" applyFont="1" applyFill="1" applyBorder="1" applyAlignment="1">
      <alignment horizontal="center" vertical="center"/>
    </xf>
    <xf numFmtId="177" fontId="65" fillId="0" borderId="22" xfId="0" applyNumberFormat="1" applyFont="1" applyFill="1" applyBorder="1" applyAlignment="1" applyProtection="1">
      <alignment horizontal="right" vertical="center"/>
    </xf>
    <xf numFmtId="176" fontId="65" fillId="0" borderId="37" xfId="0" applyNumberFormat="1" applyFont="1" applyBorder="1" applyAlignment="1" applyProtection="1">
      <alignment horizontal="center" vertical="center"/>
    </xf>
    <xf numFmtId="177" fontId="67" fillId="0" borderId="16" xfId="0" applyNumberFormat="1" applyFont="1" applyBorder="1" applyAlignment="1">
      <alignment vertical="center"/>
    </xf>
    <xf numFmtId="177" fontId="67" fillId="26" borderId="16" xfId="0" applyNumberFormat="1" applyFont="1" applyFill="1" applyBorder="1" applyAlignment="1">
      <alignment vertical="center"/>
    </xf>
    <xf numFmtId="0" fontId="66" fillId="0" borderId="40" xfId="0" applyFont="1" applyBorder="1" applyAlignment="1" applyProtection="1">
      <alignment horizontal="center" vertical="center"/>
    </xf>
    <xf numFmtId="178" fontId="65" fillId="0" borderId="27" xfId="0" applyNumberFormat="1" applyFont="1" applyBorder="1" applyAlignment="1" applyProtection="1">
      <alignment horizontal="right" vertical="center"/>
    </xf>
    <xf numFmtId="178" fontId="65" fillId="0" borderId="28" xfId="0" applyNumberFormat="1" applyFont="1" applyBorder="1" applyAlignment="1" applyProtection="1">
      <alignment horizontal="right" vertical="center"/>
    </xf>
    <xf numFmtId="0" fontId="65" fillId="0" borderId="25" xfId="0" applyNumberFormat="1" applyFont="1" applyFill="1" applyBorder="1" applyAlignment="1" applyProtection="1">
      <alignment horizontal="left" vertical="center"/>
    </xf>
    <xf numFmtId="0" fontId="65" fillId="0" borderId="25" xfId="0" applyNumberFormat="1" applyFont="1" applyFill="1" applyBorder="1" applyAlignment="1" applyProtection="1">
      <alignment vertical="center"/>
    </xf>
    <xf numFmtId="0" fontId="65" fillId="0" borderId="15" xfId="0" applyNumberFormat="1" applyFont="1" applyFill="1" applyBorder="1" applyAlignment="1" applyProtection="1">
      <alignment horizontal="left" vertical="center" indent="1"/>
    </xf>
    <xf numFmtId="0" fontId="65" fillId="0" borderId="15" xfId="0" applyNumberFormat="1" applyFont="1" applyFill="1" applyBorder="1" applyAlignment="1" applyProtection="1">
      <alignment vertical="center"/>
    </xf>
    <xf numFmtId="0" fontId="65" fillId="0" borderId="18" xfId="0" applyNumberFormat="1" applyFont="1" applyFill="1" applyBorder="1" applyAlignment="1" applyProtection="1">
      <alignment horizontal="left" vertical="center" indent="1"/>
    </xf>
    <xf numFmtId="0" fontId="65" fillId="0" borderId="36" xfId="0" applyFont="1" applyBorder="1" applyAlignment="1" applyProtection="1">
      <alignment horizontal="center" vertical="center"/>
    </xf>
    <xf numFmtId="177" fontId="65" fillId="0" borderId="37" xfId="0" applyNumberFormat="1" applyFont="1" applyBorder="1" applyAlignment="1" applyProtection="1">
      <alignment horizontal="right" vertical="center"/>
    </xf>
    <xf numFmtId="0" fontId="47" fillId="26" borderId="60" xfId="883" applyFont="1" applyFill="1" applyBorder="1" applyAlignment="1">
      <alignment horizontal="center" vertical="center" wrapText="1"/>
    </xf>
    <xf numFmtId="0" fontId="63" fillId="26" borderId="0" xfId="883" applyFont="1" applyFill="1" applyAlignment="1">
      <alignment horizontal="center" vertical="center"/>
    </xf>
    <xf numFmtId="0" fontId="71" fillId="26" borderId="62" xfId="883" applyFont="1" applyFill="1" applyBorder="1" applyAlignment="1">
      <alignment horizontal="left" vertical="center"/>
    </xf>
    <xf numFmtId="0" fontId="71" fillId="0" borderId="0" xfId="0" applyFont="1" applyAlignment="1" applyProtection="1">
      <alignment horizontal="left" vertical="center"/>
      <protection locked="0"/>
    </xf>
    <xf numFmtId="0" fontId="54" fillId="0" borderId="0" xfId="0" applyFont="1" applyBorder="1" applyAlignment="1" applyProtection="1">
      <alignment horizontal="right" vertical="center"/>
      <protection locked="0"/>
    </xf>
    <xf numFmtId="0" fontId="56" fillId="0" borderId="0" xfId="0" applyFont="1" applyBorder="1" applyAlignment="1" applyProtection="1">
      <alignment horizontal="center" vertical="center"/>
      <protection locked="0"/>
    </xf>
    <xf numFmtId="0" fontId="3" fillId="0" borderId="35" xfId="0" applyFont="1" applyBorder="1" applyAlignment="1" applyProtection="1">
      <alignment horizontal="center" vertical="center" wrapText="1"/>
      <protection locked="0"/>
    </xf>
    <xf numFmtId="0" fontId="54" fillId="0" borderId="35" xfId="0" applyFont="1" applyBorder="1" applyAlignment="1" applyProtection="1">
      <alignment horizontal="center" vertical="center" wrapText="1"/>
      <protection locked="0"/>
    </xf>
    <xf numFmtId="177" fontId="54" fillId="0" borderId="10" xfId="0" applyNumberFormat="1" applyFont="1" applyBorder="1" applyAlignment="1" applyProtection="1">
      <alignment horizontal="center" vertical="center"/>
      <protection locked="0"/>
    </xf>
    <xf numFmtId="177" fontId="54" fillId="0" borderId="10" xfId="0" applyNumberFormat="1" applyFont="1" applyFill="1" applyBorder="1" applyAlignment="1" applyProtection="1">
      <alignment horizontal="center" vertical="center"/>
      <protection locked="0"/>
    </xf>
    <xf numFmtId="177" fontId="54" fillId="0" borderId="11" xfId="0" applyNumberFormat="1" applyFont="1" applyFill="1" applyBorder="1" applyAlignment="1" applyProtection="1">
      <alignment horizontal="center" vertical="center"/>
      <protection locked="0"/>
    </xf>
    <xf numFmtId="177" fontId="60" fillId="0" borderId="11" xfId="0" applyNumberFormat="1" applyFont="1" applyFill="1" applyBorder="1" applyAlignment="1" applyProtection="1">
      <alignment horizontal="center" vertical="center"/>
      <protection locked="0"/>
    </xf>
    <xf numFmtId="177" fontId="60" fillId="0" borderId="21" xfId="0" applyNumberFormat="1" applyFont="1" applyFill="1" applyBorder="1" applyAlignment="1" applyProtection="1">
      <alignment horizontal="center" vertical="center"/>
      <protection locked="0"/>
    </xf>
    <xf numFmtId="0" fontId="44" fillId="0" borderId="0" xfId="0" applyFont="1" applyAlignment="1" applyProtection="1">
      <alignment horizontal="left" vertical="center"/>
      <protection locked="0"/>
    </xf>
    <xf numFmtId="0" fontId="63" fillId="0" borderId="0" xfId="0" applyFont="1" applyBorder="1" applyAlignment="1" applyProtection="1">
      <alignment horizontal="center" vertical="center"/>
      <protection locked="0"/>
    </xf>
    <xf numFmtId="176" fontId="60" fillId="0" borderId="11" xfId="0" applyNumberFormat="1" applyFont="1" applyBorder="1" applyAlignment="1" applyProtection="1">
      <alignment horizontal="center" vertical="center"/>
      <protection locked="0"/>
    </xf>
    <xf numFmtId="176" fontId="60" fillId="0" borderId="21" xfId="0" applyNumberFormat="1" applyFont="1" applyBorder="1" applyAlignment="1" applyProtection="1">
      <alignment horizontal="center" vertical="center"/>
      <protection locked="0"/>
    </xf>
    <xf numFmtId="176" fontId="60" fillId="0" borderId="35" xfId="0" applyNumberFormat="1" applyFont="1" applyBorder="1" applyAlignment="1" applyProtection="1">
      <alignment horizontal="center" vertical="center"/>
      <protection locked="0"/>
    </xf>
    <xf numFmtId="0" fontId="71" fillId="26" borderId="0" xfId="0" applyFont="1" applyFill="1" applyAlignment="1">
      <alignment horizontal="left" vertical="center"/>
    </xf>
    <xf numFmtId="0" fontId="63" fillId="26" borderId="0" xfId="883" applyFont="1" applyFill="1" applyBorder="1" applyAlignment="1">
      <alignment horizontal="center" vertical="center"/>
    </xf>
    <xf numFmtId="0" fontId="71" fillId="26" borderId="50" xfId="883" applyFont="1" applyFill="1" applyBorder="1" applyAlignment="1">
      <alignment horizontal="center" vertical="center" wrapText="1"/>
    </xf>
    <xf numFmtId="176" fontId="71" fillId="26" borderId="51" xfId="883" applyNumberFormat="1" applyFont="1" applyFill="1" applyBorder="1" applyAlignment="1">
      <alignment horizontal="center" vertical="center" wrapText="1"/>
    </xf>
    <xf numFmtId="176" fontId="71" fillId="26" borderId="52" xfId="883" applyNumberFormat="1" applyFont="1" applyFill="1" applyBorder="1" applyAlignment="1">
      <alignment horizontal="center" vertical="center" wrapText="1"/>
    </xf>
    <xf numFmtId="0" fontId="71" fillId="26" borderId="0" xfId="883" applyFont="1" applyFill="1" applyBorder="1" applyAlignment="1">
      <alignment horizontal="right" vertical="center"/>
    </xf>
    <xf numFmtId="176" fontId="71" fillId="26" borderId="21" xfId="883" applyNumberFormat="1" applyFont="1" applyFill="1" applyBorder="1" applyAlignment="1">
      <alignment horizontal="center" vertical="center"/>
    </xf>
    <xf numFmtId="0" fontId="48" fillId="0" borderId="0" xfId="883" applyFont="1" applyAlignment="1">
      <alignment horizontal="left" vertical="center"/>
    </xf>
    <xf numFmtId="0" fontId="71" fillId="26" borderId="0" xfId="883" applyFont="1" applyFill="1" applyAlignment="1">
      <alignment horizontal="right" vertical="center"/>
    </xf>
    <xf numFmtId="0" fontId="71" fillId="26" borderId="35" xfId="883" applyFont="1" applyFill="1" applyBorder="1" applyAlignment="1">
      <alignment horizontal="center" vertical="center" wrapText="1"/>
    </xf>
    <xf numFmtId="0" fontId="71" fillId="26" borderId="11" xfId="883" applyFont="1" applyFill="1" applyBorder="1" applyAlignment="1">
      <alignment horizontal="center" vertical="center" wrapText="1"/>
    </xf>
    <xf numFmtId="0" fontId="71" fillId="26" borderId="10" xfId="883" applyFont="1" applyFill="1" applyBorder="1" applyAlignment="1">
      <alignment horizontal="center" vertical="center" wrapText="1"/>
    </xf>
    <xf numFmtId="0" fontId="71" fillId="26" borderId="21" xfId="883" applyFont="1" applyFill="1" applyBorder="1" applyAlignment="1">
      <alignment horizontal="center" vertical="center"/>
    </xf>
    <xf numFmtId="0" fontId="71" fillId="26" borderId="51" xfId="883" applyFont="1" applyFill="1" applyBorder="1" applyAlignment="1">
      <alignment horizontal="center" vertical="center" wrapText="1"/>
    </xf>
    <xf numFmtId="0" fontId="71" fillId="26" borderId="52" xfId="883" applyFont="1" applyFill="1" applyBorder="1" applyAlignment="1">
      <alignment horizontal="center" vertical="center" wrapText="1"/>
    </xf>
    <xf numFmtId="0" fontId="81" fillId="0" borderId="0" xfId="0" applyFont="1" applyBorder="1" applyAlignment="1">
      <alignment horizontal="center" vertical="center"/>
    </xf>
    <xf numFmtId="0" fontId="81" fillId="0" borderId="0" xfId="0" applyFont="1" applyBorder="1" applyAlignment="1">
      <alignment vertical="center"/>
    </xf>
    <xf numFmtId="0" fontId="82" fillId="0" borderId="35" xfId="0" applyFont="1" applyBorder="1" applyAlignment="1">
      <alignment horizontal="center" vertical="center"/>
    </xf>
    <xf numFmtId="0" fontId="57" fillId="0" borderId="11" xfId="0" applyNumberFormat="1" applyFont="1" applyBorder="1" applyAlignment="1">
      <alignment horizontal="center" vertical="center"/>
    </xf>
    <xf numFmtId="0" fontId="57" fillId="0" borderId="21" xfId="0" applyNumberFormat="1" applyFont="1" applyBorder="1" applyAlignment="1">
      <alignment horizontal="center" vertical="center"/>
    </xf>
    <xf numFmtId="0" fontId="57" fillId="0" borderId="35" xfId="0" applyNumberFormat="1" applyFont="1" applyBorder="1" applyAlignment="1">
      <alignment horizontal="center" vertical="center"/>
    </xf>
    <xf numFmtId="0" fontId="82" fillId="0" borderId="11" xfId="0" applyNumberFormat="1" applyFont="1" applyBorder="1" applyAlignment="1">
      <alignment horizontal="center" vertical="center"/>
    </xf>
    <xf numFmtId="0" fontId="82" fillId="0" borderId="21" xfId="0" applyNumberFormat="1" applyFont="1" applyBorder="1" applyAlignment="1">
      <alignment horizontal="center" vertical="center"/>
    </xf>
    <xf numFmtId="0" fontId="82" fillId="0" borderId="35" xfId="0" applyNumberFormat="1" applyFont="1" applyBorder="1" applyAlignment="1">
      <alignment horizontal="center" vertical="center"/>
    </xf>
    <xf numFmtId="0" fontId="84" fillId="0" borderId="0" xfId="0" applyFont="1" applyBorder="1" applyAlignment="1">
      <alignment horizontal="right" vertical="center"/>
    </xf>
    <xf numFmtId="0" fontId="83" fillId="0" borderId="0" xfId="0" applyFont="1" applyBorder="1" applyAlignment="1">
      <alignment horizontal="left" vertical="center"/>
    </xf>
    <xf numFmtId="0" fontId="54" fillId="0" borderId="31" xfId="0" applyFont="1" applyBorder="1" applyAlignment="1">
      <alignment horizontal="left" vertical="center"/>
    </xf>
    <xf numFmtId="0" fontId="56" fillId="0" borderId="0" xfId="0" applyFont="1" applyAlignment="1">
      <alignment horizontal="center" vertical="center"/>
    </xf>
    <xf numFmtId="0" fontId="54" fillId="0" borderId="10" xfId="0" applyFont="1" applyBorder="1" applyAlignment="1">
      <alignment horizontal="center" vertical="center"/>
    </xf>
    <xf numFmtId="0" fontId="54" fillId="0" borderId="11" xfId="0" applyFont="1" applyBorder="1" applyAlignment="1">
      <alignment horizontal="center" vertical="center"/>
    </xf>
    <xf numFmtId="0" fontId="54" fillId="0" borderId="13" xfId="0" applyNumberFormat="1" applyFont="1" applyFill="1" applyBorder="1" applyAlignment="1" applyProtection="1">
      <alignment horizontal="center" vertical="center"/>
    </xf>
    <xf numFmtId="0" fontId="54" fillId="0" borderId="19" xfId="0" applyNumberFormat="1" applyFont="1" applyFill="1" applyBorder="1" applyAlignment="1" applyProtection="1">
      <alignment horizontal="center" vertical="center"/>
    </xf>
    <xf numFmtId="0" fontId="3" fillId="0" borderId="12" xfId="0" applyNumberFormat="1" applyFont="1" applyFill="1" applyBorder="1" applyAlignment="1" applyProtection="1">
      <alignment horizontal="center" vertical="center"/>
    </xf>
    <xf numFmtId="0" fontId="54" fillId="0" borderId="18" xfId="0" applyNumberFormat="1" applyFont="1" applyFill="1" applyBorder="1" applyAlignment="1" applyProtection="1">
      <alignment horizontal="center" vertical="center"/>
    </xf>
    <xf numFmtId="0" fontId="63" fillId="0" borderId="32" xfId="0" applyFont="1" applyBorder="1" applyAlignment="1">
      <alignment horizontal="center" vertical="center"/>
    </xf>
    <xf numFmtId="0" fontId="46" fillId="0" borderId="0" xfId="0" applyFont="1" applyAlignment="1">
      <alignment horizontal="center" vertical="center"/>
    </xf>
    <xf numFmtId="0" fontId="64" fillId="0" borderId="0" xfId="0" applyFont="1" applyAlignment="1">
      <alignment horizontal="center" vertical="center"/>
    </xf>
    <xf numFmtId="0" fontId="65" fillId="0" borderId="12" xfId="0" applyNumberFormat="1" applyFont="1" applyFill="1" applyBorder="1" applyAlignment="1" applyProtection="1">
      <alignment horizontal="center" vertical="center"/>
    </xf>
    <xf numFmtId="0" fontId="65" fillId="0" borderId="18" xfId="0" applyNumberFormat="1" applyFont="1" applyFill="1" applyBorder="1" applyAlignment="1" applyProtection="1">
      <alignment horizontal="center" vertical="center"/>
    </xf>
    <xf numFmtId="0" fontId="65" fillId="0" borderId="13" xfId="0" applyNumberFormat="1" applyFont="1" applyFill="1" applyBorder="1" applyAlignment="1" applyProtection="1">
      <alignment horizontal="center" vertical="center"/>
    </xf>
    <xf numFmtId="0" fontId="65" fillId="0" borderId="19" xfId="0" applyNumberFormat="1" applyFont="1" applyFill="1" applyBorder="1" applyAlignment="1" applyProtection="1">
      <alignment horizontal="center" vertical="center"/>
    </xf>
    <xf numFmtId="0" fontId="65" fillId="0" borderId="10" xfId="0" applyFont="1" applyBorder="1" applyAlignment="1">
      <alignment horizontal="center" vertical="center"/>
    </xf>
    <xf numFmtId="0" fontId="65" fillId="0" borderId="10" xfId="0" applyFont="1" applyFill="1" applyBorder="1" applyAlignment="1">
      <alignment horizontal="center" vertical="center"/>
    </xf>
    <xf numFmtId="0" fontId="65" fillId="0" borderId="11" xfId="0" applyFont="1" applyBorder="1" applyAlignment="1">
      <alignment horizontal="center" vertical="center"/>
    </xf>
    <xf numFmtId="0" fontId="63" fillId="0" borderId="0" xfId="0" applyFont="1" applyAlignment="1">
      <alignment horizontal="center" vertical="center"/>
    </xf>
    <xf numFmtId="0" fontId="81" fillId="26" borderId="0" xfId="0" applyFont="1" applyFill="1" applyAlignment="1">
      <alignment horizontal="center" vertical="center"/>
    </xf>
    <xf numFmtId="0" fontId="65" fillId="0" borderId="0" xfId="0" applyFont="1" applyAlignment="1">
      <alignment horizontal="left" vertical="center"/>
    </xf>
    <xf numFmtId="0" fontId="13" fillId="0" borderId="0" xfId="0" applyFont="1" applyAlignment="1">
      <alignment horizontal="center" vertical="center"/>
    </xf>
    <xf numFmtId="0" fontId="65" fillId="0" borderId="31" xfId="0" applyNumberFormat="1" applyFont="1" applyFill="1" applyBorder="1" applyAlignment="1" applyProtection="1">
      <alignment horizontal="center" vertical="center"/>
    </xf>
    <xf numFmtId="0" fontId="65" fillId="0" borderId="32" xfId="0" applyNumberFormat="1" applyFont="1" applyFill="1" applyBorder="1" applyAlignment="1" applyProtection="1">
      <alignment horizontal="center" vertical="center"/>
    </xf>
    <xf numFmtId="0" fontId="49" fillId="0" borderId="0" xfId="0" applyFont="1" applyAlignment="1">
      <alignment horizontal="center" vertical="center"/>
    </xf>
    <xf numFmtId="0" fontId="71" fillId="0" borderId="31" xfId="0" applyFont="1" applyBorder="1" applyAlignment="1">
      <alignment horizontal="left" vertical="center"/>
    </xf>
    <xf numFmtId="0" fontId="46" fillId="0" borderId="32" xfId="0" applyFont="1" applyBorder="1" applyAlignment="1">
      <alignment horizontal="center" vertical="center"/>
    </xf>
    <xf numFmtId="0" fontId="49" fillId="0" borderId="32" xfId="0" applyFont="1" applyBorder="1" applyAlignment="1">
      <alignment horizontal="center" vertical="center"/>
    </xf>
  </cellXfs>
  <cellStyles count="1731">
    <cellStyle name="0,0_x000d_&#10;NA_x000d_&#10;" xfId="1"/>
    <cellStyle name="0,0_x000d_&#10;NA_x000d_&#10; 2" xfId="2"/>
    <cellStyle name="0,0_x000d_&#10;NA_x000d_&#10; 2 2" xfId="3"/>
    <cellStyle name="0,0_x000d_&#10;NA_x000d_&#10; 2 3" xfId="4"/>
    <cellStyle name="0,0_x000d_&#10;NA_x000d_&#10; 3" xfId="5"/>
    <cellStyle name="0,0_x000d_&#10;NA_x000d_&#10; 3 2" xfId="6"/>
    <cellStyle name="20% - 强调文字颜色 1 2" xfId="7"/>
    <cellStyle name="20% - 强调文字颜色 1 2 2" xfId="8"/>
    <cellStyle name="20% - 强调文字颜色 1 3" xfId="9"/>
    <cellStyle name="20% - 强调文字颜色 1 3 2" xfId="10"/>
    <cellStyle name="20% - 强调文字颜色 1 4" xfId="11"/>
    <cellStyle name="20% - 强调文字颜色 1 4 2" xfId="12"/>
    <cellStyle name="20% - 强调文字颜色 1 5" xfId="13"/>
    <cellStyle name="20% - 强调文字颜色 1 5 2" xfId="14"/>
    <cellStyle name="20% - 强调文字颜色 2 2" xfId="15"/>
    <cellStyle name="20% - 强调文字颜色 2 2 2" xfId="16"/>
    <cellStyle name="20% - 强调文字颜色 2 3" xfId="17"/>
    <cellStyle name="20% - 强调文字颜色 2 3 2" xfId="18"/>
    <cellStyle name="20% - 强调文字颜色 2 4" xfId="19"/>
    <cellStyle name="20% - 强调文字颜色 2 4 2" xfId="20"/>
    <cellStyle name="20% - 强调文字颜色 2 5" xfId="21"/>
    <cellStyle name="20% - 强调文字颜色 2 5 2" xfId="22"/>
    <cellStyle name="20% - 强调文字颜色 3 2" xfId="23"/>
    <cellStyle name="20% - 强调文字颜色 3 2 2" xfId="24"/>
    <cellStyle name="20% - 强调文字颜色 3 3" xfId="25"/>
    <cellStyle name="20% - 强调文字颜色 3 3 2" xfId="26"/>
    <cellStyle name="20% - 强调文字颜色 3 4" xfId="27"/>
    <cellStyle name="20% - 强调文字颜色 3 4 2" xfId="28"/>
    <cellStyle name="20% - 强调文字颜色 3 5" xfId="29"/>
    <cellStyle name="20% - 强调文字颜色 3 5 2" xfId="30"/>
    <cellStyle name="20% - 强调文字颜色 4 2" xfId="31"/>
    <cellStyle name="20% - 强调文字颜色 4 2 2" xfId="32"/>
    <cellStyle name="20% - 强调文字颜色 4 3" xfId="33"/>
    <cellStyle name="20% - 强调文字颜色 4 3 2" xfId="34"/>
    <cellStyle name="20% - 强调文字颜色 4 4" xfId="35"/>
    <cellStyle name="20% - 强调文字颜色 4 4 2" xfId="36"/>
    <cellStyle name="20% - 强调文字颜色 4 5" xfId="37"/>
    <cellStyle name="20% - 强调文字颜色 4 5 2" xfId="38"/>
    <cellStyle name="20% - 强调文字颜色 5 2" xfId="39"/>
    <cellStyle name="20% - 强调文字颜色 5 2 2" xfId="40"/>
    <cellStyle name="20% - 强调文字颜色 5 3" xfId="41"/>
    <cellStyle name="20% - 强调文字颜色 5 3 2" xfId="42"/>
    <cellStyle name="20% - 强调文字颜色 5 4" xfId="43"/>
    <cellStyle name="20% - 强调文字颜色 5 4 2" xfId="44"/>
    <cellStyle name="20% - 强调文字颜色 5 5" xfId="45"/>
    <cellStyle name="20% - 强调文字颜色 5 5 2" xfId="46"/>
    <cellStyle name="20% - 强调文字颜色 6 2" xfId="47"/>
    <cellStyle name="20% - 强调文字颜色 6 2 2" xfId="48"/>
    <cellStyle name="20% - 强调文字颜色 6 3" xfId="49"/>
    <cellStyle name="20% - 强调文字颜色 6 3 2" xfId="50"/>
    <cellStyle name="20% - 强调文字颜色 6 4" xfId="51"/>
    <cellStyle name="20% - 强调文字颜色 6 4 2" xfId="52"/>
    <cellStyle name="20% - 强调文字颜色 6 5" xfId="53"/>
    <cellStyle name="20% - 强调文字颜色 6 5 2" xfId="54"/>
    <cellStyle name="40% - 强调文字颜色 1 2" xfId="55"/>
    <cellStyle name="40% - 强调文字颜色 1 2 2" xfId="56"/>
    <cellStyle name="40% - 强调文字颜色 1 3" xfId="57"/>
    <cellStyle name="40% - 强调文字颜色 1 3 2" xfId="58"/>
    <cellStyle name="40% - 强调文字颜色 1 4" xfId="59"/>
    <cellStyle name="40% - 强调文字颜色 1 4 2" xfId="60"/>
    <cellStyle name="40% - 强调文字颜色 1 5" xfId="61"/>
    <cellStyle name="40% - 强调文字颜色 1 5 2" xfId="62"/>
    <cellStyle name="40% - 强调文字颜色 2 2" xfId="63"/>
    <cellStyle name="40% - 强调文字颜色 2 2 2" xfId="64"/>
    <cellStyle name="40% - 强调文字颜色 2 3" xfId="65"/>
    <cellStyle name="40% - 强调文字颜色 2 3 2" xfId="66"/>
    <cellStyle name="40% - 强调文字颜色 2 4" xfId="67"/>
    <cellStyle name="40% - 强调文字颜色 2 4 2" xfId="68"/>
    <cellStyle name="40% - 强调文字颜色 2 5" xfId="69"/>
    <cellStyle name="40% - 强调文字颜色 2 5 2" xfId="70"/>
    <cellStyle name="40% - 强调文字颜色 3 2" xfId="71"/>
    <cellStyle name="40% - 强调文字颜色 3 2 2" xfId="72"/>
    <cellStyle name="40% - 强调文字颜色 3 3" xfId="73"/>
    <cellStyle name="40% - 强调文字颜色 3 3 2" xfId="74"/>
    <cellStyle name="40% - 强调文字颜色 3 4" xfId="75"/>
    <cellStyle name="40% - 强调文字颜色 3 4 2" xfId="76"/>
    <cellStyle name="40% - 强调文字颜色 3 5" xfId="77"/>
    <cellStyle name="40% - 强调文字颜色 3 5 2" xfId="78"/>
    <cellStyle name="40% - 强调文字颜色 4 2" xfId="79"/>
    <cellStyle name="40% - 强调文字颜色 4 2 2" xfId="80"/>
    <cellStyle name="40% - 强调文字颜色 4 3" xfId="81"/>
    <cellStyle name="40% - 强调文字颜色 4 3 2" xfId="82"/>
    <cellStyle name="40% - 强调文字颜色 4 4" xfId="83"/>
    <cellStyle name="40% - 强调文字颜色 4 4 2" xfId="84"/>
    <cellStyle name="40% - 强调文字颜色 4 5" xfId="85"/>
    <cellStyle name="40% - 强调文字颜色 4 5 2" xfId="86"/>
    <cellStyle name="40% - 强调文字颜色 5 2" xfId="87"/>
    <cellStyle name="40% - 强调文字颜色 5 2 2" xfId="88"/>
    <cellStyle name="40% - 强调文字颜色 5 3" xfId="89"/>
    <cellStyle name="40% - 强调文字颜色 5 3 2" xfId="90"/>
    <cellStyle name="40% - 强调文字颜色 5 4" xfId="91"/>
    <cellStyle name="40% - 强调文字颜色 5 4 2" xfId="92"/>
    <cellStyle name="40% - 强调文字颜色 5 5" xfId="93"/>
    <cellStyle name="40% - 强调文字颜色 5 5 2" xfId="94"/>
    <cellStyle name="40% - 强调文字颜色 6 2" xfId="95"/>
    <cellStyle name="40% - 强调文字颜色 6 2 2" xfId="96"/>
    <cellStyle name="40% - 强调文字颜色 6 3" xfId="97"/>
    <cellStyle name="40% - 强调文字颜色 6 3 2" xfId="98"/>
    <cellStyle name="40% - 强调文字颜色 6 4" xfId="99"/>
    <cellStyle name="40% - 强调文字颜色 6 4 2" xfId="100"/>
    <cellStyle name="40% - 强调文字颜色 6 5" xfId="101"/>
    <cellStyle name="40% - 强调文字颜色 6 5 2" xfId="102"/>
    <cellStyle name="60% - 强调文字颜色 1 2" xfId="103"/>
    <cellStyle name="60% - 强调文字颜色 1 2 2" xfId="104"/>
    <cellStyle name="60% - 强调文字颜色 1 3" xfId="105"/>
    <cellStyle name="60% - 强调文字颜色 1 3 2" xfId="106"/>
    <cellStyle name="60% - 强调文字颜色 1 4" xfId="107"/>
    <cellStyle name="60% - 强调文字颜色 1 4 2" xfId="108"/>
    <cellStyle name="60% - 强调文字颜色 1 5" xfId="109"/>
    <cellStyle name="60% - 强调文字颜色 1 5 2" xfId="110"/>
    <cellStyle name="60% - 强调文字颜色 2 2" xfId="111"/>
    <cellStyle name="60% - 强调文字颜色 2 2 2" xfId="112"/>
    <cellStyle name="60% - 强调文字颜色 2 3" xfId="113"/>
    <cellStyle name="60% - 强调文字颜色 2 3 2" xfId="114"/>
    <cellStyle name="60% - 强调文字颜色 2 4" xfId="115"/>
    <cellStyle name="60% - 强调文字颜色 2 4 2" xfId="116"/>
    <cellStyle name="60% - 强调文字颜色 2 5" xfId="117"/>
    <cellStyle name="60% - 强调文字颜色 2 5 2" xfId="118"/>
    <cellStyle name="60% - 强调文字颜色 3 2" xfId="119"/>
    <cellStyle name="60% - 强调文字颜色 3 2 2" xfId="120"/>
    <cellStyle name="60% - 强调文字颜色 3 3" xfId="121"/>
    <cellStyle name="60% - 强调文字颜色 3 3 2" xfId="122"/>
    <cellStyle name="60% - 强调文字颜色 3 4" xfId="123"/>
    <cellStyle name="60% - 强调文字颜色 3 4 2" xfId="124"/>
    <cellStyle name="60% - 强调文字颜色 3 5" xfId="125"/>
    <cellStyle name="60% - 强调文字颜色 3 5 2" xfId="126"/>
    <cellStyle name="60% - 强调文字颜色 4 2" xfId="127"/>
    <cellStyle name="60% - 强调文字颜色 4 2 2" xfId="128"/>
    <cellStyle name="60% - 强调文字颜色 4 3" xfId="129"/>
    <cellStyle name="60% - 强调文字颜色 4 3 2" xfId="130"/>
    <cellStyle name="60% - 强调文字颜色 4 4" xfId="131"/>
    <cellStyle name="60% - 强调文字颜色 4 4 2" xfId="132"/>
    <cellStyle name="60% - 强调文字颜色 4 5" xfId="133"/>
    <cellStyle name="60% - 强调文字颜色 4 5 2" xfId="134"/>
    <cellStyle name="60% - 强调文字颜色 5 2" xfId="135"/>
    <cellStyle name="60% - 强调文字颜色 5 2 2" xfId="136"/>
    <cellStyle name="60% - 强调文字颜色 5 3" xfId="137"/>
    <cellStyle name="60% - 强调文字颜色 5 3 2" xfId="138"/>
    <cellStyle name="60% - 强调文字颜色 5 4" xfId="139"/>
    <cellStyle name="60% - 强调文字颜色 5 4 2" xfId="140"/>
    <cellStyle name="60% - 强调文字颜色 5 5" xfId="141"/>
    <cellStyle name="60% - 强调文字颜色 5 5 2" xfId="142"/>
    <cellStyle name="60% - 强调文字颜色 6 2" xfId="143"/>
    <cellStyle name="60% - 强调文字颜色 6 2 2" xfId="144"/>
    <cellStyle name="60% - 强调文字颜色 6 3" xfId="145"/>
    <cellStyle name="60% - 强调文字颜色 6 3 2" xfId="146"/>
    <cellStyle name="60% - 强调文字颜色 6 4" xfId="147"/>
    <cellStyle name="60% - 强调文字颜色 6 4 2" xfId="148"/>
    <cellStyle name="60% - 强调文字颜色 6 5" xfId="149"/>
    <cellStyle name="60% - 强调文字颜色 6 5 2" xfId="150"/>
    <cellStyle name="标题 1 2" xfId="151"/>
    <cellStyle name="标题 1 2 2" xfId="152"/>
    <cellStyle name="标题 1 3" xfId="153"/>
    <cellStyle name="标题 1 3 2" xfId="154"/>
    <cellStyle name="标题 1 4" xfId="155"/>
    <cellStyle name="标题 1 4 2" xfId="156"/>
    <cellStyle name="标题 1 5" xfId="157"/>
    <cellStyle name="标题 1 5 2" xfId="158"/>
    <cellStyle name="标题 2 2" xfId="159"/>
    <cellStyle name="标题 2 2 2" xfId="160"/>
    <cellStyle name="标题 2 3" xfId="161"/>
    <cellStyle name="标题 2 3 2" xfId="162"/>
    <cellStyle name="标题 2 4" xfId="163"/>
    <cellStyle name="标题 2 4 2" xfId="164"/>
    <cellStyle name="标题 2 5" xfId="165"/>
    <cellStyle name="标题 2 5 2" xfId="166"/>
    <cellStyle name="标题 3 2" xfId="167"/>
    <cellStyle name="标题 3 2 2" xfId="168"/>
    <cellStyle name="标题 3 3" xfId="169"/>
    <cellStyle name="标题 3 3 2" xfId="170"/>
    <cellStyle name="标题 3 4" xfId="171"/>
    <cellStyle name="标题 3 4 2" xfId="172"/>
    <cellStyle name="标题 3 5" xfId="173"/>
    <cellStyle name="标题 3 5 2" xfId="174"/>
    <cellStyle name="标题 4 2" xfId="175"/>
    <cellStyle name="标题 4 2 2" xfId="176"/>
    <cellStyle name="标题 4 3" xfId="177"/>
    <cellStyle name="标题 4 3 2" xfId="178"/>
    <cellStyle name="标题 4 4" xfId="179"/>
    <cellStyle name="标题 4 4 2" xfId="180"/>
    <cellStyle name="标题 4 5" xfId="181"/>
    <cellStyle name="标题 4 5 2" xfId="182"/>
    <cellStyle name="标题 5" xfId="183"/>
    <cellStyle name="标题 5 2" xfId="184"/>
    <cellStyle name="标题 6" xfId="185"/>
    <cellStyle name="标题 6 2" xfId="186"/>
    <cellStyle name="标题 7" xfId="187"/>
    <cellStyle name="标题 7 2" xfId="188"/>
    <cellStyle name="标题 8" xfId="189"/>
    <cellStyle name="标题 8 2" xfId="190"/>
    <cellStyle name="差 2" xfId="191"/>
    <cellStyle name="差 2 2" xfId="192"/>
    <cellStyle name="差 3" xfId="193"/>
    <cellStyle name="差 3 2" xfId="194"/>
    <cellStyle name="差 4" xfId="195"/>
    <cellStyle name="差 4 2" xfId="196"/>
    <cellStyle name="差 5" xfId="197"/>
    <cellStyle name="差 5 2" xfId="198"/>
    <cellStyle name="差_1-2主要指标" xfId="199"/>
    <cellStyle name="差_1-2主要指标 2" xfId="200"/>
    <cellStyle name="差_1-3发展速度" xfId="201"/>
    <cellStyle name="差_1-3发展速度 2" xfId="202"/>
    <cellStyle name="差_1-5" xfId="203"/>
    <cellStyle name="差_1-5 2" xfId="204"/>
    <cellStyle name="差_1-6" xfId="205"/>
    <cellStyle name="差_1-6 2" xfId="206"/>
    <cellStyle name="差_2-11" xfId="207"/>
    <cellStyle name="差_2-11 2" xfId="208"/>
    <cellStyle name="差_2-11 2 2" xfId="209"/>
    <cellStyle name="差_2-11 3" xfId="210"/>
    <cellStyle name="差_2-11_1-3发展速度" xfId="211"/>
    <cellStyle name="差_2-11_1-3发展速度 2" xfId="212"/>
    <cellStyle name="差_2-11_1-6" xfId="213"/>
    <cellStyle name="差_2-11_1-6 2" xfId="214"/>
    <cellStyle name="差_Sheet2" xfId="215"/>
    <cellStyle name="差_Sheet2 2" xfId="216"/>
    <cellStyle name="差_Sheet2 2 2" xfId="217"/>
    <cellStyle name="差_Sheet2 3" xfId="218"/>
    <cellStyle name="差_Sheet2 3 2" xfId="219"/>
    <cellStyle name="差_Sheet2 4" xfId="220"/>
    <cellStyle name="差_Sheet2 4 2" xfId="221"/>
    <cellStyle name="差_Sheet2 5" xfId="222"/>
    <cellStyle name="差_Sheet2_1" xfId="223"/>
    <cellStyle name="差_Sheet2_1 2" xfId="224"/>
    <cellStyle name="差_Sheet2_1 2 2" xfId="225"/>
    <cellStyle name="差_Sheet2_1 3" xfId="226"/>
    <cellStyle name="差_Sheet2_1 3 2" xfId="227"/>
    <cellStyle name="差_Sheet2_1 4" xfId="228"/>
    <cellStyle name="差_Sheet2_1 4 2" xfId="229"/>
    <cellStyle name="差_Sheet2_1 5" xfId="230"/>
    <cellStyle name="常规" xfId="0" builtinId="0"/>
    <cellStyle name="常规 10" xfId="231"/>
    <cellStyle name="常规 10 2" xfId="232"/>
    <cellStyle name="常规 10 2 2" xfId="233"/>
    <cellStyle name="常规 10 2 2 2" xfId="234"/>
    <cellStyle name="常规 10 2 3" xfId="235"/>
    <cellStyle name="常规 10 3" xfId="236"/>
    <cellStyle name="常规 10 3 2" xfId="237"/>
    <cellStyle name="常规 10 3 2 2" xfId="238"/>
    <cellStyle name="常规 10 3 3" xfId="239"/>
    <cellStyle name="常规 10 4" xfId="240"/>
    <cellStyle name="常规 10_1-2主要指标" xfId="241"/>
    <cellStyle name="常规 100" xfId="242"/>
    <cellStyle name="常规 100 2" xfId="243"/>
    <cellStyle name="常规 100 2 2" xfId="244"/>
    <cellStyle name="常规 100 2 2 2" xfId="245"/>
    <cellStyle name="常规 100 2 3" xfId="246"/>
    <cellStyle name="常规 100 3" xfId="247"/>
    <cellStyle name="常规 100 3 2" xfId="248"/>
    <cellStyle name="常规 100 3 2 2" xfId="249"/>
    <cellStyle name="常规 100 3 3" xfId="250"/>
    <cellStyle name="常规 100 4" xfId="251"/>
    <cellStyle name="常规 100 4 2" xfId="252"/>
    <cellStyle name="常规 100 5" xfId="253"/>
    <cellStyle name="常规 101" xfId="254"/>
    <cellStyle name="常规 101 2" xfId="255"/>
    <cellStyle name="常规 101 2 2" xfId="256"/>
    <cellStyle name="常规 101 2 2 2" xfId="257"/>
    <cellStyle name="常规 101 2 3" xfId="258"/>
    <cellStyle name="常规 101 3" xfId="259"/>
    <cellStyle name="常规 101 3 2" xfId="260"/>
    <cellStyle name="常规 101 3 2 2" xfId="261"/>
    <cellStyle name="常规 101 3 3" xfId="262"/>
    <cellStyle name="常规 101 4" xfId="263"/>
    <cellStyle name="常规 101 4 2" xfId="264"/>
    <cellStyle name="常规 101 5" xfId="265"/>
    <cellStyle name="常规 102" xfId="266"/>
    <cellStyle name="常规 102 2" xfId="267"/>
    <cellStyle name="常规 102 2 2" xfId="268"/>
    <cellStyle name="常规 102 2 2 2" xfId="269"/>
    <cellStyle name="常规 102 2 3" xfId="270"/>
    <cellStyle name="常规 102 3" xfId="271"/>
    <cellStyle name="常规 102 3 2" xfId="272"/>
    <cellStyle name="常规 102 3 2 2" xfId="273"/>
    <cellStyle name="常规 102 3 3" xfId="274"/>
    <cellStyle name="常规 102 4" xfId="275"/>
    <cellStyle name="常规 102 4 2" xfId="276"/>
    <cellStyle name="常规 102 5" xfId="277"/>
    <cellStyle name="常规 103" xfId="278"/>
    <cellStyle name="常规 103 2" xfId="279"/>
    <cellStyle name="常规 103 2 2" xfId="280"/>
    <cellStyle name="常规 103 2 2 2" xfId="281"/>
    <cellStyle name="常规 103 2 3" xfId="282"/>
    <cellStyle name="常规 103 3" xfId="283"/>
    <cellStyle name="常规 103 3 2" xfId="284"/>
    <cellStyle name="常规 103 3 2 2" xfId="285"/>
    <cellStyle name="常规 103 3 3" xfId="286"/>
    <cellStyle name="常规 103 4" xfId="287"/>
    <cellStyle name="常规 103 4 2" xfId="288"/>
    <cellStyle name="常规 103 5" xfId="289"/>
    <cellStyle name="常规 104" xfId="290"/>
    <cellStyle name="常规 104 2" xfId="291"/>
    <cellStyle name="常规 105" xfId="292"/>
    <cellStyle name="常规 105 2" xfId="293"/>
    <cellStyle name="常规 106" xfId="294"/>
    <cellStyle name="常规 106 2" xfId="295"/>
    <cellStyle name="常规 107" xfId="296"/>
    <cellStyle name="常规 107 2" xfId="297"/>
    <cellStyle name="常规 108" xfId="298"/>
    <cellStyle name="常规 108 2" xfId="299"/>
    <cellStyle name="常规 109" xfId="300"/>
    <cellStyle name="常规 11" xfId="301"/>
    <cellStyle name="常规 11 2" xfId="302"/>
    <cellStyle name="常规 11 2 2" xfId="303"/>
    <cellStyle name="常规 11 2 2 2" xfId="304"/>
    <cellStyle name="常规 11 2 3" xfId="305"/>
    <cellStyle name="常规 11 3" xfId="306"/>
    <cellStyle name="常规 11 3 2" xfId="307"/>
    <cellStyle name="常规 11 3 2 2" xfId="308"/>
    <cellStyle name="常规 11 3 3" xfId="309"/>
    <cellStyle name="常规 11 4" xfId="310"/>
    <cellStyle name="常规 11 4 2" xfId="311"/>
    <cellStyle name="常规 11 5" xfId="312"/>
    <cellStyle name="常规 11_1-2主要指标" xfId="313"/>
    <cellStyle name="常规 110" xfId="314"/>
    <cellStyle name="常规 12" xfId="315"/>
    <cellStyle name="常规 12 2" xfId="316"/>
    <cellStyle name="常规 12 2 2" xfId="317"/>
    <cellStyle name="常规 12 2 2 2" xfId="318"/>
    <cellStyle name="常规 12 2 3" xfId="319"/>
    <cellStyle name="常规 12 3" xfId="320"/>
    <cellStyle name="常规 12 3 2" xfId="321"/>
    <cellStyle name="常规 12 3 2 2" xfId="322"/>
    <cellStyle name="常规 12 3 3" xfId="323"/>
    <cellStyle name="常规 12 4" xfId="324"/>
    <cellStyle name="常规 12 4 2" xfId="325"/>
    <cellStyle name="常规 12 5" xfId="326"/>
    <cellStyle name="常规 12_1-2主要指标" xfId="327"/>
    <cellStyle name="常规 13" xfId="328"/>
    <cellStyle name="常规 13 2" xfId="329"/>
    <cellStyle name="常规 13 2 2" xfId="330"/>
    <cellStyle name="常规 13 2 2 2" xfId="331"/>
    <cellStyle name="常规 13 2 3" xfId="332"/>
    <cellStyle name="常规 13 2 3 2" xfId="333"/>
    <cellStyle name="常规 13 2 4" xfId="334"/>
    <cellStyle name="常规 13 2_1-2主要指标" xfId="335"/>
    <cellStyle name="常规 13 3" xfId="336"/>
    <cellStyle name="常规 13 3 2" xfId="337"/>
    <cellStyle name="常规 13 3 2 2" xfId="338"/>
    <cellStyle name="常规 13 3 3" xfId="339"/>
    <cellStyle name="常规 13 3 3 2" xfId="340"/>
    <cellStyle name="常规 13 3 4" xfId="341"/>
    <cellStyle name="常规 13 3_1-2主要指标" xfId="342"/>
    <cellStyle name="常规 13 4" xfId="343"/>
    <cellStyle name="常规 13_1-5" xfId="344"/>
    <cellStyle name="常规 14" xfId="345"/>
    <cellStyle name="常规 14 2" xfId="346"/>
    <cellStyle name="常规 15" xfId="347"/>
    <cellStyle name="常规 15 2" xfId="348"/>
    <cellStyle name="常规 16" xfId="349"/>
    <cellStyle name="常规 16 2" xfId="350"/>
    <cellStyle name="常规 17" xfId="351"/>
    <cellStyle name="常规 17 2" xfId="352"/>
    <cellStyle name="常规 17 2 2" xfId="353"/>
    <cellStyle name="常规 17 2 2 2" xfId="354"/>
    <cellStyle name="常规 17 2 3" xfId="355"/>
    <cellStyle name="常规 17 3" xfId="356"/>
    <cellStyle name="常规 17 3 2" xfId="357"/>
    <cellStyle name="常规 17 3 2 2" xfId="358"/>
    <cellStyle name="常规 17 3 3" xfId="359"/>
    <cellStyle name="常规 17 4" xfId="360"/>
    <cellStyle name="常规 17 4 2" xfId="361"/>
    <cellStyle name="常规 17 5" xfId="362"/>
    <cellStyle name="常规 18" xfId="363"/>
    <cellStyle name="常规 18 2" xfId="364"/>
    <cellStyle name="常规 18 2 2" xfId="365"/>
    <cellStyle name="常规 18 2 2 2" xfId="366"/>
    <cellStyle name="常规 18 2 3" xfId="367"/>
    <cellStyle name="常规 18 3" xfId="368"/>
    <cellStyle name="常规 18 3 2" xfId="369"/>
    <cellStyle name="常规 18 3 2 2" xfId="370"/>
    <cellStyle name="常规 18 3 3" xfId="371"/>
    <cellStyle name="常规 18 4" xfId="372"/>
    <cellStyle name="常规 18 4 2" xfId="373"/>
    <cellStyle name="常规 18 5" xfId="374"/>
    <cellStyle name="常规 19" xfId="375"/>
    <cellStyle name="常规 19 2" xfId="376"/>
    <cellStyle name="常规 19 2 2" xfId="377"/>
    <cellStyle name="常规 19 2 2 2" xfId="378"/>
    <cellStyle name="常规 19 2 3" xfId="379"/>
    <cellStyle name="常规 19 3" xfId="380"/>
    <cellStyle name="常规 19 3 2" xfId="381"/>
    <cellStyle name="常规 19 3 2 2" xfId="382"/>
    <cellStyle name="常规 19 3 3" xfId="383"/>
    <cellStyle name="常规 19 4" xfId="384"/>
    <cellStyle name="常规 19 4 2" xfId="385"/>
    <cellStyle name="常规 19 5" xfId="386"/>
    <cellStyle name="常规 2" xfId="387"/>
    <cellStyle name="常规 2 10" xfId="388"/>
    <cellStyle name="常规 2 10 2" xfId="389"/>
    <cellStyle name="常规 2 11" xfId="390"/>
    <cellStyle name="常规 2 11 2" xfId="391"/>
    <cellStyle name="常规 2 12" xfId="392"/>
    <cellStyle name="常规 2 12 2" xfId="393"/>
    <cellStyle name="常规 2 13" xfId="394"/>
    <cellStyle name="常规 2 14" xfId="395"/>
    <cellStyle name="常规 2 2" xfId="396"/>
    <cellStyle name="常规 2 2 2" xfId="397"/>
    <cellStyle name="常规 2 2 2 2" xfId="398"/>
    <cellStyle name="常规 2 2 2 2 2" xfId="399"/>
    <cellStyle name="常规 2 2 2 2 2 2" xfId="400"/>
    <cellStyle name="常规 2 2 2 2 2 2 2" xfId="401"/>
    <cellStyle name="常规 2 2 2 2 2 3" xfId="402"/>
    <cellStyle name="常规 2 2 2 2 3" xfId="403"/>
    <cellStyle name="常规 2 2 2 2 3 2" xfId="404"/>
    <cellStyle name="常规 2 2 2 2 3 2 2" xfId="405"/>
    <cellStyle name="常规 2 2 2 2 3 3" xfId="406"/>
    <cellStyle name="常规 2 2 2 2 4" xfId="407"/>
    <cellStyle name="常规 2 2 2 2 4 2" xfId="408"/>
    <cellStyle name="常规 2 2 2 2 5" xfId="409"/>
    <cellStyle name="常规 2 2 2 2 5 2" xfId="410"/>
    <cellStyle name="常规 2 2 2 2 6" xfId="411"/>
    <cellStyle name="常规 2 2 2 2_1-2主要指标" xfId="412"/>
    <cellStyle name="常规 2 2 2 3" xfId="413"/>
    <cellStyle name="常规 2 2 2 3 2" xfId="414"/>
    <cellStyle name="常规 2 2 2 3 2 2" xfId="415"/>
    <cellStyle name="常规 2 2 2 3 3" xfId="416"/>
    <cellStyle name="常规 2 2 2 4" xfId="417"/>
    <cellStyle name="常规 2 2 2 4 2" xfId="418"/>
    <cellStyle name="常规 2 2 2 4 2 2" xfId="419"/>
    <cellStyle name="常规 2 2 2 4 3" xfId="420"/>
    <cellStyle name="常规 2 2 2 4 3 2" xfId="421"/>
    <cellStyle name="常规 2 2 2 4 4" xfId="422"/>
    <cellStyle name="常规 2 2 2 4_1-2主要指标" xfId="423"/>
    <cellStyle name="常规 2 2 2 5" xfId="424"/>
    <cellStyle name="常规 2 2 2 5 2" xfId="425"/>
    <cellStyle name="常规 2 2 2 6" xfId="426"/>
    <cellStyle name="常规 2 2 2_1-2主要指标" xfId="427"/>
    <cellStyle name="常规 2 2 3" xfId="428"/>
    <cellStyle name="常规 2 2 3 2" xfId="429"/>
    <cellStyle name="常规 2 2 3 2 2" xfId="430"/>
    <cellStyle name="常规 2 2 3 2 2 2" xfId="431"/>
    <cellStyle name="常规 2 2 3 2 3" xfId="432"/>
    <cellStyle name="常规 2 2 3 2 3 2" xfId="433"/>
    <cellStyle name="常规 2 2 3 2 4" xfId="434"/>
    <cellStyle name="常规 2 2 3 2_1-2主要指标" xfId="435"/>
    <cellStyle name="常规 2 2 3 3" xfId="436"/>
    <cellStyle name="常规 2 2 3 3 2" xfId="437"/>
    <cellStyle name="常规 2 2 3 3 2 2" xfId="438"/>
    <cellStyle name="常规 2 2 3 3 3" xfId="439"/>
    <cellStyle name="常规 2 2 3 3 3 2" xfId="440"/>
    <cellStyle name="常规 2 2 3 3 4" xfId="441"/>
    <cellStyle name="常规 2 2 3 3_1-2主要指标" xfId="442"/>
    <cellStyle name="常规 2 2 3 4" xfId="443"/>
    <cellStyle name="常规 2 2 3 4 2" xfId="444"/>
    <cellStyle name="常规 2 2 3 5" xfId="445"/>
    <cellStyle name="常规 2 2 3_1-5" xfId="446"/>
    <cellStyle name="常规 2 2 4" xfId="447"/>
    <cellStyle name="常规 2 2 4 2" xfId="448"/>
    <cellStyle name="常规 2 2 4 2 2" xfId="449"/>
    <cellStyle name="常规 2 2 4 3" xfId="450"/>
    <cellStyle name="常规 2 2 4_1-2主要指标" xfId="451"/>
    <cellStyle name="常规 2 2 5" xfId="452"/>
    <cellStyle name="常规 2 2 5 2" xfId="453"/>
    <cellStyle name="常规 2 2 6" xfId="454"/>
    <cellStyle name="常规 2 2 6 2" xfId="455"/>
    <cellStyle name="常规 2 2 7" xfId="456"/>
    <cellStyle name="常规 2 2 7 2" xfId="457"/>
    <cellStyle name="常规 2 2 8" xfId="458"/>
    <cellStyle name="常规 2 2 9" xfId="459"/>
    <cellStyle name="常规 2 2_1-2主要指标" xfId="460"/>
    <cellStyle name="常规 2 3" xfId="461"/>
    <cellStyle name="常规 2 3 2" xfId="462"/>
    <cellStyle name="常规 2 3 2 2" xfId="463"/>
    <cellStyle name="常规 2 3 2 2 2" xfId="464"/>
    <cellStyle name="常规 2 3 2 3" xfId="465"/>
    <cellStyle name="常规 2 3 2_1-5" xfId="466"/>
    <cellStyle name="常规 2 3 3" xfId="467"/>
    <cellStyle name="常规 2 3 3 2" xfId="468"/>
    <cellStyle name="常规 2 3 3 2 2" xfId="469"/>
    <cellStyle name="常规 2 3 3 3" xfId="470"/>
    <cellStyle name="常规 2 3 3_1-2主要指标" xfId="471"/>
    <cellStyle name="常规 2 3 4" xfId="472"/>
    <cellStyle name="常规 2 3 4 2" xfId="473"/>
    <cellStyle name="常规 2 3 5" xfId="474"/>
    <cellStyle name="常规 2 3 5 2" xfId="475"/>
    <cellStyle name="常规 2 3 6" xfId="476"/>
    <cellStyle name="常规 2 3_1-2主要指标" xfId="477"/>
    <cellStyle name="常规 2 4" xfId="478"/>
    <cellStyle name="常规 2 4 2" xfId="479"/>
    <cellStyle name="常规 2 4 2 2" xfId="480"/>
    <cellStyle name="常规 2 4 3" xfId="481"/>
    <cellStyle name="常规 2 4 3 2" xfId="482"/>
    <cellStyle name="常规 2 4 4" xfId="483"/>
    <cellStyle name="常规 2 4_1-2主要指标" xfId="484"/>
    <cellStyle name="常规 2 5" xfId="485"/>
    <cellStyle name="常规 2 5 2" xfId="486"/>
    <cellStyle name="常规 2 6" xfId="487"/>
    <cellStyle name="常规 2 6 2" xfId="488"/>
    <cellStyle name="常规 2 7" xfId="489"/>
    <cellStyle name="常规 2 7 2" xfId="490"/>
    <cellStyle name="常规 2 8" xfId="491"/>
    <cellStyle name="常规 2 8 2" xfId="492"/>
    <cellStyle name="常规 2 9" xfId="493"/>
    <cellStyle name="常规 2 9 2" xfId="494"/>
    <cellStyle name="常规 2_1-2主要指标" xfId="495"/>
    <cellStyle name="常规 20" xfId="496"/>
    <cellStyle name="常规 20 2" xfId="497"/>
    <cellStyle name="常规 21" xfId="498"/>
    <cellStyle name="常规 21 2" xfId="499"/>
    <cellStyle name="常规 21 2 2" xfId="500"/>
    <cellStyle name="常规 21 2 2 2" xfId="501"/>
    <cellStyle name="常规 21 2 3" xfId="502"/>
    <cellStyle name="常规 21 3" xfId="503"/>
    <cellStyle name="常规 21 3 2" xfId="504"/>
    <cellStyle name="常规 21 3 2 2" xfId="505"/>
    <cellStyle name="常规 21 3 3" xfId="506"/>
    <cellStyle name="常规 21 4" xfId="507"/>
    <cellStyle name="常规 21 4 2" xfId="508"/>
    <cellStyle name="常规 21 5" xfId="509"/>
    <cellStyle name="常规 22" xfId="510"/>
    <cellStyle name="常规 22 2" xfId="511"/>
    <cellStyle name="常规 22 2 2" xfId="512"/>
    <cellStyle name="常规 22 2 2 2" xfId="513"/>
    <cellStyle name="常规 22 2 3" xfId="514"/>
    <cellStyle name="常规 22 3" xfId="515"/>
    <cellStyle name="常规 22 3 2" xfId="516"/>
    <cellStyle name="常规 22 3 2 2" xfId="517"/>
    <cellStyle name="常规 22 3 3" xfId="518"/>
    <cellStyle name="常规 22 4" xfId="519"/>
    <cellStyle name="常规 22 4 2" xfId="520"/>
    <cellStyle name="常规 22 5" xfId="521"/>
    <cellStyle name="常规 23" xfId="522"/>
    <cellStyle name="常规 23 2" xfId="523"/>
    <cellStyle name="常规 23 2 2" xfId="524"/>
    <cellStyle name="常规 23 2 2 2" xfId="525"/>
    <cellStyle name="常规 23 2 3" xfId="526"/>
    <cellStyle name="常规 23 3" xfId="527"/>
    <cellStyle name="常规 23 3 2" xfId="528"/>
    <cellStyle name="常规 23 3 2 2" xfId="529"/>
    <cellStyle name="常规 23 3 3" xfId="530"/>
    <cellStyle name="常规 23 4" xfId="531"/>
    <cellStyle name="常规 23 4 2" xfId="532"/>
    <cellStyle name="常规 23 5" xfId="533"/>
    <cellStyle name="常规 24" xfId="534"/>
    <cellStyle name="常规 24 2" xfId="535"/>
    <cellStyle name="常规 24 2 2" xfId="536"/>
    <cellStyle name="常规 24 2 2 2" xfId="537"/>
    <cellStyle name="常规 24 2 3" xfId="538"/>
    <cellStyle name="常规 24 3" xfId="539"/>
    <cellStyle name="常规 24 3 2" xfId="540"/>
    <cellStyle name="常规 24 3 2 2" xfId="541"/>
    <cellStyle name="常规 24 3 3" xfId="542"/>
    <cellStyle name="常规 24 4" xfId="543"/>
    <cellStyle name="常规 24 4 2" xfId="544"/>
    <cellStyle name="常规 24 5" xfId="545"/>
    <cellStyle name="常规 25" xfId="546"/>
    <cellStyle name="常规 25 2" xfId="547"/>
    <cellStyle name="常规 25 2 2" xfId="548"/>
    <cellStyle name="常规 25 2 2 2" xfId="549"/>
    <cellStyle name="常规 25 2 3" xfId="550"/>
    <cellStyle name="常规 25 3" xfId="551"/>
    <cellStyle name="常规 25 3 2" xfId="552"/>
    <cellStyle name="常规 25 3 2 2" xfId="553"/>
    <cellStyle name="常规 25 3 3" xfId="554"/>
    <cellStyle name="常规 25 4" xfId="555"/>
    <cellStyle name="常规 25 4 2" xfId="556"/>
    <cellStyle name="常规 25 5" xfId="557"/>
    <cellStyle name="常规 26" xfId="558"/>
    <cellStyle name="常规 26 2" xfId="559"/>
    <cellStyle name="常规 26 2 2" xfId="560"/>
    <cellStyle name="常规 26 2 2 2" xfId="561"/>
    <cellStyle name="常规 26 2 3" xfId="562"/>
    <cellStyle name="常规 26 3" xfId="563"/>
    <cellStyle name="常规 26 3 2" xfId="564"/>
    <cellStyle name="常规 26 3 2 2" xfId="565"/>
    <cellStyle name="常规 26 3 3" xfId="566"/>
    <cellStyle name="常规 26 4" xfId="567"/>
    <cellStyle name="常规 26 4 2" xfId="568"/>
    <cellStyle name="常规 26 5" xfId="569"/>
    <cellStyle name="常规 27" xfId="570"/>
    <cellStyle name="常规 27 2" xfId="571"/>
    <cellStyle name="常规 28" xfId="572"/>
    <cellStyle name="常规 28 2" xfId="573"/>
    <cellStyle name="常规 28 2 2" xfId="574"/>
    <cellStyle name="常规 28 2 2 2" xfId="575"/>
    <cellStyle name="常规 28 2 3" xfId="576"/>
    <cellStyle name="常规 28 3" xfId="577"/>
    <cellStyle name="常规 28 3 2" xfId="578"/>
    <cellStyle name="常规 28 3 2 2" xfId="579"/>
    <cellStyle name="常规 28 3 3" xfId="580"/>
    <cellStyle name="常规 28 4" xfId="581"/>
    <cellStyle name="常规 28 4 2" xfId="582"/>
    <cellStyle name="常规 28 5" xfId="583"/>
    <cellStyle name="常规 29" xfId="584"/>
    <cellStyle name="常规 29 2" xfId="585"/>
    <cellStyle name="常规 29 2 2" xfId="586"/>
    <cellStyle name="常规 29 2 2 2" xfId="587"/>
    <cellStyle name="常规 29 2 3" xfId="588"/>
    <cellStyle name="常规 29 3" xfId="589"/>
    <cellStyle name="常规 29 3 2" xfId="590"/>
    <cellStyle name="常规 29 3 2 2" xfId="591"/>
    <cellStyle name="常规 29 3 3" xfId="592"/>
    <cellStyle name="常规 29 4" xfId="593"/>
    <cellStyle name="常规 29 4 2" xfId="594"/>
    <cellStyle name="常规 29 5" xfId="595"/>
    <cellStyle name="常规 3" xfId="596"/>
    <cellStyle name="常规 3 10" xfId="597"/>
    <cellStyle name="常规 3 2" xfId="598"/>
    <cellStyle name="常规 3 2 2" xfId="599"/>
    <cellStyle name="常规 3 2 2 2" xfId="600"/>
    <cellStyle name="常规 3 2 2 2 2" xfId="601"/>
    <cellStyle name="常规 3 2 2 3" xfId="602"/>
    <cellStyle name="常规 3 2 3" xfId="603"/>
    <cellStyle name="常规 3 2 3 2" xfId="604"/>
    <cellStyle name="常规 3 2 3 2 2" xfId="605"/>
    <cellStyle name="常规 3 2 3 3" xfId="606"/>
    <cellStyle name="常规 3 2 4" xfId="607"/>
    <cellStyle name="常规 3 2 4 2" xfId="608"/>
    <cellStyle name="常规 3 2 5" xfId="609"/>
    <cellStyle name="常规 3 2_1-5" xfId="610"/>
    <cellStyle name="常规 3 3" xfId="611"/>
    <cellStyle name="常规 3 3 2" xfId="612"/>
    <cellStyle name="常规 3 3 2 2" xfId="613"/>
    <cellStyle name="常规 3 3 3" xfId="614"/>
    <cellStyle name="常规 3 3_1-5" xfId="615"/>
    <cellStyle name="常规 3 4" xfId="616"/>
    <cellStyle name="常规 3 4 2" xfId="617"/>
    <cellStyle name="常规 3 4 2 2" xfId="618"/>
    <cellStyle name="常规 3 4 3" xfId="619"/>
    <cellStyle name="常规 3 4_1-2主要指标" xfId="620"/>
    <cellStyle name="常规 3 5" xfId="621"/>
    <cellStyle name="常规 3 5 2" xfId="622"/>
    <cellStyle name="常规 3 6" xfId="623"/>
    <cellStyle name="常规 3 6 2" xfId="624"/>
    <cellStyle name="常规 3 7" xfId="625"/>
    <cellStyle name="常规 3 7 2" xfId="626"/>
    <cellStyle name="常规 3 8" xfId="627"/>
    <cellStyle name="常规 3 8 2" xfId="628"/>
    <cellStyle name="常规 3 9" xfId="629"/>
    <cellStyle name="常规 3 9 2" xfId="630"/>
    <cellStyle name="常规 3_1-2主要指标" xfId="631"/>
    <cellStyle name="常规 30" xfId="632"/>
    <cellStyle name="常规 30 2" xfId="633"/>
    <cellStyle name="常规 30 2 2" xfId="634"/>
    <cellStyle name="常规 30 2 2 2" xfId="635"/>
    <cellStyle name="常规 30 2 3" xfId="636"/>
    <cellStyle name="常规 30 3" xfId="637"/>
    <cellStyle name="常规 30 3 2" xfId="638"/>
    <cellStyle name="常规 30 3 2 2" xfId="639"/>
    <cellStyle name="常规 30 3 3" xfId="640"/>
    <cellStyle name="常规 30 4" xfId="641"/>
    <cellStyle name="常规 30 4 2" xfId="642"/>
    <cellStyle name="常规 30 5" xfId="643"/>
    <cellStyle name="常规 31" xfId="644"/>
    <cellStyle name="常规 31 2" xfId="645"/>
    <cellStyle name="常规 32" xfId="646"/>
    <cellStyle name="常规 32 2" xfId="647"/>
    <cellStyle name="常规 32 2 2" xfId="648"/>
    <cellStyle name="常规 32 2 2 2" xfId="649"/>
    <cellStyle name="常规 32 2 3" xfId="650"/>
    <cellStyle name="常规 32 3" xfId="651"/>
    <cellStyle name="常规 32 3 2" xfId="652"/>
    <cellStyle name="常规 32 3 2 2" xfId="653"/>
    <cellStyle name="常规 32 3 3" xfId="654"/>
    <cellStyle name="常规 32 4" xfId="655"/>
    <cellStyle name="常规 32 4 2" xfId="656"/>
    <cellStyle name="常规 32 5" xfId="657"/>
    <cellStyle name="常规 33" xfId="658"/>
    <cellStyle name="常规 33 2" xfId="659"/>
    <cellStyle name="常规 33 2 2" xfId="660"/>
    <cellStyle name="常规 33 2 2 2" xfId="661"/>
    <cellStyle name="常规 33 2 3" xfId="662"/>
    <cellStyle name="常规 33 3" xfId="663"/>
    <cellStyle name="常规 33 3 2" xfId="664"/>
    <cellStyle name="常规 33 3 2 2" xfId="665"/>
    <cellStyle name="常规 33 3 3" xfId="666"/>
    <cellStyle name="常规 33 4" xfId="667"/>
    <cellStyle name="常规 33 4 2" xfId="668"/>
    <cellStyle name="常规 33 5" xfId="669"/>
    <cellStyle name="常规 34" xfId="670"/>
    <cellStyle name="常规 34 2" xfId="671"/>
    <cellStyle name="常规 34 2 2" xfId="672"/>
    <cellStyle name="常规 34 2 2 2" xfId="673"/>
    <cellStyle name="常规 34 2 3" xfId="674"/>
    <cellStyle name="常规 34 3" xfId="675"/>
    <cellStyle name="常规 34 3 2" xfId="676"/>
    <cellStyle name="常规 34 3 2 2" xfId="677"/>
    <cellStyle name="常规 34 3 3" xfId="678"/>
    <cellStyle name="常规 34 4" xfId="679"/>
    <cellStyle name="常规 34 4 2" xfId="680"/>
    <cellStyle name="常规 34 5" xfId="681"/>
    <cellStyle name="常规 35" xfId="682"/>
    <cellStyle name="常规 35 2" xfId="683"/>
    <cellStyle name="常规 35 2 2" xfId="684"/>
    <cellStyle name="常规 35 2 2 2" xfId="685"/>
    <cellStyle name="常规 35 2 3" xfId="686"/>
    <cellStyle name="常规 35 3" xfId="687"/>
    <cellStyle name="常规 35 3 2" xfId="688"/>
    <cellStyle name="常规 35 3 2 2" xfId="689"/>
    <cellStyle name="常规 35 3 3" xfId="690"/>
    <cellStyle name="常规 35 4" xfId="691"/>
    <cellStyle name="常规 35 4 2" xfId="692"/>
    <cellStyle name="常规 35 5" xfId="693"/>
    <cellStyle name="常规 36" xfId="694"/>
    <cellStyle name="常规 36 2" xfId="695"/>
    <cellStyle name="常规 36 2 2" xfId="696"/>
    <cellStyle name="常规 36 2 2 2" xfId="697"/>
    <cellStyle name="常规 36 2 3" xfId="698"/>
    <cellStyle name="常规 36 3" xfId="699"/>
    <cellStyle name="常规 36 3 2" xfId="700"/>
    <cellStyle name="常规 36 3 2 2" xfId="701"/>
    <cellStyle name="常规 36 3 3" xfId="702"/>
    <cellStyle name="常规 36 4" xfId="703"/>
    <cellStyle name="常规 36 4 2" xfId="704"/>
    <cellStyle name="常规 36 5" xfId="705"/>
    <cellStyle name="常规 37" xfId="706"/>
    <cellStyle name="常规 37 2" xfId="707"/>
    <cellStyle name="常规 37 2 2" xfId="708"/>
    <cellStyle name="常规 37 2 2 2" xfId="709"/>
    <cellStyle name="常规 37 2 3" xfId="710"/>
    <cellStyle name="常规 37 3" xfId="711"/>
    <cellStyle name="常规 37 3 2" xfId="712"/>
    <cellStyle name="常规 37 3 2 2" xfId="713"/>
    <cellStyle name="常规 37 3 3" xfId="714"/>
    <cellStyle name="常规 37 4" xfId="715"/>
    <cellStyle name="常规 37 4 2" xfId="716"/>
    <cellStyle name="常规 37 5" xfId="717"/>
    <cellStyle name="常规 38" xfId="718"/>
    <cellStyle name="常规 38 2" xfId="719"/>
    <cellStyle name="常规 38 2 2" xfId="720"/>
    <cellStyle name="常规 38 2 2 2" xfId="721"/>
    <cellStyle name="常规 38 2 3" xfId="722"/>
    <cellStyle name="常规 38 3" xfId="723"/>
    <cellStyle name="常规 38 3 2" xfId="724"/>
    <cellStyle name="常规 38 3 2 2" xfId="725"/>
    <cellStyle name="常规 38 3 3" xfId="726"/>
    <cellStyle name="常规 38 4" xfId="727"/>
    <cellStyle name="常规 38 4 2" xfId="728"/>
    <cellStyle name="常规 38 5" xfId="729"/>
    <cellStyle name="常规 39" xfId="730"/>
    <cellStyle name="常规 39 2" xfId="731"/>
    <cellStyle name="常规 39 2 2" xfId="732"/>
    <cellStyle name="常规 39 2 2 2" xfId="733"/>
    <cellStyle name="常规 39 2 3" xfId="734"/>
    <cellStyle name="常规 39 3" xfId="735"/>
    <cellStyle name="常规 39 3 2" xfId="736"/>
    <cellStyle name="常规 39 3 2 2" xfId="737"/>
    <cellStyle name="常规 39 3 3" xfId="738"/>
    <cellStyle name="常规 39 4" xfId="739"/>
    <cellStyle name="常规 39 4 2" xfId="740"/>
    <cellStyle name="常规 39 5" xfId="741"/>
    <cellStyle name="常规 4" xfId="742"/>
    <cellStyle name="常规 4 2" xfId="743"/>
    <cellStyle name="常规 4 2 2" xfId="744"/>
    <cellStyle name="常规 4 2 2 2" xfId="745"/>
    <cellStyle name="常规 4 2 3" xfId="746"/>
    <cellStyle name="常规 4 2_1-5" xfId="747"/>
    <cellStyle name="常规 4 3" xfId="748"/>
    <cellStyle name="常规 4 3 2" xfId="749"/>
    <cellStyle name="常规 4 3 2 2" xfId="750"/>
    <cellStyle name="常规 4 3 3" xfId="751"/>
    <cellStyle name="常规 4 3_1-2主要指标" xfId="752"/>
    <cellStyle name="常规 4 4" xfId="753"/>
    <cellStyle name="常规 4 4 2" xfId="754"/>
    <cellStyle name="常规 4 5" xfId="755"/>
    <cellStyle name="常规 4 5 2" xfId="756"/>
    <cellStyle name="常规 4 6" xfId="757"/>
    <cellStyle name="常规 4 6 2" xfId="758"/>
    <cellStyle name="常规 4 7" xfId="759"/>
    <cellStyle name="常规 4 7 2" xfId="760"/>
    <cellStyle name="常规 4 8" xfId="761"/>
    <cellStyle name="常规 4_1-2主要指标" xfId="762"/>
    <cellStyle name="常规 40" xfId="763"/>
    <cellStyle name="常规 40 2" xfId="764"/>
    <cellStyle name="常规 40 2 2" xfId="765"/>
    <cellStyle name="常规 40 2 2 2" xfId="766"/>
    <cellStyle name="常规 40 2 3" xfId="767"/>
    <cellStyle name="常规 40 3" xfId="768"/>
    <cellStyle name="常规 40 3 2" xfId="769"/>
    <cellStyle name="常规 40 3 2 2" xfId="770"/>
    <cellStyle name="常规 40 3 3" xfId="771"/>
    <cellStyle name="常规 40 4" xfId="772"/>
    <cellStyle name="常规 40 4 2" xfId="773"/>
    <cellStyle name="常规 40 5" xfId="774"/>
    <cellStyle name="常规 41" xfId="775"/>
    <cellStyle name="常规 41 2" xfId="776"/>
    <cellStyle name="常规 41 2 2" xfId="777"/>
    <cellStyle name="常规 41 2 2 2" xfId="778"/>
    <cellStyle name="常规 41 2 3" xfId="779"/>
    <cellStyle name="常规 41 3" xfId="780"/>
    <cellStyle name="常规 41 3 2" xfId="781"/>
    <cellStyle name="常规 41 3 2 2" xfId="782"/>
    <cellStyle name="常规 41 3 3" xfId="783"/>
    <cellStyle name="常规 41 4" xfId="784"/>
    <cellStyle name="常规 41 4 2" xfId="785"/>
    <cellStyle name="常规 41 5" xfId="786"/>
    <cellStyle name="常规 42" xfId="787"/>
    <cellStyle name="常规 42 2" xfId="788"/>
    <cellStyle name="常规 42 2 2" xfId="789"/>
    <cellStyle name="常规 42 2 2 2" xfId="790"/>
    <cellStyle name="常规 42 2 3" xfId="791"/>
    <cellStyle name="常规 42 3" xfId="792"/>
    <cellStyle name="常规 42 3 2" xfId="793"/>
    <cellStyle name="常规 42 3 2 2" xfId="794"/>
    <cellStyle name="常规 42 3 3" xfId="795"/>
    <cellStyle name="常规 42 4" xfId="796"/>
    <cellStyle name="常规 42 4 2" xfId="797"/>
    <cellStyle name="常规 42 5" xfId="798"/>
    <cellStyle name="常规 43" xfId="799"/>
    <cellStyle name="常规 43 2" xfId="800"/>
    <cellStyle name="常规 43 2 2" xfId="801"/>
    <cellStyle name="常规 43 2 2 2" xfId="802"/>
    <cellStyle name="常规 43 2 3" xfId="803"/>
    <cellStyle name="常规 43 3" xfId="804"/>
    <cellStyle name="常规 43 3 2" xfId="805"/>
    <cellStyle name="常规 43 3 2 2" xfId="806"/>
    <cellStyle name="常规 43 3 3" xfId="807"/>
    <cellStyle name="常规 43 4" xfId="808"/>
    <cellStyle name="常规 43 4 2" xfId="809"/>
    <cellStyle name="常规 43 5" xfId="810"/>
    <cellStyle name="常规 44" xfId="811"/>
    <cellStyle name="常规 44 2" xfId="812"/>
    <cellStyle name="常规 44 2 2" xfId="813"/>
    <cellStyle name="常规 44 2 2 2" xfId="814"/>
    <cellStyle name="常规 44 2 3" xfId="815"/>
    <cellStyle name="常规 44 3" xfId="816"/>
    <cellStyle name="常规 44 3 2" xfId="817"/>
    <cellStyle name="常规 44 3 2 2" xfId="818"/>
    <cellStyle name="常规 44 3 3" xfId="819"/>
    <cellStyle name="常规 44 4" xfId="820"/>
    <cellStyle name="常规 44 4 2" xfId="821"/>
    <cellStyle name="常规 44 5" xfId="822"/>
    <cellStyle name="常规 45" xfId="823"/>
    <cellStyle name="常规 45 2" xfId="824"/>
    <cellStyle name="常规 45 2 2" xfId="825"/>
    <cellStyle name="常规 45 2 2 2" xfId="826"/>
    <cellStyle name="常规 45 2 3" xfId="827"/>
    <cellStyle name="常规 45 3" xfId="828"/>
    <cellStyle name="常规 45 3 2" xfId="829"/>
    <cellStyle name="常规 45 3 2 2" xfId="830"/>
    <cellStyle name="常规 45 3 3" xfId="831"/>
    <cellStyle name="常规 45 4" xfId="832"/>
    <cellStyle name="常规 45 4 2" xfId="833"/>
    <cellStyle name="常规 45 5" xfId="834"/>
    <cellStyle name="常规 46" xfId="835"/>
    <cellStyle name="常规 46 2" xfId="836"/>
    <cellStyle name="常规 46 2 2" xfId="837"/>
    <cellStyle name="常规 46 2 2 2" xfId="838"/>
    <cellStyle name="常规 46 2 3" xfId="839"/>
    <cellStyle name="常规 46 3" xfId="840"/>
    <cellStyle name="常规 46 3 2" xfId="841"/>
    <cellStyle name="常规 46 3 2 2" xfId="842"/>
    <cellStyle name="常规 46 3 3" xfId="843"/>
    <cellStyle name="常规 46 4" xfId="844"/>
    <cellStyle name="常规 46 4 2" xfId="845"/>
    <cellStyle name="常规 46 5" xfId="846"/>
    <cellStyle name="常规 47" xfId="847"/>
    <cellStyle name="常规 47 2" xfId="848"/>
    <cellStyle name="常规 47 2 2" xfId="849"/>
    <cellStyle name="常规 47 2 2 2" xfId="850"/>
    <cellStyle name="常规 47 2 3" xfId="851"/>
    <cellStyle name="常规 47 3" xfId="852"/>
    <cellStyle name="常规 47 3 2" xfId="853"/>
    <cellStyle name="常规 47 3 2 2" xfId="854"/>
    <cellStyle name="常规 47 3 3" xfId="855"/>
    <cellStyle name="常规 47 4" xfId="856"/>
    <cellStyle name="常规 47 4 2" xfId="857"/>
    <cellStyle name="常规 47 5" xfId="858"/>
    <cellStyle name="常规 48" xfId="859"/>
    <cellStyle name="常规 48 2" xfId="860"/>
    <cellStyle name="常规 48 2 2" xfId="861"/>
    <cellStyle name="常规 48 2 2 2" xfId="862"/>
    <cellStyle name="常规 48 2 3" xfId="863"/>
    <cellStyle name="常规 48 3" xfId="864"/>
    <cellStyle name="常规 48 3 2" xfId="865"/>
    <cellStyle name="常规 48 3 2 2" xfId="866"/>
    <cellStyle name="常规 48 3 3" xfId="867"/>
    <cellStyle name="常规 48 4" xfId="868"/>
    <cellStyle name="常规 48 4 2" xfId="869"/>
    <cellStyle name="常规 48 5" xfId="870"/>
    <cellStyle name="常规 49" xfId="871"/>
    <cellStyle name="常规 49 2" xfId="872"/>
    <cellStyle name="常规 49 2 2" xfId="873"/>
    <cellStyle name="常规 49 2 2 2" xfId="874"/>
    <cellStyle name="常规 49 2 3" xfId="875"/>
    <cellStyle name="常规 49 3" xfId="876"/>
    <cellStyle name="常规 49 3 2" xfId="877"/>
    <cellStyle name="常规 49 3 2 2" xfId="878"/>
    <cellStyle name="常规 49 3 3" xfId="879"/>
    <cellStyle name="常规 49 4" xfId="880"/>
    <cellStyle name="常规 49 4 2" xfId="881"/>
    <cellStyle name="常规 49 5" xfId="882"/>
    <cellStyle name="常规 5" xfId="883"/>
    <cellStyle name="常规 5 2" xfId="884"/>
    <cellStyle name="常规 5 2 2" xfId="885"/>
    <cellStyle name="常规 5 2 2 2" xfId="886"/>
    <cellStyle name="常规 5 2 3" xfId="887"/>
    <cellStyle name="常规 5 2_1-5" xfId="888"/>
    <cellStyle name="常规 5 3" xfId="889"/>
    <cellStyle name="常规 5 3 2" xfId="890"/>
    <cellStyle name="常规 5 3 2 2" xfId="891"/>
    <cellStyle name="常规 5 3 3" xfId="892"/>
    <cellStyle name="常规 5 3_1-5" xfId="893"/>
    <cellStyle name="常规 5 4" xfId="894"/>
    <cellStyle name="常规 5 4 2" xfId="895"/>
    <cellStyle name="常规 5 5" xfId="896"/>
    <cellStyle name="常规 5 5 2" xfId="897"/>
    <cellStyle name="常规 5 6" xfId="898"/>
    <cellStyle name="常规 5 6 2" xfId="899"/>
    <cellStyle name="常规 5 7" xfId="900"/>
    <cellStyle name="常规 5 8" xfId="901"/>
    <cellStyle name="常规 5_1-2主要指标" xfId="902"/>
    <cellStyle name="常规 50" xfId="903"/>
    <cellStyle name="常规 50 2" xfId="904"/>
    <cellStyle name="常规 50 2 2" xfId="905"/>
    <cellStyle name="常规 50 2 2 2" xfId="906"/>
    <cellStyle name="常规 50 2 3" xfId="907"/>
    <cellStyle name="常规 50 3" xfId="908"/>
    <cellStyle name="常规 50 3 2" xfId="909"/>
    <cellStyle name="常规 50 3 2 2" xfId="910"/>
    <cellStyle name="常规 50 3 3" xfId="911"/>
    <cellStyle name="常规 50 4" xfId="912"/>
    <cellStyle name="常规 50 4 2" xfId="913"/>
    <cellStyle name="常规 50 5" xfId="914"/>
    <cellStyle name="常规 51" xfId="915"/>
    <cellStyle name="常规 51 2" xfId="916"/>
    <cellStyle name="常规 51 2 2" xfId="917"/>
    <cellStyle name="常规 51 2 2 2" xfId="918"/>
    <cellStyle name="常规 51 2 3" xfId="919"/>
    <cellStyle name="常规 51 3" xfId="920"/>
    <cellStyle name="常规 51 3 2" xfId="921"/>
    <cellStyle name="常规 51 3 2 2" xfId="922"/>
    <cellStyle name="常规 51 3 3" xfId="923"/>
    <cellStyle name="常规 51 4" xfId="924"/>
    <cellStyle name="常规 51 4 2" xfId="925"/>
    <cellStyle name="常规 51 5" xfId="926"/>
    <cellStyle name="常规 52" xfId="927"/>
    <cellStyle name="常规 52 2" xfId="928"/>
    <cellStyle name="常规 52 2 2" xfId="929"/>
    <cellStyle name="常规 52 2 2 2" xfId="930"/>
    <cellStyle name="常规 52 2 3" xfId="931"/>
    <cellStyle name="常规 52 3" xfId="932"/>
    <cellStyle name="常规 52 3 2" xfId="933"/>
    <cellStyle name="常规 52 3 2 2" xfId="934"/>
    <cellStyle name="常规 52 3 3" xfId="935"/>
    <cellStyle name="常规 52 4" xfId="936"/>
    <cellStyle name="常规 52 4 2" xfId="937"/>
    <cellStyle name="常规 52 5" xfId="938"/>
    <cellStyle name="常规 53" xfId="939"/>
    <cellStyle name="常规 53 2" xfId="940"/>
    <cellStyle name="常规 53 2 2" xfId="941"/>
    <cellStyle name="常规 53 2 2 2" xfId="942"/>
    <cellStyle name="常规 53 2 3" xfId="943"/>
    <cellStyle name="常规 53 3" xfId="944"/>
    <cellStyle name="常规 53 3 2" xfId="945"/>
    <cellStyle name="常规 53 3 2 2" xfId="946"/>
    <cellStyle name="常规 53 3 3" xfId="947"/>
    <cellStyle name="常规 53 4" xfId="948"/>
    <cellStyle name="常规 53 4 2" xfId="949"/>
    <cellStyle name="常规 53 5" xfId="950"/>
    <cellStyle name="常规 54" xfId="951"/>
    <cellStyle name="常规 54 2" xfId="952"/>
    <cellStyle name="常规 54 2 2" xfId="953"/>
    <cellStyle name="常规 54 2 2 2" xfId="954"/>
    <cellStyle name="常规 54 2 3" xfId="955"/>
    <cellStyle name="常规 54 3" xfId="956"/>
    <cellStyle name="常规 54 3 2" xfId="957"/>
    <cellStyle name="常规 54 3 2 2" xfId="958"/>
    <cellStyle name="常规 54 3 3" xfId="959"/>
    <cellStyle name="常规 54 4" xfId="960"/>
    <cellStyle name="常规 54 4 2" xfId="961"/>
    <cellStyle name="常规 54 5" xfId="962"/>
    <cellStyle name="常规 55" xfId="963"/>
    <cellStyle name="常规 55 2" xfId="964"/>
    <cellStyle name="常规 55 2 2" xfId="965"/>
    <cellStyle name="常规 55 2 2 2" xfId="966"/>
    <cellStyle name="常规 55 2 3" xfId="967"/>
    <cellStyle name="常规 55 3" xfId="968"/>
    <cellStyle name="常规 55 3 2" xfId="969"/>
    <cellStyle name="常规 55 3 2 2" xfId="970"/>
    <cellStyle name="常规 55 3 3" xfId="971"/>
    <cellStyle name="常规 55 4" xfId="972"/>
    <cellStyle name="常规 55 4 2" xfId="973"/>
    <cellStyle name="常规 55 5" xfId="974"/>
    <cellStyle name="常规 56" xfId="975"/>
    <cellStyle name="常规 56 2" xfId="976"/>
    <cellStyle name="常规 56 2 2" xfId="977"/>
    <cellStyle name="常规 56 2 2 2" xfId="978"/>
    <cellStyle name="常规 56 2 3" xfId="979"/>
    <cellStyle name="常规 56 3" xfId="980"/>
    <cellStyle name="常规 56 3 2" xfId="981"/>
    <cellStyle name="常规 56 3 2 2" xfId="982"/>
    <cellStyle name="常规 56 3 3" xfId="983"/>
    <cellStyle name="常规 56 4" xfId="984"/>
    <cellStyle name="常规 56 4 2" xfId="985"/>
    <cellStyle name="常规 56 5" xfId="986"/>
    <cellStyle name="常规 57" xfId="987"/>
    <cellStyle name="常规 57 2" xfId="988"/>
    <cellStyle name="常规 57 2 2" xfId="989"/>
    <cellStyle name="常规 57 2 2 2" xfId="990"/>
    <cellStyle name="常规 57 2 3" xfId="991"/>
    <cellStyle name="常规 57 3" xfId="992"/>
    <cellStyle name="常规 57 3 2" xfId="993"/>
    <cellStyle name="常规 57 3 2 2" xfId="994"/>
    <cellStyle name="常规 57 3 3" xfId="995"/>
    <cellStyle name="常规 57 4" xfId="996"/>
    <cellStyle name="常规 57 4 2" xfId="997"/>
    <cellStyle name="常规 57 5" xfId="998"/>
    <cellStyle name="常规 58" xfId="999"/>
    <cellStyle name="常规 58 2" xfId="1000"/>
    <cellStyle name="常规 58 2 2" xfId="1001"/>
    <cellStyle name="常规 58 2 2 2" xfId="1002"/>
    <cellStyle name="常规 58 2 3" xfId="1003"/>
    <cellStyle name="常规 58 3" xfId="1004"/>
    <cellStyle name="常规 58 3 2" xfId="1005"/>
    <cellStyle name="常规 58 3 2 2" xfId="1006"/>
    <cellStyle name="常规 58 3 3" xfId="1007"/>
    <cellStyle name="常规 58 4" xfId="1008"/>
    <cellStyle name="常规 58 4 2" xfId="1009"/>
    <cellStyle name="常规 58 5" xfId="1010"/>
    <cellStyle name="常规 59" xfId="1011"/>
    <cellStyle name="常规 59 2" xfId="1012"/>
    <cellStyle name="常规 59 2 2" xfId="1013"/>
    <cellStyle name="常规 59 2 2 2" xfId="1014"/>
    <cellStyle name="常规 59 2 3" xfId="1015"/>
    <cellStyle name="常规 59 3" xfId="1016"/>
    <cellStyle name="常规 59 3 2" xfId="1017"/>
    <cellStyle name="常规 59 3 2 2" xfId="1018"/>
    <cellStyle name="常规 59 3 3" xfId="1019"/>
    <cellStyle name="常规 59 4" xfId="1020"/>
    <cellStyle name="常规 59 4 2" xfId="1021"/>
    <cellStyle name="常规 59 5" xfId="1022"/>
    <cellStyle name="常规 6" xfId="1023"/>
    <cellStyle name="常规 6 2" xfId="1024"/>
    <cellStyle name="常规 6 2 2" xfId="1025"/>
    <cellStyle name="常规 6 2 2 2" xfId="1026"/>
    <cellStyle name="常规 6 2 3" xfId="1027"/>
    <cellStyle name="常规 6 3" xfId="1028"/>
    <cellStyle name="常规 6 3 2" xfId="1029"/>
    <cellStyle name="常规 6 3 2 2" xfId="1030"/>
    <cellStyle name="常规 6 3 3" xfId="1031"/>
    <cellStyle name="常规 6 4" xfId="1032"/>
    <cellStyle name="常规 6 4 2" xfId="1033"/>
    <cellStyle name="常规 6 5" xfId="1034"/>
    <cellStyle name="常规 6_1-2主要指标" xfId="1035"/>
    <cellStyle name="常规 60" xfId="1036"/>
    <cellStyle name="常规 60 2" xfId="1037"/>
    <cellStyle name="常规 60 2 2" xfId="1038"/>
    <cellStyle name="常规 60 2 2 2" xfId="1039"/>
    <cellStyle name="常规 60 2 3" xfId="1040"/>
    <cellStyle name="常规 60 3" xfId="1041"/>
    <cellStyle name="常规 60 3 2" xfId="1042"/>
    <cellStyle name="常规 60 3 2 2" xfId="1043"/>
    <cellStyle name="常规 60 3 3" xfId="1044"/>
    <cellStyle name="常规 60 4" xfId="1045"/>
    <cellStyle name="常规 60 4 2" xfId="1046"/>
    <cellStyle name="常规 60 5" xfId="1047"/>
    <cellStyle name="常规 61" xfId="1048"/>
    <cellStyle name="常规 61 2" xfId="1049"/>
    <cellStyle name="常规 61 2 2" xfId="1050"/>
    <cellStyle name="常规 61 2 2 2" xfId="1051"/>
    <cellStyle name="常规 61 2 3" xfId="1052"/>
    <cellStyle name="常规 61 3" xfId="1053"/>
    <cellStyle name="常规 61 3 2" xfId="1054"/>
    <cellStyle name="常规 61 3 2 2" xfId="1055"/>
    <cellStyle name="常规 61 3 3" xfId="1056"/>
    <cellStyle name="常规 61 4" xfId="1057"/>
    <cellStyle name="常规 61 4 2" xfId="1058"/>
    <cellStyle name="常规 61 5" xfId="1059"/>
    <cellStyle name="常规 62" xfId="1060"/>
    <cellStyle name="常规 62 2" xfId="1061"/>
    <cellStyle name="常规 62 2 2" xfId="1062"/>
    <cellStyle name="常规 62 2 2 2" xfId="1063"/>
    <cellStyle name="常规 62 2 3" xfId="1064"/>
    <cellStyle name="常规 62 3" xfId="1065"/>
    <cellStyle name="常规 62 3 2" xfId="1066"/>
    <cellStyle name="常规 62 3 2 2" xfId="1067"/>
    <cellStyle name="常规 62 3 3" xfId="1068"/>
    <cellStyle name="常规 62 4" xfId="1069"/>
    <cellStyle name="常规 62 4 2" xfId="1070"/>
    <cellStyle name="常规 62 5" xfId="1071"/>
    <cellStyle name="常规 63" xfId="1072"/>
    <cellStyle name="常规 63 2" xfId="1073"/>
    <cellStyle name="常规 63 2 2" xfId="1074"/>
    <cellStyle name="常规 63 2 2 2" xfId="1075"/>
    <cellStyle name="常规 63 2 3" xfId="1076"/>
    <cellStyle name="常规 63 3" xfId="1077"/>
    <cellStyle name="常规 63 3 2" xfId="1078"/>
    <cellStyle name="常规 63 3 2 2" xfId="1079"/>
    <cellStyle name="常规 63 3 3" xfId="1080"/>
    <cellStyle name="常规 63 4" xfId="1081"/>
    <cellStyle name="常规 63 4 2" xfId="1082"/>
    <cellStyle name="常规 63 5" xfId="1083"/>
    <cellStyle name="常规 64" xfId="1084"/>
    <cellStyle name="常规 64 2" xfId="1085"/>
    <cellStyle name="常规 64 2 2" xfId="1086"/>
    <cellStyle name="常规 64 2 2 2" xfId="1087"/>
    <cellStyle name="常规 64 2 3" xfId="1088"/>
    <cellStyle name="常规 64 3" xfId="1089"/>
    <cellStyle name="常规 64 3 2" xfId="1090"/>
    <cellStyle name="常规 64 3 2 2" xfId="1091"/>
    <cellStyle name="常规 64 3 3" xfId="1092"/>
    <cellStyle name="常规 64 4" xfId="1093"/>
    <cellStyle name="常规 64 4 2" xfId="1094"/>
    <cellStyle name="常规 64 5" xfId="1095"/>
    <cellStyle name="常规 65" xfId="1096"/>
    <cellStyle name="常规 65 2" xfId="1097"/>
    <cellStyle name="常规 65 2 2" xfId="1098"/>
    <cellStyle name="常规 65 2 2 2" xfId="1099"/>
    <cellStyle name="常规 65 2 3" xfId="1100"/>
    <cellStyle name="常规 65 3" xfId="1101"/>
    <cellStyle name="常规 65 3 2" xfId="1102"/>
    <cellStyle name="常规 65 3 2 2" xfId="1103"/>
    <cellStyle name="常规 65 3 3" xfId="1104"/>
    <cellStyle name="常规 65 4" xfId="1105"/>
    <cellStyle name="常规 65 4 2" xfId="1106"/>
    <cellStyle name="常规 65 5" xfId="1107"/>
    <cellStyle name="常规 66" xfId="1108"/>
    <cellStyle name="常规 66 2" xfId="1109"/>
    <cellStyle name="常规 66 2 2" xfId="1110"/>
    <cellStyle name="常规 66 2 2 2" xfId="1111"/>
    <cellStyle name="常规 66 2 3" xfId="1112"/>
    <cellStyle name="常规 66 3" xfId="1113"/>
    <cellStyle name="常规 66 3 2" xfId="1114"/>
    <cellStyle name="常规 66 3 2 2" xfId="1115"/>
    <cellStyle name="常规 66 3 3" xfId="1116"/>
    <cellStyle name="常规 66 4" xfId="1117"/>
    <cellStyle name="常规 66 4 2" xfId="1118"/>
    <cellStyle name="常规 66 5" xfId="1119"/>
    <cellStyle name="常规 67" xfId="1120"/>
    <cellStyle name="常规 67 2" xfId="1121"/>
    <cellStyle name="常规 67 2 2" xfId="1122"/>
    <cellStyle name="常规 67 2 2 2" xfId="1123"/>
    <cellStyle name="常规 67 2 3" xfId="1124"/>
    <cellStyle name="常规 67 3" xfId="1125"/>
    <cellStyle name="常规 67 3 2" xfId="1126"/>
    <cellStyle name="常规 67 3 2 2" xfId="1127"/>
    <cellStyle name="常规 67 3 3" xfId="1128"/>
    <cellStyle name="常规 67 4" xfId="1129"/>
    <cellStyle name="常规 67 4 2" xfId="1130"/>
    <cellStyle name="常规 67 5" xfId="1131"/>
    <cellStyle name="常规 68" xfId="1132"/>
    <cellStyle name="常规 68 2" xfId="1133"/>
    <cellStyle name="常规 68 2 2" xfId="1134"/>
    <cellStyle name="常规 68 2 2 2" xfId="1135"/>
    <cellStyle name="常规 68 2 3" xfId="1136"/>
    <cellStyle name="常规 68 3" xfId="1137"/>
    <cellStyle name="常规 68 3 2" xfId="1138"/>
    <cellStyle name="常规 68 3 2 2" xfId="1139"/>
    <cellStyle name="常规 68 3 3" xfId="1140"/>
    <cellStyle name="常规 68 4" xfId="1141"/>
    <cellStyle name="常规 68 4 2" xfId="1142"/>
    <cellStyle name="常规 68 5" xfId="1143"/>
    <cellStyle name="常规 69" xfId="1144"/>
    <cellStyle name="常规 69 2" xfId="1145"/>
    <cellStyle name="常规 69 2 2" xfId="1146"/>
    <cellStyle name="常规 69 2 2 2" xfId="1147"/>
    <cellStyle name="常规 69 2 3" xfId="1148"/>
    <cellStyle name="常规 69 3" xfId="1149"/>
    <cellStyle name="常规 69 3 2" xfId="1150"/>
    <cellStyle name="常规 69 3 2 2" xfId="1151"/>
    <cellStyle name="常规 69 3 3" xfId="1152"/>
    <cellStyle name="常规 69 4" xfId="1153"/>
    <cellStyle name="常规 69 4 2" xfId="1154"/>
    <cellStyle name="常规 69 5" xfId="1155"/>
    <cellStyle name="常规 7" xfId="1156"/>
    <cellStyle name="常规 7 2" xfId="1157"/>
    <cellStyle name="常规 7 2 2" xfId="1158"/>
    <cellStyle name="常规 7 2 2 2" xfId="1159"/>
    <cellStyle name="常规 7 2 3" xfId="1160"/>
    <cellStyle name="常规 7 3" xfId="1161"/>
    <cellStyle name="常规 7 3 2" xfId="1162"/>
    <cellStyle name="常规 7 3 2 2" xfId="1163"/>
    <cellStyle name="常规 7 3 3" xfId="1164"/>
    <cellStyle name="常规 7 4" xfId="1165"/>
    <cellStyle name="常规 7 4 2" xfId="1166"/>
    <cellStyle name="常规 7 5" xfId="1167"/>
    <cellStyle name="常规 7_1-2主要指标" xfId="1168"/>
    <cellStyle name="常规 70" xfId="1169"/>
    <cellStyle name="常规 70 2" xfId="1170"/>
    <cellStyle name="常规 70 2 2" xfId="1171"/>
    <cellStyle name="常规 70 2 2 2" xfId="1172"/>
    <cellStyle name="常规 70 2 3" xfId="1173"/>
    <cellStyle name="常规 70 3" xfId="1174"/>
    <cellStyle name="常规 70 3 2" xfId="1175"/>
    <cellStyle name="常规 70 3 2 2" xfId="1176"/>
    <cellStyle name="常规 70 3 3" xfId="1177"/>
    <cellStyle name="常规 70 4" xfId="1178"/>
    <cellStyle name="常规 70 4 2" xfId="1179"/>
    <cellStyle name="常规 70 5" xfId="1180"/>
    <cellStyle name="常规 71" xfId="1181"/>
    <cellStyle name="常规 71 2" xfId="1182"/>
    <cellStyle name="常规 71 2 2" xfId="1183"/>
    <cellStyle name="常规 71 2 2 2" xfId="1184"/>
    <cellStyle name="常规 71 2 3" xfId="1185"/>
    <cellStyle name="常规 71 3" xfId="1186"/>
    <cellStyle name="常规 71 3 2" xfId="1187"/>
    <cellStyle name="常规 71 3 2 2" xfId="1188"/>
    <cellStyle name="常规 71 3 3" xfId="1189"/>
    <cellStyle name="常规 71 4" xfId="1190"/>
    <cellStyle name="常规 71 4 2" xfId="1191"/>
    <cellStyle name="常规 71 5" xfId="1192"/>
    <cellStyle name="常规 72" xfId="1193"/>
    <cellStyle name="常规 72 2" xfId="1194"/>
    <cellStyle name="常规 72 2 2" xfId="1195"/>
    <cellStyle name="常规 72 2 2 2" xfId="1196"/>
    <cellStyle name="常规 72 2 3" xfId="1197"/>
    <cellStyle name="常规 72 3" xfId="1198"/>
    <cellStyle name="常规 72 3 2" xfId="1199"/>
    <cellStyle name="常规 72 3 2 2" xfId="1200"/>
    <cellStyle name="常规 72 3 3" xfId="1201"/>
    <cellStyle name="常规 72 4" xfId="1202"/>
    <cellStyle name="常规 72 4 2" xfId="1203"/>
    <cellStyle name="常规 72 5" xfId="1204"/>
    <cellStyle name="常规 73" xfId="1205"/>
    <cellStyle name="常规 73 2" xfId="1206"/>
    <cellStyle name="常规 73 2 2" xfId="1207"/>
    <cellStyle name="常规 73 2 2 2" xfId="1208"/>
    <cellStyle name="常规 73 2 3" xfId="1209"/>
    <cellStyle name="常规 73 3" xfId="1210"/>
    <cellStyle name="常规 73 3 2" xfId="1211"/>
    <cellStyle name="常规 73 3 2 2" xfId="1212"/>
    <cellStyle name="常规 73 3 3" xfId="1213"/>
    <cellStyle name="常规 73 4" xfId="1214"/>
    <cellStyle name="常规 73 4 2" xfId="1215"/>
    <cellStyle name="常规 73 5" xfId="1216"/>
    <cellStyle name="常规 74" xfId="1217"/>
    <cellStyle name="常规 74 2" xfId="1218"/>
    <cellStyle name="常规 74 2 2" xfId="1219"/>
    <cellStyle name="常规 74 2 2 2" xfId="1220"/>
    <cellStyle name="常规 74 2 3" xfId="1221"/>
    <cellStyle name="常规 74 3" xfId="1222"/>
    <cellStyle name="常规 74 3 2" xfId="1223"/>
    <cellStyle name="常规 74 3 2 2" xfId="1224"/>
    <cellStyle name="常规 74 3 3" xfId="1225"/>
    <cellStyle name="常规 74 4" xfId="1226"/>
    <cellStyle name="常规 74 4 2" xfId="1227"/>
    <cellStyle name="常规 74 5" xfId="1228"/>
    <cellStyle name="常规 75" xfId="1229"/>
    <cellStyle name="常规 75 2" xfId="1230"/>
    <cellStyle name="常规 75 2 2" xfId="1231"/>
    <cellStyle name="常规 75 2 2 2" xfId="1232"/>
    <cellStyle name="常规 75 2 3" xfId="1233"/>
    <cellStyle name="常规 75 3" xfId="1234"/>
    <cellStyle name="常规 75 3 2" xfId="1235"/>
    <cellStyle name="常规 75 3 2 2" xfId="1236"/>
    <cellStyle name="常规 75 3 3" xfId="1237"/>
    <cellStyle name="常规 75 4" xfId="1238"/>
    <cellStyle name="常规 75 4 2" xfId="1239"/>
    <cellStyle name="常规 75 5" xfId="1240"/>
    <cellStyle name="常规 76" xfId="1241"/>
    <cellStyle name="常规 76 2" xfId="1242"/>
    <cellStyle name="常规 76 2 2" xfId="1243"/>
    <cellStyle name="常规 76 2 2 2" xfId="1244"/>
    <cellStyle name="常规 76 2 3" xfId="1245"/>
    <cellStyle name="常规 76 3" xfId="1246"/>
    <cellStyle name="常规 76 3 2" xfId="1247"/>
    <cellStyle name="常规 76 3 2 2" xfId="1248"/>
    <cellStyle name="常规 76 3 3" xfId="1249"/>
    <cellStyle name="常规 76 4" xfId="1250"/>
    <cellStyle name="常规 76 4 2" xfId="1251"/>
    <cellStyle name="常规 76 5" xfId="1252"/>
    <cellStyle name="常规 77" xfId="1253"/>
    <cellStyle name="常规 77 2" xfId="1254"/>
    <cellStyle name="常规 77 2 2" xfId="1255"/>
    <cellStyle name="常规 77 2 2 2" xfId="1256"/>
    <cellStyle name="常规 77 2 3" xfId="1257"/>
    <cellStyle name="常规 77 3" xfId="1258"/>
    <cellStyle name="常规 77 3 2" xfId="1259"/>
    <cellStyle name="常规 77 3 2 2" xfId="1260"/>
    <cellStyle name="常规 77 3 3" xfId="1261"/>
    <cellStyle name="常规 77 4" xfId="1262"/>
    <cellStyle name="常规 77 4 2" xfId="1263"/>
    <cellStyle name="常规 77 5" xfId="1264"/>
    <cellStyle name="常规 78" xfId="1265"/>
    <cellStyle name="常规 78 2" xfId="1266"/>
    <cellStyle name="常规 78 2 2" xfId="1267"/>
    <cellStyle name="常规 78 2 2 2" xfId="1268"/>
    <cellStyle name="常规 78 2 3" xfId="1269"/>
    <cellStyle name="常规 78 3" xfId="1270"/>
    <cellStyle name="常规 78 3 2" xfId="1271"/>
    <cellStyle name="常规 78 3 2 2" xfId="1272"/>
    <cellStyle name="常规 78 3 3" xfId="1273"/>
    <cellStyle name="常规 78 4" xfId="1274"/>
    <cellStyle name="常规 78 4 2" xfId="1275"/>
    <cellStyle name="常规 78 5" xfId="1276"/>
    <cellStyle name="常规 79" xfId="1277"/>
    <cellStyle name="常规 79 2" xfId="1278"/>
    <cellStyle name="常规 79 2 2" xfId="1279"/>
    <cellStyle name="常规 79 2 2 2" xfId="1280"/>
    <cellStyle name="常规 79 2 3" xfId="1281"/>
    <cellStyle name="常规 79 3" xfId="1282"/>
    <cellStyle name="常规 79 3 2" xfId="1283"/>
    <cellStyle name="常规 79 3 2 2" xfId="1284"/>
    <cellStyle name="常规 79 3 3" xfId="1285"/>
    <cellStyle name="常规 79 4" xfId="1286"/>
    <cellStyle name="常规 79 4 2" xfId="1287"/>
    <cellStyle name="常规 79 5" xfId="1288"/>
    <cellStyle name="常规 8" xfId="1289"/>
    <cellStyle name="常规 8 2" xfId="1290"/>
    <cellStyle name="常规 8 2 2" xfId="1291"/>
    <cellStyle name="常规 8 2 2 2" xfId="1292"/>
    <cellStyle name="常规 8 2 3" xfId="1293"/>
    <cellStyle name="常规 8 3" xfId="1294"/>
    <cellStyle name="常规 8 3 2" xfId="1295"/>
    <cellStyle name="常规 8 3 2 2" xfId="1296"/>
    <cellStyle name="常规 8 3 3" xfId="1297"/>
    <cellStyle name="常规 8 4" xfId="1298"/>
    <cellStyle name="常规 8 4 2" xfId="1299"/>
    <cellStyle name="常规 8 5" xfId="1300"/>
    <cellStyle name="常规 8_1-2主要指标" xfId="1301"/>
    <cellStyle name="常规 80" xfId="1302"/>
    <cellStyle name="常规 80 2" xfId="1303"/>
    <cellStyle name="常规 80 2 2" xfId="1304"/>
    <cellStyle name="常规 80 2 2 2" xfId="1305"/>
    <cellStyle name="常规 80 2 3" xfId="1306"/>
    <cellStyle name="常规 80 3" xfId="1307"/>
    <cellStyle name="常规 80 3 2" xfId="1308"/>
    <cellStyle name="常规 80 3 2 2" xfId="1309"/>
    <cellStyle name="常规 80 3 3" xfId="1310"/>
    <cellStyle name="常规 80 4" xfId="1311"/>
    <cellStyle name="常规 80 4 2" xfId="1312"/>
    <cellStyle name="常规 80 5" xfId="1313"/>
    <cellStyle name="常规 81" xfId="1314"/>
    <cellStyle name="常规 81 2" xfId="1315"/>
    <cellStyle name="常规 81 2 2" xfId="1316"/>
    <cellStyle name="常规 81 2 2 2" xfId="1317"/>
    <cellStyle name="常规 81 2 3" xfId="1318"/>
    <cellStyle name="常规 81 3" xfId="1319"/>
    <cellStyle name="常规 81 3 2" xfId="1320"/>
    <cellStyle name="常规 81 3 2 2" xfId="1321"/>
    <cellStyle name="常规 81 3 3" xfId="1322"/>
    <cellStyle name="常规 81 4" xfId="1323"/>
    <cellStyle name="常规 81 4 2" xfId="1324"/>
    <cellStyle name="常规 81 5" xfId="1325"/>
    <cellStyle name="常规 82" xfId="1326"/>
    <cellStyle name="常规 82 2" xfId="1327"/>
    <cellStyle name="常规 82 2 2" xfId="1328"/>
    <cellStyle name="常规 82 2 2 2" xfId="1329"/>
    <cellStyle name="常规 82 2 3" xfId="1330"/>
    <cellStyle name="常规 82 3" xfId="1331"/>
    <cellStyle name="常规 82 3 2" xfId="1332"/>
    <cellStyle name="常规 82 3 2 2" xfId="1333"/>
    <cellStyle name="常规 82 3 3" xfId="1334"/>
    <cellStyle name="常规 82 4" xfId="1335"/>
    <cellStyle name="常规 82 4 2" xfId="1336"/>
    <cellStyle name="常规 82 5" xfId="1337"/>
    <cellStyle name="常规 83" xfId="1338"/>
    <cellStyle name="常规 83 2" xfId="1339"/>
    <cellStyle name="常规 83 2 2" xfId="1340"/>
    <cellStyle name="常规 83 2 2 2" xfId="1341"/>
    <cellStyle name="常规 83 2 3" xfId="1342"/>
    <cellStyle name="常规 83 3" xfId="1343"/>
    <cellStyle name="常规 83 3 2" xfId="1344"/>
    <cellStyle name="常规 83 3 2 2" xfId="1345"/>
    <cellStyle name="常规 83 3 3" xfId="1346"/>
    <cellStyle name="常规 83 4" xfId="1347"/>
    <cellStyle name="常规 83 4 2" xfId="1348"/>
    <cellStyle name="常规 83 5" xfId="1349"/>
    <cellStyle name="常规 84" xfId="1350"/>
    <cellStyle name="常规 84 2" xfId="1351"/>
    <cellStyle name="常规 84 2 2" xfId="1352"/>
    <cellStyle name="常规 84 2 2 2" xfId="1353"/>
    <cellStyle name="常规 84 2 3" xfId="1354"/>
    <cellStyle name="常规 84 3" xfId="1355"/>
    <cellStyle name="常规 84 3 2" xfId="1356"/>
    <cellStyle name="常规 84 3 2 2" xfId="1357"/>
    <cellStyle name="常规 84 3 3" xfId="1358"/>
    <cellStyle name="常规 84 4" xfId="1359"/>
    <cellStyle name="常规 84 4 2" xfId="1360"/>
    <cellStyle name="常规 84 5" xfId="1361"/>
    <cellStyle name="常规 85" xfId="1362"/>
    <cellStyle name="常规 85 2" xfId="1363"/>
    <cellStyle name="常规 85 2 2" xfId="1364"/>
    <cellStyle name="常规 85 2 2 2" xfId="1365"/>
    <cellStyle name="常规 85 2 3" xfId="1366"/>
    <cellStyle name="常规 85 3" xfId="1367"/>
    <cellStyle name="常规 85 3 2" xfId="1368"/>
    <cellStyle name="常规 85 3 2 2" xfId="1369"/>
    <cellStyle name="常规 85 3 3" xfId="1370"/>
    <cellStyle name="常规 85 4" xfId="1371"/>
    <cellStyle name="常规 85 4 2" xfId="1372"/>
    <cellStyle name="常规 85 5" xfId="1373"/>
    <cellStyle name="常规 86" xfId="1374"/>
    <cellStyle name="常规 86 2" xfId="1375"/>
    <cellStyle name="常规 86 2 2" xfId="1376"/>
    <cellStyle name="常规 86 2 2 2" xfId="1377"/>
    <cellStyle name="常规 86 2 3" xfId="1378"/>
    <cellStyle name="常规 86 3" xfId="1379"/>
    <cellStyle name="常规 86 3 2" xfId="1380"/>
    <cellStyle name="常规 86 3 2 2" xfId="1381"/>
    <cellStyle name="常规 86 3 3" xfId="1382"/>
    <cellStyle name="常规 86 4" xfId="1383"/>
    <cellStyle name="常规 86 4 2" xfId="1384"/>
    <cellStyle name="常规 86 5" xfId="1385"/>
    <cellStyle name="常规 87" xfId="1386"/>
    <cellStyle name="常规 87 2" xfId="1387"/>
    <cellStyle name="常规 87 2 2" xfId="1388"/>
    <cellStyle name="常规 87 2 2 2" xfId="1389"/>
    <cellStyle name="常规 87 2 3" xfId="1390"/>
    <cellStyle name="常规 87 3" xfId="1391"/>
    <cellStyle name="常规 87 3 2" xfId="1392"/>
    <cellStyle name="常规 87 3 2 2" xfId="1393"/>
    <cellStyle name="常规 87 3 3" xfId="1394"/>
    <cellStyle name="常规 87 4" xfId="1395"/>
    <cellStyle name="常规 87 4 2" xfId="1396"/>
    <cellStyle name="常规 87 5" xfId="1397"/>
    <cellStyle name="常规 88" xfId="1398"/>
    <cellStyle name="常规 88 2" xfId="1399"/>
    <cellStyle name="常规 88 2 2" xfId="1400"/>
    <cellStyle name="常规 88 2 2 2" xfId="1401"/>
    <cellStyle name="常规 88 2 3" xfId="1402"/>
    <cellStyle name="常规 88 3" xfId="1403"/>
    <cellStyle name="常规 88 3 2" xfId="1404"/>
    <cellStyle name="常规 88 3 2 2" xfId="1405"/>
    <cellStyle name="常规 88 3 3" xfId="1406"/>
    <cellStyle name="常规 88 4" xfId="1407"/>
    <cellStyle name="常规 88 4 2" xfId="1408"/>
    <cellStyle name="常规 88 5" xfId="1409"/>
    <cellStyle name="常规 89" xfId="1410"/>
    <cellStyle name="常规 89 2" xfId="1411"/>
    <cellStyle name="常规 89 2 2" xfId="1412"/>
    <cellStyle name="常规 89 2 2 2" xfId="1413"/>
    <cellStyle name="常规 89 2 3" xfId="1414"/>
    <cellStyle name="常规 89 3" xfId="1415"/>
    <cellStyle name="常规 89 3 2" xfId="1416"/>
    <cellStyle name="常规 89 3 2 2" xfId="1417"/>
    <cellStyle name="常规 89 3 3" xfId="1418"/>
    <cellStyle name="常规 89 4" xfId="1419"/>
    <cellStyle name="常规 89 4 2" xfId="1420"/>
    <cellStyle name="常规 89 5" xfId="1421"/>
    <cellStyle name="常规 9" xfId="1422"/>
    <cellStyle name="常规 9 2" xfId="1423"/>
    <cellStyle name="常规 9 2 2" xfId="1424"/>
    <cellStyle name="常规 9 2 2 2" xfId="1425"/>
    <cellStyle name="常规 9 2 3" xfId="1426"/>
    <cellStyle name="常规 9 3" xfId="1427"/>
    <cellStyle name="常规 9 3 2" xfId="1428"/>
    <cellStyle name="常规 9 3 2 2" xfId="1429"/>
    <cellStyle name="常规 9 3 3" xfId="1430"/>
    <cellStyle name="常规 9 4" xfId="1431"/>
    <cellStyle name="常规 9 4 2" xfId="1432"/>
    <cellStyle name="常规 9 5" xfId="1433"/>
    <cellStyle name="常规 9_1-2主要指标" xfId="1434"/>
    <cellStyle name="常规 90" xfId="1435"/>
    <cellStyle name="常规 90 2" xfId="1436"/>
    <cellStyle name="常规 90 2 2" xfId="1437"/>
    <cellStyle name="常规 90 2 2 2" xfId="1438"/>
    <cellStyle name="常规 90 2 3" xfId="1439"/>
    <cellStyle name="常规 90 3" xfId="1440"/>
    <cellStyle name="常规 90 3 2" xfId="1441"/>
    <cellStyle name="常规 90 3 2 2" xfId="1442"/>
    <cellStyle name="常规 90 3 3" xfId="1443"/>
    <cellStyle name="常规 90 4" xfId="1444"/>
    <cellStyle name="常规 90 4 2" xfId="1445"/>
    <cellStyle name="常规 90 5" xfId="1446"/>
    <cellStyle name="常规 91" xfId="1447"/>
    <cellStyle name="常规 91 2" xfId="1448"/>
    <cellStyle name="常规 91 2 2" xfId="1449"/>
    <cellStyle name="常规 91 2 2 2" xfId="1450"/>
    <cellStyle name="常规 91 2 3" xfId="1451"/>
    <cellStyle name="常规 91 3" xfId="1452"/>
    <cellStyle name="常规 91 3 2" xfId="1453"/>
    <cellStyle name="常规 91 3 2 2" xfId="1454"/>
    <cellStyle name="常规 91 3 3" xfId="1455"/>
    <cellStyle name="常规 91 4" xfId="1456"/>
    <cellStyle name="常规 91 4 2" xfId="1457"/>
    <cellStyle name="常规 91 5" xfId="1458"/>
    <cellStyle name="常规 92" xfId="1459"/>
    <cellStyle name="常规 92 2" xfId="1460"/>
    <cellStyle name="常规 92 2 2" xfId="1461"/>
    <cellStyle name="常规 92 2 2 2" xfId="1462"/>
    <cellStyle name="常规 92 2 3" xfId="1463"/>
    <cellStyle name="常规 92 3" xfId="1464"/>
    <cellStyle name="常规 92 3 2" xfId="1465"/>
    <cellStyle name="常规 92 3 2 2" xfId="1466"/>
    <cellStyle name="常规 92 3 3" xfId="1467"/>
    <cellStyle name="常规 92 4" xfId="1468"/>
    <cellStyle name="常规 92 4 2" xfId="1469"/>
    <cellStyle name="常规 92 5" xfId="1470"/>
    <cellStyle name="常规 93" xfId="1471"/>
    <cellStyle name="常规 93 2" xfId="1472"/>
    <cellStyle name="常规 93 2 2" xfId="1473"/>
    <cellStyle name="常规 93 2 2 2" xfId="1474"/>
    <cellStyle name="常规 93 2 3" xfId="1475"/>
    <cellStyle name="常规 93 3" xfId="1476"/>
    <cellStyle name="常规 93 3 2" xfId="1477"/>
    <cellStyle name="常规 93 3 2 2" xfId="1478"/>
    <cellStyle name="常规 93 3 3" xfId="1479"/>
    <cellStyle name="常规 93 4" xfId="1480"/>
    <cellStyle name="常规 93 4 2" xfId="1481"/>
    <cellStyle name="常规 93 5" xfId="1482"/>
    <cellStyle name="常规 94" xfId="1483"/>
    <cellStyle name="常规 94 2" xfId="1484"/>
    <cellStyle name="常规 94 2 2" xfId="1485"/>
    <cellStyle name="常规 94 2 2 2" xfId="1486"/>
    <cellStyle name="常规 94 2 3" xfId="1487"/>
    <cellStyle name="常规 94 3" xfId="1488"/>
    <cellStyle name="常规 94 3 2" xfId="1489"/>
    <cellStyle name="常规 94 3 2 2" xfId="1490"/>
    <cellStyle name="常规 94 3 3" xfId="1491"/>
    <cellStyle name="常规 94 4" xfId="1492"/>
    <cellStyle name="常规 94 4 2" xfId="1493"/>
    <cellStyle name="常规 94 5" xfId="1494"/>
    <cellStyle name="常规 95" xfId="1495"/>
    <cellStyle name="常规 95 2" xfId="1496"/>
    <cellStyle name="常规 95 2 2" xfId="1497"/>
    <cellStyle name="常规 95 2 2 2" xfId="1498"/>
    <cellStyle name="常规 95 2 3" xfId="1499"/>
    <cellStyle name="常规 95 3" xfId="1500"/>
    <cellStyle name="常规 95 3 2" xfId="1501"/>
    <cellStyle name="常规 95 3 2 2" xfId="1502"/>
    <cellStyle name="常规 95 3 3" xfId="1503"/>
    <cellStyle name="常规 95 4" xfId="1504"/>
    <cellStyle name="常规 95 4 2" xfId="1505"/>
    <cellStyle name="常规 95 5" xfId="1506"/>
    <cellStyle name="常规 96" xfId="1507"/>
    <cellStyle name="常规 96 2" xfId="1508"/>
    <cellStyle name="常规 96 2 2" xfId="1509"/>
    <cellStyle name="常规 96 2 2 2" xfId="1510"/>
    <cellStyle name="常规 96 2 3" xfId="1511"/>
    <cellStyle name="常规 96 3" xfId="1512"/>
    <cellStyle name="常规 96 3 2" xfId="1513"/>
    <cellStyle name="常规 96 3 2 2" xfId="1514"/>
    <cellStyle name="常规 96 3 3" xfId="1515"/>
    <cellStyle name="常规 96 4" xfId="1516"/>
    <cellStyle name="常规 96 4 2" xfId="1517"/>
    <cellStyle name="常规 96 5" xfId="1518"/>
    <cellStyle name="常规 97" xfId="1519"/>
    <cellStyle name="常规 97 2" xfId="1520"/>
    <cellStyle name="常规 97 2 2" xfId="1521"/>
    <cellStyle name="常规 97 2 2 2" xfId="1522"/>
    <cellStyle name="常规 97 2 3" xfId="1523"/>
    <cellStyle name="常规 97 3" xfId="1524"/>
    <cellStyle name="常规 97 3 2" xfId="1525"/>
    <cellStyle name="常规 97 3 2 2" xfId="1526"/>
    <cellStyle name="常规 97 3 3" xfId="1527"/>
    <cellStyle name="常规 97 4" xfId="1528"/>
    <cellStyle name="常规 97 4 2" xfId="1529"/>
    <cellStyle name="常规 97 5" xfId="1530"/>
    <cellStyle name="常规 98" xfId="1531"/>
    <cellStyle name="常规 98 2" xfId="1532"/>
    <cellStyle name="常规 98 2 2" xfId="1533"/>
    <cellStyle name="常规 98 2 2 2" xfId="1534"/>
    <cellStyle name="常规 98 2 3" xfId="1535"/>
    <cellStyle name="常规 98 3" xfId="1536"/>
    <cellStyle name="常规 98 3 2" xfId="1537"/>
    <cellStyle name="常规 98 3 2 2" xfId="1538"/>
    <cellStyle name="常规 98 3 3" xfId="1539"/>
    <cellStyle name="常规 98 4" xfId="1540"/>
    <cellStyle name="常规 98 4 2" xfId="1541"/>
    <cellStyle name="常规 98 5" xfId="1542"/>
    <cellStyle name="常规 99" xfId="1543"/>
    <cellStyle name="常规 99 2" xfId="1544"/>
    <cellStyle name="常规 99 2 2" xfId="1545"/>
    <cellStyle name="常规 99 2 2 2" xfId="1546"/>
    <cellStyle name="常规 99 2 3" xfId="1547"/>
    <cellStyle name="常规 99 3" xfId="1548"/>
    <cellStyle name="常规 99 3 2" xfId="1549"/>
    <cellStyle name="常规 99 3 2 2" xfId="1550"/>
    <cellStyle name="常规 99 3 3" xfId="1551"/>
    <cellStyle name="常规 99 4" xfId="1552"/>
    <cellStyle name="常规 99 4 2" xfId="1553"/>
    <cellStyle name="常规 99 5" xfId="1554"/>
    <cellStyle name="好 2" xfId="1555"/>
    <cellStyle name="好 2 2" xfId="1556"/>
    <cellStyle name="好 3" xfId="1557"/>
    <cellStyle name="好 3 2" xfId="1558"/>
    <cellStyle name="好 4" xfId="1559"/>
    <cellStyle name="好 4 2" xfId="1560"/>
    <cellStyle name="好 5" xfId="1561"/>
    <cellStyle name="好 5 2" xfId="1562"/>
    <cellStyle name="好_1-2主要指标" xfId="1563"/>
    <cellStyle name="好_1-2主要指标 2" xfId="1564"/>
    <cellStyle name="好_1-3发展速度" xfId="1565"/>
    <cellStyle name="好_1-3发展速度 2" xfId="1566"/>
    <cellStyle name="好_1-5" xfId="1567"/>
    <cellStyle name="好_1-5 2" xfId="1568"/>
    <cellStyle name="好_1-6" xfId="1569"/>
    <cellStyle name="好_1-6 2" xfId="1570"/>
    <cellStyle name="好_2-11" xfId="1571"/>
    <cellStyle name="好_2-11 2" xfId="1572"/>
    <cellStyle name="好_2-11 2 2" xfId="1573"/>
    <cellStyle name="好_2-11 3" xfId="1574"/>
    <cellStyle name="好_2-11_1-3发展速度" xfId="1575"/>
    <cellStyle name="好_2-11_1-3发展速度 2" xfId="1576"/>
    <cellStyle name="好_2-11_1-6" xfId="1577"/>
    <cellStyle name="好_2-11_1-6 2" xfId="1578"/>
    <cellStyle name="好_Sheet2" xfId="1579"/>
    <cellStyle name="好_Sheet2 2" xfId="1580"/>
    <cellStyle name="好_Sheet2 2 2" xfId="1581"/>
    <cellStyle name="好_Sheet2 3" xfId="1582"/>
    <cellStyle name="好_Sheet2 3 2" xfId="1583"/>
    <cellStyle name="好_Sheet2 4" xfId="1584"/>
    <cellStyle name="好_Sheet2 4 2" xfId="1585"/>
    <cellStyle name="好_Sheet2 5" xfId="1586"/>
    <cellStyle name="好_Sheet2_1" xfId="1587"/>
    <cellStyle name="好_Sheet2_1 2" xfId="1588"/>
    <cellStyle name="好_Sheet2_1 2 2" xfId="1589"/>
    <cellStyle name="好_Sheet2_1 3" xfId="1590"/>
    <cellStyle name="好_Sheet2_1 3 2" xfId="1591"/>
    <cellStyle name="好_Sheet2_1 4" xfId="1592"/>
    <cellStyle name="好_Sheet2_1 4 2" xfId="1593"/>
    <cellStyle name="好_Sheet2_1 5" xfId="1594"/>
    <cellStyle name="汇总 2" xfId="1595"/>
    <cellStyle name="汇总 2 2" xfId="1596"/>
    <cellStyle name="汇总 3" xfId="1597"/>
    <cellStyle name="汇总 3 2" xfId="1598"/>
    <cellStyle name="汇总 4" xfId="1599"/>
    <cellStyle name="汇总 4 2" xfId="1600"/>
    <cellStyle name="汇总 5" xfId="1601"/>
    <cellStyle name="汇总 5 2" xfId="1602"/>
    <cellStyle name="计算 2" xfId="1603"/>
    <cellStyle name="计算 2 2" xfId="1604"/>
    <cellStyle name="计算 3" xfId="1605"/>
    <cellStyle name="计算 3 2" xfId="1606"/>
    <cellStyle name="计算 4" xfId="1607"/>
    <cellStyle name="计算 4 2" xfId="1608"/>
    <cellStyle name="计算 5" xfId="1609"/>
    <cellStyle name="计算 5 2" xfId="1610"/>
    <cellStyle name="检查单元格 2" xfId="1611"/>
    <cellStyle name="检查单元格 2 2" xfId="1612"/>
    <cellStyle name="检查单元格 3" xfId="1613"/>
    <cellStyle name="检查单元格 3 2" xfId="1614"/>
    <cellStyle name="检查单元格 4" xfId="1615"/>
    <cellStyle name="检查单元格 4 2" xfId="1616"/>
    <cellStyle name="检查单元格 5" xfId="1617"/>
    <cellStyle name="检查单元格 5 2" xfId="1618"/>
    <cellStyle name="解释性文本 2" xfId="1619"/>
    <cellStyle name="解释性文本 2 2" xfId="1620"/>
    <cellStyle name="解释性文本 3" xfId="1621"/>
    <cellStyle name="解释性文本 3 2" xfId="1622"/>
    <cellStyle name="解释性文本 4" xfId="1623"/>
    <cellStyle name="解释性文本 4 2" xfId="1624"/>
    <cellStyle name="解释性文本 5" xfId="1625"/>
    <cellStyle name="解释性文本 5 2" xfId="1626"/>
    <cellStyle name="警告文本 2" xfId="1627"/>
    <cellStyle name="警告文本 2 2" xfId="1628"/>
    <cellStyle name="警告文本 3" xfId="1629"/>
    <cellStyle name="警告文本 3 2" xfId="1630"/>
    <cellStyle name="警告文本 4" xfId="1631"/>
    <cellStyle name="警告文本 4 2" xfId="1632"/>
    <cellStyle name="警告文本 5" xfId="1633"/>
    <cellStyle name="警告文本 5 2" xfId="1634"/>
    <cellStyle name="链接单元格 2" xfId="1635"/>
    <cellStyle name="链接单元格 2 2" xfId="1636"/>
    <cellStyle name="链接单元格 3" xfId="1637"/>
    <cellStyle name="链接单元格 3 2" xfId="1638"/>
    <cellStyle name="链接单元格 4" xfId="1639"/>
    <cellStyle name="链接单元格 4 2" xfId="1640"/>
    <cellStyle name="链接单元格 5" xfId="1641"/>
    <cellStyle name="链接单元格 5 2" xfId="1642"/>
    <cellStyle name="千位分隔 2" xfId="1643"/>
    <cellStyle name="千位分隔 2 2" xfId="1644"/>
    <cellStyle name="千位分隔 2 3" xfId="1645"/>
    <cellStyle name="千位分隔 3" xfId="1646"/>
    <cellStyle name="千位分隔 3 2" xfId="1647"/>
    <cellStyle name="千位分隔 3 3" xfId="1648"/>
    <cellStyle name="千位分隔 4" xfId="1649"/>
    <cellStyle name="千位分隔 4 2" xfId="1650"/>
    <cellStyle name="强调文字颜色 1 2" xfId="1651"/>
    <cellStyle name="强调文字颜色 1 2 2" xfId="1652"/>
    <cellStyle name="强调文字颜色 1 3" xfId="1653"/>
    <cellStyle name="强调文字颜色 1 3 2" xfId="1654"/>
    <cellStyle name="强调文字颜色 1 4" xfId="1655"/>
    <cellStyle name="强调文字颜色 1 4 2" xfId="1656"/>
    <cellStyle name="强调文字颜色 1 5" xfId="1657"/>
    <cellStyle name="强调文字颜色 1 5 2" xfId="1658"/>
    <cellStyle name="强调文字颜色 2 2" xfId="1659"/>
    <cellStyle name="强调文字颜色 2 2 2" xfId="1660"/>
    <cellStyle name="强调文字颜色 2 3" xfId="1661"/>
    <cellStyle name="强调文字颜色 2 3 2" xfId="1662"/>
    <cellStyle name="强调文字颜色 2 4" xfId="1663"/>
    <cellStyle name="强调文字颜色 2 4 2" xfId="1664"/>
    <cellStyle name="强调文字颜色 2 5" xfId="1665"/>
    <cellStyle name="强调文字颜色 2 5 2" xfId="1666"/>
    <cellStyle name="强调文字颜色 3 2" xfId="1667"/>
    <cellStyle name="强调文字颜色 3 2 2" xfId="1668"/>
    <cellStyle name="强调文字颜色 3 3" xfId="1669"/>
    <cellStyle name="强调文字颜色 3 3 2" xfId="1670"/>
    <cellStyle name="强调文字颜色 3 4" xfId="1671"/>
    <cellStyle name="强调文字颜色 3 4 2" xfId="1672"/>
    <cellStyle name="强调文字颜色 3 5" xfId="1673"/>
    <cellStyle name="强调文字颜色 3 5 2" xfId="1674"/>
    <cellStyle name="强调文字颜色 4 2" xfId="1675"/>
    <cellStyle name="强调文字颜色 4 2 2" xfId="1676"/>
    <cellStyle name="强调文字颜色 4 3" xfId="1677"/>
    <cellStyle name="强调文字颜色 4 3 2" xfId="1678"/>
    <cellStyle name="强调文字颜色 4 4" xfId="1679"/>
    <cellStyle name="强调文字颜色 4 4 2" xfId="1680"/>
    <cellStyle name="强调文字颜色 4 5" xfId="1681"/>
    <cellStyle name="强调文字颜色 4 5 2" xfId="1682"/>
    <cellStyle name="强调文字颜色 5 2" xfId="1683"/>
    <cellStyle name="强调文字颜色 5 2 2" xfId="1684"/>
    <cellStyle name="强调文字颜色 5 3" xfId="1685"/>
    <cellStyle name="强调文字颜色 5 3 2" xfId="1686"/>
    <cellStyle name="强调文字颜色 5 4" xfId="1687"/>
    <cellStyle name="强调文字颜色 5 4 2" xfId="1688"/>
    <cellStyle name="强调文字颜色 5 5" xfId="1689"/>
    <cellStyle name="强调文字颜色 5 5 2" xfId="1690"/>
    <cellStyle name="强调文字颜色 6 2" xfId="1691"/>
    <cellStyle name="强调文字颜色 6 2 2" xfId="1692"/>
    <cellStyle name="强调文字颜色 6 3" xfId="1693"/>
    <cellStyle name="强调文字颜色 6 3 2" xfId="1694"/>
    <cellStyle name="强调文字颜色 6 4" xfId="1695"/>
    <cellStyle name="强调文字颜色 6 4 2" xfId="1696"/>
    <cellStyle name="强调文字颜色 6 5" xfId="1697"/>
    <cellStyle name="强调文字颜色 6 5 2" xfId="1698"/>
    <cellStyle name="适中 2" xfId="1699"/>
    <cellStyle name="适中 2 2" xfId="1700"/>
    <cellStyle name="适中 3" xfId="1701"/>
    <cellStyle name="适中 3 2" xfId="1702"/>
    <cellStyle name="适中 4" xfId="1703"/>
    <cellStyle name="适中 4 2" xfId="1704"/>
    <cellStyle name="适中 5" xfId="1705"/>
    <cellStyle name="适中 5 2" xfId="1706"/>
    <cellStyle name="输出 2" xfId="1707"/>
    <cellStyle name="输出 2 2" xfId="1708"/>
    <cellStyle name="输出 3" xfId="1709"/>
    <cellStyle name="输出 3 2" xfId="1710"/>
    <cellStyle name="输出 4" xfId="1711"/>
    <cellStyle name="输出 4 2" xfId="1712"/>
    <cellStyle name="输出 5" xfId="1713"/>
    <cellStyle name="输出 5 2" xfId="1714"/>
    <cellStyle name="输入 2" xfId="1715"/>
    <cellStyle name="输入 2 2" xfId="1716"/>
    <cellStyle name="输入 3" xfId="1717"/>
    <cellStyle name="输入 3 2" xfId="1718"/>
    <cellStyle name="输入 4" xfId="1719"/>
    <cellStyle name="输入 4 2" xfId="1720"/>
    <cellStyle name="输入 5" xfId="1721"/>
    <cellStyle name="输入 5 2" xfId="1722"/>
    <cellStyle name="注释 2" xfId="1723"/>
    <cellStyle name="注释 2 2" xfId="1724"/>
    <cellStyle name="注释 3" xfId="1725"/>
    <cellStyle name="注释 3 2" xfId="1726"/>
    <cellStyle name="注释 4" xfId="1727"/>
    <cellStyle name="注释 4 2" xfId="1728"/>
    <cellStyle name="注释 5" xfId="1729"/>
    <cellStyle name="注释 5 2" xfId="1730"/>
  </cellStyles>
  <dxfs count="3"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istrator\AppData\Local\Microsoft\Windows\Temporary%20Internet%20Files\Content.IE5\A14VPZHI\&#21103;&#26412;qq&#28895;&#21488;&#32479;&#35745;&#24180;&#37492;2016-10.&#23621;&#27665;&#29983;&#27963;(1)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收支总量"/>
      <sheetName val="收支构成"/>
      <sheetName val="10-1"/>
      <sheetName val="农村-1"/>
      <sheetName val="城镇收入"/>
      <sheetName val="农村收入"/>
      <sheetName val="城镇消费"/>
      <sheetName val="农村消费"/>
      <sheetName val="城乡人口"/>
      <sheetName val="城乡耐用品"/>
      <sheetName val="N食品"/>
      <sheetName val="全民人口"/>
      <sheetName val="城镇人口"/>
      <sheetName val="农村人口"/>
      <sheetName val="城乡居住"/>
      <sheetName val="全民居住"/>
      <sheetName val="城镇居住"/>
      <sheetName val="农村居住"/>
      <sheetName val="全民耐用品"/>
      <sheetName val="城耐用品"/>
      <sheetName val="农耐用品"/>
      <sheetName val="分市收支"/>
      <sheetName val="10-26N资产（左，右续表）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7">
          <cell r="C7">
            <v>1759.166667</v>
          </cell>
        </row>
        <row r="8">
          <cell r="C8">
            <v>1739.166667</v>
          </cell>
        </row>
        <row r="9">
          <cell r="C9">
            <v>20</v>
          </cell>
        </row>
        <row r="10">
          <cell r="C10">
            <v>0</v>
          </cell>
        </row>
        <row r="11">
          <cell r="C11">
            <v>1759.166667</v>
          </cell>
        </row>
        <row r="12">
          <cell r="C12">
            <v>98</v>
          </cell>
        </row>
        <row r="13">
          <cell r="C13">
            <v>938.75</v>
          </cell>
        </row>
        <row r="14">
          <cell r="C14">
            <v>30</v>
          </cell>
        </row>
        <row r="15">
          <cell r="C15">
            <v>372.83333299999998</v>
          </cell>
        </row>
        <row r="16">
          <cell r="C16">
            <v>295.58333299999998</v>
          </cell>
        </row>
        <row r="17">
          <cell r="C17">
            <v>4</v>
          </cell>
        </row>
        <row r="18">
          <cell r="C18">
            <v>20</v>
          </cell>
        </row>
        <row r="19">
          <cell r="C19">
            <v>0</v>
          </cell>
        </row>
        <row r="20">
          <cell r="C20">
            <v>1759.166667</v>
          </cell>
        </row>
        <row r="21">
          <cell r="C21">
            <v>457.33333299999998</v>
          </cell>
        </row>
        <row r="22">
          <cell r="C22">
            <v>526.08333300000004</v>
          </cell>
        </row>
        <row r="23">
          <cell r="C23">
            <v>775.75</v>
          </cell>
        </row>
        <row r="26">
          <cell r="C26">
            <v>1759.166667</v>
          </cell>
        </row>
        <row r="27">
          <cell r="C27">
            <v>15</v>
          </cell>
        </row>
        <row r="28">
          <cell r="C28">
            <v>21</v>
          </cell>
        </row>
        <row r="29">
          <cell r="C29">
            <v>979.75</v>
          </cell>
        </row>
        <row r="30">
          <cell r="C30">
            <v>487.33333299999998</v>
          </cell>
        </row>
        <row r="31">
          <cell r="C31">
            <v>145.08333300000001</v>
          </cell>
        </row>
        <row r="32">
          <cell r="C32">
            <v>6</v>
          </cell>
        </row>
        <row r="33">
          <cell r="C33">
            <v>68</v>
          </cell>
        </row>
        <row r="34">
          <cell r="C34">
            <v>16</v>
          </cell>
        </row>
        <row r="35">
          <cell r="C35">
            <v>0</v>
          </cell>
        </row>
        <row r="36">
          <cell r="C36">
            <v>21</v>
          </cell>
        </row>
        <row r="39">
          <cell r="C39">
            <v>20</v>
          </cell>
        </row>
        <row r="40">
          <cell r="C40">
            <v>0</v>
          </cell>
        </row>
        <row r="42">
          <cell r="C42">
            <v>311.83333299999998</v>
          </cell>
        </row>
        <row r="43">
          <cell r="C43">
            <v>668.83333300000004</v>
          </cell>
        </row>
        <row r="44">
          <cell r="C44">
            <v>404.5</v>
          </cell>
        </row>
        <row r="45">
          <cell r="C45">
            <v>335</v>
          </cell>
        </row>
        <row r="46">
          <cell r="C46">
            <v>19</v>
          </cell>
        </row>
        <row r="47">
          <cell r="C47">
            <v>1759.166667</v>
          </cell>
        </row>
        <row r="48">
          <cell r="C48">
            <v>1345.333333</v>
          </cell>
        </row>
        <row r="49">
          <cell r="C49">
            <v>274.83333299999998</v>
          </cell>
        </row>
        <row r="50">
          <cell r="C50">
            <v>139</v>
          </cell>
        </row>
        <row r="51">
          <cell r="C51">
            <v>1759.166667</v>
          </cell>
        </row>
        <row r="52">
          <cell r="C52">
            <v>1538.166667</v>
          </cell>
        </row>
        <row r="53">
          <cell r="C53">
            <v>27</v>
          </cell>
        </row>
        <row r="54">
          <cell r="C54">
            <v>194</v>
          </cell>
        </row>
        <row r="55">
          <cell r="C55">
            <v>1759.166667</v>
          </cell>
        </row>
        <row r="56">
          <cell r="C56">
            <v>1194</v>
          </cell>
        </row>
        <row r="57">
          <cell r="C57">
            <v>385.16666700000002</v>
          </cell>
        </row>
        <row r="58">
          <cell r="C58">
            <v>107</v>
          </cell>
        </row>
        <row r="59">
          <cell r="C59">
            <v>0</v>
          </cell>
        </row>
        <row r="60">
          <cell r="C60">
            <v>0</v>
          </cell>
        </row>
        <row r="61">
          <cell r="C61">
            <v>73</v>
          </cell>
        </row>
        <row r="63">
          <cell r="C63">
            <v>1759.166667</v>
          </cell>
        </row>
        <row r="64">
          <cell r="C64">
            <v>2</v>
          </cell>
        </row>
        <row r="65">
          <cell r="C65">
            <v>73</v>
          </cell>
        </row>
        <row r="66">
          <cell r="C66">
            <v>3</v>
          </cell>
        </row>
        <row r="67">
          <cell r="C67">
            <v>1681.166667</v>
          </cell>
        </row>
        <row r="68">
          <cell r="C68">
            <v>1759.166667</v>
          </cell>
        </row>
        <row r="69">
          <cell r="C69">
            <v>1555.666667</v>
          </cell>
        </row>
        <row r="70">
          <cell r="C70">
            <v>26</v>
          </cell>
        </row>
        <row r="71">
          <cell r="C71">
            <v>35</v>
          </cell>
        </row>
        <row r="73">
          <cell r="C73">
            <v>142.5</v>
          </cell>
        </row>
        <row r="74">
          <cell r="C74">
            <v>1759.166667</v>
          </cell>
        </row>
        <row r="75">
          <cell r="C75">
            <v>889.41666699999996</v>
          </cell>
        </row>
        <row r="76">
          <cell r="C76">
            <v>29</v>
          </cell>
        </row>
        <row r="77">
          <cell r="C77">
            <v>257.83333299999998</v>
          </cell>
        </row>
        <row r="78">
          <cell r="C78">
            <v>582.91666699999996</v>
          </cell>
        </row>
        <row r="79">
          <cell r="C79">
            <v>0</v>
          </cell>
        </row>
        <row r="80">
          <cell r="C80">
            <v>1759.166667</v>
          </cell>
        </row>
        <row r="81">
          <cell r="C81">
            <v>1730.166667</v>
          </cell>
        </row>
        <row r="82">
          <cell r="C82">
            <v>29</v>
          </cell>
        </row>
        <row r="83">
          <cell r="C83">
            <v>0</v>
          </cell>
        </row>
        <row r="84">
          <cell r="C84">
            <v>1759.166667</v>
          </cell>
        </row>
        <row r="85">
          <cell r="C85">
            <v>20</v>
          </cell>
        </row>
        <row r="86">
          <cell r="C86">
            <v>1606.833333</v>
          </cell>
        </row>
        <row r="87">
          <cell r="C87">
            <v>71.75</v>
          </cell>
        </row>
        <row r="88">
          <cell r="C88">
            <v>60.583333000000003</v>
          </cell>
        </row>
        <row r="89">
          <cell r="C89">
            <v>1759.166667</v>
          </cell>
        </row>
        <row r="90">
          <cell r="C90">
            <v>706.41666699999996</v>
          </cell>
        </row>
        <row r="91">
          <cell r="C91">
            <v>1052.75</v>
          </cell>
        </row>
        <row r="92">
          <cell r="C92">
            <v>0</v>
          </cell>
        </row>
        <row r="93">
          <cell r="C93">
            <v>1759.166667</v>
          </cell>
        </row>
        <row r="94">
          <cell r="C94">
            <v>553.75</v>
          </cell>
        </row>
        <row r="95">
          <cell r="C95">
            <v>51</v>
          </cell>
        </row>
        <row r="96">
          <cell r="C96">
            <v>495</v>
          </cell>
        </row>
        <row r="97">
          <cell r="C97">
            <v>27</v>
          </cell>
        </row>
        <row r="98">
          <cell r="C98">
            <v>0</v>
          </cell>
        </row>
        <row r="99">
          <cell r="C99">
            <v>567.41666699999996</v>
          </cell>
        </row>
        <row r="100">
          <cell r="C100">
            <v>45</v>
          </cell>
        </row>
        <row r="101">
          <cell r="C101">
            <v>0</v>
          </cell>
        </row>
        <row r="102">
          <cell r="C102">
            <v>0</v>
          </cell>
        </row>
        <row r="103">
          <cell r="C103">
            <v>0</v>
          </cell>
        </row>
        <row r="104">
          <cell r="C104">
            <v>20</v>
          </cell>
        </row>
        <row r="106">
          <cell r="C106">
            <v>1759.1666660000001</v>
          </cell>
        </row>
        <row r="107">
          <cell r="C107">
            <v>0</v>
          </cell>
        </row>
        <row r="108">
          <cell r="C108">
            <v>68</v>
          </cell>
        </row>
        <row r="109">
          <cell r="C109">
            <v>226</v>
          </cell>
        </row>
        <row r="110">
          <cell r="C110">
            <v>494.33333299999998</v>
          </cell>
        </row>
        <row r="111">
          <cell r="C111">
            <v>887.83333300000004</v>
          </cell>
        </row>
        <row r="112">
          <cell r="C112">
            <v>50</v>
          </cell>
        </row>
        <row r="113">
          <cell r="C113">
            <v>33</v>
          </cell>
        </row>
        <row r="115">
          <cell r="C115">
            <v>15812.558333000001</v>
          </cell>
        </row>
        <row r="116">
          <cell r="C116">
            <v>658.95</v>
          </cell>
        </row>
        <row r="117">
          <cell r="C117">
            <v>405.9</v>
          </cell>
        </row>
        <row r="118">
          <cell r="C118">
            <v>139.19999999999999</v>
          </cell>
        </row>
        <row r="119">
          <cell r="C119">
            <v>679</v>
          </cell>
        </row>
        <row r="120">
          <cell r="C120">
            <v>79.5</v>
          </cell>
        </row>
        <row r="121">
          <cell r="C121">
            <v>12.5</v>
          </cell>
        </row>
        <row r="122">
          <cell r="C122">
            <v>1</v>
          </cell>
        </row>
        <row r="123">
          <cell r="C123">
            <v>0</v>
          </cell>
        </row>
        <row r="124">
          <cell r="C124">
            <v>103</v>
          </cell>
        </row>
        <row r="125">
          <cell r="C125">
            <v>23.5</v>
          </cell>
        </row>
        <row r="126">
          <cell r="C126">
            <v>79.5</v>
          </cell>
        </row>
        <row r="128">
          <cell r="C128">
            <v>36</v>
          </cell>
        </row>
        <row r="129">
          <cell r="C129">
            <v>15</v>
          </cell>
        </row>
        <row r="130">
          <cell r="C130">
            <v>21</v>
          </cell>
        </row>
        <row r="132">
          <cell r="C132">
            <v>382.29582247930387</v>
          </cell>
        </row>
        <row r="133">
          <cell r="C133">
            <v>1059.3809523809523</v>
          </cell>
        </row>
      </sheetData>
      <sheetData sheetId="16">
        <row r="7">
          <cell r="C7">
            <v>1017.416667</v>
          </cell>
        </row>
        <row r="8">
          <cell r="C8">
            <v>997.41666699999996</v>
          </cell>
        </row>
        <row r="9">
          <cell r="C9">
            <v>20</v>
          </cell>
        </row>
        <row r="11">
          <cell r="C11">
            <v>1017.416667</v>
          </cell>
        </row>
        <row r="12">
          <cell r="C12">
            <v>59</v>
          </cell>
        </row>
        <row r="13">
          <cell r="C13">
            <v>259</v>
          </cell>
        </row>
        <row r="14">
          <cell r="C14">
            <v>29</v>
          </cell>
        </row>
        <row r="15">
          <cell r="C15">
            <v>363.83333299999998</v>
          </cell>
        </row>
        <row r="16">
          <cell r="C16">
            <v>282.58333299999998</v>
          </cell>
        </row>
        <row r="17">
          <cell r="C17">
            <v>4</v>
          </cell>
        </row>
        <row r="18">
          <cell r="C18">
            <v>20</v>
          </cell>
        </row>
        <row r="19">
          <cell r="C19">
            <v>0</v>
          </cell>
        </row>
        <row r="20">
          <cell r="C20">
            <v>1017.416667</v>
          </cell>
        </row>
        <row r="21">
          <cell r="C21">
            <v>420.33333299999998</v>
          </cell>
        </row>
        <row r="22">
          <cell r="C22">
            <v>399.08333299999998</v>
          </cell>
        </row>
        <row r="23">
          <cell r="C23">
            <v>198</v>
          </cell>
        </row>
        <row r="26">
          <cell r="C26">
            <v>1017.416667</v>
          </cell>
        </row>
        <row r="27">
          <cell r="C27">
            <v>15</v>
          </cell>
        </row>
        <row r="28">
          <cell r="C28">
            <v>20</v>
          </cell>
        </row>
        <row r="29">
          <cell r="C29">
            <v>275</v>
          </cell>
          <cell r="I29">
            <v>18</v>
          </cell>
          <cell r="J29">
            <v>10</v>
          </cell>
          <cell r="L29">
            <v>10</v>
          </cell>
          <cell r="M29">
            <v>10</v>
          </cell>
          <cell r="N29">
            <v>29</v>
          </cell>
        </row>
        <row r="30">
          <cell r="C30">
            <v>470.33333299999998</v>
          </cell>
          <cell r="I30">
            <v>10</v>
          </cell>
          <cell r="J30">
            <v>22</v>
          </cell>
          <cell r="L30">
            <v>39</v>
          </cell>
          <cell r="M30">
            <v>42</v>
          </cell>
          <cell r="N30">
            <v>41</v>
          </cell>
        </row>
        <row r="31">
          <cell r="C31">
            <v>134.08333300000001</v>
          </cell>
        </row>
        <row r="32">
          <cell r="C32">
            <v>6</v>
          </cell>
        </row>
        <row r="33">
          <cell r="C33">
            <v>68</v>
          </cell>
        </row>
        <row r="34">
          <cell r="C34">
            <v>8</v>
          </cell>
        </row>
        <row r="35">
          <cell r="C35">
            <v>0</v>
          </cell>
        </row>
        <row r="36">
          <cell r="C36">
            <v>21</v>
          </cell>
        </row>
        <row r="39">
          <cell r="C39">
            <v>20</v>
          </cell>
        </row>
        <row r="40">
          <cell r="C40">
            <v>0</v>
          </cell>
        </row>
        <row r="42">
          <cell r="C42">
            <v>132.83333300000001</v>
          </cell>
        </row>
        <row r="43">
          <cell r="C43">
            <v>476.08333299999998</v>
          </cell>
        </row>
        <row r="44">
          <cell r="C44">
            <v>239.5</v>
          </cell>
        </row>
        <row r="45">
          <cell r="C45">
            <v>146</v>
          </cell>
        </row>
        <row r="46">
          <cell r="C46">
            <v>3</v>
          </cell>
        </row>
        <row r="47">
          <cell r="C47">
            <v>1017.416667</v>
          </cell>
        </row>
        <row r="48">
          <cell r="C48">
            <v>905.58333300000004</v>
          </cell>
        </row>
        <row r="49">
          <cell r="C49">
            <v>83.833332999999996</v>
          </cell>
        </row>
        <row r="50">
          <cell r="C50">
            <v>28</v>
          </cell>
        </row>
        <row r="51">
          <cell r="C51">
            <v>1017.416667</v>
          </cell>
        </row>
        <row r="52">
          <cell r="C52">
            <v>954.41666699999996</v>
          </cell>
        </row>
        <row r="53">
          <cell r="C53">
            <v>22</v>
          </cell>
        </row>
        <row r="54">
          <cell r="C54">
            <v>41</v>
          </cell>
        </row>
        <row r="55">
          <cell r="C55">
            <v>1017.416667</v>
          </cell>
        </row>
        <row r="56">
          <cell r="C56">
            <v>848.25</v>
          </cell>
        </row>
        <row r="57">
          <cell r="C57">
            <v>79.166667000000004</v>
          </cell>
        </row>
        <row r="58">
          <cell r="C58">
            <v>21</v>
          </cell>
        </row>
        <row r="61">
          <cell r="C61">
            <v>69</v>
          </cell>
        </row>
        <row r="62">
          <cell r="C62">
            <v>0</v>
          </cell>
        </row>
        <row r="63">
          <cell r="C63">
            <v>1017.416667</v>
          </cell>
        </row>
        <row r="64">
          <cell r="C64">
            <v>0</v>
          </cell>
        </row>
        <row r="65">
          <cell r="C65">
            <v>17</v>
          </cell>
        </row>
        <row r="66">
          <cell r="C66">
            <v>3</v>
          </cell>
        </row>
        <row r="67">
          <cell r="C67">
            <v>997.41666699999996</v>
          </cell>
        </row>
        <row r="68">
          <cell r="C68">
            <v>1017.416667</v>
          </cell>
        </row>
        <row r="69">
          <cell r="C69">
            <v>926.91666699999996</v>
          </cell>
        </row>
        <row r="70">
          <cell r="C70">
            <v>14</v>
          </cell>
        </row>
        <row r="71">
          <cell r="C71">
            <v>30</v>
          </cell>
        </row>
        <row r="73">
          <cell r="C73">
            <v>46.5</v>
          </cell>
        </row>
        <row r="74">
          <cell r="C74">
            <v>1017.416667</v>
          </cell>
        </row>
        <row r="75">
          <cell r="C75">
            <v>783.41666699999996</v>
          </cell>
        </row>
        <row r="76">
          <cell r="C76">
            <v>15</v>
          </cell>
        </row>
        <row r="77">
          <cell r="C77">
            <v>63.833333000000003</v>
          </cell>
        </row>
        <row r="78">
          <cell r="C78">
            <v>155.16666699999999</v>
          </cell>
        </row>
        <row r="79">
          <cell r="C79">
            <v>0</v>
          </cell>
        </row>
        <row r="80">
          <cell r="C80">
            <v>1017.416667</v>
          </cell>
        </row>
        <row r="81">
          <cell r="C81">
            <v>990.41666699999996</v>
          </cell>
        </row>
        <row r="82">
          <cell r="C82">
            <v>27</v>
          </cell>
        </row>
        <row r="83">
          <cell r="C83">
            <v>0</v>
          </cell>
        </row>
        <row r="84">
          <cell r="C84">
            <v>1017.416667</v>
          </cell>
        </row>
        <row r="85">
          <cell r="C85">
            <v>20</v>
          </cell>
        </row>
        <row r="86">
          <cell r="C86">
            <v>961.83333300000004</v>
          </cell>
        </row>
        <row r="87">
          <cell r="C87">
            <v>22</v>
          </cell>
        </row>
        <row r="88">
          <cell r="C88">
            <v>13.583333</v>
          </cell>
        </row>
        <row r="89">
          <cell r="C89">
            <v>1017.416667</v>
          </cell>
        </row>
        <row r="90">
          <cell r="C90">
            <v>687.41666699999996</v>
          </cell>
        </row>
        <row r="91">
          <cell r="C91">
            <v>330</v>
          </cell>
        </row>
        <row r="92">
          <cell r="C92">
            <v>0</v>
          </cell>
        </row>
        <row r="93">
          <cell r="C93">
            <v>1017.416667</v>
          </cell>
        </row>
        <row r="94">
          <cell r="C94">
            <v>112</v>
          </cell>
        </row>
        <row r="95">
          <cell r="C95">
            <v>31</v>
          </cell>
        </row>
        <row r="96">
          <cell r="C96">
            <v>230</v>
          </cell>
        </row>
        <row r="97">
          <cell r="C97">
            <v>27</v>
          </cell>
        </row>
        <row r="98">
          <cell r="C98">
            <v>0</v>
          </cell>
        </row>
        <row r="99">
          <cell r="C99">
            <v>567.41666699999996</v>
          </cell>
        </row>
        <row r="100">
          <cell r="C100">
            <v>30</v>
          </cell>
        </row>
        <row r="101">
          <cell r="C101">
            <v>0</v>
          </cell>
        </row>
        <row r="102">
          <cell r="C102">
            <v>0</v>
          </cell>
        </row>
        <row r="103">
          <cell r="C103">
            <v>0</v>
          </cell>
        </row>
        <row r="104">
          <cell r="C104">
            <v>20</v>
          </cell>
        </row>
        <row r="106">
          <cell r="C106">
            <v>1017.4166660000001</v>
          </cell>
        </row>
        <row r="107">
          <cell r="C107">
            <v>0</v>
          </cell>
        </row>
        <row r="108">
          <cell r="C108">
            <v>49</v>
          </cell>
        </row>
        <row r="109">
          <cell r="C109">
            <v>201</v>
          </cell>
        </row>
        <row r="110">
          <cell r="C110">
            <v>384.33333299999998</v>
          </cell>
        </row>
        <row r="111">
          <cell r="C111">
            <v>340.08333299999998</v>
          </cell>
        </row>
        <row r="112">
          <cell r="C112">
            <v>11</v>
          </cell>
        </row>
        <row r="113">
          <cell r="C113">
            <v>32</v>
          </cell>
        </row>
        <row r="115">
          <cell r="C115">
            <v>13764.303333</v>
          </cell>
        </row>
        <row r="116">
          <cell r="C116">
            <v>629.45000000000005</v>
          </cell>
        </row>
        <row r="117">
          <cell r="C117">
            <v>400.9</v>
          </cell>
        </row>
        <row r="118">
          <cell r="C118">
            <v>136.94999999999999</v>
          </cell>
        </row>
        <row r="119">
          <cell r="C119">
            <v>561</v>
          </cell>
        </row>
        <row r="120">
          <cell r="C120">
            <v>52.5</v>
          </cell>
        </row>
        <row r="121">
          <cell r="C121">
            <v>12.5</v>
          </cell>
        </row>
        <row r="122">
          <cell r="C122">
            <v>1</v>
          </cell>
        </row>
        <row r="123">
          <cell r="C123">
            <v>0</v>
          </cell>
        </row>
        <row r="124">
          <cell r="C124">
            <v>76</v>
          </cell>
        </row>
        <row r="125">
          <cell r="C125">
            <v>22.5</v>
          </cell>
        </row>
        <row r="126">
          <cell r="C126">
            <v>53.5</v>
          </cell>
        </row>
        <row r="128">
          <cell r="C128">
            <v>35</v>
          </cell>
        </row>
        <row r="129">
          <cell r="C129">
            <v>15</v>
          </cell>
        </row>
        <row r="130">
          <cell r="C130">
            <v>20</v>
          </cell>
        </row>
        <row r="132">
          <cell r="C132">
            <v>382.29582247930387</v>
          </cell>
        </row>
        <row r="133">
          <cell r="C133">
            <v>1094.8499999999999</v>
          </cell>
        </row>
      </sheetData>
      <sheetData sheetId="17">
        <row r="7">
          <cell r="C7">
            <v>741.75</v>
          </cell>
        </row>
        <row r="8">
          <cell r="C8">
            <v>741.75</v>
          </cell>
        </row>
        <row r="9">
          <cell r="C9">
            <v>0</v>
          </cell>
        </row>
        <row r="10">
          <cell r="C10">
            <v>0</v>
          </cell>
        </row>
        <row r="11">
          <cell r="C11">
            <v>741.75</v>
          </cell>
        </row>
        <row r="12">
          <cell r="C12">
            <v>39</v>
          </cell>
        </row>
        <row r="13">
          <cell r="C13">
            <v>679.75</v>
          </cell>
        </row>
        <row r="14">
          <cell r="C14">
            <v>1</v>
          </cell>
        </row>
        <row r="15">
          <cell r="C15">
            <v>9</v>
          </cell>
        </row>
        <row r="16">
          <cell r="C16">
            <v>13</v>
          </cell>
        </row>
        <row r="17">
          <cell r="C17">
            <v>0</v>
          </cell>
        </row>
        <row r="19">
          <cell r="C19">
            <v>0</v>
          </cell>
        </row>
        <row r="20">
          <cell r="C20">
            <v>741.75</v>
          </cell>
        </row>
        <row r="21">
          <cell r="C21">
            <v>37</v>
          </cell>
        </row>
        <row r="22">
          <cell r="C22">
            <v>127</v>
          </cell>
        </row>
        <row r="23">
          <cell r="C23">
            <v>577.75</v>
          </cell>
        </row>
        <row r="24">
          <cell r="C24">
            <v>0</v>
          </cell>
        </row>
        <row r="25">
          <cell r="C25">
            <v>0</v>
          </cell>
        </row>
        <row r="26">
          <cell r="C26">
            <v>741.75</v>
          </cell>
        </row>
        <row r="27">
          <cell r="C27">
            <v>0</v>
          </cell>
        </row>
        <row r="28">
          <cell r="C28">
            <v>1</v>
          </cell>
        </row>
        <row r="29">
          <cell r="C29">
            <v>704.75</v>
          </cell>
          <cell r="I29">
            <v>24</v>
          </cell>
          <cell r="K29">
            <v>59</v>
          </cell>
          <cell r="L29">
            <v>58</v>
          </cell>
          <cell r="M29">
            <v>80</v>
          </cell>
          <cell r="N29">
            <v>70</v>
          </cell>
        </row>
        <row r="30">
          <cell r="C30">
            <v>17</v>
          </cell>
          <cell r="I30">
            <v>2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</row>
        <row r="31">
          <cell r="C31">
            <v>11</v>
          </cell>
        </row>
        <row r="32">
          <cell r="C32">
            <v>0</v>
          </cell>
        </row>
        <row r="33">
          <cell r="C33">
            <v>0</v>
          </cell>
        </row>
        <row r="34">
          <cell r="C34">
            <v>8</v>
          </cell>
        </row>
        <row r="35">
          <cell r="C35">
            <v>0</v>
          </cell>
        </row>
        <row r="36">
          <cell r="C36">
            <v>0</v>
          </cell>
        </row>
        <row r="39">
          <cell r="C39">
            <v>0</v>
          </cell>
        </row>
        <row r="40">
          <cell r="C40">
            <v>0</v>
          </cell>
        </row>
        <row r="42">
          <cell r="C42">
            <v>179</v>
          </cell>
        </row>
        <row r="43">
          <cell r="C43">
            <v>192.75</v>
          </cell>
        </row>
        <row r="44">
          <cell r="C44">
            <v>165</v>
          </cell>
        </row>
        <row r="45">
          <cell r="C45">
            <v>189</v>
          </cell>
        </row>
        <row r="46">
          <cell r="C46">
            <v>16</v>
          </cell>
        </row>
        <row r="47">
          <cell r="C47">
            <v>741.75</v>
          </cell>
        </row>
        <row r="48">
          <cell r="C48">
            <v>439.75</v>
          </cell>
        </row>
        <row r="49">
          <cell r="C49">
            <v>191</v>
          </cell>
        </row>
        <row r="50">
          <cell r="C50">
            <v>111</v>
          </cell>
        </row>
        <row r="51">
          <cell r="C51">
            <v>741.75</v>
          </cell>
        </row>
        <row r="52">
          <cell r="C52">
            <v>583.75</v>
          </cell>
        </row>
        <row r="53">
          <cell r="C53">
            <v>5</v>
          </cell>
        </row>
        <row r="54">
          <cell r="C54">
            <v>153</v>
          </cell>
        </row>
        <row r="55">
          <cell r="C55">
            <v>741.75</v>
          </cell>
        </row>
        <row r="56">
          <cell r="C56">
            <v>345.75</v>
          </cell>
        </row>
        <row r="57">
          <cell r="C57">
            <v>306</v>
          </cell>
        </row>
        <row r="58">
          <cell r="C58">
            <v>86</v>
          </cell>
        </row>
        <row r="59">
          <cell r="C59">
            <v>0</v>
          </cell>
        </row>
        <row r="60">
          <cell r="C60">
            <v>0</v>
          </cell>
        </row>
        <row r="61">
          <cell r="C61">
            <v>4</v>
          </cell>
        </row>
        <row r="63">
          <cell r="C63">
            <v>741.75</v>
          </cell>
        </row>
        <row r="64">
          <cell r="C64">
            <v>2</v>
          </cell>
        </row>
        <row r="65">
          <cell r="C65">
            <v>56</v>
          </cell>
        </row>
        <row r="66">
          <cell r="C66">
            <v>0</v>
          </cell>
        </row>
        <row r="67">
          <cell r="C67">
            <v>683.75</v>
          </cell>
        </row>
        <row r="68">
          <cell r="C68">
            <v>741.75</v>
          </cell>
        </row>
        <row r="69">
          <cell r="C69">
            <v>628.75</v>
          </cell>
        </row>
        <row r="70">
          <cell r="C70">
            <v>12</v>
          </cell>
        </row>
        <row r="71">
          <cell r="C71">
            <v>5</v>
          </cell>
        </row>
        <row r="73">
          <cell r="C73">
            <v>96</v>
          </cell>
        </row>
        <row r="74">
          <cell r="C74">
            <v>741.75</v>
          </cell>
        </row>
        <row r="75">
          <cell r="C75">
            <v>106</v>
          </cell>
        </row>
        <row r="76">
          <cell r="C76">
            <v>14</v>
          </cell>
        </row>
        <row r="77">
          <cell r="C77">
            <v>194</v>
          </cell>
        </row>
        <row r="78">
          <cell r="C78">
            <v>427.75</v>
          </cell>
        </row>
        <row r="79">
          <cell r="C79">
            <v>0</v>
          </cell>
        </row>
        <row r="80">
          <cell r="C80">
            <v>741.75</v>
          </cell>
        </row>
        <row r="81">
          <cell r="C81">
            <v>739.75</v>
          </cell>
        </row>
        <row r="82">
          <cell r="C82">
            <v>2</v>
          </cell>
        </row>
        <row r="83">
          <cell r="C83">
            <v>0</v>
          </cell>
        </row>
        <row r="84">
          <cell r="C84">
            <v>741.75</v>
          </cell>
        </row>
        <row r="85">
          <cell r="C85">
            <v>0</v>
          </cell>
        </row>
        <row r="86">
          <cell r="C86">
            <v>645</v>
          </cell>
        </row>
        <row r="87">
          <cell r="C87">
            <v>49.75</v>
          </cell>
        </row>
        <row r="88">
          <cell r="C88">
            <v>47</v>
          </cell>
        </row>
        <row r="89">
          <cell r="C89">
            <v>741.75</v>
          </cell>
        </row>
        <row r="90">
          <cell r="C90">
            <v>19</v>
          </cell>
        </row>
        <row r="91">
          <cell r="C91">
            <v>722.75</v>
          </cell>
        </row>
        <row r="92">
          <cell r="C92">
            <v>0</v>
          </cell>
        </row>
        <row r="93">
          <cell r="C93">
            <v>741.75</v>
          </cell>
        </row>
        <row r="94">
          <cell r="C94">
            <v>441.75</v>
          </cell>
        </row>
        <row r="95">
          <cell r="C95">
            <v>20</v>
          </cell>
        </row>
        <row r="96">
          <cell r="C96">
            <v>265</v>
          </cell>
        </row>
        <row r="97">
          <cell r="C97">
            <v>0</v>
          </cell>
        </row>
        <row r="98">
          <cell r="C98">
            <v>0</v>
          </cell>
        </row>
        <row r="99">
          <cell r="C99">
            <v>0</v>
          </cell>
        </row>
        <row r="100">
          <cell r="C100">
            <v>15</v>
          </cell>
        </row>
        <row r="101">
          <cell r="C101">
            <v>0</v>
          </cell>
        </row>
        <row r="103">
          <cell r="C103">
            <v>0</v>
          </cell>
        </row>
        <row r="104">
          <cell r="C104">
            <v>0</v>
          </cell>
        </row>
        <row r="106">
          <cell r="C106">
            <v>741.75</v>
          </cell>
        </row>
        <row r="107">
          <cell r="C107">
            <v>0</v>
          </cell>
        </row>
        <row r="108">
          <cell r="C108">
            <v>19</v>
          </cell>
        </row>
        <row r="109">
          <cell r="C109">
            <v>25</v>
          </cell>
        </row>
        <row r="110">
          <cell r="C110">
            <v>110</v>
          </cell>
        </row>
        <row r="111">
          <cell r="C111">
            <v>547.75</v>
          </cell>
        </row>
        <row r="112">
          <cell r="C112">
            <v>39</v>
          </cell>
        </row>
        <row r="113">
          <cell r="C113">
            <v>1</v>
          </cell>
        </row>
        <row r="115">
          <cell r="C115">
            <v>2048.2550000000001</v>
          </cell>
        </row>
        <row r="116">
          <cell r="C116">
            <v>29.5</v>
          </cell>
        </row>
        <row r="117">
          <cell r="C117">
            <v>5</v>
          </cell>
        </row>
        <row r="118">
          <cell r="C118">
            <v>2.25</v>
          </cell>
        </row>
        <row r="119">
          <cell r="C119">
            <v>118</v>
          </cell>
        </row>
        <row r="120">
          <cell r="C120">
            <v>27</v>
          </cell>
        </row>
        <row r="121">
          <cell r="C121">
            <v>0</v>
          </cell>
        </row>
        <row r="122">
          <cell r="C122">
            <v>0</v>
          </cell>
        </row>
        <row r="123">
          <cell r="C123">
            <v>0</v>
          </cell>
        </row>
        <row r="124">
          <cell r="C124">
            <v>27</v>
          </cell>
        </row>
        <row r="125">
          <cell r="C125">
            <v>1</v>
          </cell>
        </row>
        <row r="126">
          <cell r="C126">
            <v>26</v>
          </cell>
        </row>
        <row r="127">
          <cell r="C127">
            <v>0</v>
          </cell>
        </row>
        <row r="128">
          <cell r="C128">
            <v>1</v>
          </cell>
        </row>
        <row r="129">
          <cell r="C129">
            <v>0</v>
          </cell>
        </row>
        <row r="130">
          <cell r="C130">
            <v>1</v>
          </cell>
        </row>
        <row r="132">
          <cell r="C132">
            <v>0</v>
          </cell>
        </row>
        <row r="133">
          <cell r="C133">
            <v>350</v>
          </cell>
        </row>
      </sheetData>
      <sheetData sheetId="18"/>
      <sheetData sheetId="19"/>
      <sheetData sheetId="20"/>
      <sheetData sheetId="21"/>
      <sheetData sheetId="22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3"/>
  <dimension ref="A1:H17"/>
  <sheetViews>
    <sheetView workbookViewId="0">
      <pane ySplit="2" topLeftCell="A3" activePane="bottomLeft" state="frozen"/>
      <selection pane="bottomLeft" activeCell="G15" sqref="G15:G16"/>
    </sheetView>
  </sheetViews>
  <sheetFormatPr defaultRowHeight="14.25"/>
  <cols>
    <col min="1" max="1" width="9" style="19"/>
    <col min="2" max="2" width="9.875" style="81" customWidth="1"/>
    <col min="3" max="5" width="9.875" style="19" customWidth="1"/>
    <col min="6" max="7" width="9.875" style="82" customWidth="1"/>
    <col min="8" max="8" width="9.875" style="19" customWidth="1"/>
    <col min="9" max="16384" width="9" style="19"/>
  </cols>
  <sheetData>
    <row r="1" spans="1:8" ht="30.6" customHeight="1">
      <c r="A1" s="508" t="s">
        <v>59</v>
      </c>
      <c r="B1" s="508"/>
      <c r="C1" s="508"/>
      <c r="D1" s="508"/>
      <c r="E1" s="508"/>
      <c r="F1" s="508"/>
      <c r="G1" s="508"/>
      <c r="H1" s="508"/>
    </row>
    <row r="2" spans="1:8" s="283" customFormat="1" ht="57.75" customHeight="1">
      <c r="A2" s="279" t="s">
        <v>353</v>
      </c>
      <c r="B2" s="280" t="s">
        <v>354</v>
      </c>
      <c r="C2" s="280" t="s">
        <v>355</v>
      </c>
      <c r="D2" s="280" t="s">
        <v>356</v>
      </c>
      <c r="E2" s="280" t="s">
        <v>357</v>
      </c>
      <c r="F2" s="281" t="s">
        <v>359</v>
      </c>
      <c r="G2" s="281" t="s">
        <v>360</v>
      </c>
      <c r="H2" s="282" t="s">
        <v>361</v>
      </c>
    </row>
    <row r="3" spans="1:8" s="283" customFormat="1" ht="25.5" customHeight="1">
      <c r="A3" s="284">
        <v>2002</v>
      </c>
      <c r="B3" s="285">
        <v>100</v>
      </c>
      <c r="C3" s="286">
        <v>2.96</v>
      </c>
      <c r="D3" s="286">
        <v>1.81</v>
      </c>
      <c r="E3" s="287">
        <v>1.6353591160220995</v>
      </c>
      <c r="F3" s="288">
        <v>8868.52</v>
      </c>
      <c r="G3" s="288">
        <v>7173.2</v>
      </c>
      <c r="H3" s="289">
        <v>20.309999999999999</v>
      </c>
    </row>
    <row r="4" spans="1:8" s="283" customFormat="1" ht="25.5" customHeight="1">
      <c r="A4" s="290">
        <v>2003</v>
      </c>
      <c r="B4" s="291">
        <v>100</v>
      </c>
      <c r="C4" s="292">
        <v>2.95</v>
      </c>
      <c r="D4" s="292">
        <v>1.88</v>
      </c>
      <c r="E4" s="293">
        <v>1.5691489361702129</v>
      </c>
      <c r="F4" s="294">
        <v>9785.42</v>
      </c>
      <c r="G4" s="294">
        <v>7479.42</v>
      </c>
      <c r="H4" s="295">
        <v>21.14</v>
      </c>
    </row>
    <row r="5" spans="1:8" s="283" customFormat="1" ht="25.5" customHeight="1">
      <c r="A5" s="290">
        <v>2004</v>
      </c>
      <c r="B5" s="291">
        <v>100</v>
      </c>
      <c r="C5" s="292">
        <v>2.96</v>
      </c>
      <c r="D5" s="293">
        <v>1.9</v>
      </c>
      <c r="E5" s="293">
        <v>1.5578947368421052</v>
      </c>
      <c r="F5" s="294">
        <v>10802.57</v>
      </c>
      <c r="G5" s="294">
        <v>8054.34</v>
      </c>
      <c r="H5" s="296">
        <v>21.62</v>
      </c>
    </row>
    <row r="6" spans="1:8" s="283" customFormat="1" ht="25.5" customHeight="1">
      <c r="A6" s="290">
        <v>2005</v>
      </c>
      <c r="B6" s="291">
        <v>200</v>
      </c>
      <c r="C6" s="292">
        <v>2.85</v>
      </c>
      <c r="D6" s="293">
        <v>1.7</v>
      </c>
      <c r="E6" s="293">
        <v>1.6764705882352942</v>
      </c>
      <c r="F6" s="294">
        <v>12452.42</v>
      </c>
      <c r="G6" s="294">
        <v>9035.2999999999993</v>
      </c>
      <c r="H6" s="296">
        <v>25.63</v>
      </c>
    </row>
    <row r="7" spans="1:8" s="283" customFormat="1" ht="25.5" customHeight="1">
      <c r="A7" s="290">
        <v>2006</v>
      </c>
      <c r="B7" s="291">
        <v>200</v>
      </c>
      <c r="C7" s="292">
        <v>2.84</v>
      </c>
      <c r="D7" s="292">
        <v>2.14</v>
      </c>
      <c r="E7" s="293">
        <v>1.3271028037383177</v>
      </c>
      <c r="F7" s="294">
        <v>14374.37</v>
      </c>
      <c r="G7" s="294">
        <v>10316.09</v>
      </c>
      <c r="H7" s="296">
        <v>25.63</v>
      </c>
    </row>
    <row r="8" spans="1:8" s="283" customFormat="1" ht="25.5" customHeight="1">
      <c r="A8" s="290">
        <v>2007</v>
      </c>
      <c r="B8" s="291">
        <v>200</v>
      </c>
      <c r="C8" s="292">
        <v>2.82</v>
      </c>
      <c r="D8" s="292">
        <v>2.11</v>
      </c>
      <c r="E8" s="293">
        <v>1.3364928909952607</v>
      </c>
      <c r="F8" s="294">
        <v>16771.830000000002</v>
      </c>
      <c r="G8" s="294">
        <v>11829.39</v>
      </c>
      <c r="H8" s="295">
        <v>26.43</v>
      </c>
    </row>
    <row r="9" spans="1:8" s="283" customFormat="1" ht="25.5" customHeight="1">
      <c r="A9" s="290">
        <v>2008</v>
      </c>
      <c r="B9" s="291">
        <v>200</v>
      </c>
      <c r="C9" s="292">
        <v>2.79</v>
      </c>
      <c r="D9" s="292">
        <v>2.13</v>
      </c>
      <c r="E9" s="293">
        <v>1.3098591549295775</v>
      </c>
      <c r="F9" s="294">
        <v>19349.68</v>
      </c>
      <c r="G9" s="294">
        <v>13151.5</v>
      </c>
      <c r="H9" s="295">
        <v>27.72</v>
      </c>
    </row>
    <row r="10" spans="1:8" s="283" customFormat="1" ht="25.5" customHeight="1">
      <c r="A10" s="290">
        <v>2009</v>
      </c>
      <c r="B10" s="291">
        <v>200</v>
      </c>
      <c r="C10" s="292">
        <v>2.88</v>
      </c>
      <c r="D10" s="292">
        <v>2.13</v>
      </c>
      <c r="E10" s="293">
        <v>1.352112676056338</v>
      </c>
      <c r="F10" s="294">
        <v>21125.41</v>
      </c>
      <c r="G10" s="294">
        <v>14536.93</v>
      </c>
      <c r="H10" s="295">
        <v>28.89</v>
      </c>
    </row>
    <row r="11" spans="1:8" s="283" customFormat="1" ht="25.5" customHeight="1">
      <c r="A11" s="290">
        <v>2010</v>
      </c>
      <c r="B11" s="291">
        <v>200</v>
      </c>
      <c r="C11" s="292">
        <v>2.83</v>
      </c>
      <c r="D11" s="292">
        <v>2.15</v>
      </c>
      <c r="E11" s="293">
        <v>1.316279069767442</v>
      </c>
      <c r="F11" s="294">
        <v>23288.3</v>
      </c>
      <c r="G11" s="294">
        <v>15792.03</v>
      </c>
      <c r="H11" s="295">
        <v>29.38</v>
      </c>
    </row>
    <row r="12" spans="1:8" s="283" customFormat="1" ht="25.5" customHeight="1">
      <c r="A12" s="290">
        <v>2011</v>
      </c>
      <c r="B12" s="291">
        <v>200</v>
      </c>
      <c r="C12" s="292">
        <v>2.72</v>
      </c>
      <c r="D12" s="292">
        <v>2.14</v>
      </c>
      <c r="E12" s="293">
        <v>1.2710280373831775</v>
      </c>
      <c r="F12" s="294">
        <v>26541.75</v>
      </c>
      <c r="G12" s="294">
        <v>18395.099999999999</v>
      </c>
      <c r="H12" s="297">
        <v>29.9</v>
      </c>
    </row>
    <row r="13" spans="1:8" s="283" customFormat="1" ht="25.5" customHeight="1">
      <c r="A13" s="290">
        <v>2012</v>
      </c>
      <c r="B13" s="291">
        <v>200</v>
      </c>
      <c r="C13" s="292">
        <v>2.76</v>
      </c>
      <c r="D13" s="292">
        <v>2.16</v>
      </c>
      <c r="E13" s="293">
        <v>1.2777777777777777</v>
      </c>
      <c r="F13" s="294">
        <v>30044.93</v>
      </c>
      <c r="G13" s="294">
        <v>20314.61</v>
      </c>
      <c r="H13" s="295">
        <v>30.07</v>
      </c>
    </row>
    <row r="14" spans="1:8" s="283" customFormat="1" ht="25.5" customHeight="1">
      <c r="A14" s="290">
        <v>2013</v>
      </c>
      <c r="B14" s="291">
        <v>110.5</v>
      </c>
      <c r="C14" s="293">
        <v>2.4973604826546008</v>
      </c>
      <c r="D14" s="293">
        <v>2.0173453996983413</v>
      </c>
      <c r="E14" s="293">
        <v>1.2379439252336448</v>
      </c>
      <c r="F14" s="294">
        <v>32956.284038881699</v>
      </c>
      <c r="G14" s="294">
        <v>22005.972480982698</v>
      </c>
      <c r="H14" s="297">
        <v>30.2</v>
      </c>
    </row>
    <row r="15" spans="1:8" s="283" customFormat="1" ht="25.5" customHeight="1">
      <c r="A15" s="298">
        <v>2014</v>
      </c>
      <c r="B15" s="291">
        <v>753.41666666666674</v>
      </c>
      <c r="C15" s="299">
        <v>2.6021457803340335</v>
      </c>
      <c r="D15" s="299">
        <v>1.9635364819525862</v>
      </c>
      <c r="E15" s="293">
        <v>1.3252342415081584</v>
      </c>
      <c r="F15" s="294">
        <v>33302.767055356206</v>
      </c>
      <c r="G15" s="294">
        <v>21572.039162427362</v>
      </c>
      <c r="H15" s="300">
        <v>33.704514898360898</v>
      </c>
    </row>
    <row r="16" spans="1:8" s="283" customFormat="1" ht="25.5" customHeight="1">
      <c r="A16" s="301">
        <v>2015</v>
      </c>
      <c r="B16" s="302">
        <v>1017.416667</v>
      </c>
      <c r="C16" s="303">
        <v>2.6373167326931553</v>
      </c>
      <c r="D16" s="303">
        <v>1.6617249567821362</v>
      </c>
      <c r="E16" s="303">
        <v>1.5870958198763612</v>
      </c>
      <c r="F16" s="304">
        <v>35907.331965722267</v>
      </c>
      <c r="G16" s="304">
        <v>23410.278652249068</v>
      </c>
      <c r="H16" s="305">
        <v>34.479999999999997</v>
      </c>
    </row>
    <row r="17" spans="1:8" ht="31.15" customHeight="1">
      <c r="A17" s="509" t="s">
        <v>264</v>
      </c>
      <c r="B17" s="509"/>
      <c r="C17" s="509"/>
      <c r="D17" s="509"/>
      <c r="E17" s="509"/>
      <c r="F17" s="509"/>
      <c r="G17" s="509"/>
      <c r="H17" s="509"/>
    </row>
  </sheetData>
  <mergeCells count="2">
    <mergeCell ref="A1:H1"/>
    <mergeCell ref="A17:H17"/>
  </mergeCells>
  <phoneticPr fontId="18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rgb="FF92D050"/>
  </sheetPr>
  <dimension ref="A1:L61"/>
  <sheetViews>
    <sheetView showZeros="0" workbookViewId="0">
      <pane ySplit="3" topLeftCell="A4" activePane="bottomLeft" state="frozen"/>
      <selection activeCell="I7" sqref="I7"/>
      <selection pane="bottomLeft" sqref="A1:K1"/>
    </sheetView>
  </sheetViews>
  <sheetFormatPr defaultRowHeight="14.25"/>
  <cols>
    <col min="1" max="1" width="37.25" style="205" customWidth="1"/>
    <col min="2" max="2" width="6.75" style="235" customWidth="1"/>
    <col min="3" max="4" width="8.5" style="233" customWidth="1"/>
    <col min="5" max="5" width="8.5" style="236" customWidth="1"/>
    <col min="6" max="7" width="8.5" style="233" customWidth="1"/>
    <col min="8" max="8" width="8.5" style="236" customWidth="1"/>
    <col min="9" max="10" width="8.5" style="233" customWidth="1"/>
    <col min="11" max="11" width="8.5" style="234" customWidth="1"/>
    <col min="12" max="16384" width="9" style="205"/>
  </cols>
  <sheetData>
    <row r="1" spans="1:12" ht="24" customHeight="1">
      <c r="A1" s="552" t="s">
        <v>276</v>
      </c>
      <c r="B1" s="552"/>
      <c r="C1" s="552"/>
      <c r="D1" s="552"/>
      <c r="E1" s="552"/>
      <c r="F1" s="552"/>
      <c r="G1" s="552"/>
      <c r="H1" s="552"/>
      <c r="I1" s="552"/>
      <c r="J1" s="552"/>
      <c r="K1" s="552"/>
    </row>
    <row r="2" spans="1:12" ht="15.75" customHeight="1">
      <c r="A2" s="557" t="s">
        <v>751</v>
      </c>
      <c r="B2" s="555" t="s">
        <v>277</v>
      </c>
      <c r="C2" s="553" t="s">
        <v>278</v>
      </c>
      <c r="D2" s="553"/>
      <c r="E2" s="553"/>
      <c r="F2" s="553" t="s">
        <v>279</v>
      </c>
      <c r="G2" s="553"/>
      <c r="H2" s="553"/>
      <c r="I2" s="553" t="s">
        <v>280</v>
      </c>
      <c r="J2" s="553"/>
      <c r="K2" s="554"/>
    </row>
    <row r="3" spans="1:12" s="212" customFormat="1" ht="27" customHeight="1">
      <c r="A3" s="558"/>
      <c r="B3" s="556"/>
      <c r="C3" s="208" t="s">
        <v>281</v>
      </c>
      <c r="D3" s="209" t="s">
        <v>282</v>
      </c>
      <c r="E3" s="210" t="s">
        <v>283</v>
      </c>
      <c r="F3" s="209" t="s">
        <v>281</v>
      </c>
      <c r="G3" s="209" t="s">
        <v>282</v>
      </c>
      <c r="H3" s="210" t="s">
        <v>283</v>
      </c>
      <c r="I3" s="209" t="s">
        <v>281</v>
      </c>
      <c r="J3" s="209" t="s">
        <v>282</v>
      </c>
      <c r="K3" s="211" t="s">
        <v>283</v>
      </c>
    </row>
    <row r="4" spans="1:12" s="212" customFormat="1" ht="18.75" customHeight="1">
      <c r="A4" s="277" t="s">
        <v>302</v>
      </c>
      <c r="B4" s="213" t="s">
        <v>0</v>
      </c>
      <c r="C4" s="214">
        <v>1663.4166666666667</v>
      </c>
      <c r="D4" s="214">
        <v>1759.166667</v>
      </c>
      <c r="E4" s="215">
        <v>105.75622465808326</v>
      </c>
      <c r="F4" s="214">
        <v>753.41666666666674</v>
      </c>
      <c r="G4" s="214">
        <v>1017.416667</v>
      </c>
      <c r="H4" s="215">
        <v>135.04037168454815</v>
      </c>
      <c r="I4" s="214">
        <v>910</v>
      </c>
      <c r="J4" s="214">
        <v>741.75</v>
      </c>
      <c r="K4" s="216">
        <v>81.510989010989007</v>
      </c>
      <c r="L4" s="217"/>
    </row>
    <row r="5" spans="1:12" s="212" customFormat="1" ht="18.75" customHeight="1">
      <c r="A5" s="278" t="s">
        <v>289</v>
      </c>
      <c r="B5" s="218" t="s">
        <v>284</v>
      </c>
      <c r="C5" s="219"/>
      <c r="D5" s="220">
        <v>2.6273803879436515</v>
      </c>
      <c r="E5" s="219"/>
      <c r="F5" s="221">
        <v>2.6021457803340335</v>
      </c>
      <c r="G5" s="221">
        <v>2.6373167326931553</v>
      </c>
      <c r="H5" s="222">
        <v>101.35161345013526</v>
      </c>
      <c r="I5" s="220">
        <v>2.6982142857142857</v>
      </c>
      <c r="J5" s="220">
        <v>2.6137512639029321</v>
      </c>
      <c r="K5" s="223">
        <v>96.869669608579883</v>
      </c>
      <c r="L5" s="217"/>
    </row>
    <row r="6" spans="1:12" s="212" customFormat="1" ht="18.75" customHeight="1">
      <c r="A6" s="278" t="s">
        <v>303</v>
      </c>
      <c r="B6" s="218"/>
      <c r="C6" s="219"/>
      <c r="D6" s="224"/>
      <c r="E6" s="225"/>
      <c r="F6" s="224"/>
      <c r="G6" s="219"/>
      <c r="H6" s="226"/>
      <c r="I6" s="227"/>
      <c r="J6" s="224"/>
      <c r="K6" s="228"/>
    </row>
    <row r="7" spans="1:12" s="212" customFormat="1" ht="18.75" customHeight="1">
      <c r="A7" s="264" t="s">
        <v>304</v>
      </c>
      <c r="B7" s="218" t="s">
        <v>285</v>
      </c>
      <c r="C7" s="219"/>
      <c r="D7" s="220">
        <v>3168.916667</v>
      </c>
      <c r="E7" s="225"/>
      <c r="F7" s="224"/>
      <c r="G7" s="221">
        <v>1690.666667</v>
      </c>
      <c r="H7" s="226"/>
      <c r="I7" s="229"/>
      <c r="J7" s="220">
        <v>1478.25</v>
      </c>
      <c r="K7" s="228"/>
    </row>
    <row r="8" spans="1:12" s="212" customFormat="1" ht="18.75" customHeight="1">
      <c r="A8" s="264" t="s">
        <v>176</v>
      </c>
      <c r="B8" s="218" t="s">
        <v>285</v>
      </c>
      <c r="C8" s="219"/>
      <c r="D8" s="220">
        <v>3168.916667</v>
      </c>
      <c r="E8" s="225"/>
      <c r="F8" s="224"/>
      <c r="G8" s="221">
        <v>1690.666667</v>
      </c>
      <c r="H8" s="224"/>
      <c r="I8" s="227"/>
      <c r="J8" s="220">
        <v>1478.25</v>
      </c>
      <c r="K8" s="228"/>
    </row>
    <row r="9" spans="1:12" s="212" customFormat="1" ht="18.75" customHeight="1">
      <c r="A9" s="243" t="s">
        <v>305</v>
      </c>
      <c r="B9" s="218" t="s">
        <v>285</v>
      </c>
      <c r="C9" s="219"/>
      <c r="D9" s="220">
        <v>1676.5</v>
      </c>
      <c r="E9" s="219"/>
      <c r="F9" s="224"/>
      <c r="G9" s="221">
        <v>889</v>
      </c>
      <c r="H9" s="226"/>
      <c r="I9" s="227"/>
      <c r="J9" s="220">
        <v>787.5</v>
      </c>
      <c r="K9" s="228"/>
    </row>
    <row r="10" spans="1:12" s="212" customFormat="1" ht="18.75" customHeight="1">
      <c r="A10" s="243" t="s">
        <v>306</v>
      </c>
      <c r="B10" s="218" t="s">
        <v>285</v>
      </c>
      <c r="C10" s="219"/>
      <c r="D10" s="220">
        <v>1492.416667</v>
      </c>
      <c r="E10" s="219"/>
      <c r="F10" s="224"/>
      <c r="G10" s="221">
        <v>801.66666699999996</v>
      </c>
      <c r="H10" s="226"/>
      <c r="I10" s="227"/>
      <c r="J10" s="220">
        <v>690.75</v>
      </c>
      <c r="K10" s="228"/>
    </row>
    <row r="11" spans="1:12" s="212" customFormat="1" ht="18.75" customHeight="1">
      <c r="A11" s="264" t="s">
        <v>177</v>
      </c>
      <c r="B11" s="218" t="s">
        <v>285</v>
      </c>
      <c r="C11" s="219"/>
      <c r="D11" s="220">
        <f>SUM(D12:D20)</f>
        <v>3168.9166660000001</v>
      </c>
      <c r="E11" s="224"/>
      <c r="F11" s="224"/>
      <c r="G11" s="220">
        <f>SUM(G12:G20)</f>
        <v>1690.6666660000001</v>
      </c>
      <c r="H11" s="224"/>
      <c r="I11" s="224"/>
      <c r="J11" s="220">
        <f>SUM(J12:J20)</f>
        <v>1478.25</v>
      </c>
      <c r="K11" s="228"/>
    </row>
    <row r="12" spans="1:12" s="212" customFormat="1" ht="18.75" customHeight="1">
      <c r="A12" s="80" t="s">
        <v>307</v>
      </c>
      <c r="B12" s="218" t="s">
        <v>285</v>
      </c>
      <c r="C12" s="219"/>
      <c r="D12" s="220">
        <v>18.666667</v>
      </c>
      <c r="E12" s="219"/>
      <c r="F12" s="224"/>
      <c r="G12" s="220">
        <v>10.666667</v>
      </c>
      <c r="H12" s="226"/>
      <c r="I12" s="227"/>
      <c r="J12" s="220">
        <v>8</v>
      </c>
      <c r="K12" s="228"/>
    </row>
    <row r="13" spans="1:12" s="212" customFormat="1" ht="18.75" customHeight="1">
      <c r="A13" s="80" t="s">
        <v>308</v>
      </c>
      <c r="B13" s="218" t="s">
        <v>285</v>
      </c>
      <c r="C13" s="219"/>
      <c r="D13" s="220">
        <v>121</v>
      </c>
      <c r="E13" s="225"/>
      <c r="F13" s="224"/>
      <c r="G13" s="220">
        <v>47</v>
      </c>
      <c r="H13" s="226"/>
      <c r="I13" s="227"/>
      <c r="J13" s="220">
        <v>74</v>
      </c>
      <c r="K13" s="228"/>
    </row>
    <row r="14" spans="1:12" s="212" customFormat="1" ht="18.75" customHeight="1">
      <c r="A14" s="80" t="s">
        <v>309</v>
      </c>
      <c r="B14" s="218" t="s">
        <v>285</v>
      </c>
      <c r="C14" s="219"/>
      <c r="D14" s="220">
        <v>209.75</v>
      </c>
      <c r="E14" s="225"/>
      <c r="F14" s="224"/>
      <c r="G14" s="220">
        <v>116</v>
      </c>
      <c r="H14" s="226"/>
      <c r="I14" s="227"/>
      <c r="J14" s="220">
        <v>93.75</v>
      </c>
      <c r="K14" s="228"/>
    </row>
    <row r="15" spans="1:12" s="212" customFormat="1" ht="18.75" customHeight="1">
      <c r="A15" s="80" t="s">
        <v>310</v>
      </c>
      <c r="B15" s="218" t="s">
        <v>285</v>
      </c>
      <c r="C15" s="219"/>
      <c r="D15" s="220">
        <v>209.33333300000001</v>
      </c>
      <c r="E15" s="225"/>
      <c r="F15" s="224"/>
      <c r="G15" s="220">
        <v>143.33333300000001</v>
      </c>
      <c r="H15" s="226"/>
      <c r="I15" s="227"/>
      <c r="J15" s="220">
        <v>66</v>
      </c>
      <c r="K15" s="228"/>
    </row>
    <row r="16" spans="1:12" s="212" customFormat="1" ht="18.75" customHeight="1">
      <c r="A16" s="80" t="s">
        <v>311</v>
      </c>
      <c r="B16" s="218" t="s">
        <v>285</v>
      </c>
      <c r="C16" s="219"/>
      <c r="D16" s="220">
        <v>372</v>
      </c>
      <c r="E16" s="225"/>
      <c r="F16" s="224"/>
      <c r="G16" s="220">
        <v>287</v>
      </c>
      <c r="H16" s="226"/>
      <c r="I16" s="227"/>
      <c r="J16" s="220">
        <v>85</v>
      </c>
      <c r="K16" s="228"/>
    </row>
    <row r="17" spans="1:11" s="212" customFormat="1" ht="18.75" customHeight="1">
      <c r="A17" s="80" t="s">
        <v>312</v>
      </c>
      <c r="B17" s="218" t="s">
        <v>285</v>
      </c>
      <c r="C17" s="219"/>
      <c r="D17" s="220">
        <v>1021.833333</v>
      </c>
      <c r="E17" s="225"/>
      <c r="F17" s="224"/>
      <c r="G17" s="220">
        <v>620.83333300000004</v>
      </c>
      <c r="H17" s="226"/>
      <c r="I17" s="227"/>
      <c r="J17" s="220">
        <v>401</v>
      </c>
      <c r="K17" s="228"/>
    </row>
    <row r="18" spans="1:11" s="212" customFormat="1" ht="18.75" customHeight="1">
      <c r="A18" s="80" t="s">
        <v>313</v>
      </c>
      <c r="B18" s="218" t="s">
        <v>285</v>
      </c>
      <c r="C18" s="219"/>
      <c r="D18" s="220">
        <v>810</v>
      </c>
      <c r="E18" s="225"/>
      <c r="F18" s="224"/>
      <c r="G18" s="220">
        <v>352</v>
      </c>
      <c r="H18" s="226"/>
      <c r="I18" s="227"/>
      <c r="J18" s="220">
        <v>458</v>
      </c>
      <c r="K18" s="228"/>
    </row>
    <row r="19" spans="1:11" s="212" customFormat="1" ht="18.75" customHeight="1">
      <c r="A19" s="80" t="s">
        <v>314</v>
      </c>
      <c r="B19" s="230" t="s">
        <v>285</v>
      </c>
      <c r="C19" s="230"/>
      <c r="D19" s="220">
        <v>238.33333300000001</v>
      </c>
      <c r="E19" s="224"/>
      <c r="F19" s="224"/>
      <c r="G19" s="220">
        <v>63.833333000000003</v>
      </c>
      <c r="H19" s="226"/>
      <c r="I19" s="230"/>
      <c r="J19" s="220">
        <v>174.5</v>
      </c>
      <c r="K19" s="228"/>
    </row>
    <row r="20" spans="1:11" s="212" customFormat="1" ht="18.75" customHeight="1">
      <c r="A20" s="80" t="s">
        <v>315</v>
      </c>
      <c r="B20" s="230" t="s">
        <v>285</v>
      </c>
      <c r="C20" s="230"/>
      <c r="D20" s="220">
        <v>168</v>
      </c>
      <c r="E20" s="230"/>
      <c r="F20" s="230"/>
      <c r="G20" s="220">
        <v>50</v>
      </c>
      <c r="H20" s="226"/>
      <c r="I20" s="230"/>
      <c r="J20" s="220">
        <v>118</v>
      </c>
      <c r="K20" s="228"/>
    </row>
    <row r="21" spans="1:11" ht="18.75" customHeight="1">
      <c r="A21" s="276" t="s">
        <v>286</v>
      </c>
      <c r="B21" s="230" t="s">
        <v>285</v>
      </c>
      <c r="C21" s="230"/>
      <c r="D21" s="220">
        <v>3168.916667</v>
      </c>
      <c r="E21" s="230"/>
      <c r="F21" s="230"/>
      <c r="G21" s="220">
        <v>1690.666667</v>
      </c>
      <c r="H21" s="226"/>
      <c r="I21" s="230"/>
      <c r="J21" s="220">
        <v>1478.25</v>
      </c>
      <c r="K21" s="228"/>
    </row>
    <row r="22" spans="1:11" ht="18.75" customHeight="1">
      <c r="A22" s="80" t="s">
        <v>316</v>
      </c>
      <c r="B22" s="230" t="s">
        <v>285</v>
      </c>
      <c r="C22" s="230"/>
      <c r="D22" s="220">
        <v>72</v>
      </c>
      <c r="E22" s="230"/>
      <c r="F22" s="230"/>
      <c r="G22" s="220">
        <v>42</v>
      </c>
      <c r="H22" s="230"/>
      <c r="I22" s="230"/>
      <c r="J22" s="220">
        <v>30</v>
      </c>
      <c r="K22" s="228"/>
    </row>
    <row r="23" spans="1:11" ht="18.75" customHeight="1">
      <c r="A23" s="80" t="s">
        <v>317</v>
      </c>
      <c r="B23" s="230" t="s">
        <v>285</v>
      </c>
      <c r="C23" s="230"/>
      <c r="D23" s="220">
        <v>69</v>
      </c>
      <c r="E23" s="230"/>
      <c r="F23" s="230"/>
      <c r="G23" s="220">
        <v>64</v>
      </c>
      <c r="H23" s="230"/>
      <c r="I23" s="230"/>
      <c r="J23" s="220">
        <v>5</v>
      </c>
      <c r="K23" s="228"/>
    </row>
    <row r="24" spans="1:11" ht="18.75" customHeight="1">
      <c r="A24" s="80" t="s">
        <v>318</v>
      </c>
      <c r="B24" s="230" t="s">
        <v>285</v>
      </c>
      <c r="C24" s="230"/>
      <c r="D24" s="220">
        <v>263.5</v>
      </c>
      <c r="E24" s="230"/>
      <c r="F24" s="230"/>
      <c r="G24" s="220">
        <v>240.5</v>
      </c>
      <c r="H24" s="230"/>
      <c r="I24" s="230"/>
      <c r="J24" s="220">
        <v>23</v>
      </c>
      <c r="K24" s="228"/>
    </row>
    <row r="25" spans="1:11" ht="18.75" customHeight="1">
      <c r="A25" s="80" t="s">
        <v>319</v>
      </c>
      <c r="B25" s="230" t="s">
        <v>285</v>
      </c>
      <c r="C25" s="230"/>
      <c r="D25" s="220">
        <v>167.5</v>
      </c>
      <c r="E25" s="230"/>
      <c r="F25" s="230"/>
      <c r="G25" s="220">
        <v>151.5</v>
      </c>
      <c r="H25" s="230"/>
      <c r="I25" s="230"/>
      <c r="J25" s="220">
        <v>16</v>
      </c>
      <c r="K25" s="228"/>
    </row>
    <row r="26" spans="1:11" ht="18.75" customHeight="1">
      <c r="A26" s="80" t="s">
        <v>320</v>
      </c>
      <c r="B26" s="230" t="s">
        <v>285</v>
      </c>
      <c r="C26" s="230"/>
      <c r="D26" s="220">
        <v>1137.916667</v>
      </c>
      <c r="E26" s="230"/>
      <c r="F26" s="230"/>
      <c r="G26" s="220">
        <v>786.16666699999996</v>
      </c>
      <c r="H26" s="230"/>
      <c r="I26" s="230"/>
      <c r="J26" s="220">
        <v>351.75</v>
      </c>
      <c r="K26" s="228"/>
    </row>
    <row r="27" spans="1:11" ht="18.75" customHeight="1">
      <c r="A27" s="80" t="s">
        <v>321</v>
      </c>
      <c r="B27" s="230" t="s">
        <v>285</v>
      </c>
      <c r="C27" s="230"/>
      <c r="D27" s="220">
        <v>1221.5</v>
      </c>
      <c r="E27" s="230"/>
      <c r="F27" s="230"/>
      <c r="G27" s="220">
        <v>242</v>
      </c>
      <c r="H27" s="230"/>
      <c r="I27" s="230"/>
      <c r="J27" s="220">
        <v>979.5</v>
      </c>
      <c r="K27" s="228"/>
    </row>
    <row r="28" spans="1:11" ht="18.75" customHeight="1">
      <c r="A28" s="80" t="s">
        <v>322</v>
      </c>
      <c r="B28" s="230" t="s">
        <v>285</v>
      </c>
      <c r="C28" s="230"/>
      <c r="D28" s="220">
        <v>237.5</v>
      </c>
      <c r="E28" s="230"/>
      <c r="F28" s="230"/>
      <c r="G28" s="220">
        <v>164.5</v>
      </c>
      <c r="H28" s="230"/>
      <c r="I28" s="230"/>
      <c r="J28" s="220">
        <v>73</v>
      </c>
      <c r="K28" s="228"/>
    </row>
    <row r="29" spans="1:11" ht="18.75" customHeight="1">
      <c r="A29" s="276" t="s">
        <v>287</v>
      </c>
      <c r="B29" s="230" t="s">
        <v>285</v>
      </c>
      <c r="C29" s="230"/>
      <c r="D29" s="220">
        <v>3168.916667</v>
      </c>
      <c r="E29" s="230"/>
      <c r="F29" s="230"/>
      <c r="G29" s="220">
        <v>1690.666667</v>
      </c>
      <c r="H29" s="230"/>
      <c r="I29" s="230"/>
      <c r="J29" s="220">
        <v>1478.25</v>
      </c>
      <c r="K29" s="228"/>
    </row>
    <row r="30" spans="1:11" ht="18.75" customHeight="1">
      <c r="A30" s="80" t="s">
        <v>323</v>
      </c>
      <c r="B30" s="230" t="s">
        <v>285</v>
      </c>
      <c r="C30" s="230"/>
      <c r="D30" s="220">
        <v>1317.5</v>
      </c>
      <c r="E30" s="230"/>
      <c r="F30" s="230"/>
      <c r="G30" s="220">
        <v>307</v>
      </c>
      <c r="H30" s="230"/>
      <c r="I30" s="230"/>
      <c r="J30" s="220">
        <v>1010.5</v>
      </c>
      <c r="K30" s="228"/>
    </row>
    <row r="31" spans="1:11" ht="18.75" customHeight="1">
      <c r="A31" s="80" t="s">
        <v>324</v>
      </c>
      <c r="B31" s="230" t="s">
        <v>285</v>
      </c>
      <c r="C31" s="230"/>
      <c r="D31" s="220">
        <v>624.41666699999996</v>
      </c>
      <c r="E31" s="230"/>
      <c r="F31" s="230"/>
      <c r="G31" s="220">
        <v>418.66666700000002</v>
      </c>
      <c r="H31" s="230"/>
      <c r="I31" s="230"/>
      <c r="J31" s="220">
        <v>205.75</v>
      </c>
      <c r="K31" s="228"/>
    </row>
    <row r="32" spans="1:11" ht="18.75" customHeight="1">
      <c r="A32" s="80" t="s">
        <v>325</v>
      </c>
      <c r="B32" s="230" t="s">
        <v>285</v>
      </c>
      <c r="C32" s="230"/>
      <c r="D32" s="220">
        <v>59</v>
      </c>
      <c r="E32" s="230"/>
      <c r="F32" s="230"/>
      <c r="G32" s="220">
        <v>42</v>
      </c>
      <c r="H32" s="230"/>
      <c r="I32" s="230"/>
      <c r="J32" s="220">
        <v>17</v>
      </c>
      <c r="K32" s="228"/>
    </row>
    <row r="33" spans="1:11" ht="18.75" customHeight="1">
      <c r="A33" s="80" t="s">
        <v>326</v>
      </c>
      <c r="B33" s="230" t="s">
        <v>285</v>
      </c>
      <c r="C33" s="230"/>
      <c r="D33" s="220">
        <v>393.66666700000002</v>
      </c>
      <c r="E33" s="230"/>
      <c r="F33" s="230"/>
      <c r="G33" s="220">
        <v>252.66666699999999</v>
      </c>
      <c r="H33" s="230"/>
      <c r="I33" s="230"/>
      <c r="J33" s="220">
        <v>141</v>
      </c>
      <c r="K33" s="228"/>
    </row>
    <row r="34" spans="1:11" ht="18.75" customHeight="1">
      <c r="A34" s="80" t="s">
        <v>327</v>
      </c>
      <c r="B34" s="230" t="s">
        <v>285</v>
      </c>
      <c r="C34" s="230"/>
      <c r="D34" s="220">
        <v>70</v>
      </c>
      <c r="E34" s="230"/>
      <c r="F34" s="230"/>
      <c r="G34" s="220">
        <v>64</v>
      </c>
      <c r="H34" s="230"/>
      <c r="I34" s="230"/>
      <c r="J34" s="220">
        <v>6</v>
      </c>
      <c r="K34" s="228"/>
    </row>
    <row r="35" spans="1:11" ht="18.75" customHeight="1">
      <c r="A35" s="80" t="s">
        <v>328</v>
      </c>
      <c r="B35" s="230" t="s">
        <v>285</v>
      </c>
      <c r="C35" s="230"/>
      <c r="D35" s="220">
        <v>101.75</v>
      </c>
      <c r="E35" s="230"/>
      <c r="F35" s="230"/>
      <c r="G35" s="220">
        <v>60</v>
      </c>
      <c r="H35" s="230"/>
      <c r="I35" s="230"/>
      <c r="J35" s="220">
        <v>41.75</v>
      </c>
      <c r="K35" s="228"/>
    </row>
    <row r="36" spans="1:11" ht="18.75" customHeight="1">
      <c r="A36" s="276" t="s">
        <v>179</v>
      </c>
      <c r="B36" s="230" t="s">
        <v>285</v>
      </c>
      <c r="C36" s="230"/>
      <c r="D36" s="220">
        <v>1227</v>
      </c>
      <c r="E36" s="230"/>
      <c r="F36" s="230"/>
      <c r="G36" s="220">
        <v>965</v>
      </c>
      <c r="H36" s="230"/>
      <c r="I36" s="230"/>
      <c r="J36" s="220">
        <v>262</v>
      </c>
      <c r="K36" s="228"/>
    </row>
    <row r="37" spans="1:11" ht="18.75" customHeight="1">
      <c r="A37" s="80" t="s">
        <v>329</v>
      </c>
      <c r="B37" s="230" t="s">
        <v>285</v>
      </c>
      <c r="C37" s="230"/>
      <c r="D37" s="220">
        <v>244.5</v>
      </c>
      <c r="E37" s="230"/>
      <c r="F37" s="230"/>
      <c r="G37" s="220">
        <v>195.5</v>
      </c>
      <c r="H37" s="230"/>
      <c r="I37" s="230"/>
      <c r="J37" s="220">
        <v>49</v>
      </c>
      <c r="K37" s="228"/>
    </row>
    <row r="38" spans="1:11" ht="18.75" customHeight="1">
      <c r="A38" s="80" t="s">
        <v>330</v>
      </c>
      <c r="B38" s="230" t="s">
        <v>285</v>
      </c>
      <c r="C38" s="230"/>
      <c r="D38" s="220">
        <v>84</v>
      </c>
      <c r="E38" s="230"/>
      <c r="F38" s="230"/>
      <c r="G38" s="220">
        <v>56</v>
      </c>
      <c r="H38" s="230"/>
      <c r="I38" s="230"/>
      <c r="J38" s="220">
        <v>28</v>
      </c>
      <c r="K38" s="228"/>
    </row>
    <row r="39" spans="1:11" ht="18.75" customHeight="1">
      <c r="A39" s="80" t="s">
        <v>331</v>
      </c>
      <c r="B39" s="230" t="s">
        <v>285</v>
      </c>
      <c r="C39" s="230"/>
      <c r="D39" s="220">
        <v>91</v>
      </c>
      <c r="E39" s="230"/>
      <c r="F39" s="230"/>
      <c r="G39" s="220">
        <v>63</v>
      </c>
      <c r="H39" s="230"/>
      <c r="I39" s="230"/>
      <c r="J39" s="220">
        <v>28</v>
      </c>
      <c r="K39" s="228"/>
    </row>
    <row r="40" spans="1:11" ht="18.75" customHeight="1">
      <c r="A40" s="80" t="s">
        <v>332</v>
      </c>
      <c r="B40" s="230" t="s">
        <v>285</v>
      </c>
      <c r="C40" s="230"/>
      <c r="D40" s="220">
        <v>31</v>
      </c>
      <c r="E40" s="230"/>
      <c r="F40" s="230"/>
      <c r="G40" s="220">
        <v>21</v>
      </c>
      <c r="H40" s="230"/>
      <c r="I40" s="230"/>
      <c r="J40" s="220">
        <v>10</v>
      </c>
      <c r="K40" s="228"/>
    </row>
    <row r="41" spans="1:11" ht="18.75" customHeight="1">
      <c r="A41" s="80" t="s">
        <v>333</v>
      </c>
      <c r="B41" s="230" t="s">
        <v>285</v>
      </c>
      <c r="C41" s="230"/>
      <c r="D41" s="220">
        <v>29</v>
      </c>
      <c r="E41" s="230"/>
      <c r="F41" s="230"/>
      <c r="G41" s="220">
        <v>28</v>
      </c>
      <c r="H41" s="230"/>
      <c r="I41" s="230"/>
      <c r="J41" s="220">
        <v>1</v>
      </c>
      <c r="K41" s="228"/>
    </row>
    <row r="42" spans="1:11" ht="18.75" customHeight="1">
      <c r="A42" s="80" t="s">
        <v>334</v>
      </c>
      <c r="B42" s="230" t="s">
        <v>285</v>
      </c>
      <c r="C42" s="230"/>
      <c r="D42" s="220">
        <v>17</v>
      </c>
      <c r="E42" s="230"/>
      <c r="F42" s="230"/>
      <c r="G42" s="220">
        <v>14</v>
      </c>
      <c r="H42" s="230"/>
      <c r="I42" s="230"/>
      <c r="J42" s="220">
        <v>3</v>
      </c>
      <c r="K42" s="228"/>
    </row>
    <row r="43" spans="1:11" ht="18.75" customHeight="1">
      <c r="A43" s="80" t="s">
        <v>335</v>
      </c>
      <c r="B43" s="230" t="s">
        <v>285</v>
      </c>
      <c r="C43" s="230"/>
      <c r="D43" s="220">
        <v>51.5</v>
      </c>
      <c r="E43" s="230"/>
      <c r="F43" s="230"/>
      <c r="G43" s="220">
        <v>41.5</v>
      </c>
      <c r="H43" s="230"/>
      <c r="I43" s="230"/>
      <c r="J43" s="220">
        <v>10</v>
      </c>
      <c r="K43" s="228"/>
    </row>
    <row r="44" spans="1:11" ht="18.75" customHeight="1">
      <c r="A44" s="80" t="s">
        <v>336</v>
      </c>
      <c r="B44" s="230" t="s">
        <v>285</v>
      </c>
      <c r="C44" s="230"/>
      <c r="D44" s="220">
        <v>9</v>
      </c>
      <c r="E44" s="230"/>
      <c r="F44" s="230"/>
      <c r="G44" s="220">
        <v>8</v>
      </c>
      <c r="H44" s="230"/>
      <c r="I44" s="230"/>
      <c r="J44" s="220">
        <v>1</v>
      </c>
      <c r="K44" s="228"/>
    </row>
    <row r="45" spans="1:11" ht="18.75" customHeight="1">
      <c r="A45" s="80" t="s">
        <v>337</v>
      </c>
      <c r="B45" s="230" t="s">
        <v>285</v>
      </c>
      <c r="C45" s="230"/>
      <c r="D45" s="220">
        <v>22.5</v>
      </c>
      <c r="E45" s="230"/>
      <c r="F45" s="230"/>
      <c r="G45" s="220">
        <v>19.5</v>
      </c>
      <c r="H45" s="230"/>
      <c r="I45" s="230"/>
      <c r="J45" s="220">
        <v>3</v>
      </c>
      <c r="K45" s="228"/>
    </row>
    <row r="46" spans="1:11" ht="18.75" customHeight="1">
      <c r="A46" s="80" t="s">
        <v>338</v>
      </c>
      <c r="B46" s="230" t="s">
        <v>285</v>
      </c>
      <c r="C46" s="230"/>
      <c r="D46" s="220">
        <v>340</v>
      </c>
      <c r="E46" s="230"/>
      <c r="F46" s="230"/>
      <c r="G46" s="220">
        <v>260</v>
      </c>
      <c r="H46" s="230"/>
      <c r="I46" s="230"/>
      <c r="J46" s="220">
        <v>80</v>
      </c>
      <c r="K46" s="228"/>
    </row>
    <row r="47" spans="1:11" ht="18.75" customHeight="1">
      <c r="A47" s="80" t="s">
        <v>339</v>
      </c>
      <c r="B47" s="230" t="s">
        <v>285</v>
      </c>
      <c r="C47" s="230"/>
      <c r="D47" s="220">
        <v>81.5</v>
      </c>
      <c r="E47" s="230"/>
      <c r="F47" s="230"/>
      <c r="G47" s="220">
        <v>75.5</v>
      </c>
      <c r="H47" s="230"/>
      <c r="I47" s="230"/>
      <c r="J47" s="220">
        <v>6</v>
      </c>
      <c r="K47" s="228"/>
    </row>
    <row r="48" spans="1:11" ht="18.75" customHeight="1">
      <c r="A48" s="80" t="s">
        <v>340</v>
      </c>
      <c r="B48" s="230" t="s">
        <v>285</v>
      </c>
      <c r="C48" s="230"/>
      <c r="D48" s="220">
        <v>51.833333000000003</v>
      </c>
      <c r="E48" s="230"/>
      <c r="F48" s="230"/>
      <c r="G48" s="220">
        <v>38.833333000000003</v>
      </c>
      <c r="H48" s="230"/>
      <c r="I48" s="230"/>
      <c r="J48" s="220">
        <v>13</v>
      </c>
      <c r="K48" s="228"/>
    </row>
    <row r="49" spans="1:11" ht="18.75" customHeight="1">
      <c r="A49" s="80" t="s">
        <v>341</v>
      </c>
      <c r="B49" s="230" t="s">
        <v>285</v>
      </c>
      <c r="C49" s="230"/>
      <c r="D49" s="220">
        <v>16</v>
      </c>
      <c r="E49" s="230"/>
      <c r="F49" s="230"/>
      <c r="G49" s="220">
        <v>13</v>
      </c>
      <c r="H49" s="230"/>
      <c r="I49" s="230"/>
      <c r="J49" s="220">
        <v>3</v>
      </c>
      <c r="K49" s="228"/>
    </row>
    <row r="50" spans="1:11" ht="18.75" customHeight="1">
      <c r="A50" s="80" t="s">
        <v>342</v>
      </c>
      <c r="B50" s="230" t="s">
        <v>285</v>
      </c>
      <c r="C50" s="230"/>
      <c r="D50" s="220">
        <v>158.16666699999999</v>
      </c>
      <c r="E50" s="230"/>
      <c r="F50" s="230"/>
      <c r="G50" s="220">
        <v>131.16666699999999</v>
      </c>
      <c r="H50" s="230"/>
      <c r="I50" s="230"/>
      <c r="J50" s="220">
        <v>27</v>
      </c>
      <c r="K50" s="228"/>
    </row>
    <row r="51" spans="1:11" ht="18.75" customHeight="1">
      <c r="A51" s="80" t="s">
        <v>343</v>
      </c>
      <c r="B51" s="230" t="s">
        <v>285</v>
      </c>
      <c r="C51" s="230"/>
      <c r="D51" s="220">
        <v>0</v>
      </c>
      <c r="E51" s="230"/>
      <c r="F51" s="230"/>
      <c r="G51" s="220">
        <v>0</v>
      </c>
      <c r="H51" s="230"/>
      <c r="I51" s="230"/>
      <c r="J51" s="220">
        <v>0</v>
      </c>
      <c r="K51" s="228"/>
    </row>
    <row r="52" spans="1:11" ht="18.75" customHeight="1">
      <c r="A52" s="276" t="s">
        <v>288</v>
      </c>
      <c r="B52" s="230" t="s">
        <v>285</v>
      </c>
      <c r="C52" s="230"/>
      <c r="D52" s="220">
        <v>3147.916667</v>
      </c>
      <c r="E52" s="230"/>
      <c r="F52" s="230"/>
      <c r="G52" s="220">
        <v>1690.666667</v>
      </c>
      <c r="H52" s="230"/>
      <c r="I52" s="230"/>
      <c r="J52" s="220">
        <v>1457.25</v>
      </c>
      <c r="K52" s="228"/>
    </row>
    <row r="53" spans="1:11" ht="18.75" customHeight="1">
      <c r="A53" s="80" t="s">
        <v>344</v>
      </c>
      <c r="B53" s="230" t="s">
        <v>285</v>
      </c>
      <c r="C53" s="230"/>
      <c r="D53" s="220">
        <v>76</v>
      </c>
      <c r="E53" s="230"/>
      <c r="F53" s="230"/>
      <c r="G53" s="220">
        <v>56</v>
      </c>
      <c r="H53" s="230"/>
      <c r="I53" s="230"/>
      <c r="J53" s="220">
        <v>20</v>
      </c>
      <c r="K53" s="228"/>
    </row>
    <row r="54" spans="1:11" ht="18.75" customHeight="1">
      <c r="A54" s="80" t="s">
        <v>345</v>
      </c>
      <c r="B54" s="230" t="s">
        <v>285</v>
      </c>
      <c r="C54" s="230"/>
      <c r="D54" s="220">
        <v>257</v>
      </c>
      <c r="E54" s="230"/>
      <c r="F54" s="230"/>
      <c r="G54" s="220">
        <v>211</v>
      </c>
      <c r="H54" s="230"/>
      <c r="I54" s="230"/>
      <c r="J54" s="220">
        <v>46</v>
      </c>
      <c r="K54" s="228"/>
    </row>
    <row r="55" spans="1:11" ht="18.75" customHeight="1">
      <c r="A55" s="80" t="s">
        <v>346</v>
      </c>
      <c r="B55" s="230" t="s">
        <v>285</v>
      </c>
      <c r="C55" s="230"/>
      <c r="D55" s="220">
        <v>370.66666700000002</v>
      </c>
      <c r="E55" s="230"/>
      <c r="F55" s="230"/>
      <c r="G55" s="220">
        <v>325.66666700000002</v>
      </c>
      <c r="H55" s="230"/>
      <c r="I55" s="230"/>
      <c r="J55" s="220">
        <v>45</v>
      </c>
      <c r="K55" s="228"/>
    </row>
    <row r="56" spans="1:11" ht="18.75" customHeight="1">
      <c r="A56" s="80" t="s">
        <v>347</v>
      </c>
      <c r="B56" s="230" t="s">
        <v>285</v>
      </c>
      <c r="C56" s="230"/>
      <c r="D56" s="220">
        <v>419.5</v>
      </c>
      <c r="E56" s="230"/>
      <c r="F56" s="230"/>
      <c r="G56" s="220">
        <v>323.5</v>
      </c>
      <c r="H56" s="230"/>
      <c r="I56" s="230"/>
      <c r="J56" s="220">
        <v>96</v>
      </c>
      <c r="K56" s="228"/>
    </row>
    <row r="57" spans="1:11" ht="18.75" customHeight="1">
      <c r="A57" s="80" t="s">
        <v>348</v>
      </c>
      <c r="B57" s="230" t="s">
        <v>285</v>
      </c>
      <c r="C57" s="230"/>
      <c r="D57" s="220">
        <v>1279.5</v>
      </c>
      <c r="E57" s="230"/>
      <c r="F57" s="230"/>
      <c r="G57" s="220">
        <v>302</v>
      </c>
      <c r="H57" s="230"/>
      <c r="I57" s="230"/>
      <c r="J57" s="220">
        <v>977.5</v>
      </c>
      <c r="K57" s="228"/>
    </row>
    <row r="58" spans="1:11" ht="18.75" customHeight="1">
      <c r="A58" s="80" t="s">
        <v>349</v>
      </c>
      <c r="B58" s="230" t="s">
        <v>285</v>
      </c>
      <c r="C58" s="230"/>
      <c r="D58" s="220">
        <v>306.16666700000002</v>
      </c>
      <c r="E58" s="230"/>
      <c r="F58" s="230"/>
      <c r="G58" s="220">
        <v>190.16666699999999</v>
      </c>
      <c r="H58" s="230"/>
      <c r="I58" s="230"/>
      <c r="J58" s="220">
        <v>116</v>
      </c>
      <c r="K58" s="228"/>
    </row>
    <row r="59" spans="1:11" ht="18.75" customHeight="1">
      <c r="A59" s="80" t="s">
        <v>350</v>
      </c>
      <c r="B59" s="230" t="s">
        <v>285</v>
      </c>
      <c r="C59" s="230"/>
      <c r="D59" s="220">
        <v>5</v>
      </c>
      <c r="E59" s="230"/>
      <c r="F59" s="230"/>
      <c r="G59" s="220">
        <v>3</v>
      </c>
      <c r="H59" s="230"/>
      <c r="I59" s="230"/>
      <c r="J59" s="220">
        <v>2</v>
      </c>
      <c r="K59" s="228"/>
    </row>
    <row r="60" spans="1:11" ht="18.75" customHeight="1">
      <c r="A60" s="100" t="s">
        <v>351</v>
      </c>
      <c r="B60" s="206" t="s">
        <v>285</v>
      </c>
      <c r="C60" s="207"/>
      <c r="D60" s="231">
        <v>434.08333299999998</v>
      </c>
      <c r="E60" s="206"/>
      <c r="F60" s="206"/>
      <c r="G60" s="231">
        <v>279.33333299999998</v>
      </c>
      <c r="H60" s="206"/>
      <c r="I60" s="206"/>
      <c r="J60" s="231">
        <v>154.75</v>
      </c>
      <c r="K60" s="232"/>
    </row>
    <row r="61" spans="1:11" ht="30.6" customHeight="1">
      <c r="A61" s="551"/>
      <c r="B61" s="551"/>
      <c r="C61" s="551"/>
      <c r="D61" s="551"/>
      <c r="E61" s="551"/>
      <c r="F61" s="551"/>
      <c r="G61" s="551"/>
      <c r="H61" s="551"/>
    </row>
  </sheetData>
  <mergeCells count="7">
    <mergeCell ref="A61:H61"/>
    <mergeCell ref="A1:K1"/>
    <mergeCell ref="I2:K2"/>
    <mergeCell ref="F2:H2"/>
    <mergeCell ref="C2:E2"/>
    <mergeCell ref="B2:B3"/>
    <mergeCell ref="A2:A3"/>
  </mergeCells>
  <phoneticPr fontId="45" type="noConversion"/>
  <pageMargins left="0.7" right="0.7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S59"/>
  <sheetViews>
    <sheetView showZeros="0" workbookViewId="0">
      <pane ySplit="2" topLeftCell="A24" activePane="bottomLeft" state="frozen"/>
      <selection pane="bottomLeft" activeCell="I11" sqref="I11"/>
    </sheetView>
  </sheetViews>
  <sheetFormatPr defaultRowHeight="14.25"/>
  <cols>
    <col min="1" max="1" width="33.25" customWidth="1"/>
    <col min="2" max="2" width="6.125" customWidth="1"/>
    <col min="3" max="3" width="8" customWidth="1"/>
    <col min="4" max="18" width="6.875" customWidth="1"/>
    <col min="19" max="19" width="8.75" style="1" customWidth="1"/>
  </cols>
  <sheetData>
    <row r="1" spans="1:19" ht="24" customHeight="1">
      <c r="A1" s="559" t="s">
        <v>293</v>
      </c>
      <c r="B1" s="559"/>
      <c r="C1" s="559"/>
      <c r="D1" s="559"/>
      <c r="E1" s="559"/>
      <c r="F1" s="559"/>
      <c r="G1" s="559"/>
      <c r="H1" s="559"/>
      <c r="I1" s="559"/>
      <c r="J1" s="559"/>
      <c r="K1" s="559"/>
      <c r="L1" s="559"/>
      <c r="M1" s="559"/>
      <c r="N1" s="559"/>
      <c r="O1" s="559"/>
      <c r="P1" s="559"/>
      <c r="Q1" s="559"/>
      <c r="R1" s="559"/>
    </row>
    <row r="2" spans="1:19" s="248" customFormat="1" ht="22.15" customHeight="1">
      <c r="A2" s="237" t="s">
        <v>94</v>
      </c>
      <c r="B2" s="237" t="s">
        <v>95</v>
      </c>
      <c r="C2" s="237" t="s">
        <v>180</v>
      </c>
      <c r="D2" s="237" t="s">
        <v>181</v>
      </c>
      <c r="E2" s="237" t="s">
        <v>182</v>
      </c>
      <c r="F2" s="237" t="s">
        <v>183</v>
      </c>
      <c r="G2" s="237" t="s">
        <v>184</v>
      </c>
      <c r="H2" s="237" t="s">
        <v>187</v>
      </c>
      <c r="I2" s="237" t="s">
        <v>186</v>
      </c>
      <c r="J2" s="237" t="s">
        <v>188</v>
      </c>
      <c r="K2" s="237" t="s">
        <v>189</v>
      </c>
      <c r="L2" s="237" t="s">
        <v>190</v>
      </c>
      <c r="M2" s="237" t="s">
        <v>191</v>
      </c>
      <c r="N2" s="237" t="s">
        <v>192</v>
      </c>
      <c r="O2" s="237" t="s">
        <v>193</v>
      </c>
      <c r="P2" s="237" t="s">
        <v>194</v>
      </c>
      <c r="Q2" s="273" t="s">
        <v>224</v>
      </c>
      <c r="R2" s="238" t="s">
        <v>185</v>
      </c>
      <c r="S2" s="247"/>
    </row>
    <row r="3" spans="1:19" s="254" customFormat="1" ht="18" customHeight="1">
      <c r="A3" s="249" t="s">
        <v>175</v>
      </c>
      <c r="B3" s="250" t="s">
        <v>0</v>
      </c>
      <c r="C3" s="251">
        <v>1759.166667</v>
      </c>
      <c r="D3" s="251">
        <v>120.25</v>
      </c>
      <c r="E3" s="251">
        <v>108.75</v>
      </c>
      <c r="F3" s="251">
        <v>112</v>
      </c>
      <c r="G3" s="251">
        <v>118</v>
      </c>
      <c r="H3" s="251">
        <v>70</v>
      </c>
      <c r="I3" s="251">
        <v>55</v>
      </c>
      <c r="J3" s="251">
        <v>60</v>
      </c>
      <c r="K3" s="251">
        <v>148</v>
      </c>
      <c r="L3" s="251">
        <v>150</v>
      </c>
      <c r="M3" s="251">
        <v>150</v>
      </c>
      <c r="N3" s="251">
        <v>149.16666699999999</v>
      </c>
      <c r="O3" s="251">
        <v>150</v>
      </c>
      <c r="P3" s="251">
        <v>150</v>
      </c>
      <c r="Q3" s="252">
        <v>138</v>
      </c>
      <c r="R3" s="252">
        <v>80</v>
      </c>
      <c r="S3" s="253"/>
    </row>
    <row r="4" spans="1:19" s="254" customFormat="1" ht="18" customHeight="1">
      <c r="A4" s="255" t="s">
        <v>289</v>
      </c>
      <c r="B4" s="256" t="s">
        <v>7</v>
      </c>
      <c r="C4" s="257">
        <v>2.6273803879436515</v>
      </c>
      <c r="D4" s="257">
        <v>2.5322245322245323</v>
      </c>
      <c r="E4" s="257">
        <v>2.632183908045977</v>
      </c>
      <c r="F4" s="257">
        <v>2.5982142857142856</v>
      </c>
      <c r="G4" s="257">
        <v>2.6673728813559321</v>
      </c>
      <c r="H4" s="257">
        <v>2.5571428571428569</v>
      </c>
      <c r="I4" s="257">
        <v>2.5590909090909091</v>
      </c>
      <c r="J4" s="257">
        <v>2.6333333333333333</v>
      </c>
      <c r="K4" s="257">
        <v>2.7111486486486487</v>
      </c>
      <c r="L4" s="257">
        <v>2.6833333333333331</v>
      </c>
      <c r="M4" s="257">
        <v>2.72</v>
      </c>
      <c r="N4" s="257">
        <v>2.6715083739184173</v>
      </c>
      <c r="O4" s="257">
        <v>2.5716666666666668</v>
      </c>
      <c r="P4" s="258">
        <v>2.58</v>
      </c>
      <c r="Q4" s="258">
        <v>2.5960144927536231</v>
      </c>
      <c r="R4" s="258">
        <v>2.5812499999999998</v>
      </c>
      <c r="S4" s="253"/>
    </row>
    <row r="5" spans="1:19" s="254" customFormat="1" ht="18" customHeight="1">
      <c r="A5" s="255" t="s">
        <v>178</v>
      </c>
      <c r="B5" s="256"/>
      <c r="C5" s="257"/>
      <c r="D5" s="257"/>
      <c r="E5" s="257"/>
      <c r="F5" s="257"/>
      <c r="G5" s="257"/>
      <c r="H5" s="257"/>
      <c r="I5" s="257"/>
      <c r="J5" s="257"/>
      <c r="K5" s="257"/>
      <c r="L5" s="257"/>
      <c r="M5" s="257"/>
      <c r="N5" s="257"/>
      <c r="O5" s="257"/>
      <c r="P5" s="257"/>
      <c r="Q5" s="258"/>
      <c r="R5" s="258"/>
      <c r="S5" s="253"/>
    </row>
    <row r="6" spans="1:19" s="254" customFormat="1" ht="18" customHeight="1">
      <c r="A6" s="263" t="s">
        <v>383</v>
      </c>
      <c r="B6" s="256" t="s">
        <v>10</v>
      </c>
      <c r="C6" s="257">
        <v>3168.916667</v>
      </c>
      <c r="D6" s="257">
        <v>141.83333300000001</v>
      </c>
      <c r="E6" s="257">
        <v>205.25</v>
      </c>
      <c r="F6" s="257">
        <v>207</v>
      </c>
      <c r="G6" s="257">
        <v>226.5</v>
      </c>
      <c r="H6" s="257">
        <v>131</v>
      </c>
      <c r="I6" s="257">
        <v>84</v>
      </c>
      <c r="J6" s="257">
        <v>125</v>
      </c>
      <c r="K6" s="257">
        <v>266</v>
      </c>
      <c r="L6" s="257">
        <v>288</v>
      </c>
      <c r="M6" s="257">
        <v>264</v>
      </c>
      <c r="N6" s="257">
        <v>294.33333299999998</v>
      </c>
      <c r="O6" s="257">
        <v>280</v>
      </c>
      <c r="P6" s="257">
        <v>252</v>
      </c>
      <c r="Q6" s="258">
        <v>281</v>
      </c>
      <c r="R6" s="258">
        <v>123</v>
      </c>
      <c r="S6" s="253"/>
    </row>
    <row r="7" spans="1:19" s="254" customFormat="1" ht="18" customHeight="1">
      <c r="A7" s="263" t="s">
        <v>384</v>
      </c>
      <c r="B7" s="256" t="s">
        <v>10</v>
      </c>
      <c r="C7" s="257">
        <v>3168.916667</v>
      </c>
      <c r="D7" s="257">
        <v>141.83333300000001</v>
      </c>
      <c r="E7" s="257">
        <v>205.25</v>
      </c>
      <c r="F7" s="257">
        <v>207</v>
      </c>
      <c r="G7" s="257">
        <v>226.5</v>
      </c>
      <c r="H7" s="257">
        <v>131</v>
      </c>
      <c r="I7" s="257">
        <v>84</v>
      </c>
      <c r="J7" s="257">
        <v>125</v>
      </c>
      <c r="K7" s="257">
        <v>266</v>
      </c>
      <c r="L7" s="257">
        <v>288</v>
      </c>
      <c r="M7" s="257">
        <v>264</v>
      </c>
      <c r="N7" s="257">
        <v>294.33333299999998</v>
      </c>
      <c r="O7" s="257">
        <v>280</v>
      </c>
      <c r="P7" s="257">
        <v>252</v>
      </c>
      <c r="Q7" s="258">
        <v>281</v>
      </c>
      <c r="R7" s="258">
        <v>123</v>
      </c>
      <c r="S7" s="253"/>
    </row>
    <row r="8" spans="1:19" s="254" customFormat="1" ht="18" customHeight="1">
      <c r="A8" s="259" t="s">
        <v>385</v>
      </c>
      <c r="B8" s="256" t="s">
        <v>10</v>
      </c>
      <c r="C8" s="257">
        <v>1676.5</v>
      </c>
      <c r="D8" s="257">
        <v>73.833332999999996</v>
      </c>
      <c r="E8" s="257">
        <v>106.5</v>
      </c>
      <c r="F8" s="257">
        <v>105</v>
      </c>
      <c r="G8" s="257">
        <v>123</v>
      </c>
      <c r="H8" s="257">
        <v>61</v>
      </c>
      <c r="I8" s="257">
        <v>49</v>
      </c>
      <c r="J8" s="257">
        <v>65</v>
      </c>
      <c r="K8" s="257">
        <v>141</v>
      </c>
      <c r="L8" s="257">
        <v>156</v>
      </c>
      <c r="M8" s="257">
        <v>144</v>
      </c>
      <c r="N8" s="257">
        <v>156.16666699999999</v>
      </c>
      <c r="O8" s="257">
        <v>145</v>
      </c>
      <c r="P8" s="257">
        <v>127</v>
      </c>
      <c r="Q8" s="258">
        <v>151</v>
      </c>
      <c r="R8" s="258">
        <v>73</v>
      </c>
      <c r="S8" s="253"/>
    </row>
    <row r="9" spans="1:19" s="254" customFormat="1" ht="18" customHeight="1">
      <c r="A9" s="259" t="s">
        <v>386</v>
      </c>
      <c r="B9" s="256" t="s">
        <v>10</v>
      </c>
      <c r="C9" s="257">
        <v>1492.416667</v>
      </c>
      <c r="D9" s="257">
        <v>68</v>
      </c>
      <c r="E9" s="257">
        <v>98.75</v>
      </c>
      <c r="F9" s="257">
        <v>102</v>
      </c>
      <c r="G9" s="257">
        <v>103.5</v>
      </c>
      <c r="H9" s="257">
        <v>70</v>
      </c>
      <c r="I9" s="257">
        <v>35</v>
      </c>
      <c r="J9" s="257">
        <v>60</v>
      </c>
      <c r="K9" s="257">
        <v>125</v>
      </c>
      <c r="L9" s="257">
        <v>132</v>
      </c>
      <c r="M9" s="257">
        <v>120</v>
      </c>
      <c r="N9" s="257">
        <v>138.16666699999999</v>
      </c>
      <c r="O9" s="257">
        <v>135</v>
      </c>
      <c r="P9" s="257">
        <v>125</v>
      </c>
      <c r="Q9" s="258">
        <v>130</v>
      </c>
      <c r="R9" s="258">
        <v>50</v>
      </c>
      <c r="S9" s="253"/>
    </row>
    <row r="10" spans="1:19" s="254" customFormat="1" ht="18" customHeight="1">
      <c r="A10" s="263" t="s">
        <v>387</v>
      </c>
      <c r="B10" s="256" t="s">
        <v>10</v>
      </c>
      <c r="C10" s="257"/>
      <c r="D10" s="257"/>
      <c r="E10" s="257"/>
      <c r="F10" s="257"/>
      <c r="G10" s="257"/>
      <c r="H10" s="257"/>
      <c r="I10" s="257"/>
      <c r="J10" s="257"/>
      <c r="K10" s="257"/>
      <c r="L10" s="257"/>
      <c r="M10" s="257"/>
      <c r="N10" s="257"/>
      <c r="O10" s="257"/>
      <c r="P10" s="257"/>
      <c r="Q10" s="258"/>
      <c r="R10" s="258"/>
      <c r="S10" s="253"/>
    </row>
    <row r="11" spans="1:19" s="254" customFormat="1" ht="18" customHeight="1">
      <c r="A11" s="243" t="s">
        <v>388</v>
      </c>
      <c r="B11" s="256" t="s">
        <v>10</v>
      </c>
      <c r="C11" s="257">
        <v>18.666667</v>
      </c>
      <c r="D11" s="257">
        <v>0</v>
      </c>
      <c r="E11" s="257">
        <v>0</v>
      </c>
      <c r="F11" s="257">
        <v>0</v>
      </c>
      <c r="G11" s="257">
        <v>3</v>
      </c>
      <c r="H11" s="257">
        <v>2.6666669999999999</v>
      </c>
      <c r="I11" s="257">
        <v>1</v>
      </c>
      <c r="J11" s="257">
        <v>0</v>
      </c>
      <c r="K11" s="257">
        <v>2</v>
      </c>
      <c r="L11" s="257">
        <v>1</v>
      </c>
      <c r="M11" s="257">
        <v>2</v>
      </c>
      <c r="N11" s="257">
        <v>2</v>
      </c>
      <c r="O11" s="257">
        <v>1</v>
      </c>
      <c r="P11" s="257">
        <v>0</v>
      </c>
      <c r="Q11" s="258">
        <v>3</v>
      </c>
      <c r="R11" s="258">
        <v>1</v>
      </c>
      <c r="S11" s="253"/>
    </row>
    <row r="12" spans="1:19" s="254" customFormat="1" ht="18" customHeight="1">
      <c r="A12" s="243" t="s">
        <v>389</v>
      </c>
      <c r="B12" s="256" t="s">
        <v>10</v>
      </c>
      <c r="C12" s="257">
        <v>121</v>
      </c>
      <c r="D12" s="257">
        <v>4</v>
      </c>
      <c r="E12" s="257">
        <v>9</v>
      </c>
      <c r="F12" s="257">
        <v>6</v>
      </c>
      <c r="G12" s="257">
        <v>12</v>
      </c>
      <c r="H12" s="257">
        <v>4</v>
      </c>
      <c r="I12" s="257">
        <v>6</v>
      </c>
      <c r="J12" s="257">
        <v>7</v>
      </c>
      <c r="K12" s="257">
        <v>6</v>
      </c>
      <c r="L12" s="257">
        <v>10</v>
      </c>
      <c r="M12" s="257">
        <v>8</v>
      </c>
      <c r="N12" s="257">
        <v>11</v>
      </c>
      <c r="O12" s="257">
        <v>3</v>
      </c>
      <c r="P12" s="257">
        <v>7</v>
      </c>
      <c r="Q12" s="258">
        <v>20</v>
      </c>
      <c r="R12" s="258">
        <v>8</v>
      </c>
      <c r="S12" s="253"/>
    </row>
    <row r="13" spans="1:19" s="254" customFormat="1" ht="18" customHeight="1">
      <c r="A13" s="243" t="s">
        <v>390</v>
      </c>
      <c r="B13" s="256" t="s">
        <v>10</v>
      </c>
      <c r="C13" s="257">
        <v>209.75</v>
      </c>
      <c r="D13" s="257">
        <v>12</v>
      </c>
      <c r="E13" s="257">
        <v>17.75</v>
      </c>
      <c r="F13" s="257">
        <v>9</v>
      </c>
      <c r="G13" s="257">
        <v>23</v>
      </c>
      <c r="H13" s="257">
        <v>10</v>
      </c>
      <c r="I13" s="257">
        <v>14</v>
      </c>
      <c r="J13" s="257">
        <v>8</v>
      </c>
      <c r="K13" s="257">
        <v>16</v>
      </c>
      <c r="L13" s="257">
        <v>16</v>
      </c>
      <c r="M13" s="257">
        <v>20</v>
      </c>
      <c r="N13" s="257">
        <v>11</v>
      </c>
      <c r="O13" s="257">
        <v>9</v>
      </c>
      <c r="P13" s="257">
        <v>25</v>
      </c>
      <c r="Q13" s="258">
        <v>12</v>
      </c>
      <c r="R13" s="258">
        <v>7</v>
      </c>
      <c r="S13" s="253"/>
    </row>
    <row r="14" spans="1:19" s="254" customFormat="1" ht="18" customHeight="1">
      <c r="A14" s="243" t="s">
        <v>391</v>
      </c>
      <c r="B14" s="256" t="s">
        <v>10</v>
      </c>
      <c r="C14" s="257">
        <v>209.33333300000001</v>
      </c>
      <c r="D14" s="257">
        <v>14</v>
      </c>
      <c r="E14" s="257">
        <v>23</v>
      </c>
      <c r="F14" s="257">
        <v>1</v>
      </c>
      <c r="G14" s="257">
        <v>30</v>
      </c>
      <c r="H14" s="257">
        <v>4.3333329999999997</v>
      </c>
      <c r="I14" s="257">
        <v>14</v>
      </c>
      <c r="J14" s="257">
        <v>5</v>
      </c>
      <c r="K14" s="257">
        <v>21</v>
      </c>
      <c r="L14" s="257">
        <v>33</v>
      </c>
      <c r="M14" s="257">
        <v>14</v>
      </c>
      <c r="N14" s="257">
        <v>18</v>
      </c>
      <c r="O14" s="257">
        <v>3</v>
      </c>
      <c r="P14" s="257">
        <v>12</v>
      </c>
      <c r="Q14" s="258">
        <v>11</v>
      </c>
      <c r="R14" s="258">
        <v>6</v>
      </c>
      <c r="S14" s="253"/>
    </row>
    <row r="15" spans="1:19" s="254" customFormat="1" ht="18" customHeight="1">
      <c r="A15" s="243" t="s">
        <v>392</v>
      </c>
      <c r="B15" s="256" t="s">
        <v>10</v>
      </c>
      <c r="C15" s="257">
        <v>372</v>
      </c>
      <c r="D15" s="257">
        <v>25</v>
      </c>
      <c r="E15" s="257">
        <v>36</v>
      </c>
      <c r="F15" s="257">
        <v>30</v>
      </c>
      <c r="G15" s="257">
        <v>31</v>
      </c>
      <c r="H15" s="257">
        <v>29</v>
      </c>
      <c r="I15" s="257">
        <v>5</v>
      </c>
      <c r="J15" s="257">
        <v>2</v>
      </c>
      <c r="K15" s="257">
        <v>27</v>
      </c>
      <c r="L15" s="257">
        <v>38</v>
      </c>
      <c r="M15" s="257">
        <v>31</v>
      </c>
      <c r="N15" s="257">
        <v>30</v>
      </c>
      <c r="O15" s="257">
        <v>32</v>
      </c>
      <c r="P15" s="257">
        <v>29</v>
      </c>
      <c r="Q15" s="258">
        <v>22</v>
      </c>
      <c r="R15" s="258">
        <v>5</v>
      </c>
      <c r="S15" s="253"/>
    </row>
    <row r="16" spans="1:19" s="254" customFormat="1" ht="18" customHeight="1">
      <c r="A16" s="243" t="s">
        <v>393</v>
      </c>
      <c r="B16" s="256" t="s">
        <v>10</v>
      </c>
      <c r="C16" s="257">
        <v>1021.833333</v>
      </c>
      <c r="D16" s="257">
        <v>56</v>
      </c>
      <c r="E16" s="257">
        <v>40</v>
      </c>
      <c r="F16" s="257">
        <v>81</v>
      </c>
      <c r="G16" s="257">
        <v>59.5</v>
      </c>
      <c r="H16" s="257">
        <v>46</v>
      </c>
      <c r="I16" s="257">
        <v>21</v>
      </c>
      <c r="J16" s="257">
        <v>30</v>
      </c>
      <c r="K16" s="257">
        <v>101</v>
      </c>
      <c r="L16" s="257">
        <v>90</v>
      </c>
      <c r="M16" s="257">
        <v>89</v>
      </c>
      <c r="N16" s="257">
        <v>100.333333</v>
      </c>
      <c r="O16" s="257">
        <v>104</v>
      </c>
      <c r="P16" s="257">
        <v>65</v>
      </c>
      <c r="Q16" s="258">
        <v>90</v>
      </c>
      <c r="R16" s="258">
        <v>49</v>
      </c>
      <c r="S16" s="253"/>
    </row>
    <row r="17" spans="1:19" s="254" customFormat="1" ht="18" customHeight="1">
      <c r="A17" s="243" t="s">
        <v>394</v>
      </c>
      <c r="B17" s="256" t="s">
        <v>10</v>
      </c>
      <c r="C17" s="257">
        <v>810</v>
      </c>
      <c r="D17" s="257">
        <v>30</v>
      </c>
      <c r="E17" s="257">
        <v>44</v>
      </c>
      <c r="F17" s="257">
        <v>52</v>
      </c>
      <c r="G17" s="257">
        <v>50</v>
      </c>
      <c r="H17" s="257">
        <v>23</v>
      </c>
      <c r="I17" s="257">
        <v>17</v>
      </c>
      <c r="J17" s="257">
        <v>43</v>
      </c>
      <c r="K17" s="257">
        <v>59</v>
      </c>
      <c r="L17" s="257">
        <v>64</v>
      </c>
      <c r="M17" s="257">
        <v>60</v>
      </c>
      <c r="N17" s="257">
        <v>81</v>
      </c>
      <c r="O17" s="257">
        <v>86</v>
      </c>
      <c r="P17" s="257">
        <v>81</v>
      </c>
      <c r="Q17" s="258">
        <v>88</v>
      </c>
      <c r="R17" s="258">
        <v>32</v>
      </c>
      <c r="S17" s="253"/>
    </row>
    <row r="18" spans="1:19" s="254" customFormat="1" ht="18" customHeight="1">
      <c r="A18" s="243" t="s">
        <v>395</v>
      </c>
      <c r="B18" s="256" t="s">
        <v>10</v>
      </c>
      <c r="C18" s="257">
        <v>238.33333300000001</v>
      </c>
      <c r="D18" s="257">
        <v>0.83333299999999999</v>
      </c>
      <c r="E18" s="257">
        <v>21.5</v>
      </c>
      <c r="F18" s="257">
        <v>22</v>
      </c>
      <c r="G18" s="257">
        <v>13</v>
      </c>
      <c r="H18" s="257">
        <v>7</v>
      </c>
      <c r="I18" s="257">
        <v>4</v>
      </c>
      <c r="J18" s="257">
        <v>11</v>
      </c>
      <c r="K18" s="257">
        <v>20</v>
      </c>
      <c r="L18" s="257">
        <v>17</v>
      </c>
      <c r="M18" s="257">
        <v>22</v>
      </c>
      <c r="N18" s="257">
        <v>29</v>
      </c>
      <c r="O18" s="257">
        <v>22</v>
      </c>
      <c r="P18" s="257">
        <v>23</v>
      </c>
      <c r="Q18" s="258">
        <v>17</v>
      </c>
      <c r="R18" s="258">
        <v>9</v>
      </c>
      <c r="S18" s="253"/>
    </row>
    <row r="19" spans="1:19" s="248" customFormat="1" ht="18" customHeight="1">
      <c r="A19" s="243" t="s">
        <v>396</v>
      </c>
      <c r="B19" s="256" t="s">
        <v>10</v>
      </c>
      <c r="C19" s="257">
        <v>168</v>
      </c>
      <c r="D19" s="257">
        <v>0</v>
      </c>
      <c r="E19" s="257">
        <v>14</v>
      </c>
      <c r="F19" s="257">
        <v>6</v>
      </c>
      <c r="G19" s="257">
        <v>5</v>
      </c>
      <c r="H19" s="257">
        <v>5</v>
      </c>
      <c r="I19" s="257">
        <v>2</v>
      </c>
      <c r="J19" s="257">
        <v>19</v>
      </c>
      <c r="K19" s="257">
        <v>14</v>
      </c>
      <c r="L19" s="257">
        <v>19</v>
      </c>
      <c r="M19" s="257">
        <v>18</v>
      </c>
      <c r="N19" s="257">
        <v>12</v>
      </c>
      <c r="O19" s="257">
        <v>20</v>
      </c>
      <c r="P19" s="257">
        <v>10</v>
      </c>
      <c r="Q19" s="258">
        <v>18</v>
      </c>
      <c r="R19" s="258">
        <v>6</v>
      </c>
      <c r="S19" s="247"/>
    </row>
    <row r="20" spans="1:19" s="248" customFormat="1" ht="18" customHeight="1">
      <c r="A20" s="264" t="s">
        <v>397</v>
      </c>
      <c r="B20" s="256" t="s">
        <v>10</v>
      </c>
      <c r="C20" s="257">
        <v>3168.916667</v>
      </c>
      <c r="D20" s="257">
        <v>141.83333300000001</v>
      </c>
      <c r="E20" s="257">
        <v>205.25</v>
      </c>
      <c r="F20" s="257">
        <v>207</v>
      </c>
      <c r="G20" s="257">
        <v>226.5</v>
      </c>
      <c r="H20" s="257">
        <v>131</v>
      </c>
      <c r="I20" s="257">
        <v>84</v>
      </c>
      <c r="J20" s="257">
        <v>125</v>
      </c>
      <c r="K20" s="257">
        <v>266</v>
      </c>
      <c r="L20" s="257">
        <v>288</v>
      </c>
      <c r="M20" s="257">
        <v>264</v>
      </c>
      <c r="N20" s="257">
        <v>294.33333299999998</v>
      </c>
      <c r="O20" s="257">
        <v>280</v>
      </c>
      <c r="P20" s="257">
        <v>252</v>
      </c>
      <c r="Q20" s="258">
        <v>281</v>
      </c>
      <c r="R20" s="258">
        <v>123</v>
      </c>
      <c r="S20" s="247"/>
    </row>
    <row r="21" spans="1:19" s="248" customFormat="1" ht="18" customHeight="1">
      <c r="A21" s="243" t="s">
        <v>398</v>
      </c>
      <c r="B21" s="256" t="s">
        <v>10</v>
      </c>
      <c r="C21" s="257">
        <v>72</v>
      </c>
      <c r="D21" s="257">
        <v>1</v>
      </c>
      <c r="E21" s="257">
        <v>8</v>
      </c>
      <c r="F21" s="257">
        <v>2</v>
      </c>
      <c r="G21" s="257">
        <v>9</v>
      </c>
      <c r="H21" s="257">
        <v>2</v>
      </c>
      <c r="I21" s="257">
        <v>0</v>
      </c>
      <c r="J21" s="257">
        <v>2</v>
      </c>
      <c r="K21" s="257">
        <v>4</v>
      </c>
      <c r="L21" s="257">
        <v>6</v>
      </c>
      <c r="M21" s="257">
        <v>4</v>
      </c>
      <c r="N21" s="257">
        <v>3</v>
      </c>
      <c r="O21" s="257">
        <v>0</v>
      </c>
      <c r="P21" s="257">
        <v>3</v>
      </c>
      <c r="Q21" s="258">
        <v>24</v>
      </c>
      <c r="R21" s="258">
        <v>4</v>
      </c>
      <c r="S21" s="247"/>
    </row>
    <row r="22" spans="1:19" s="248" customFormat="1" ht="18" customHeight="1">
      <c r="A22" s="243" t="s">
        <v>399</v>
      </c>
      <c r="B22" s="256" t="s">
        <v>10</v>
      </c>
      <c r="C22" s="257">
        <v>69</v>
      </c>
      <c r="D22" s="257">
        <v>19</v>
      </c>
      <c r="E22" s="257">
        <v>7</v>
      </c>
      <c r="F22" s="257">
        <v>7</v>
      </c>
      <c r="G22" s="257">
        <v>2</v>
      </c>
      <c r="H22" s="257">
        <v>5</v>
      </c>
      <c r="I22" s="257">
        <v>1</v>
      </c>
      <c r="J22" s="257">
        <v>1</v>
      </c>
      <c r="K22" s="257">
        <v>1</v>
      </c>
      <c r="L22" s="257">
        <v>3</v>
      </c>
      <c r="M22" s="257">
        <v>7</v>
      </c>
      <c r="N22" s="257">
        <v>2</v>
      </c>
      <c r="O22" s="257">
        <v>5</v>
      </c>
      <c r="P22" s="257">
        <v>0</v>
      </c>
      <c r="Q22" s="258">
        <v>7</v>
      </c>
      <c r="R22" s="258">
        <v>2</v>
      </c>
      <c r="S22" s="247"/>
    </row>
    <row r="23" spans="1:19" s="248" customFormat="1" ht="18" customHeight="1">
      <c r="A23" s="243" t="s">
        <v>400</v>
      </c>
      <c r="B23" s="256" t="s">
        <v>10</v>
      </c>
      <c r="C23" s="257">
        <v>263.5</v>
      </c>
      <c r="D23" s="257">
        <v>16</v>
      </c>
      <c r="E23" s="257">
        <v>11</v>
      </c>
      <c r="F23" s="257">
        <v>37</v>
      </c>
      <c r="G23" s="257">
        <v>27.5</v>
      </c>
      <c r="H23" s="257">
        <v>11</v>
      </c>
      <c r="I23" s="257">
        <v>15</v>
      </c>
      <c r="J23" s="257">
        <v>0</v>
      </c>
      <c r="K23" s="257">
        <v>21</v>
      </c>
      <c r="L23" s="257">
        <v>40</v>
      </c>
      <c r="M23" s="257">
        <v>6</v>
      </c>
      <c r="N23" s="257">
        <v>15</v>
      </c>
      <c r="O23" s="257">
        <v>29</v>
      </c>
      <c r="P23" s="257">
        <v>8</v>
      </c>
      <c r="Q23" s="258">
        <v>14</v>
      </c>
      <c r="R23" s="258">
        <v>13</v>
      </c>
      <c r="S23" s="247"/>
    </row>
    <row r="24" spans="1:19" s="248" customFormat="1" ht="18" customHeight="1">
      <c r="A24" s="243" t="s">
        <v>401</v>
      </c>
      <c r="B24" s="256" t="s">
        <v>10</v>
      </c>
      <c r="C24" s="257">
        <v>167.5</v>
      </c>
      <c r="D24" s="257">
        <v>16</v>
      </c>
      <c r="E24" s="257">
        <v>6</v>
      </c>
      <c r="F24" s="257">
        <v>19</v>
      </c>
      <c r="G24" s="257">
        <v>6.5</v>
      </c>
      <c r="H24" s="257">
        <v>14</v>
      </c>
      <c r="I24" s="257">
        <v>2</v>
      </c>
      <c r="J24" s="257">
        <v>0</v>
      </c>
      <c r="K24" s="257">
        <v>44</v>
      </c>
      <c r="L24" s="257">
        <v>7</v>
      </c>
      <c r="M24" s="257">
        <v>9</v>
      </c>
      <c r="N24" s="257">
        <v>6</v>
      </c>
      <c r="O24" s="257">
        <v>21</v>
      </c>
      <c r="P24" s="257">
        <v>5</v>
      </c>
      <c r="Q24" s="258">
        <v>5</v>
      </c>
      <c r="R24" s="258">
        <v>7</v>
      </c>
      <c r="S24" s="247"/>
    </row>
    <row r="25" spans="1:19" s="248" customFormat="1" ht="18" customHeight="1">
      <c r="A25" s="243" t="s">
        <v>402</v>
      </c>
      <c r="B25" s="256" t="s">
        <v>10</v>
      </c>
      <c r="C25" s="257">
        <v>1137.916667</v>
      </c>
      <c r="D25" s="257">
        <v>74.833332999999996</v>
      </c>
      <c r="E25" s="257">
        <v>77.75</v>
      </c>
      <c r="F25" s="257">
        <v>55</v>
      </c>
      <c r="G25" s="257">
        <v>133</v>
      </c>
      <c r="H25" s="257">
        <v>71</v>
      </c>
      <c r="I25" s="257">
        <v>50</v>
      </c>
      <c r="J25" s="257">
        <v>24</v>
      </c>
      <c r="K25" s="257">
        <v>105</v>
      </c>
      <c r="L25" s="257">
        <v>71</v>
      </c>
      <c r="M25" s="257">
        <v>148</v>
      </c>
      <c r="N25" s="257">
        <v>77.333332999999996</v>
      </c>
      <c r="O25" s="257">
        <v>79</v>
      </c>
      <c r="P25" s="257">
        <v>36</v>
      </c>
      <c r="Q25" s="258">
        <v>83</v>
      </c>
      <c r="R25" s="258">
        <v>53</v>
      </c>
      <c r="S25" s="247"/>
    </row>
    <row r="26" spans="1:19" s="248" customFormat="1" ht="18" customHeight="1">
      <c r="A26" s="243" t="s">
        <v>403</v>
      </c>
      <c r="B26" s="256" t="s">
        <v>10</v>
      </c>
      <c r="C26" s="257">
        <v>1221.5</v>
      </c>
      <c r="D26" s="257">
        <v>2</v>
      </c>
      <c r="E26" s="257">
        <v>92.5</v>
      </c>
      <c r="F26" s="257">
        <v>78</v>
      </c>
      <c r="G26" s="257">
        <v>9</v>
      </c>
      <c r="H26" s="257">
        <v>0</v>
      </c>
      <c r="I26" s="257">
        <v>14</v>
      </c>
      <c r="J26" s="257">
        <v>96</v>
      </c>
      <c r="K26" s="257">
        <v>63</v>
      </c>
      <c r="L26" s="257">
        <v>156</v>
      </c>
      <c r="M26" s="257">
        <v>65</v>
      </c>
      <c r="N26" s="257">
        <v>158</v>
      </c>
      <c r="O26" s="257">
        <v>124</v>
      </c>
      <c r="P26" s="257">
        <v>195</v>
      </c>
      <c r="Q26" s="258">
        <v>135</v>
      </c>
      <c r="R26" s="258">
        <v>34</v>
      </c>
      <c r="S26" s="247"/>
    </row>
    <row r="27" spans="1:19" s="248" customFormat="1" ht="18" customHeight="1">
      <c r="A27" s="243" t="s">
        <v>404</v>
      </c>
      <c r="B27" s="256" t="s">
        <v>10</v>
      </c>
      <c r="C27" s="257">
        <v>237.5</v>
      </c>
      <c r="D27" s="257">
        <v>13</v>
      </c>
      <c r="E27" s="257">
        <v>3</v>
      </c>
      <c r="F27" s="257">
        <v>9</v>
      </c>
      <c r="G27" s="257">
        <v>39.5</v>
      </c>
      <c r="H27" s="257">
        <v>28</v>
      </c>
      <c r="I27" s="257">
        <v>2</v>
      </c>
      <c r="J27" s="257">
        <v>2</v>
      </c>
      <c r="K27" s="257">
        <v>28</v>
      </c>
      <c r="L27" s="257">
        <v>5</v>
      </c>
      <c r="M27" s="257">
        <v>25</v>
      </c>
      <c r="N27" s="257">
        <v>33</v>
      </c>
      <c r="O27" s="257">
        <v>22</v>
      </c>
      <c r="P27" s="257">
        <v>5</v>
      </c>
      <c r="Q27" s="258">
        <v>13</v>
      </c>
      <c r="R27" s="258">
        <v>10</v>
      </c>
      <c r="S27" s="247"/>
    </row>
    <row r="28" spans="1:19" s="248" customFormat="1" ht="18" customHeight="1">
      <c r="A28" s="264" t="s">
        <v>405</v>
      </c>
      <c r="B28" s="256" t="s">
        <v>10</v>
      </c>
      <c r="C28" s="257">
        <v>3168.916667</v>
      </c>
      <c r="D28" s="257">
        <v>141.83333300000001</v>
      </c>
      <c r="E28" s="257">
        <v>205.25</v>
      </c>
      <c r="F28" s="257">
        <v>207</v>
      </c>
      <c r="G28" s="257">
        <v>226.5</v>
      </c>
      <c r="H28" s="257">
        <v>131</v>
      </c>
      <c r="I28" s="257">
        <v>84</v>
      </c>
      <c r="J28" s="257">
        <v>125</v>
      </c>
      <c r="K28" s="257">
        <v>266</v>
      </c>
      <c r="L28" s="257">
        <v>288</v>
      </c>
      <c r="M28" s="257">
        <v>264</v>
      </c>
      <c r="N28" s="257">
        <v>294.33333299999998</v>
      </c>
      <c r="O28" s="257">
        <v>280</v>
      </c>
      <c r="P28" s="257">
        <v>252</v>
      </c>
      <c r="Q28" s="258">
        <v>281</v>
      </c>
      <c r="R28" s="258">
        <v>123</v>
      </c>
      <c r="S28" s="247"/>
    </row>
    <row r="29" spans="1:19" s="248" customFormat="1" ht="18" customHeight="1">
      <c r="A29" s="243" t="s">
        <v>406</v>
      </c>
      <c r="B29" s="256" t="s">
        <v>10</v>
      </c>
      <c r="C29" s="257">
        <v>1317.5</v>
      </c>
      <c r="D29" s="257">
        <v>9</v>
      </c>
      <c r="E29" s="257">
        <v>93.5</v>
      </c>
      <c r="F29" s="257">
        <v>84</v>
      </c>
      <c r="G29" s="257">
        <v>13</v>
      </c>
      <c r="H29" s="257">
        <v>2</v>
      </c>
      <c r="I29" s="257">
        <v>14</v>
      </c>
      <c r="J29" s="257">
        <v>102</v>
      </c>
      <c r="K29" s="257">
        <v>65</v>
      </c>
      <c r="L29" s="257">
        <v>163</v>
      </c>
      <c r="M29" s="257">
        <v>76</v>
      </c>
      <c r="N29" s="257">
        <v>170</v>
      </c>
      <c r="O29" s="257">
        <v>125</v>
      </c>
      <c r="P29" s="257">
        <v>195</v>
      </c>
      <c r="Q29" s="258">
        <v>150</v>
      </c>
      <c r="R29" s="258">
        <v>56</v>
      </c>
      <c r="S29" s="247"/>
    </row>
    <row r="30" spans="1:19" s="248" customFormat="1" ht="18" customHeight="1">
      <c r="A30" s="243" t="s">
        <v>407</v>
      </c>
      <c r="B30" s="256" t="s">
        <v>10</v>
      </c>
      <c r="C30" s="257">
        <v>624.41666699999996</v>
      </c>
      <c r="D30" s="257">
        <v>25</v>
      </c>
      <c r="E30" s="257">
        <v>56.75</v>
      </c>
      <c r="F30" s="257">
        <v>44</v>
      </c>
      <c r="G30" s="257">
        <v>34.5</v>
      </c>
      <c r="H30" s="257">
        <v>49</v>
      </c>
      <c r="I30" s="257">
        <v>18</v>
      </c>
      <c r="J30" s="257">
        <v>13</v>
      </c>
      <c r="K30" s="257">
        <v>95</v>
      </c>
      <c r="L30" s="257">
        <v>26</v>
      </c>
      <c r="M30" s="257">
        <v>84</v>
      </c>
      <c r="N30" s="257">
        <v>37.166666999999997</v>
      </c>
      <c r="O30" s="257">
        <v>66</v>
      </c>
      <c r="P30" s="257">
        <v>11</v>
      </c>
      <c r="Q30" s="258">
        <v>60</v>
      </c>
      <c r="R30" s="258">
        <v>5</v>
      </c>
      <c r="S30" s="247"/>
    </row>
    <row r="31" spans="1:19" s="248" customFormat="1" ht="18" customHeight="1">
      <c r="A31" s="243" t="s">
        <v>408</v>
      </c>
      <c r="B31" s="256" t="s">
        <v>10</v>
      </c>
      <c r="C31" s="257">
        <v>59</v>
      </c>
      <c r="D31" s="257">
        <v>0</v>
      </c>
      <c r="E31" s="257">
        <v>3</v>
      </c>
      <c r="F31" s="257">
        <v>2</v>
      </c>
      <c r="G31" s="257">
        <v>0</v>
      </c>
      <c r="H31" s="257">
        <v>0</v>
      </c>
      <c r="I31" s="257">
        <v>0</v>
      </c>
      <c r="J31" s="257">
        <v>4</v>
      </c>
      <c r="K31" s="257">
        <v>17</v>
      </c>
      <c r="L31" s="257">
        <v>1</v>
      </c>
      <c r="M31" s="257">
        <v>8</v>
      </c>
      <c r="N31" s="257">
        <v>2</v>
      </c>
      <c r="O31" s="257">
        <v>22</v>
      </c>
      <c r="P31" s="257">
        <v>0</v>
      </c>
      <c r="Q31" s="258">
        <v>0</v>
      </c>
      <c r="R31" s="258">
        <v>0</v>
      </c>
      <c r="S31" s="247"/>
    </row>
    <row r="32" spans="1:19" s="248" customFormat="1" ht="18" customHeight="1">
      <c r="A32" s="243" t="s">
        <v>409</v>
      </c>
      <c r="B32" s="256" t="s">
        <v>10</v>
      </c>
      <c r="C32" s="257">
        <v>393.66666700000002</v>
      </c>
      <c r="D32" s="257">
        <v>19</v>
      </c>
      <c r="E32" s="257">
        <v>42</v>
      </c>
      <c r="F32" s="257">
        <v>21</v>
      </c>
      <c r="G32" s="257">
        <v>19.5</v>
      </c>
      <c r="H32" s="257">
        <v>43</v>
      </c>
      <c r="I32" s="257">
        <v>16</v>
      </c>
      <c r="J32" s="257">
        <v>8</v>
      </c>
      <c r="K32" s="257">
        <v>49</v>
      </c>
      <c r="L32" s="257">
        <v>16</v>
      </c>
      <c r="M32" s="257">
        <v>56</v>
      </c>
      <c r="N32" s="257">
        <v>25.166667</v>
      </c>
      <c r="O32" s="257">
        <v>35</v>
      </c>
      <c r="P32" s="257">
        <v>10</v>
      </c>
      <c r="Q32" s="258">
        <v>34</v>
      </c>
      <c r="R32" s="258">
        <v>0</v>
      </c>
      <c r="S32" s="247"/>
    </row>
    <row r="33" spans="1:19" s="248" customFormat="1" ht="18" customHeight="1">
      <c r="A33" s="243" t="s">
        <v>410</v>
      </c>
      <c r="B33" s="256" t="s">
        <v>10</v>
      </c>
      <c r="C33" s="257">
        <v>70</v>
      </c>
      <c r="D33" s="257">
        <v>2</v>
      </c>
      <c r="E33" s="257">
        <v>3</v>
      </c>
      <c r="F33" s="257">
        <v>17</v>
      </c>
      <c r="G33" s="257">
        <v>4</v>
      </c>
      <c r="H33" s="257">
        <v>0</v>
      </c>
      <c r="I33" s="257">
        <v>0</v>
      </c>
      <c r="J33" s="257">
        <v>1</v>
      </c>
      <c r="K33" s="257">
        <v>16</v>
      </c>
      <c r="L33" s="257">
        <v>1</v>
      </c>
      <c r="M33" s="257">
        <v>10</v>
      </c>
      <c r="N33" s="257">
        <v>6</v>
      </c>
      <c r="O33" s="257">
        <v>4</v>
      </c>
      <c r="P33" s="257">
        <v>1</v>
      </c>
      <c r="Q33" s="258">
        <v>1</v>
      </c>
      <c r="R33" s="258">
        <v>4</v>
      </c>
      <c r="S33" s="247"/>
    </row>
    <row r="34" spans="1:19" s="248" customFormat="1" ht="18" customHeight="1">
      <c r="A34" s="243" t="s">
        <v>411</v>
      </c>
      <c r="B34" s="256" t="s">
        <v>10</v>
      </c>
      <c r="C34" s="257">
        <v>101.75</v>
      </c>
      <c r="D34" s="257">
        <v>4</v>
      </c>
      <c r="E34" s="257">
        <v>8.75</v>
      </c>
      <c r="F34" s="257">
        <v>4</v>
      </c>
      <c r="G34" s="257">
        <v>11</v>
      </c>
      <c r="H34" s="257">
        <v>6</v>
      </c>
      <c r="I34" s="257">
        <v>2</v>
      </c>
      <c r="J34" s="257">
        <v>0</v>
      </c>
      <c r="K34" s="257">
        <v>13</v>
      </c>
      <c r="L34" s="257">
        <v>8</v>
      </c>
      <c r="M34" s="257">
        <v>10</v>
      </c>
      <c r="N34" s="257">
        <v>4</v>
      </c>
      <c r="O34" s="257">
        <v>5</v>
      </c>
      <c r="P34" s="257">
        <v>0</v>
      </c>
      <c r="Q34" s="258">
        <v>25</v>
      </c>
      <c r="R34" s="258">
        <v>1</v>
      </c>
      <c r="S34" s="247"/>
    </row>
    <row r="35" spans="1:19" s="248" customFormat="1" ht="18" customHeight="1">
      <c r="A35" s="243" t="s">
        <v>412</v>
      </c>
      <c r="B35" s="256" t="s">
        <v>10</v>
      </c>
      <c r="C35" s="257">
        <v>1227</v>
      </c>
      <c r="D35" s="257">
        <v>107.833333</v>
      </c>
      <c r="E35" s="257">
        <v>55</v>
      </c>
      <c r="F35" s="257">
        <v>79</v>
      </c>
      <c r="G35" s="257">
        <v>179</v>
      </c>
      <c r="H35" s="257">
        <v>80</v>
      </c>
      <c r="I35" s="257">
        <v>52</v>
      </c>
      <c r="J35" s="257">
        <v>10</v>
      </c>
      <c r="K35" s="257">
        <v>106</v>
      </c>
      <c r="L35" s="257">
        <v>99</v>
      </c>
      <c r="M35" s="257">
        <v>104</v>
      </c>
      <c r="N35" s="257">
        <v>87.166667000000004</v>
      </c>
      <c r="O35" s="257">
        <v>89</v>
      </c>
      <c r="P35" s="257">
        <v>46</v>
      </c>
      <c r="Q35" s="258">
        <v>71</v>
      </c>
      <c r="R35" s="258">
        <v>62</v>
      </c>
      <c r="S35" s="247"/>
    </row>
    <row r="36" spans="1:19" s="248" customFormat="1" ht="18" customHeight="1">
      <c r="A36" s="243" t="s">
        <v>413</v>
      </c>
      <c r="B36" s="256" t="s">
        <v>10</v>
      </c>
      <c r="C36" s="257">
        <v>244.5</v>
      </c>
      <c r="D36" s="257">
        <v>21</v>
      </c>
      <c r="E36" s="257">
        <v>15</v>
      </c>
      <c r="F36" s="257">
        <v>16</v>
      </c>
      <c r="G36" s="257">
        <v>38.5</v>
      </c>
      <c r="H36" s="257">
        <v>13</v>
      </c>
      <c r="I36" s="257">
        <v>0</v>
      </c>
      <c r="J36" s="257">
        <v>2</v>
      </c>
      <c r="K36" s="257">
        <v>32</v>
      </c>
      <c r="L36" s="257">
        <v>13</v>
      </c>
      <c r="M36" s="257">
        <v>29</v>
      </c>
      <c r="N36" s="257">
        <v>25</v>
      </c>
      <c r="O36" s="257">
        <v>16</v>
      </c>
      <c r="P36" s="257">
        <v>12</v>
      </c>
      <c r="Q36" s="258">
        <v>10</v>
      </c>
      <c r="R36" s="258">
        <v>2</v>
      </c>
      <c r="S36" s="247"/>
    </row>
    <row r="37" spans="1:19" s="248" customFormat="1" ht="18" customHeight="1">
      <c r="A37" s="243" t="s">
        <v>414</v>
      </c>
      <c r="B37" s="256" t="s">
        <v>10</v>
      </c>
      <c r="C37" s="257">
        <v>84</v>
      </c>
      <c r="D37" s="257">
        <v>8</v>
      </c>
      <c r="E37" s="257">
        <v>4</v>
      </c>
      <c r="F37" s="257">
        <v>2</v>
      </c>
      <c r="G37" s="257">
        <v>8</v>
      </c>
      <c r="H37" s="257">
        <v>4</v>
      </c>
      <c r="I37" s="257">
        <v>2</v>
      </c>
      <c r="J37" s="257">
        <v>0</v>
      </c>
      <c r="K37" s="257">
        <v>10</v>
      </c>
      <c r="L37" s="257">
        <v>7</v>
      </c>
      <c r="M37" s="257">
        <v>10</v>
      </c>
      <c r="N37" s="257">
        <v>7</v>
      </c>
      <c r="O37" s="257">
        <v>0</v>
      </c>
      <c r="P37" s="257">
        <v>6</v>
      </c>
      <c r="Q37" s="258">
        <v>8</v>
      </c>
      <c r="R37" s="258">
        <v>8</v>
      </c>
      <c r="S37" s="247"/>
    </row>
    <row r="38" spans="1:19" s="248" customFormat="1" ht="18" customHeight="1">
      <c r="A38" s="243" t="s">
        <v>415</v>
      </c>
      <c r="B38" s="256" t="s">
        <v>10</v>
      </c>
      <c r="C38" s="257">
        <v>91</v>
      </c>
      <c r="D38" s="257">
        <v>6</v>
      </c>
      <c r="E38" s="257">
        <v>4</v>
      </c>
      <c r="F38" s="257">
        <v>3</v>
      </c>
      <c r="G38" s="257">
        <v>11</v>
      </c>
      <c r="H38" s="257">
        <v>10</v>
      </c>
      <c r="I38" s="257">
        <v>1</v>
      </c>
      <c r="J38" s="257">
        <v>0</v>
      </c>
      <c r="K38" s="257">
        <v>10</v>
      </c>
      <c r="L38" s="257">
        <v>9</v>
      </c>
      <c r="M38" s="257">
        <v>8</v>
      </c>
      <c r="N38" s="257">
        <v>4</v>
      </c>
      <c r="O38" s="257">
        <v>2</v>
      </c>
      <c r="P38" s="257">
        <v>4</v>
      </c>
      <c r="Q38" s="258">
        <v>9</v>
      </c>
      <c r="R38" s="258">
        <v>10</v>
      </c>
      <c r="S38" s="247"/>
    </row>
    <row r="39" spans="1:19" s="248" customFormat="1" ht="18" customHeight="1">
      <c r="A39" s="243" t="s">
        <v>416</v>
      </c>
      <c r="B39" s="256" t="s">
        <v>10</v>
      </c>
      <c r="C39" s="257">
        <v>31</v>
      </c>
      <c r="D39" s="257">
        <v>3</v>
      </c>
      <c r="E39" s="257">
        <v>0</v>
      </c>
      <c r="F39" s="257">
        <v>2</v>
      </c>
      <c r="G39" s="257">
        <v>4</v>
      </c>
      <c r="H39" s="257">
        <v>3</v>
      </c>
      <c r="I39" s="257">
        <v>1</v>
      </c>
      <c r="J39" s="257">
        <v>1</v>
      </c>
      <c r="K39" s="257">
        <v>4</v>
      </c>
      <c r="L39" s="257">
        <v>4</v>
      </c>
      <c r="M39" s="257">
        <v>3</v>
      </c>
      <c r="N39" s="257">
        <v>3</v>
      </c>
      <c r="O39" s="257">
        <v>1</v>
      </c>
      <c r="P39" s="257">
        <v>0</v>
      </c>
      <c r="Q39" s="258">
        <v>0</v>
      </c>
      <c r="R39" s="258">
        <v>2</v>
      </c>
      <c r="S39" s="247"/>
    </row>
    <row r="40" spans="1:19" s="248" customFormat="1" ht="18" customHeight="1">
      <c r="A40" s="243" t="s">
        <v>417</v>
      </c>
      <c r="B40" s="256" t="s">
        <v>10</v>
      </c>
      <c r="C40" s="257">
        <v>29</v>
      </c>
      <c r="D40" s="257">
        <v>7</v>
      </c>
      <c r="E40" s="257">
        <v>0</v>
      </c>
      <c r="F40" s="257">
        <v>3</v>
      </c>
      <c r="G40" s="257">
        <v>6</v>
      </c>
      <c r="H40" s="257">
        <v>0</v>
      </c>
      <c r="I40" s="257">
        <v>0</v>
      </c>
      <c r="J40" s="257">
        <v>1</v>
      </c>
      <c r="K40" s="257">
        <v>2</v>
      </c>
      <c r="L40" s="257">
        <v>0</v>
      </c>
      <c r="M40" s="257">
        <v>3</v>
      </c>
      <c r="N40" s="257">
        <v>4</v>
      </c>
      <c r="O40" s="257">
        <v>2</v>
      </c>
      <c r="P40" s="257">
        <v>0</v>
      </c>
      <c r="Q40" s="258">
        <v>1</v>
      </c>
      <c r="R40" s="258">
        <v>0</v>
      </c>
      <c r="S40" s="247"/>
    </row>
    <row r="41" spans="1:19" s="248" customFormat="1" ht="18" customHeight="1">
      <c r="A41" s="243" t="s">
        <v>418</v>
      </c>
      <c r="B41" s="256" t="s">
        <v>10</v>
      </c>
      <c r="C41" s="257">
        <v>17</v>
      </c>
      <c r="D41" s="257">
        <v>2</v>
      </c>
      <c r="E41" s="257">
        <v>0</v>
      </c>
      <c r="F41" s="257">
        <v>3</v>
      </c>
      <c r="G41" s="257">
        <v>3</v>
      </c>
      <c r="H41" s="257">
        <v>1</v>
      </c>
      <c r="I41" s="257">
        <v>0</v>
      </c>
      <c r="J41" s="257">
        <v>0</v>
      </c>
      <c r="K41" s="257">
        <v>1</v>
      </c>
      <c r="L41" s="257">
        <v>4</v>
      </c>
      <c r="M41" s="257">
        <v>0</v>
      </c>
      <c r="N41" s="257">
        <v>0</v>
      </c>
      <c r="O41" s="257">
        <v>0</v>
      </c>
      <c r="P41" s="257">
        <v>2</v>
      </c>
      <c r="Q41" s="258">
        <v>0</v>
      </c>
      <c r="R41" s="258">
        <v>1</v>
      </c>
      <c r="S41" s="247"/>
    </row>
    <row r="42" spans="1:19" s="248" customFormat="1" ht="18" customHeight="1">
      <c r="A42" s="243" t="s">
        <v>419</v>
      </c>
      <c r="B42" s="256" t="s">
        <v>10</v>
      </c>
      <c r="C42" s="257">
        <v>51.5</v>
      </c>
      <c r="D42" s="257">
        <v>6</v>
      </c>
      <c r="E42" s="257">
        <v>4</v>
      </c>
      <c r="F42" s="257">
        <v>3</v>
      </c>
      <c r="G42" s="257">
        <v>5.5</v>
      </c>
      <c r="H42" s="257">
        <v>1</v>
      </c>
      <c r="I42" s="257">
        <v>1</v>
      </c>
      <c r="J42" s="257">
        <v>2</v>
      </c>
      <c r="K42" s="257">
        <v>3</v>
      </c>
      <c r="L42" s="257">
        <v>6</v>
      </c>
      <c r="M42" s="257">
        <v>3</v>
      </c>
      <c r="N42" s="257">
        <v>1</v>
      </c>
      <c r="O42" s="257">
        <v>6</v>
      </c>
      <c r="P42" s="257">
        <v>3</v>
      </c>
      <c r="Q42" s="258">
        <v>3</v>
      </c>
      <c r="R42" s="258">
        <v>4</v>
      </c>
      <c r="S42" s="247"/>
    </row>
    <row r="43" spans="1:19" s="248" customFormat="1" ht="18" customHeight="1">
      <c r="A43" s="243" t="s">
        <v>420</v>
      </c>
      <c r="B43" s="256" t="s">
        <v>10</v>
      </c>
      <c r="C43" s="257">
        <v>9</v>
      </c>
      <c r="D43" s="257">
        <v>0</v>
      </c>
      <c r="E43" s="257">
        <v>0</v>
      </c>
      <c r="F43" s="257">
        <v>0</v>
      </c>
      <c r="G43" s="257">
        <v>2</v>
      </c>
      <c r="H43" s="257">
        <v>2</v>
      </c>
      <c r="I43" s="257">
        <v>0</v>
      </c>
      <c r="J43" s="257">
        <v>0</v>
      </c>
      <c r="K43" s="257">
        <v>0</v>
      </c>
      <c r="L43" s="257">
        <v>4</v>
      </c>
      <c r="M43" s="257">
        <v>0</v>
      </c>
      <c r="N43" s="257">
        <v>1</v>
      </c>
      <c r="O43" s="257">
        <v>0</v>
      </c>
      <c r="P43" s="257">
        <v>0</v>
      </c>
      <c r="Q43" s="258">
        <v>0</v>
      </c>
      <c r="R43" s="258">
        <v>0</v>
      </c>
      <c r="S43" s="247"/>
    </row>
    <row r="44" spans="1:19" s="248" customFormat="1" ht="18" customHeight="1">
      <c r="A44" s="243" t="s">
        <v>421</v>
      </c>
      <c r="B44" s="256" t="s">
        <v>10</v>
      </c>
      <c r="C44" s="257">
        <v>22.5</v>
      </c>
      <c r="D44" s="257">
        <v>2</v>
      </c>
      <c r="E44" s="257">
        <v>1</v>
      </c>
      <c r="F44" s="257">
        <v>1</v>
      </c>
      <c r="G44" s="257">
        <v>5.5</v>
      </c>
      <c r="H44" s="257">
        <v>0</v>
      </c>
      <c r="I44" s="257">
        <v>5</v>
      </c>
      <c r="J44" s="257">
        <v>0</v>
      </c>
      <c r="K44" s="257">
        <v>2</v>
      </c>
      <c r="L44" s="257">
        <v>1</v>
      </c>
      <c r="M44" s="257">
        <v>1</v>
      </c>
      <c r="N44" s="257">
        <v>0</v>
      </c>
      <c r="O44" s="257">
        <v>3</v>
      </c>
      <c r="P44" s="257">
        <v>1</v>
      </c>
      <c r="Q44" s="258">
        <v>0</v>
      </c>
      <c r="R44" s="258">
        <v>0</v>
      </c>
      <c r="S44" s="247"/>
    </row>
    <row r="45" spans="1:19" s="248" customFormat="1" ht="18" customHeight="1">
      <c r="A45" s="243" t="s">
        <v>422</v>
      </c>
      <c r="B45" s="256" t="s">
        <v>10</v>
      </c>
      <c r="C45" s="257">
        <v>340</v>
      </c>
      <c r="D45" s="257">
        <v>27</v>
      </c>
      <c r="E45" s="257">
        <v>16</v>
      </c>
      <c r="F45" s="257">
        <v>6</v>
      </c>
      <c r="G45" s="257">
        <v>70</v>
      </c>
      <c r="H45" s="257">
        <v>29</v>
      </c>
      <c r="I45" s="257">
        <v>18</v>
      </c>
      <c r="J45" s="257">
        <v>1</v>
      </c>
      <c r="K45" s="257">
        <v>17</v>
      </c>
      <c r="L45" s="257">
        <v>24</v>
      </c>
      <c r="M45" s="257">
        <v>24</v>
      </c>
      <c r="N45" s="257">
        <v>29</v>
      </c>
      <c r="O45" s="257">
        <v>38</v>
      </c>
      <c r="P45" s="257">
        <v>9</v>
      </c>
      <c r="Q45" s="258">
        <v>17</v>
      </c>
      <c r="R45" s="258">
        <v>15</v>
      </c>
      <c r="S45" s="247"/>
    </row>
    <row r="46" spans="1:19" s="248" customFormat="1" ht="18" customHeight="1">
      <c r="A46" s="243" t="s">
        <v>423</v>
      </c>
      <c r="B46" s="256" t="s">
        <v>10</v>
      </c>
      <c r="C46" s="257">
        <v>81.5</v>
      </c>
      <c r="D46" s="257">
        <v>1</v>
      </c>
      <c r="E46" s="257">
        <v>5</v>
      </c>
      <c r="F46" s="257">
        <v>7</v>
      </c>
      <c r="G46" s="257">
        <v>12.5</v>
      </c>
      <c r="H46" s="257">
        <v>2</v>
      </c>
      <c r="I46" s="257">
        <v>17</v>
      </c>
      <c r="J46" s="257">
        <v>0</v>
      </c>
      <c r="K46" s="257">
        <v>17</v>
      </c>
      <c r="L46" s="257">
        <v>6</v>
      </c>
      <c r="M46" s="257">
        <v>0</v>
      </c>
      <c r="N46" s="257">
        <v>2</v>
      </c>
      <c r="O46" s="257">
        <v>4</v>
      </c>
      <c r="P46" s="257">
        <v>3</v>
      </c>
      <c r="Q46" s="258">
        <v>4</v>
      </c>
      <c r="R46" s="258">
        <v>1</v>
      </c>
      <c r="S46" s="247"/>
    </row>
    <row r="47" spans="1:19" s="248" customFormat="1" ht="18" customHeight="1">
      <c r="A47" s="243" t="s">
        <v>424</v>
      </c>
      <c r="B47" s="256" t="s">
        <v>10</v>
      </c>
      <c r="C47" s="257">
        <v>51.833333000000003</v>
      </c>
      <c r="D47" s="257">
        <v>2.8333330000000001</v>
      </c>
      <c r="E47" s="257">
        <v>2</v>
      </c>
      <c r="F47" s="257">
        <v>4</v>
      </c>
      <c r="G47" s="257">
        <v>2</v>
      </c>
      <c r="H47" s="257">
        <v>3</v>
      </c>
      <c r="I47" s="257">
        <v>2</v>
      </c>
      <c r="J47" s="257">
        <v>2</v>
      </c>
      <c r="K47" s="257">
        <v>5</v>
      </c>
      <c r="L47" s="257">
        <v>12</v>
      </c>
      <c r="M47" s="257">
        <v>6</v>
      </c>
      <c r="N47" s="257">
        <v>1</v>
      </c>
      <c r="O47" s="257">
        <v>1</v>
      </c>
      <c r="P47" s="257">
        <v>2</v>
      </c>
      <c r="Q47" s="258">
        <v>4</v>
      </c>
      <c r="R47" s="258">
        <v>3</v>
      </c>
      <c r="S47" s="247"/>
    </row>
    <row r="48" spans="1:19" s="248" customFormat="1" ht="18" customHeight="1">
      <c r="A48" s="243" t="s">
        <v>425</v>
      </c>
      <c r="B48" s="256" t="s">
        <v>10</v>
      </c>
      <c r="C48" s="257">
        <v>16</v>
      </c>
      <c r="D48" s="257">
        <v>0</v>
      </c>
      <c r="E48" s="257">
        <v>0</v>
      </c>
      <c r="F48" s="257">
        <v>0</v>
      </c>
      <c r="G48" s="257">
        <v>2</v>
      </c>
      <c r="H48" s="257">
        <v>0</v>
      </c>
      <c r="I48" s="257">
        <v>2</v>
      </c>
      <c r="J48" s="257">
        <v>0</v>
      </c>
      <c r="K48" s="257">
        <v>0</v>
      </c>
      <c r="L48" s="257">
        <v>4</v>
      </c>
      <c r="M48" s="257">
        <v>0</v>
      </c>
      <c r="N48" s="257">
        <v>1</v>
      </c>
      <c r="O48" s="257">
        <v>1</v>
      </c>
      <c r="P48" s="257">
        <v>0</v>
      </c>
      <c r="Q48" s="258">
        <v>5</v>
      </c>
      <c r="R48" s="258">
        <v>1</v>
      </c>
      <c r="S48" s="247"/>
    </row>
    <row r="49" spans="1:19" s="248" customFormat="1" ht="18" customHeight="1">
      <c r="A49" s="243" t="s">
        <v>426</v>
      </c>
      <c r="B49" s="256" t="s">
        <v>10</v>
      </c>
      <c r="C49" s="257">
        <v>158.16666699999999</v>
      </c>
      <c r="D49" s="257">
        <v>22</v>
      </c>
      <c r="E49" s="257">
        <v>4</v>
      </c>
      <c r="F49" s="257">
        <v>29</v>
      </c>
      <c r="G49" s="257">
        <v>9</v>
      </c>
      <c r="H49" s="257">
        <v>12</v>
      </c>
      <c r="I49" s="257">
        <v>3</v>
      </c>
      <c r="J49" s="257">
        <v>1</v>
      </c>
      <c r="K49" s="257">
        <v>3</v>
      </c>
      <c r="L49" s="257">
        <v>5</v>
      </c>
      <c r="M49" s="257">
        <v>17</v>
      </c>
      <c r="N49" s="257">
        <v>9.1666670000000003</v>
      </c>
      <c r="O49" s="257">
        <v>15</v>
      </c>
      <c r="P49" s="257">
        <v>4</v>
      </c>
      <c r="Q49" s="258">
        <v>10</v>
      </c>
      <c r="R49" s="258">
        <v>15</v>
      </c>
      <c r="S49" s="247"/>
    </row>
    <row r="50" spans="1:19" s="248" customFormat="1" ht="18" customHeight="1">
      <c r="A50" s="243" t="s">
        <v>427</v>
      </c>
      <c r="B50" s="256" t="s">
        <v>10</v>
      </c>
      <c r="C50" s="257">
        <v>0</v>
      </c>
      <c r="D50" s="257">
        <v>0</v>
      </c>
      <c r="E50" s="257">
        <v>0</v>
      </c>
      <c r="F50" s="257">
        <v>0</v>
      </c>
      <c r="G50" s="257">
        <v>0</v>
      </c>
      <c r="H50" s="257">
        <v>0</v>
      </c>
      <c r="I50" s="257">
        <v>0</v>
      </c>
      <c r="J50" s="257">
        <v>0</v>
      </c>
      <c r="K50" s="257">
        <v>0</v>
      </c>
      <c r="L50" s="257">
        <v>0</v>
      </c>
      <c r="M50" s="257">
        <v>0</v>
      </c>
      <c r="N50" s="257">
        <v>0</v>
      </c>
      <c r="O50" s="257">
        <v>0</v>
      </c>
      <c r="P50" s="257">
        <v>0</v>
      </c>
      <c r="Q50" s="258">
        <v>0</v>
      </c>
      <c r="R50" s="258">
        <v>0</v>
      </c>
      <c r="S50" s="247"/>
    </row>
    <row r="51" spans="1:19" s="248" customFormat="1" ht="18" customHeight="1">
      <c r="A51" s="264" t="s">
        <v>428</v>
      </c>
      <c r="B51" s="256" t="s">
        <v>10</v>
      </c>
      <c r="C51" s="257">
        <v>3147.916667</v>
      </c>
      <c r="D51" s="257">
        <v>141.83333300000001</v>
      </c>
      <c r="E51" s="257">
        <v>205.25</v>
      </c>
      <c r="F51" s="257">
        <v>207</v>
      </c>
      <c r="G51" s="257">
        <v>226.5</v>
      </c>
      <c r="H51" s="257">
        <v>131</v>
      </c>
      <c r="I51" s="257">
        <v>84</v>
      </c>
      <c r="J51" s="257">
        <v>125</v>
      </c>
      <c r="K51" s="257">
        <v>266</v>
      </c>
      <c r="L51" s="257">
        <v>288</v>
      </c>
      <c r="M51" s="257">
        <v>264</v>
      </c>
      <c r="N51" s="257">
        <v>294.33333299999998</v>
      </c>
      <c r="O51" s="257">
        <v>280</v>
      </c>
      <c r="P51" s="257">
        <v>231</v>
      </c>
      <c r="Q51" s="258">
        <v>281</v>
      </c>
      <c r="R51" s="258">
        <v>123</v>
      </c>
      <c r="S51" s="247"/>
    </row>
    <row r="52" spans="1:19" s="248" customFormat="1" ht="18" customHeight="1">
      <c r="A52" s="243" t="s">
        <v>429</v>
      </c>
      <c r="B52" s="256" t="s">
        <v>10</v>
      </c>
      <c r="C52" s="257">
        <v>76</v>
      </c>
      <c r="D52" s="257">
        <v>4</v>
      </c>
      <c r="E52" s="257">
        <v>2</v>
      </c>
      <c r="F52" s="257">
        <v>6</v>
      </c>
      <c r="G52" s="257">
        <v>5</v>
      </c>
      <c r="H52" s="257">
        <v>11</v>
      </c>
      <c r="I52" s="257">
        <v>1</v>
      </c>
      <c r="J52" s="257">
        <v>3</v>
      </c>
      <c r="K52" s="257">
        <v>3</v>
      </c>
      <c r="L52" s="257">
        <v>4</v>
      </c>
      <c r="M52" s="257">
        <v>3</v>
      </c>
      <c r="N52" s="257">
        <v>6</v>
      </c>
      <c r="O52" s="257">
        <v>17</v>
      </c>
      <c r="P52" s="257">
        <v>1</v>
      </c>
      <c r="Q52" s="258">
        <v>6</v>
      </c>
      <c r="R52" s="258">
        <v>4</v>
      </c>
      <c r="S52" s="247"/>
    </row>
    <row r="53" spans="1:19" s="248" customFormat="1" ht="18" customHeight="1">
      <c r="A53" s="243" t="s">
        <v>430</v>
      </c>
      <c r="B53" s="256" t="s">
        <v>10</v>
      </c>
      <c r="C53" s="257">
        <v>257</v>
      </c>
      <c r="D53" s="257">
        <v>16</v>
      </c>
      <c r="E53" s="257">
        <v>19</v>
      </c>
      <c r="F53" s="257">
        <v>25</v>
      </c>
      <c r="G53" s="257">
        <v>37</v>
      </c>
      <c r="H53" s="257">
        <v>10</v>
      </c>
      <c r="I53" s="257">
        <v>12</v>
      </c>
      <c r="J53" s="257">
        <v>2</v>
      </c>
      <c r="K53" s="257">
        <v>37</v>
      </c>
      <c r="L53" s="257">
        <v>31</v>
      </c>
      <c r="M53" s="257">
        <v>18</v>
      </c>
      <c r="N53" s="257">
        <v>6</v>
      </c>
      <c r="O53" s="257">
        <v>14</v>
      </c>
      <c r="P53" s="257">
        <v>4</v>
      </c>
      <c r="Q53" s="258">
        <v>12</v>
      </c>
      <c r="R53" s="258">
        <v>14</v>
      </c>
      <c r="S53" s="247"/>
    </row>
    <row r="54" spans="1:19" s="248" customFormat="1" ht="18" customHeight="1">
      <c r="A54" s="243" t="s">
        <v>431</v>
      </c>
      <c r="B54" s="256" t="s">
        <v>10</v>
      </c>
      <c r="C54" s="257">
        <v>370.66666700000002</v>
      </c>
      <c r="D54" s="257">
        <v>38</v>
      </c>
      <c r="E54" s="257">
        <v>16</v>
      </c>
      <c r="F54" s="257">
        <v>45</v>
      </c>
      <c r="G54" s="257">
        <v>38.5</v>
      </c>
      <c r="H54" s="257">
        <v>39</v>
      </c>
      <c r="I54" s="257">
        <v>20</v>
      </c>
      <c r="J54" s="257">
        <v>5</v>
      </c>
      <c r="K54" s="257">
        <v>33</v>
      </c>
      <c r="L54" s="257">
        <v>24</v>
      </c>
      <c r="M54" s="257">
        <v>31</v>
      </c>
      <c r="N54" s="257">
        <v>16.166667</v>
      </c>
      <c r="O54" s="257">
        <v>33</v>
      </c>
      <c r="P54" s="257">
        <v>6</v>
      </c>
      <c r="Q54" s="258">
        <v>13</v>
      </c>
      <c r="R54" s="258">
        <v>13</v>
      </c>
      <c r="S54" s="247"/>
    </row>
    <row r="55" spans="1:19" s="248" customFormat="1" ht="18" customHeight="1">
      <c r="A55" s="243" t="s">
        <v>432</v>
      </c>
      <c r="B55" s="256" t="s">
        <v>10</v>
      </c>
      <c r="C55" s="257">
        <v>419.5</v>
      </c>
      <c r="D55" s="257">
        <v>40</v>
      </c>
      <c r="E55" s="257">
        <v>32</v>
      </c>
      <c r="F55" s="257">
        <v>26</v>
      </c>
      <c r="G55" s="257">
        <v>52.5</v>
      </c>
      <c r="H55" s="257">
        <v>16</v>
      </c>
      <c r="I55" s="257">
        <v>9</v>
      </c>
      <c r="J55" s="257">
        <v>3</v>
      </c>
      <c r="K55" s="257">
        <v>43</v>
      </c>
      <c r="L55" s="257">
        <v>33</v>
      </c>
      <c r="M55" s="257">
        <v>37</v>
      </c>
      <c r="N55" s="257">
        <v>35</v>
      </c>
      <c r="O55" s="257">
        <v>35</v>
      </c>
      <c r="P55" s="257">
        <v>13</v>
      </c>
      <c r="Q55" s="258">
        <v>21</v>
      </c>
      <c r="R55" s="258">
        <v>24</v>
      </c>
      <c r="S55" s="247"/>
    </row>
    <row r="56" spans="1:19" s="248" customFormat="1" ht="18" customHeight="1">
      <c r="A56" s="243" t="s">
        <v>433</v>
      </c>
      <c r="B56" s="256" t="s">
        <v>10</v>
      </c>
      <c r="C56" s="257">
        <v>1279.5</v>
      </c>
      <c r="D56" s="257">
        <v>4</v>
      </c>
      <c r="E56" s="257">
        <v>92.5</v>
      </c>
      <c r="F56" s="257">
        <v>85</v>
      </c>
      <c r="G56" s="257">
        <v>14</v>
      </c>
      <c r="H56" s="257">
        <v>2</v>
      </c>
      <c r="I56" s="257">
        <v>13</v>
      </c>
      <c r="J56" s="257">
        <v>99</v>
      </c>
      <c r="K56" s="257">
        <v>68</v>
      </c>
      <c r="L56" s="257">
        <v>158</v>
      </c>
      <c r="M56" s="257">
        <v>79</v>
      </c>
      <c r="N56" s="257">
        <v>167</v>
      </c>
      <c r="O56" s="257">
        <v>126</v>
      </c>
      <c r="P56" s="257">
        <v>176</v>
      </c>
      <c r="Q56" s="258">
        <v>146</v>
      </c>
      <c r="R56" s="258">
        <v>50</v>
      </c>
      <c r="S56" s="247"/>
    </row>
    <row r="57" spans="1:19" s="248" customFormat="1" ht="18" customHeight="1">
      <c r="A57" s="243" t="s">
        <v>434</v>
      </c>
      <c r="B57" s="256" t="s">
        <v>10</v>
      </c>
      <c r="C57" s="257">
        <v>306.16666700000002</v>
      </c>
      <c r="D57" s="257">
        <v>13</v>
      </c>
      <c r="E57" s="257">
        <v>23</v>
      </c>
      <c r="F57" s="257">
        <v>11</v>
      </c>
      <c r="G57" s="257">
        <v>24</v>
      </c>
      <c r="H57" s="257">
        <v>13</v>
      </c>
      <c r="I57" s="257">
        <v>14</v>
      </c>
      <c r="J57" s="257">
        <v>3</v>
      </c>
      <c r="K57" s="257">
        <v>38</v>
      </c>
      <c r="L57" s="257">
        <v>16</v>
      </c>
      <c r="M57" s="257">
        <v>39</v>
      </c>
      <c r="N57" s="257">
        <v>26.166667</v>
      </c>
      <c r="O57" s="257">
        <v>38</v>
      </c>
      <c r="P57" s="257">
        <v>13</v>
      </c>
      <c r="Q57" s="258">
        <v>29</v>
      </c>
      <c r="R57" s="258">
        <v>6</v>
      </c>
      <c r="S57" s="247"/>
    </row>
    <row r="58" spans="1:19" s="248" customFormat="1" ht="18" customHeight="1">
      <c r="A58" s="243" t="s">
        <v>435</v>
      </c>
      <c r="B58" s="256" t="s">
        <v>10</v>
      </c>
      <c r="C58" s="257">
        <v>5</v>
      </c>
      <c r="D58" s="257">
        <v>0</v>
      </c>
      <c r="E58" s="257">
        <v>1</v>
      </c>
      <c r="F58" s="257">
        <v>0</v>
      </c>
      <c r="G58" s="257">
        <v>1</v>
      </c>
      <c r="H58" s="257">
        <v>0</v>
      </c>
      <c r="I58" s="257">
        <v>1</v>
      </c>
      <c r="J58" s="257">
        <v>0</v>
      </c>
      <c r="K58" s="257">
        <v>0</v>
      </c>
      <c r="L58" s="257">
        <v>2</v>
      </c>
      <c r="M58" s="257">
        <v>0</v>
      </c>
      <c r="N58" s="257">
        <v>0</v>
      </c>
      <c r="O58" s="257">
        <v>0</v>
      </c>
      <c r="P58" s="257">
        <v>0</v>
      </c>
      <c r="Q58" s="258">
        <v>0</v>
      </c>
      <c r="R58" s="258">
        <v>0</v>
      </c>
      <c r="S58" s="247"/>
    </row>
    <row r="59" spans="1:19" s="248" customFormat="1" ht="18" customHeight="1">
      <c r="A59" s="246" t="s">
        <v>436</v>
      </c>
      <c r="B59" s="260" t="s">
        <v>10</v>
      </c>
      <c r="C59" s="261">
        <v>434.08333299999998</v>
      </c>
      <c r="D59" s="261">
        <v>26.833333</v>
      </c>
      <c r="E59" s="261">
        <v>19.75</v>
      </c>
      <c r="F59" s="261">
        <v>9</v>
      </c>
      <c r="G59" s="261">
        <v>54.5</v>
      </c>
      <c r="H59" s="261">
        <v>40</v>
      </c>
      <c r="I59" s="261">
        <v>14</v>
      </c>
      <c r="J59" s="261">
        <v>10</v>
      </c>
      <c r="K59" s="261">
        <v>44</v>
      </c>
      <c r="L59" s="261">
        <v>20</v>
      </c>
      <c r="M59" s="261">
        <v>57</v>
      </c>
      <c r="N59" s="261">
        <v>38</v>
      </c>
      <c r="O59" s="261">
        <v>17</v>
      </c>
      <c r="P59" s="261">
        <v>18</v>
      </c>
      <c r="Q59" s="262">
        <v>54</v>
      </c>
      <c r="R59" s="262">
        <v>12</v>
      </c>
      <c r="S59" s="247"/>
    </row>
  </sheetData>
  <mergeCells count="1">
    <mergeCell ref="A1:R1"/>
  </mergeCells>
  <phoneticPr fontId="45" type="noConversion"/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S59"/>
  <sheetViews>
    <sheetView showZeros="0" workbookViewId="0">
      <pane ySplit="2" topLeftCell="A36" activePane="bottomLeft" state="frozen"/>
      <selection pane="bottomLeft" sqref="A1:R1"/>
    </sheetView>
  </sheetViews>
  <sheetFormatPr defaultRowHeight="14.25"/>
  <cols>
    <col min="1" max="1" width="33.375" customWidth="1"/>
    <col min="2" max="2" width="6.125" customWidth="1"/>
    <col min="3" max="3" width="8" bestFit="1" customWidth="1"/>
    <col min="4" max="7" width="7.375" customWidth="1"/>
    <col min="8" max="8" width="7.25" customWidth="1"/>
    <col min="9" max="10" width="6.625" customWidth="1"/>
    <col min="11" max="17" width="7.375" customWidth="1"/>
    <col min="18" max="18" width="6.625" customWidth="1"/>
    <col min="19" max="19" width="8.75" style="1" customWidth="1"/>
  </cols>
  <sheetData>
    <row r="1" spans="1:19" ht="24" customHeight="1">
      <c r="A1" s="560" t="s">
        <v>294</v>
      </c>
      <c r="B1" s="560"/>
      <c r="C1" s="560"/>
      <c r="D1" s="560"/>
      <c r="E1" s="560"/>
      <c r="F1" s="560"/>
      <c r="G1" s="560"/>
      <c r="H1" s="560"/>
      <c r="I1" s="560"/>
      <c r="J1" s="560"/>
      <c r="K1" s="560"/>
      <c r="L1" s="560"/>
      <c r="M1" s="560"/>
      <c r="N1" s="560"/>
      <c r="O1" s="560"/>
      <c r="P1" s="560"/>
      <c r="Q1" s="560"/>
      <c r="R1" s="560"/>
    </row>
    <row r="2" spans="1:19" s="248" customFormat="1" ht="22.9" customHeight="1">
      <c r="A2" s="237" t="s">
        <v>94</v>
      </c>
      <c r="B2" s="265" t="s">
        <v>95</v>
      </c>
      <c r="C2" s="266" t="s">
        <v>157</v>
      </c>
      <c r="D2" s="266" t="s">
        <v>42</v>
      </c>
      <c r="E2" s="266" t="s">
        <v>43</v>
      </c>
      <c r="F2" s="266" t="s">
        <v>44</v>
      </c>
      <c r="G2" s="266" t="s">
        <v>45</v>
      </c>
      <c r="H2" s="266" t="s">
        <v>46</v>
      </c>
      <c r="I2" s="266" t="s">
        <v>47</v>
      </c>
      <c r="J2" s="266" t="s">
        <v>48</v>
      </c>
      <c r="K2" s="266" t="s">
        <v>49</v>
      </c>
      <c r="L2" s="266" t="s">
        <v>50</v>
      </c>
      <c r="M2" s="266" t="s">
        <v>51</v>
      </c>
      <c r="N2" s="266" t="s">
        <v>52</v>
      </c>
      <c r="O2" s="266" t="s">
        <v>53</v>
      </c>
      <c r="P2" s="267" t="s">
        <v>54</v>
      </c>
      <c r="Q2" s="274" t="s">
        <v>290</v>
      </c>
      <c r="R2" s="268" t="s">
        <v>56</v>
      </c>
      <c r="S2" s="247"/>
    </row>
    <row r="3" spans="1:19" s="254" customFormat="1" ht="18.75" customHeight="1">
      <c r="A3" s="249" t="s">
        <v>175</v>
      </c>
      <c r="B3" s="250" t="s">
        <v>0</v>
      </c>
      <c r="C3" s="269">
        <v>1017.416667</v>
      </c>
      <c r="D3" s="269">
        <v>120.25</v>
      </c>
      <c r="E3" s="269">
        <v>62</v>
      </c>
      <c r="F3" s="269">
        <v>66</v>
      </c>
      <c r="G3" s="269">
        <v>88</v>
      </c>
      <c r="H3" s="269">
        <v>70</v>
      </c>
      <c r="I3" s="269">
        <v>28</v>
      </c>
      <c r="J3" s="269"/>
      <c r="K3" s="269">
        <v>89</v>
      </c>
      <c r="L3" s="269">
        <v>70</v>
      </c>
      <c r="M3" s="269">
        <v>80</v>
      </c>
      <c r="N3" s="269">
        <v>79.166667000000004</v>
      </c>
      <c r="O3" s="269">
        <v>80</v>
      </c>
      <c r="P3" s="270">
        <v>80</v>
      </c>
      <c r="Q3" s="270">
        <v>75</v>
      </c>
      <c r="R3" s="270">
        <v>30</v>
      </c>
      <c r="S3" s="253"/>
    </row>
    <row r="4" spans="1:19" s="254" customFormat="1" ht="18.75" customHeight="1">
      <c r="A4" s="255" t="s">
        <v>291</v>
      </c>
      <c r="B4" s="256" t="s">
        <v>7</v>
      </c>
      <c r="C4" s="257">
        <v>2.6373167326931553</v>
      </c>
      <c r="D4" s="257">
        <v>2.5322245322245323</v>
      </c>
      <c r="E4" s="257">
        <v>2.693548387096774</v>
      </c>
      <c r="F4" s="257">
        <v>2.7878787878787881</v>
      </c>
      <c r="G4" s="257">
        <v>2.5795454545454546</v>
      </c>
      <c r="H4" s="257">
        <v>2.5571428571428569</v>
      </c>
      <c r="I4" s="257">
        <v>2.5</v>
      </c>
      <c r="J4" s="257"/>
      <c r="K4" s="257">
        <v>2.7247191011235956</v>
      </c>
      <c r="L4" s="257">
        <v>2.7964285714285713</v>
      </c>
      <c r="M4" s="257">
        <v>2.65625</v>
      </c>
      <c r="N4" s="257">
        <v>2.6842105150138504</v>
      </c>
      <c r="O4" s="257">
        <v>2.65</v>
      </c>
      <c r="P4" s="258">
        <v>2.4249999999999998</v>
      </c>
      <c r="Q4" s="258">
        <v>2.6933333333333334</v>
      </c>
      <c r="R4" s="258">
        <v>2.6833333333333331</v>
      </c>
      <c r="S4" s="253"/>
    </row>
    <row r="5" spans="1:19" s="254" customFormat="1" ht="18.75" customHeight="1">
      <c r="A5" s="255" t="s">
        <v>292</v>
      </c>
      <c r="B5" s="256"/>
      <c r="C5" s="257"/>
      <c r="D5" s="257"/>
      <c r="E5" s="257"/>
      <c r="F5" s="257"/>
      <c r="G5" s="257"/>
      <c r="H5" s="257"/>
      <c r="I5" s="257"/>
      <c r="J5" s="257"/>
      <c r="K5" s="257"/>
      <c r="L5" s="257"/>
      <c r="M5" s="257"/>
      <c r="N5" s="257"/>
      <c r="O5" s="257"/>
      <c r="P5" s="257"/>
      <c r="Q5" s="258"/>
      <c r="R5" s="258"/>
      <c r="S5" s="253"/>
    </row>
    <row r="6" spans="1:19" s="254" customFormat="1" ht="18.75" customHeight="1">
      <c r="A6" s="263" t="s">
        <v>437</v>
      </c>
      <c r="B6" s="256" t="s">
        <v>10</v>
      </c>
      <c r="C6" s="257">
        <v>1690.666667</v>
      </c>
      <c r="D6" s="257">
        <v>141.83333300000001</v>
      </c>
      <c r="E6" s="257">
        <v>103</v>
      </c>
      <c r="F6" s="257">
        <v>112</v>
      </c>
      <c r="G6" s="257">
        <v>161.5</v>
      </c>
      <c r="H6" s="257">
        <v>131</v>
      </c>
      <c r="I6" s="257">
        <v>36</v>
      </c>
      <c r="J6" s="257"/>
      <c r="K6" s="257">
        <v>147</v>
      </c>
      <c r="L6" s="257">
        <v>118</v>
      </c>
      <c r="M6" s="257">
        <v>127</v>
      </c>
      <c r="N6" s="257">
        <v>143.33333300000001</v>
      </c>
      <c r="O6" s="257">
        <v>143</v>
      </c>
      <c r="P6" s="257">
        <v>125</v>
      </c>
      <c r="Q6" s="258">
        <v>152</v>
      </c>
      <c r="R6" s="258">
        <v>50</v>
      </c>
      <c r="S6" s="253"/>
    </row>
    <row r="7" spans="1:19" s="254" customFormat="1" ht="18.75" customHeight="1">
      <c r="A7" s="263" t="s">
        <v>438</v>
      </c>
      <c r="B7" s="256" t="s">
        <v>10</v>
      </c>
      <c r="C7" s="257">
        <v>1690.666667</v>
      </c>
      <c r="D7" s="257">
        <v>141.83333300000001</v>
      </c>
      <c r="E7" s="257">
        <v>103</v>
      </c>
      <c r="F7" s="257">
        <v>112</v>
      </c>
      <c r="G7" s="257">
        <v>161.5</v>
      </c>
      <c r="H7" s="257">
        <v>131</v>
      </c>
      <c r="I7" s="257">
        <v>36</v>
      </c>
      <c r="J7" s="257"/>
      <c r="K7" s="257">
        <v>147</v>
      </c>
      <c r="L7" s="257">
        <v>118</v>
      </c>
      <c r="M7" s="257">
        <v>127</v>
      </c>
      <c r="N7" s="257">
        <v>143.33333300000001</v>
      </c>
      <c r="O7" s="257">
        <v>143</v>
      </c>
      <c r="P7" s="257">
        <v>125</v>
      </c>
      <c r="Q7" s="258">
        <v>152</v>
      </c>
      <c r="R7" s="258">
        <v>50</v>
      </c>
      <c r="S7" s="253"/>
    </row>
    <row r="8" spans="1:19" s="254" customFormat="1" ht="18.75" customHeight="1">
      <c r="A8" s="259" t="s">
        <v>439</v>
      </c>
      <c r="B8" s="256" t="s">
        <v>10</v>
      </c>
      <c r="C8" s="257">
        <v>889</v>
      </c>
      <c r="D8" s="257">
        <v>73.833332999999996</v>
      </c>
      <c r="E8" s="257">
        <v>55</v>
      </c>
      <c r="F8" s="257">
        <v>59</v>
      </c>
      <c r="G8" s="257">
        <v>84</v>
      </c>
      <c r="H8" s="257">
        <v>61</v>
      </c>
      <c r="I8" s="257">
        <v>21</v>
      </c>
      <c r="J8" s="257"/>
      <c r="K8" s="257">
        <v>76</v>
      </c>
      <c r="L8" s="257">
        <v>59</v>
      </c>
      <c r="M8" s="257">
        <v>71</v>
      </c>
      <c r="N8" s="257">
        <v>79.166667000000004</v>
      </c>
      <c r="O8" s="257">
        <v>75</v>
      </c>
      <c r="P8" s="257">
        <v>66</v>
      </c>
      <c r="Q8" s="258">
        <v>79</v>
      </c>
      <c r="R8" s="258">
        <v>30</v>
      </c>
      <c r="S8" s="253"/>
    </row>
    <row r="9" spans="1:19" s="254" customFormat="1" ht="18.75" customHeight="1">
      <c r="A9" s="259" t="s">
        <v>440</v>
      </c>
      <c r="B9" s="256" t="s">
        <v>10</v>
      </c>
      <c r="C9" s="257">
        <v>801.66666699999996</v>
      </c>
      <c r="D9" s="257">
        <v>68</v>
      </c>
      <c r="E9" s="257">
        <v>48</v>
      </c>
      <c r="F9" s="257">
        <v>53</v>
      </c>
      <c r="G9" s="257">
        <v>77.5</v>
      </c>
      <c r="H9" s="257">
        <v>70</v>
      </c>
      <c r="I9" s="257">
        <v>15</v>
      </c>
      <c r="J9" s="257"/>
      <c r="K9" s="257">
        <v>71</v>
      </c>
      <c r="L9" s="257">
        <v>59</v>
      </c>
      <c r="M9" s="257">
        <v>56</v>
      </c>
      <c r="N9" s="257">
        <v>64.166667000000004</v>
      </c>
      <c r="O9" s="257">
        <v>68</v>
      </c>
      <c r="P9" s="257">
        <v>59</v>
      </c>
      <c r="Q9" s="258">
        <v>73</v>
      </c>
      <c r="R9" s="258">
        <v>20</v>
      </c>
      <c r="S9" s="253"/>
    </row>
    <row r="10" spans="1:19" s="254" customFormat="1" ht="18.75" customHeight="1">
      <c r="A10" s="263" t="s">
        <v>441</v>
      </c>
      <c r="B10" s="256" t="s">
        <v>10</v>
      </c>
      <c r="C10" s="257"/>
      <c r="D10" s="257"/>
      <c r="E10" s="257"/>
      <c r="F10" s="257"/>
      <c r="G10" s="257"/>
      <c r="H10" s="257"/>
      <c r="I10" s="257"/>
      <c r="J10" s="257"/>
      <c r="K10" s="257"/>
      <c r="L10" s="257"/>
      <c r="M10" s="257"/>
      <c r="N10" s="257"/>
      <c r="O10" s="257"/>
      <c r="P10" s="257"/>
      <c r="Q10" s="258"/>
      <c r="R10" s="258"/>
      <c r="S10" s="253"/>
    </row>
    <row r="11" spans="1:19" s="254" customFormat="1" ht="18.75" customHeight="1">
      <c r="A11" s="243" t="s">
        <v>442</v>
      </c>
      <c r="B11" s="256" t="s">
        <v>10</v>
      </c>
      <c r="C11" s="257">
        <v>10.666667</v>
      </c>
      <c r="D11" s="257">
        <v>0</v>
      </c>
      <c r="E11" s="257">
        <v>0</v>
      </c>
      <c r="F11" s="257">
        <v>0</v>
      </c>
      <c r="G11" s="257">
        <v>1</v>
      </c>
      <c r="H11" s="257">
        <v>2.6666669999999999</v>
      </c>
      <c r="I11" s="257">
        <v>0</v>
      </c>
      <c r="J11" s="257"/>
      <c r="K11" s="257">
        <v>1</v>
      </c>
      <c r="L11" s="257">
        <v>0</v>
      </c>
      <c r="M11" s="257">
        <v>0</v>
      </c>
      <c r="N11" s="257">
        <v>2</v>
      </c>
      <c r="O11" s="257">
        <v>0</v>
      </c>
      <c r="P11" s="257">
        <v>0</v>
      </c>
      <c r="Q11" s="258">
        <v>3</v>
      </c>
      <c r="R11" s="258">
        <v>1</v>
      </c>
      <c r="S11" s="253"/>
    </row>
    <row r="12" spans="1:19" s="254" customFormat="1" ht="18.75" customHeight="1">
      <c r="A12" s="243" t="s">
        <v>443</v>
      </c>
      <c r="B12" s="256" t="s">
        <v>10</v>
      </c>
      <c r="C12" s="257">
        <v>47</v>
      </c>
      <c r="D12" s="257">
        <v>4</v>
      </c>
      <c r="E12" s="257">
        <v>3</v>
      </c>
      <c r="F12" s="257">
        <v>2</v>
      </c>
      <c r="G12" s="257">
        <v>9</v>
      </c>
      <c r="H12" s="257">
        <v>4</v>
      </c>
      <c r="I12" s="257">
        <v>1</v>
      </c>
      <c r="J12" s="257"/>
      <c r="K12" s="257">
        <v>1</v>
      </c>
      <c r="L12" s="257">
        <v>2</v>
      </c>
      <c r="M12" s="257">
        <v>2</v>
      </c>
      <c r="N12" s="257">
        <v>4</v>
      </c>
      <c r="O12" s="257">
        <v>2</v>
      </c>
      <c r="P12" s="257">
        <v>1</v>
      </c>
      <c r="Q12" s="258">
        <v>8</v>
      </c>
      <c r="R12" s="258">
        <v>4</v>
      </c>
      <c r="S12" s="253"/>
    </row>
    <row r="13" spans="1:19" s="254" customFormat="1" ht="18.75" customHeight="1">
      <c r="A13" s="243" t="s">
        <v>444</v>
      </c>
      <c r="B13" s="256" t="s">
        <v>10</v>
      </c>
      <c r="C13" s="257">
        <v>116</v>
      </c>
      <c r="D13" s="257">
        <v>12</v>
      </c>
      <c r="E13" s="257">
        <v>12</v>
      </c>
      <c r="F13" s="257">
        <v>9</v>
      </c>
      <c r="G13" s="257">
        <v>15</v>
      </c>
      <c r="H13" s="257">
        <v>10</v>
      </c>
      <c r="I13" s="257">
        <v>3</v>
      </c>
      <c r="J13" s="257"/>
      <c r="K13" s="257">
        <v>6</v>
      </c>
      <c r="L13" s="257">
        <v>7</v>
      </c>
      <c r="M13" s="257">
        <v>8</v>
      </c>
      <c r="N13" s="257">
        <v>7</v>
      </c>
      <c r="O13" s="257">
        <v>5</v>
      </c>
      <c r="P13" s="257">
        <v>11</v>
      </c>
      <c r="Q13" s="258">
        <v>9</v>
      </c>
      <c r="R13" s="258">
        <v>2</v>
      </c>
      <c r="S13" s="253"/>
    </row>
    <row r="14" spans="1:19" s="254" customFormat="1" ht="18.75" customHeight="1">
      <c r="A14" s="243" t="s">
        <v>445</v>
      </c>
      <c r="B14" s="256" t="s">
        <v>10</v>
      </c>
      <c r="C14" s="257">
        <v>143.33333300000001</v>
      </c>
      <c r="D14" s="257">
        <v>14</v>
      </c>
      <c r="E14" s="257">
        <v>19</v>
      </c>
      <c r="F14" s="257">
        <v>1</v>
      </c>
      <c r="G14" s="257">
        <v>27</v>
      </c>
      <c r="H14" s="257">
        <v>4.3333329999999997</v>
      </c>
      <c r="I14" s="257">
        <v>9</v>
      </c>
      <c r="J14" s="257"/>
      <c r="K14" s="257">
        <v>13</v>
      </c>
      <c r="L14" s="257">
        <v>20</v>
      </c>
      <c r="M14" s="257">
        <v>7</v>
      </c>
      <c r="N14" s="257">
        <v>13</v>
      </c>
      <c r="O14" s="257">
        <v>3</v>
      </c>
      <c r="P14" s="257">
        <v>5</v>
      </c>
      <c r="Q14" s="258">
        <v>6</v>
      </c>
      <c r="R14" s="258">
        <v>2</v>
      </c>
      <c r="S14" s="253"/>
    </row>
    <row r="15" spans="1:19" s="254" customFormat="1" ht="18.75" customHeight="1">
      <c r="A15" s="243" t="s">
        <v>446</v>
      </c>
      <c r="B15" s="256" t="s">
        <v>10</v>
      </c>
      <c r="C15" s="257">
        <v>287</v>
      </c>
      <c r="D15" s="257">
        <v>25</v>
      </c>
      <c r="E15" s="257">
        <v>28</v>
      </c>
      <c r="F15" s="257">
        <v>29</v>
      </c>
      <c r="G15" s="257">
        <v>22</v>
      </c>
      <c r="H15" s="257">
        <v>29</v>
      </c>
      <c r="I15" s="257">
        <v>4</v>
      </c>
      <c r="J15" s="257"/>
      <c r="K15" s="257">
        <v>21</v>
      </c>
      <c r="L15" s="257">
        <v>28</v>
      </c>
      <c r="M15" s="257">
        <v>24</v>
      </c>
      <c r="N15" s="257">
        <v>17</v>
      </c>
      <c r="O15" s="257">
        <v>25</v>
      </c>
      <c r="P15" s="257">
        <v>18</v>
      </c>
      <c r="Q15" s="258">
        <v>16</v>
      </c>
      <c r="R15" s="258">
        <v>1</v>
      </c>
      <c r="S15" s="253"/>
    </row>
    <row r="16" spans="1:19" s="254" customFormat="1" ht="18.75" customHeight="1">
      <c r="A16" s="243" t="s">
        <v>447</v>
      </c>
      <c r="B16" s="256" t="s">
        <v>10</v>
      </c>
      <c r="C16" s="257">
        <v>620.83333300000004</v>
      </c>
      <c r="D16" s="257">
        <v>56</v>
      </c>
      <c r="E16" s="257">
        <v>20</v>
      </c>
      <c r="F16" s="257">
        <v>54</v>
      </c>
      <c r="G16" s="257">
        <v>46.5</v>
      </c>
      <c r="H16" s="257">
        <v>46</v>
      </c>
      <c r="I16" s="257">
        <v>10</v>
      </c>
      <c r="J16" s="257"/>
      <c r="K16" s="257">
        <v>74</v>
      </c>
      <c r="L16" s="257">
        <v>41</v>
      </c>
      <c r="M16" s="257">
        <v>51</v>
      </c>
      <c r="N16" s="257">
        <v>52.333333000000003</v>
      </c>
      <c r="O16" s="257">
        <v>60</v>
      </c>
      <c r="P16" s="257">
        <v>32</v>
      </c>
      <c r="Q16" s="258">
        <v>56</v>
      </c>
      <c r="R16" s="258">
        <v>22</v>
      </c>
      <c r="S16" s="253"/>
    </row>
    <row r="17" spans="1:19" s="254" customFormat="1" ht="18.75" customHeight="1">
      <c r="A17" s="243" t="s">
        <v>448</v>
      </c>
      <c r="B17" s="256" t="s">
        <v>10</v>
      </c>
      <c r="C17" s="257">
        <v>352</v>
      </c>
      <c r="D17" s="257">
        <v>30</v>
      </c>
      <c r="E17" s="257">
        <v>12</v>
      </c>
      <c r="F17" s="257">
        <v>17</v>
      </c>
      <c r="G17" s="257">
        <v>29</v>
      </c>
      <c r="H17" s="257">
        <v>23</v>
      </c>
      <c r="I17" s="257">
        <v>7</v>
      </c>
      <c r="J17" s="257"/>
      <c r="K17" s="257">
        <v>29</v>
      </c>
      <c r="L17" s="257">
        <v>18</v>
      </c>
      <c r="M17" s="257">
        <v>23</v>
      </c>
      <c r="N17" s="257">
        <v>31</v>
      </c>
      <c r="O17" s="257">
        <v>35</v>
      </c>
      <c r="P17" s="257">
        <v>41</v>
      </c>
      <c r="Q17" s="258">
        <v>41</v>
      </c>
      <c r="R17" s="258">
        <v>16</v>
      </c>
      <c r="S17" s="253"/>
    </row>
    <row r="18" spans="1:19" s="254" customFormat="1" ht="18.75" customHeight="1">
      <c r="A18" s="243" t="s">
        <v>449</v>
      </c>
      <c r="B18" s="256" t="s">
        <v>10</v>
      </c>
      <c r="C18" s="257">
        <v>63.833333000000003</v>
      </c>
      <c r="D18" s="257">
        <v>0.83333299999999999</v>
      </c>
      <c r="E18" s="257">
        <v>5</v>
      </c>
      <c r="F18" s="257">
        <v>0</v>
      </c>
      <c r="G18" s="257">
        <v>8</v>
      </c>
      <c r="H18" s="257">
        <v>7</v>
      </c>
      <c r="I18" s="257">
        <v>1</v>
      </c>
      <c r="J18" s="257"/>
      <c r="K18" s="257">
        <v>2</v>
      </c>
      <c r="L18" s="257">
        <v>0</v>
      </c>
      <c r="M18" s="257">
        <v>6</v>
      </c>
      <c r="N18" s="257">
        <v>12</v>
      </c>
      <c r="O18" s="257">
        <v>6</v>
      </c>
      <c r="P18" s="257">
        <v>10</v>
      </c>
      <c r="Q18" s="258">
        <v>4</v>
      </c>
      <c r="R18" s="258">
        <v>2</v>
      </c>
      <c r="S18" s="253"/>
    </row>
    <row r="19" spans="1:19" s="248" customFormat="1" ht="18.75" customHeight="1">
      <c r="A19" s="243" t="s">
        <v>450</v>
      </c>
      <c r="B19" s="256" t="s">
        <v>10</v>
      </c>
      <c r="C19" s="257">
        <v>50</v>
      </c>
      <c r="D19" s="257">
        <v>0</v>
      </c>
      <c r="E19" s="257">
        <v>4</v>
      </c>
      <c r="F19" s="257">
        <v>0</v>
      </c>
      <c r="G19" s="257">
        <v>4</v>
      </c>
      <c r="H19" s="257">
        <v>5</v>
      </c>
      <c r="I19" s="257">
        <v>1</v>
      </c>
      <c r="J19" s="257"/>
      <c r="K19" s="257">
        <v>0</v>
      </c>
      <c r="L19" s="257">
        <v>2</v>
      </c>
      <c r="M19" s="257">
        <v>6</v>
      </c>
      <c r="N19" s="257">
        <v>5</v>
      </c>
      <c r="O19" s="257">
        <v>7</v>
      </c>
      <c r="P19" s="257">
        <v>7</v>
      </c>
      <c r="Q19" s="258">
        <v>9</v>
      </c>
      <c r="R19" s="258">
        <v>0</v>
      </c>
      <c r="S19" s="247"/>
    </row>
    <row r="20" spans="1:19" s="248" customFormat="1" ht="18.75" customHeight="1">
      <c r="A20" s="264" t="s">
        <v>397</v>
      </c>
      <c r="B20" s="256" t="s">
        <v>10</v>
      </c>
      <c r="C20" s="257">
        <v>1690.666667</v>
      </c>
      <c r="D20" s="257">
        <v>141.83333300000001</v>
      </c>
      <c r="E20" s="257">
        <v>103</v>
      </c>
      <c r="F20" s="257">
        <v>112</v>
      </c>
      <c r="G20" s="257">
        <v>161.5</v>
      </c>
      <c r="H20" s="257">
        <v>131</v>
      </c>
      <c r="I20" s="257">
        <v>36</v>
      </c>
      <c r="J20" s="257"/>
      <c r="K20" s="257">
        <v>147</v>
      </c>
      <c r="L20" s="257">
        <v>118</v>
      </c>
      <c r="M20" s="257">
        <v>127</v>
      </c>
      <c r="N20" s="257">
        <v>143.33333300000001</v>
      </c>
      <c r="O20" s="257">
        <v>143</v>
      </c>
      <c r="P20" s="257">
        <v>125</v>
      </c>
      <c r="Q20" s="258">
        <v>152</v>
      </c>
      <c r="R20" s="258">
        <v>50</v>
      </c>
      <c r="S20" s="247"/>
    </row>
    <row r="21" spans="1:19" s="248" customFormat="1" ht="18.75" customHeight="1">
      <c r="A21" s="243" t="s">
        <v>451</v>
      </c>
      <c r="B21" s="256" t="s">
        <v>10</v>
      </c>
      <c r="C21" s="257">
        <v>42</v>
      </c>
      <c r="D21" s="257">
        <v>1</v>
      </c>
      <c r="E21" s="257">
        <v>5</v>
      </c>
      <c r="F21" s="257">
        <v>2</v>
      </c>
      <c r="G21" s="257">
        <v>6</v>
      </c>
      <c r="H21" s="257">
        <v>2</v>
      </c>
      <c r="I21" s="257">
        <v>0</v>
      </c>
      <c r="J21" s="257"/>
      <c r="K21" s="257">
        <v>4</v>
      </c>
      <c r="L21" s="257">
        <v>6</v>
      </c>
      <c r="M21" s="257">
        <v>2</v>
      </c>
      <c r="N21" s="257">
        <v>3</v>
      </c>
      <c r="O21" s="257">
        <v>0</v>
      </c>
      <c r="P21" s="257">
        <v>0</v>
      </c>
      <c r="Q21" s="258">
        <v>8</v>
      </c>
      <c r="R21" s="258">
        <v>3</v>
      </c>
      <c r="S21" s="247"/>
    </row>
    <row r="22" spans="1:19" s="248" customFormat="1" ht="18.75" customHeight="1">
      <c r="A22" s="243" t="s">
        <v>399</v>
      </c>
      <c r="B22" s="256" t="s">
        <v>10</v>
      </c>
      <c r="C22" s="257">
        <v>64</v>
      </c>
      <c r="D22" s="257">
        <v>19</v>
      </c>
      <c r="E22" s="257">
        <v>7</v>
      </c>
      <c r="F22" s="257">
        <v>7</v>
      </c>
      <c r="G22" s="257">
        <v>2</v>
      </c>
      <c r="H22" s="257">
        <v>5</v>
      </c>
      <c r="I22" s="257">
        <v>1</v>
      </c>
      <c r="J22" s="257"/>
      <c r="K22" s="257">
        <v>1</v>
      </c>
      <c r="L22" s="257">
        <v>3</v>
      </c>
      <c r="M22" s="257">
        <v>7</v>
      </c>
      <c r="N22" s="257">
        <v>2</v>
      </c>
      <c r="O22" s="257">
        <v>3</v>
      </c>
      <c r="P22" s="257">
        <v>0</v>
      </c>
      <c r="Q22" s="258">
        <v>7</v>
      </c>
      <c r="R22" s="258">
        <v>0</v>
      </c>
      <c r="S22" s="247"/>
    </row>
    <row r="23" spans="1:19" s="248" customFormat="1" ht="18.75" customHeight="1">
      <c r="A23" s="243" t="s">
        <v>452</v>
      </c>
      <c r="B23" s="256" t="s">
        <v>10</v>
      </c>
      <c r="C23" s="257">
        <v>240.5</v>
      </c>
      <c r="D23" s="257">
        <v>16</v>
      </c>
      <c r="E23" s="257">
        <v>10</v>
      </c>
      <c r="F23" s="257">
        <v>37</v>
      </c>
      <c r="G23" s="257">
        <v>24.5</v>
      </c>
      <c r="H23" s="257">
        <v>11</v>
      </c>
      <c r="I23" s="257">
        <v>14</v>
      </c>
      <c r="J23" s="257"/>
      <c r="K23" s="257">
        <v>21</v>
      </c>
      <c r="L23" s="257">
        <v>38</v>
      </c>
      <c r="M23" s="257">
        <v>6</v>
      </c>
      <c r="N23" s="257">
        <v>13</v>
      </c>
      <c r="O23" s="257">
        <v>28</v>
      </c>
      <c r="P23" s="257">
        <v>7</v>
      </c>
      <c r="Q23" s="258">
        <v>14</v>
      </c>
      <c r="R23" s="258">
        <v>1</v>
      </c>
      <c r="S23" s="247"/>
    </row>
    <row r="24" spans="1:19" s="248" customFormat="1" ht="18.75" customHeight="1">
      <c r="A24" s="243" t="s">
        <v>453</v>
      </c>
      <c r="B24" s="256" t="s">
        <v>10</v>
      </c>
      <c r="C24" s="257">
        <v>151.5</v>
      </c>
      <c r="D24" s="257">
        <v>16</v>
      </c>
      <c r="E24" s="257">
        <v>5</v>
      </c>
      <c r="F24" s="257">
        <v>18</v>
      </c>
      <c r="G24" s="257">
        <v>6.5</v>
      </c>
      <c r="H24" s="257">
        <v>14</v>
      </c>
      <c r="I24" s="257">
        <v>2</v>
      </c>
      <c r="J24" s="257"/>
      <c r="K24" s="257">
        <v>44</v>
      </c>
      <c r="L24" s="257">
        <v>7</v>
      </c>
      <c r="M24" s="257">
        <v>8</v>
      </c>
      <c r="N24" s="257">
        <v>6</v>
      </c>
      <c r="O24" s="257">
        <v>16</v>
      </c>
      <c r="P24" s="257">
        <v>1</v>
      </c>
      <c r="Q24" s="258">
        <v>4</v>
      </c>
      <c r="R24" s="258">
        <v>4</v>
      </c>
      <c r="S24" s="247"/>
    </row>
    <row r="25" spans="1:19" s="248" customFormat="1" ht="18.75" customHeight="1">
      <c r="A25" s="243" t="s">
        <v>454</v>
      </c>
      <c r="B25" s="256" t="s">
        <v>10</v>
      </c>
      <c r="C25" s="257">
        <v>786.16666699999996</v>
      </c>
      <c r="D25" s="257">
        <v>74.833332999999996</v>
      </c>
      <c r="E25" s="257">
        <v>65</v>
      </c>
      <c r="F25" s="257">
        <v>41</v>
      </c>
      <c r="G25" s="257">
        <v>95</v>
      </c>
      <c r="H25" s="257">
        <v>71</v>
      </c>
      <c r="I25" s="257">
        <v>19</v>
      </c>
      <c r="J25" s="257"/>
      <c r="K25" s="257">
        <v>58</v>
      </c>
      <c r="L25" s="257">
        <v>53</v>
      </c>
      <c r="M25" s="257">
        <v>83</v>
      </c>
      <c r="N25" s="257">
        <v>63.333333000000003</v>
      </c>
      <c r="O25" s="257">
        <v>50</v>
      </c>
      <c r="P25" s="257">
        <v>24</v>
      </c>
      <c r="Q25" s="258">
        <v>53</v>
      </c>
      <c r="R25" s="258">
        <v>36</v>
      </c>
      <c r="S25" s="247"/>
    </row>
    <row r="26" spans="1:19" s="248" customFormat="1" ht="18.75" customHeight="1">
      <c r="A26" s="243" t="s">
        <v>455</v>
      </c>
      <c r="B26" s="256" t="s">
        <v>10</v>
      </c>
      <c r="C26" s="257">
        <v>242</v>
      </c>
      <c r="D26" s="257">
        <v>2</v>
      </c>
      <c r="E26" s="257">
        <v>10</v>
      </c>
      <c r="F26" s="257">
        <v>0</v>
      </c>
      <c r="G26" s="257">
        <v>2</v>
      </c>
      <c r="H26" s="257">
        <v>0</v>
      </c>
      <c r="I26" s="257">
        <v>0</v>
      </c>
      <c r="J26" s="257"/>
      <c r="K26" s="257">
        <v>2</v>
      </c>
      <c r="L26" s="257">
        <v>8</v>
      </c>
      <c r="M26" s="257">
        <v>7</v>
      </c>
      <c r="N26" s="257">
        <v>32</v>
      </c>
      <c r="O26" s="257">
        <v>30</v>
      </c>
      <c r="P26" s="257">
        <v>90</v>
      </c>
      <c r="Q26" s="258">
        <v>55</v>
      </c>
      <c r="R26" s="258">
        <v>4</v>
      </c>
      <c r="S26" s="247"/>
    </row>
    <row r="27" spans="1:19" s="248" customFormat="1" ht="18.75" customHeight="1">
      <c r="A27" s="243" t="s">
        <v>456</v>
      </c>
      <c r="B27" s="256" t="s">
        <v>10</v>
      </c>
      <c r="C27" s="257">
        <v>164.5</v>
      </c>
      <c r="D27" s="257">
        <v>13</v>
      </c>
      <c r="E27" s="257">
        <v>1</v>
      </c>
      <c r="F27" s="257">
        <v>7</v>
      </c>
      <c r="G27" s="257">
        <v>25.5</v>
      </c>
      <c r="H27" s="257">
        <v>28</v>
      </c>
      <c r="I27" s="257">
        <v>0</v>
      </c>
      <c r="J27" s="257"/>
      <c r="K27" s="257">
        <v>17</v>
      </c>
      <c r="L27" s="257">
        <v>3</v>
      </c>
      <c r="M27" s="257">
        <v>14</v>
      </c>
      <c r="N27" s="257">
        <v>24</v>
      </c>
      <c r="O27" s="257">
        <v>16</v>
      </c>
      <c r="P27" s="257">
        <v>3</v>
      </c>
      <c r="Q27" s="258">
        <v>11</v>
      </c>
      <c r="R27" s="258">
        <v>2</v>
      </c>
      <c r="S27" s="247"/>
    </row>
    <row r="28" spans="1:19" s="248" customFormat="1" ht="18.75" customHeight="1">
      <c r="A28" s="264" t="s">
        <v>405</v>
      </c>
      <c r="B28" s="256" t="s">
        <v>10</v>
      </c>
      <c r="C28" s="257">
        <v>1690.666667</v>
      </c>
      <c r="D28" s="257">
        <v>141.83333300000001</v>
      </c>
      <c r="E28" s="257">
        <v>103</v>
      </c>
      <c r="F28" s="257">
        <v>112</v>
      </c>
      <c r="G28" s="257">
        <v>161.5</v>
      </c>
      <c r="H28" s="257">
        <v>131</v>
      </c>
      <c r="I28" s="257">
        <v>36</v>
      </c>
      <c r="J28" s="257"/>
      <c r="K28" s="257">
        <v>147</v>
      </c>
      <c r="L28" s="257">
        <v>118</v>
      </c>
      <c r="M28" s="257">
        <v>127</v>
      </c>
      <c r="N28" s="257">
        <v>143.33333300000001</v>
      </c>
      <c r="O28" s="257">
        <v>143</v>
      </c>
      <c r="P28" s="257">
        <v>125</v>
      </c>
      <c r="Q28" s="258">
        <v>152</v>
      </c>
      <c r="R28" s="258">
        <v>50</v>
      </c>
      <c r="S28" s="247"/>
    </row>
    <row r="29" spans="1:19" s="248" customFormat="1" ht="18.75" customHeight="1">
      <c r="A29" s="243" t="s">
        <v>457</v>
      </c>
      <c r="B29" s="256" t="s">
        <v>10</v>
      </c>
      <c r="C29" s="257">
        <v>307</v>
      </c>
      <c r="D29" s="257">
        <v>9</v>
      </c>
      <c r="E29" s="257">
        <v>11</v>
      </c>
      <c r="F29" s="257">
        <v>6</v>
      </c>
      <c r="G29" s="257">
        <v>3</v>
      </c>
      <c r="H29" s="257">
        <v>2</v>
      </c>
      <c r="I29" s="257">
        <v>0</v>
      </c>
      <c r="J29" s="257"/>
      <c r="K29" s="257">
        <v>4</v>
      </c>
      <c r="L29" s="257">
        <v>15</v>
      </c>
      <c r="M29" s="257">
        <v>17</v>
      </c>
      <c r="N29" s="257">
        <v>41</v>
      </c>
      <c r="O29" s="257">
        <v>30</v>
      </c>
      <c r="P29" s="257">
        <v>90</v>
      </c>
      <c r="Q29" s="258">
        <v>60</v>
      </c>
      <c r="R29" s="258">
        <v>19</v>
      </c>
      <c r="S29" s="247"/>
    </row>
    <row r="30" spans="1:19" s="248" customFormat="1" ht="18.75" customHeight="1">
      <c r="A30" s="243" t="s">
        <v>458</v>
      </c>
      <c r="B30" s="256" t="s">
        <v>10</v>
      </c>
      <c r="C30" s="257">
        <v>418.66666700000002</v>
      </c>
      <c r="D30" s="257">
        <v>25</v>
      </c>
      <c r="E30" s="257">
        <v>47</v>
      </c>
      <c r="F30" s="257">
        <v>33</v>
      </c>
      <c r="G30" s="257">
        <v>26.5</v>
      </c>
      <c r="H30" s="257">
        <v>49</v>
      </c>
      <c r="I30" s="257">
        <v>4</v>
      </c>
      <c r="J30" s="257"/>
      <c r="K30" s="257">
        <v>65</v>
      </c>
      <c r="L30" s="257">
        <v>14</v>
      </c>
      <c r="M30" s="257">
        <v>44</v>
      </c>
      <c r="N30" s="257">
        <v>26.166667</v>
      </c>
      <c r="O30" s="257">
        <v>39</v>
      </c>
      <c r="P30" s="257">
        <v>7</v>
      </c>
      <c r="Q30" s="258">
        <v>35</v>
      </c>
      <c r="R30" s="258">
        <v>4</v>
      </c>
      <c r="S30" s="247"/>
    </row>
    <row r="31" spans="1:19" s="248" customFormat="1" ht="18.75" customHeight="1">
      <c r="A31" s="243" t="s">
        <v>459</v>
      </c>
      <c r="B31" s="256" t="s">
        <v>10</v>
      </c>
      <c r="C31" s="257">
        <v>42</v>
      </c>
      <c r="D31" s="257">
        <v>0</v>
      </c>
      <c r="E31" s="257">
        <v>3</v>
      </c>
      <c r="F31" s="257">
        <v>2</v>
      </c>
      <c r="G31" s="257">
        <v>0</v>
      </c>
      <c r="H31" s="257">
        <v>0</v>
      </c>
      <c r="I31" s="257">
        <v>0</v>
      </c>
      <c r="J31" s="257"/>
      <c r="K31" s="257">
        <v>16</v>
      </c>
      <c r="L31" s="257">
        <v>1</v>
      </c>
      <c r="M31" s="257">
        <v>5</v>
      </c>
      <c r="N31" s="257">
        <v>2</v>
      </c>
      <c r="O31" s="257">
        <v>13</v>
      </c>
      <c r="P31" s="257">
        <v>0</v>
      </c>
      <c r="Q31" s="258">
        <v>0</v>
      </c>
      <c r="R31" s="258">
        <v>0</v>
      </c>
      <c r="S31" s="247"/>
    </row>
    <row r="32" spans="1:19" s="248" customFormat="1" ht="18.75" customHeight="1">
      <c r="A32" s="243" t="s">
        <v>460</v>
      </c>
      <c r="B32" s="256" t="s">
        <v>10</v>
      </c>
      <c r="C32" s="257">
        <v>252.66666699999999</v>
      </c>
      <c r="D32" s="257">
        <v>19</v>
      </c>
      <c r="E32" s="257">
        <v>33</v>
      </c>
      <c r="F32" s="257">
        <v>14</v>
      </c>
      <c r="G32" s="257">
        <v>13.5</v>
      </c>
      <c r="H32" s="257">
        <v>43</v>
      </c>
      <c r="I32" s="257">
        <v>2</v>
      </c>
      <c r="J32" s="257"/>
      <c r="K32" s="257">
        <v>29</v>
      </c>
      <c r="L32" s="257">
        <v>8</v>
      </c>
      <c r="M32" s="257">
        <v>25</v>
      </c>
      <c r="N32" s="257">
        <v>16.166667</v>
      </c>
      <c r="O32" s="257">
        <v>20</v>
      </c>
      <c r="P32" s="257">
        <v>6</v>
      </c>
      <c r="Q32" s="258">
        <v>24</v>
      </c>
      <c r="R32" s="258">
        <v>0</v>
      </c>
      <c r="S32" s="247"/>
    </row>
    <row r="33" spans="1:19" s="248" customFormat="1" ht="18.75" customHeight="1">
      <c r="A33" s="243" t="s">
        <v>461</v>
      </c>
      <c r="B33" s="256" t="s">
        <v>10</v>
      </c>
      <c r="C33" s="257">
        <v>64</v>
      </c>
      <c r="D33" s="257">
        <v>2</v>
      </c>
      <c r="E33" s="257">
        <v>3</v>
      </c>
      <c r="F33" s="257">
        <v>16</v>
      </c>
      <c r="G33" s="257">
        <v>4</v>
      </c>
      <c r="H33" s="257">
        <v>0</v>
      </c>
      <c r="I33" s="257">
        <v>0</v>
      </c>
      <c r="J33" s="257"/>
      <c r="K33" s="257">
        <v>14</v>
      </c>
      <c r="L33" s="257">
        <v>1</v>
      </c>
      <c r="M33" s="257">
        <v>10</v>
      </c>
      <c r="N33" s="257">
        <v>5</v>
      </c>
      <c r="O33" s="257">
        <v>4</v>
      </c>
      <c r="P33" s="257">
        <v>1</v>
      </c>
      <c r="Q33" s="258">
        <v>1</v>
      </c>
      <c r="R33" s="258">
        <v>3</v>
      </c>
      <c r="S33" s="247"/>
    </row>
    <row r="34" spans="1:19" s="248" customFormat="1" ht="18.75" customHeight="1">
      <c r="A34" s="243" t="s">
        <v>462</v>
      </c>
      <c r="B34" s="256" t="s">
        <v>10</v>
      </c>
      <c r="C34" s="257">
        <v>60</v>
      </c>
      <c r="D34" s="257">
        <v>4</v>
      </c>
      <c r="E34" s="257">
        <v>8</v>
      </c>
      <c r="F34" s="257">
        <v>1</v>
      </c>
      <c r="G34" s="257">
        <v>9</v>
      </c>
      <c r="H34" s="257">
        <v>6</v>
      </c>
      <c r="I34" s="257">
        <v>2</v>
      </c>
      <c r="J34" s="257"/>
      <c r="K34" s="257">
        <v>6</v>
      </c>
      <c r="L34" s="257">
        <v>4</v>
      </c>
      <c r="M34" s="257">
        <v>4</v>
      </c>
      <c r="N34" s="257">
        <v>3</v>
      </c>
      <c r="O34" s="257">
        <v>2</v>
      </c>
      <c r="P34" s="257">
        <v>0</v>
      </c>
      <c r="Q34" s="258">
        <v>10</v>
      </c>
      <c r="R34" s="258">
        <v>1</v>
      </c>
      <c r="S34" s="247"/>
    </row>
    <row r="35" spans="1:19" s="248" customFormat="1" ht="18.75" customHeight="1">
      <c r="A35" s="264" t="s">
        <v>463</v>
      </c>
      <c r="B35" s="256" t="s">
        <v>10</v>
      </c>
      <c r="C35" s="257">
        <v>965</v>
      </c>
      <c r="D35" s="257">
        <v>107.833333</v>
      </c>
      <c r="E35" s="257">
        <v>45</v>
      </c>
      <c r="F35" s="257">
        <v>73</v>
      </c>
      <c r="G35" s="257">
        <v>132</v>
      </c>
      <c r="H35" s="257">
        <v>80</v>
      </c>
      <c r="I35" s="257">
        <v>32</v>
      </c>
      <c r="J35" s="257"/>
      <c r="K35" s="257">
        <v>78</v>
      </c>
      <c r="L35" s="257">
        <v>89</v>
      </c>
      <c r="M35" s="257">
        <v>66</v>
      </c>
      <c r="N35" s="257">
        <v>76.166667000000004</v>
      </c>
      <c r="O35" s="257">
        <v>74</v>
      </c>
      <c r="P35" s="257">
        <v>28</v>
      </c>
      <c r="Q35" s="258">
        <v>57</v>
      </c>
      <c r="R35" s="258">
        <v>27</v>
      </c>
      <c r="S35" s="247"/>
    </row>
    <row r="36" spans="1:19" s="248" customFormat="1" ht="18.75" customHeight="1">
      <c r="A36" s="243" t="s">
        <v>464</v>
      </c>
      <c r="B36" s="256" t="s">
        <v>10</v>
      </c>
      <c r="C36" s="257">
        <v>195.5</v>
      </c>
      <c r="D36" s="257">
        <v>21</v>
      </c>
      <c r="E36" s="257">
        <v>12</v>
      </c>
      <c r="F36" s="257">
        <v>13</v>
      </c>
      <c r="G36" s="257">
        <v>32.5</v>
      </c>
      <c r="H36" s="257">
        <v>13</v>
      </c>
      <c r="I36" s="257">
        <v>0</v>
      </c>
      <c r="J36" s="257"/>
      <c r="K36" s="257">
        <v>22</v>
      </c>
      <c r="L36" s="257">
        <v>11</v>
      </c>
      <c r="M36" s="257">
        <v>21</v>
      </c>
      <c r="N36" s="257">
        <v>19</v>
      </c>
      <c r="O36" s="257">
        <v>14</v>
      </c>
      <c r="P36" s="257">
        <v>6</v>
      </c>
      <c r="Q36" s="258">
        <v>10</v>
      </c>
      <c r="R36" s="258">
        <v>1</v>
      </c>
      <c r="S36" s="247"/>
    </row>
    <row r="37" spans="1:19" s="248" customFormat="1" ht="18.75" customHeight="1">
      <c r="A37" s="243" t="s">
        <v>465</v>
      </c>
      <c r="B37" s="256" t="s">
        <v>10</v>
      </c>
      <c r="C37" s="257">
        <v>56</v>
      </c>
      <c r="D37" s="257">
        <v>8</v>
      </c>
      <c r="E37" s="257">
        <v>2</v>
      </c>
      <c r="F37" s="257">
        <v>1</v>
      </c>
      <c r="G37" s="257">
        <v>5</v>
      </c>
      <c r="H37" s="257">
        <v>4</v>
      </c>
      <c r="I37" s="257">
        <v>2</v>
      </c>
      <c r="J37" s="257"/>
      <c r="K37" s="257">
        <v>6</v>
      </c>
      <c r="L37" s="257">
        <v>5</v>
      </c>
      <c r="M37" s="257">
        <v>6</v>
      </c>
      <c r="N37" s="257">
        <v>4</v>
      </c>
      <c r="O37" s="257">
        <v>0</v>
      </c>
      <c r="P37" s="257">
        <v>2</v>
      </c>
      <c r="Q37" s="258">
        <v>6</v>
      </c>
      <c r="R37" s="258">
        <v>5</v>
      </c>
      <c r="S37" s="247"/>
    </row>
    <row r="38" spans="1:19" s="248" customFormat="1" ht="18.75" customHeight="1">
      <c r="A38" s="243" t="s">
        <v>466</v>
      </c>
      <c r="B38" s="256" t="s">
        <v>10</v>
      </c>
      <c r="C38" s="257">
        <v>63</v>
      </c>
      <c r="D38" s="257">
        <v>6</v>
      </c>
      <c r="E38" s="257">
        <v>4</v>
      </c>
      <c r="F38" s="257">
        <v>2</v>
      </c>
      <c r="G38" s="257">
        <v>11</v>
      </c>
      <c r="H38" s="257">
        <v>10</v>
      </c>
      <c r="I38" s="257">
        <v>1</v>
      </c>
      <c r="J38" s="257"/>
      <c r="K38" s="257">
        <v>4</v>
      </c>
      <c r="L38" s="257">
        <v>8</v>
      </c>
      <c r="M38" s="257">
        <v>1</v>
      </c>
      <c r="N38" s="257">
        <v>4</v>
      </c>
      <c r="O38" s="257">
        <v>2</v>
      </c>
      <c r="P38" s="257">
        <v>1</v>
      </c>
      <c r="Q38" s="258">
        <v>7</v>
      </c>
      <c r="R38" s="258">
        <v>2</v>
      </c>
      <c r="S38" s="247"/>
    </row>
    <row r="39" spans="1:19" s="248" customFormat="1" ht="18.75" customHeight="1">
      <c r="A39" s="243" t="s">
        <v>467</v>
      </c>
      <c r="B39" s="256" t="s">
        <v>10</v>
      </c>
      <c r="C39" s="257">
        <v>21</v>
      </c>
      <c r="D39" s="257">
        <v>3</v>
      </c>
      <c r="E39" s="257">
        <v>0</v>
      </c>
      <c r="F39" s="257">
        <v>2</v>
      </c>
      <c r="G39" s="257">
        <v>3</v>
      </c>
      <c r="H39" s="257">
        <v>3</v>
      </c>
      <c r="I39" s="257">
        <v>1</v>
      </c>
      <c r="J39" s="257"/>
      <c r="K39" s="257">
        <v>2</v>
      </c>
      <c r="L39" s="257">
        <v>3</v>
      </c>
      <c r="M39" s="257">
        <v>1</v>
      </c>
      <c r="N39" s="257">
        <v>2</v>
      </c>
      <c r="O39" s="257">
        <v>1</v>
      </c>
      <c r="P39" s="257">
        <v>0</v>
      </c>
      <c r="Q39" s="258">
        <v>0</v>
      </c>
      <c r="R39" s="258">
        <v>0</v>
      </c>
      <c r="S39" s="247"/>
    </row>
    <row r="40" spans="1:19" s="248" customFormat="1" ht="18.75" customHeight="1">
      <c r="A40" s="243" t="s">
        <v>468</v>
      </c>
      <c r="B40" s="256" t="s">
        <v>10</v>
      </c>
      <c r="C40" s="257">
        <v>28</v>
      </c>
      <c r="D40" s="257">
        <v>7</v>
      </c>
      <c r="E40" s="257">
        <v>0</v>
      </c>
      <c r="F40" s="257">
        <v>3</v>
      </c>
      <c r="G40" s="257">
        <v>6</v>
      </c>
      <c r="H40" s="257">
        <v>0</v>
      </c>
      <c r="I40" s="257">
        <v>0</v>
      </c>
      <c r="J40" s="257"/>
      <c r="K40" s="257">
        <v>2</v>
      </c>
      <c r="L40" s="257">
        <v>0</v>
      </c>
      <c r="M40" s="257">
        <v>3</v>
      </c>
      <c r="N40" s="257">
        <v>4</v>
      </c>
      <c r="O40" s="257">
        <v>2</v>
      </c>
      <c r="P40" s="257">
        <v>0</v>
      </c>
      <c r="Q40" s="258">
        <v>1</v>
      </c>
      <c r="R40" s="258">
        <v>0</v>
      </c>
      <c r="S40" s="247"/>
    </row>
    <row r="41" spans="1:19" s="248" customFormat="1" ht="18.75" customHeight="1">
      <c r="A41" s="243" t="s">
        <v>469</v>
      </c>
      <c r="B41" s="256" t="s">
        <v>10</v>
      </c>
      <c r="C41" s="257">
        <v>14</v>
      </c>
      <c r="D41" s="257">
        <v>2</v>
      </c>
      <c r="E41" s="257">
        <v>0</v>
      </c>
      <c r="F41" s="257">
        <v>3</v>
      </c>
      <c r="G41" s="257">
        <v>3</v>
      </c>
      <c r="H41" s="257">
        <v>1</v>
      </c>
      <c r="I41" s="257">
        <v>0</v>
      </c>
      <c r="J41" s="257"/>
      <c r="K41" s="257">
        <v>0</v>
      </c>
      <c r="L41" s="257">
        <v>4</v>
      </c>
      <c r="M41" s="257">
        <v>0</v>
      </c>
      <c r="N41" s="257">
        <v>0</v>
      </c>
      <c r="O41" s="257">
        <v>0</v>
      </c>
      <c r="P41" s="257">
        <v>0</v>
      </c>
      <c r="Q41" s="258">
        <v>0</v>
      </c>
      <c r="R41" s="258">
        <v>1</v>
      </c>
      <c r="S41" s="247"/>
    </row>
    <row r="42" spans="1:19" s="248" customFormat="1" ht="18.75" customHeight="1">
      <c r="A42" s="243" t="s">
        <v>470</v>
      </c>
      <c r="B42" s="256" t="s">
        <v>10</v>
      </c>
      <c r="C42" s="257">
        <v>41.5</v>
      </c>
      <c r="D42" s="257">
        <v>6</v>
      </c>
      <c r="E42" s="257">
        <v>3</v>
      </c>
      <c r="F42" s="257">
        <v>3</v>
      </c>
      <c r="G42" s="257">
        <v>5.5</v>
      </c>
      <c r="H42" s="257">
        <v>1</v>
      </c>
      <c r="I42" s="257">
        <v>0</v>
      </c>
      <c r="J42" s="257"/>
      <c r="K42" s="257">
        <v>3</v>
      </c>
      <c r="L42" s="257">
        <v>5</v>
      </c>
      <c r="M42" s="257">
        <v>3</v>
      </c>
      <c r="N42" s="257">
        <v>0</v>
      </c>
      <c r="O42" s="257">
        <v>6</v>
      </c>
      <c r="P42" s="257">
        <v>2</v>
      </c>
      <c r="Q42" s="258">
        <v>1</v>
      </c>
      <c r="R42" s="258">
        <v>3</v>
      </c>
      <c r="S42" s="247"/>
    </row>
    <row r="43" spans="1:19" s="248" customFormat="1" ht="18.75" customHeight="1">
      <c r="A43" s="243" t="s">
        <v>471</v>
      </c>
      <c r="B43" s="256" t="s">
        <v>10</v>
      </c>
      <c r="C43" s="257">
        <v>8</v>
      </c>
      <c r="D43" s="257">
        <v>0</v>
      </c>
      <c r="E43" s="257">
        <v>0</v>
      </c>
      <c r="F43" s="257">
        <v>0</v>
      </c>
      <c r="G43" s="257">
        <v>2</v>
      </c>
      <c r="H43" s="257">
        <v>2</v>
      </c>
      <c r="I43" s="257">
        <v>0</v>
      </c>
      <c r="J43" s="257"/>
      <c r="K43" s="257">
        <v>0</v>
      </c>
      <c r="L43" s="257">
        <v>3</v>
      </c>
      <c r="M43" s="257">
        <v>0</v>
      </c>
      <c r="N43" s="257">
        <v>1</v>
      </c>
      <c r="O43" s="257">
        <v>0</v>
      </c>
      <c r="P43" s="257">
        <v>0</v>
      </c>
      <c r="Q43" s="258">
        <v>0</v>
      </c>
      <c r="R43" s="258">
        <v>0</v>
      </c>
      <c r="S43" s="247"/>
    </row>
    <row r="44" spans="1:19" s="248" customFormat="1" ht="18.75" customHeight="1">
      <c r="A44" s="243" t="s">
        <v>472</v>
      </c>
      <c r="B44" s="256" t="s">
        <v>10</v>
      </c>
      <c r="C44" s="257">
        <v>19.5</v>
      </c>
      <c r="D44" s="257">
        <v>2</v>
      </c>
      <c r="E44" s="257">
        <v>1</v>
      </c>
      <c r="F44" s="257">
        <v>1</v>
      </c>
      <c r="G44" s="257">
        <v>5.5</v>
      </c>
      <c r="H44" s="257">
        <v>0</v>
      </c>
      <c r="I44" s="257">
        <v>5</v>
      </c>
      <c r="J44" s="257"/>
      <c r="K44" s="257">
        <v>2</v>
      </c>
      <c r="L44" s="257">
        <v>1</v>
      </c>
      <c r="M44" s="257">
        <v>0</v>
      </c>
      <c r="N44" s="257">
        <v>0</v>
      </c>
      <c r="O44" s="257">
        <v>2</v>
      </c>
      <c r="P44" s="257">
        <v>0</v>
      </c>
      <c r="Q44" s="258">
        <v>0</v>
      </c>
      <c r="R44" s="258">
        <v>0</v>
      </c>
      <c r="S44" s="247"/>
    </row>
    <row r="45" spans="1:19" s="248" customFormat="1" ht="18.75" customHeight="1">
      <c r="A45" s="243" t="s">
        <v>473</v>
      </c>
      <c r="B45" s="256" t="s">
        <v>10</v>
      </c>
      <c r="C45" s="257">
        <v>260</v>
      </c>
      <c r="D45" s="257">
        <v>27</v>
      </c>
      <c r="E45" s="257">
        <v>13</v>
      </c>
      <c r="F45" s="257">
        <v>6</v>
      </c>
      <c r="G45" s="257">
        <v>37</v>
      </c>
      <c r="H45" s="257">
        <v>29</v>
      </c>
      <c r="I45" s="257">
        <v>4</v>
      </c>
      <c r="J45" s="257"/>
      <c r="K45" s="257">
        <v>15</v>
      </c>
      <c r="L45" s="257">
        <v>24</v>
      </c>
      <c r="M45" s="257">
        <v>15</v>
      </c>
      <c r="N45" s="257">
        <v>29</v>
      </c>
      <c r="O45" s="257">
        <v>28</v>
      </c>
      <c r="P45" s="257">
        <v>9</v>
      </c>
      <c r="Q45" s="258">
        <v>13</v>
      </c>
      <c r="R45" s="258">
        <v>11</v>
      </c>
      <c r="S45" s="247"/>
    </row>
    <row r="46" spans="1:19" s="248" customFormat="1" ht="18.75" customHeight="1">
      <c r="A46" s="243" t="s">
        <v>474</v>
      </c>
      <c r="B46" s="256" t="s">
        <v>10</v>
      </c>
      <c r="C46" s="257">
        <v>75.5</v>
      </c>
      <c r="D46" s="257">
        <v>1</v>
      </c>
      <c r="E46" s="257">
        <v>4</v>
      </c>
      <c r="F46" s="257">
        <v>7</v>
      </c>
      <c r="G46" s="257">
        <v>12.5</v>
      </c>
      <c r="H46" s="257">
        <v>2</v>
      </c>
      <c r="I46" s="257">
        <v>16</v>
      </c>
      <c r="J46" s="257"/>
      <c r="K46" s="257">
        <v>16</v>
      </c>
      <c r="L46" s="257">
        <v>6</v>
      </c>
      <c r="M46" s="257">
        <v>0</v>
      </c>
      <c r="N46" s="257">
        <v>2</v>
      </c>
      <c r="O46" s="257">
        <v>3</v>
      </c>
      <c r="P46" s="257">
        <v>2</v>
      </c>
      <c r="Q46" s="258">
        <v>4</v>
      </c>
      <c r="R46" s="258">
        <v>0</v>
      </c>
      <c r="S46" s="247"/>
    </row>
    <row r="47" spans="1:19" s="248" customFormat="1" ht="18.75" customHeight="1">
      <c r="A47" s="243" t="s">
        <v>475</v>
      </c>
      <c r="B47" s="256" t="s">
        <v>10</v>
      </c>
      <c r="C47" s="257">
        <v>38.833333000000003</v>
      </c>
      <c r="D47" s="257">
        <v>2.8333330000000001</v>
      </c>
      <c r="E47" s="257">
        <v>2</v>
      </c>
      <c r="F47" s="257">
        <v>4</v>
      </c>
      <c r="G47" s="257">
        <v>1</v>
      </c>
      <c r="H47" s="257">
        <v>3</v>
      </c>
      <c r="I47" s="257">
        <v>0</v>
      </c>
      <c r="J47" s="257"/>
      <c r="K47" s="257">
        <v>4</v>
      </c>
      <c r="L47" s="257">
        <v>11</v>
      </c>
      <c r="M47" s="257">
        <v>5</v>
      </c>
      <c r="N47" s="257">
        <v>1</v>
      </c>
      <c r="O47" s="257">
        <v>1</v>
      </c>
      <c r="P47" s="257">
        <v>2</v>
      </c>
      <c r="Q47" s="258">
        <v>1</v>
      </c>
      <c r="R47" s="258">
        <v>1</v>
      </c>
      <c r="S47" s="247"/>
    </row>
    <row r="48" spans="1:19" s="248" customFormat="1" ht="18.75" customHeight="1">
      <c r="A48" s="243" t="s">
        <v>476</v>
      </c>
      <c r="B48" s="256" t="s">
        <v>10</v>
      </c>
      <c r="C48" s="257">
        <v>13</v>
      </c>
      <c r="D48" s="257">
        <v>0</v>
      </c>
      <c r="E48" s="257">
        <v>0</v>
      </c>
      <c r="F48" s="257">
        <v>0</v>
      </c>
      <c r="G48" s="257">
        <v>2</v>
      </c>
      <c r="H48" s="257">
        <v>0</v>
      </c>
      <c r="I48" s="257">
        <v>1</v>
      </c>
      <c r="J48" s="257"/>
      <c r="K48" s="257">
        <v>0</v>
      </c>
      <c r="L48" s="257">
        <v>4</v>
      </c>
      <c r="M48" s="257">
        <v>0</v>
      </c>
      <c r="N48" s="257">
        <v>1</v>
      </c>
      <c r="O48" s="257">
        <v>1</v>
      </c>
      <c r="P48" s="257">
        <v>0</v>
      </c>
      <c r="Q48" s="258">
        <v>4</v>
      </c>
      <c r="R48" s="258">
        <v>0</v>
      </c>
      <c r="S48" s="247"/>
    </row>
    <row r="49" spans="1:19" s="248" customFormat="1" ht="18.75" customHeight="1">
      <c r="A49" s="243" t="s">
        <v>477</v>
      </c>
      <c r="B49" s="256" t="s">
        <v>10</v>
      </c>
      <c r="C49" s="257">
        <v>131.16666699999999</v>
      </c>
      <c r="D49" s="257">
        <v>22</v>
      </c>
      <c r="E49" s="257">
        <v>4</v>
      </c>
      <c r="F49" s="257">
        <v>28</v>
      </c>
      <c r="G49" s="257">
        <v>6</v>
      </c>
      <c r="H49" s="257">
        <v>12</v>
      </c>
      <c r="I49" s="257">
        <v>2</v>
      </c>
      <c r="J49" s="257"/>
      <c r="K49" s="257">
        <v>2</v>
      </c>
      <c r="L49" s="257">
        <v>4</v>
      </c>
      <c r="M49" s="257">
        <v>11</v>
      </c>
      <c r="N49" s="257">
        <v>9.1666670000000003</v>
      </c>
      <c r="O49" s="257">
        <v>14</v>
      </c>
      <c r="P49" s="257">
        <v>4</v>
      </c>
      <c r="Q49" s="258">
        <v>10</v>
      </c>
      <c r="R49" s="258">
        <v>3</v>
      </c>
      <c r="S49" s="247"/>
    </row>
    <row r="50" spans="1:19" s="248" customFormat="1" ht="18.75" customHeight="1">
      <c r="A50" s="243" t="s">
        <v>478</v>
      </c>
      <c r="B50" s="256" t="s">
        <v>10</v>
      </c>
      <c r="C50" s="257">
        <v>0</v>
      </c>
      <c r="D50" s="257">
        <v>0</v>
      </c>
      <c r="E50" s="257">
        <v>0</v>
      </c>
      <c r="F50" s="257">
        <v>0</v>
      </c>
      <c r="G50" s="257">
        <v>0</v>
      </c>
      <c r="H50" s="257">
        <v>0</v>
      </c>
      <c r="I50" s="257">
        <v>0</v>
      </c>
      <c r="J50" s="257"/>
      <c r="K50" s="257">
        <v>0</v>
      </c>
      <c r="L50" s="257">
        <v>0</v>
      </c>
      <c r="M50" s="257">
        <v>0</v>
      </c>
      <c r="N50" s="257">
        <v>0</v>
      </c>
      <c r="O50" s="257">
        <v>0</v>
      </c>
      <c r="P50" s="257">
        <v>0</v>
      </c>
      <c r="Q50" s="258">
        <v>0</v>
      </c>
      <c r="R50" s="258">
        <v>0</v>
      </c>
      <c r="S50" s="247"/>
    </row>
    <row r="51" spans="1:19" s="248" customFormat="1" ht="18.75" customHeight="1">
      <c r="A51" s="264" t="s">
        <v>428</v>
      </c>
      <c r="B51" s="256" t="s">
        <v>10</v>
      </c>
      <c r="C51" s="257">
        <v>1690.666667</v>
      </c>
      <c r="D51" s="257">
        <v>141.83333300000001</v>
      </c>
      <c r="E51" s="257">
        <v>103</v>
      </c>
      <c r="F51" s="257">
        <v>112</v>
      </c>
      <c r="G51" s="257">
        <v>161.5</v>
      </c>
      <c r="H51" s="257">
        <v>131</v>
      </c>
      <c r="I51" s="257">
        <v>36</v>
      </c>
      <c r="J51" s="257"/>
      <c r="K51" s="257">
        <v>147</v>
      </c>
      <c r="L51" s="257">
        <v>118</v>
      </c>
      <c r="M51" s="257">
        <v>127</v>
      </c>
      <c r="N51" s="257">
        <v>143.33333300000001</v>
      </c>
      <c r="O51" s="257">
        <v>143</v>
      </c>
      <c r="P51" s="257">
        <v>125</v>
      </c>
      <c r="Q51" s="258">
        <v>152</v>
      </c>
      <c r="R51" s="258">
        <v>50</v>
      </c>
      <c r="S51" s="247"/>
    </row>
    <row r="52" spans="1:19" s="248" customFormat="1" ht="18.75" customHeight="1">
      <c r="A52" s="243" t="s">
        <v>479</v>
      </c>
      <c r="B52" s="256" t="s">
        <v>10</v>
      </c>
      <c r="C52" s="257">
        <v>56</v>
      </c>
      <c r="D52" s="257">
        <v>4</v>
      </c>
      <c r="E52" s="257">
        <v>2</v>
      </c>
      <c r="F52" s="257">
        <v>6</v>
      </c>
      <c r="G52" s="257">
        <v>5</v>
      </c>
      <c r="H52" s="257">
        <v>11</v>
      </c>
      <c r="I52" s="257">
        <v>0</v>
      </c>
      <c r="J52" s="257"/>
      <c r="K52" s="257">
        <v>3</v>
      </c>
      <c r="L52" s="257">
        <v>1</v>
      </c>
      <c r="M52" s="257">
        <v>3</v>
      </c>
      <c r="N52" s="257">
        <v>4</v>
      </c>
      <c r="O52" s="257">
        <v>11</v>
      </c>
      <c r="P52" s="257">
        <v>0</v>
      </c>
      <c r="Q52" s="258">
        <v>6</v>
      </c>
      <c r="R52" s="258">
        <v>0</v>
      </c>
      <c r="S52" s="247"/>
    </row>
    <row r="53" spans="1:19" s="248" customFormat="1" ht="18.75" customHeight="1">
      <c r="A53" s="243" t="s">
        <v>480</v>
      </c>
      <c r="B53" s="256" t="s">
        <v>10</v>
      </c>
      <c r="C53" s="257">
        <v>211</v>
      </c>
      <c r="D53" s="257">
        <v>16</v>
      </c>
      <c r="E53" s="257">
        <v>17</v>
      </c>
      <c r="F53" s="257">
        <v>20</v>
      </c>
      <c r="G53" s="257">
        <v>29</v>
      </c>
      <c r="H53" s="257">
        <v>10</v>
      </c>
      <c r="I53" s="257">
        <v>12</v>
      </c>
      <c r="J53" s="257"/>
      <c r="K53" s="257">
        <v>31</v>
      </c>
      <c r="L53" s="257">
        <v>27</v>
      </c>
      <c r="M53" s="257">
        <v>14</v>
      </c>
      <c r="N53" s="257">
        <v>5</v>
      </c>
      <c r="O53" s="257">
        <v>10</v>
      </c>
      <c r="P53" s="257">
        <v>2</v>
      </c>
      <c r="Q53" s="258">
        <v>10</v>
      </c>
      <c r="R53" s="258">
        <v>8</v>
      </c>
      <c r="S53" s="247"/>
    </row>
    <row r="54" spans="1:19" s="248" customFormat="1" ht="18.75" customHeight="1">
      <c r="A54" s="243" t="s">
        <v>481</v>
      </c>
      <c r="B54" s="256" t="s">
        <v>10</v>
      </c>
      <c r="C54" s="257">
        <v>325.66666700000002</v>
      </c>
      <c r="D54" s="257">
        <v>38</v>
      </c>
      <c r="E54" s="257">
        <v>16</v>
      </c>
      <c r="F54" s="257">
        <v>41</v>
      </c>
      <c r="G54" s="257">
        <v>33.5</v>
      </c>
      <c r="H54" s="257">
        <v>39</v>
      </c>
      <c r="I54" s="257">
        <v>16</v>
      </c>
      <c r="J54" s="257"/>
      <c r="K54" s="257">
        <v>30</v>
      </c>
      <c r="L54" s="257">
        <v>23</v>
      </c>
      <c r="M54" s="257">
        <v>22</v>
      </c>
      <c r="N54" s="257">
        <v>15.166667</v>
      </c>
      <c r="O54" s="257">
        <v>32</v>
      </c>
      <c r="P54" s="257">
        <v>6</v>
      </c>
      <c r="Q54" s="258">
        <v>11</v>
      </c>
      <c r="R54" s="258">
        <v>3</v>
      </c>
      <c r="S54" s="247"/>
    </row>
    <row r="55" spans="1:19" s="248" customFormat="1" ht="18.75" customHeight="1">
      <c r="A55" s="243" t="s">
        <v>482</v>
      </c>
      <c r="B55" s="256" t="s">
        <v>10</v>
      </c>
      <c r="C55" s="257">
        <v>323.5</v>
      </c>
      <c r="D55" s="257">
        <v>40</v>
      </c>
      <c r="E55" s="257">
        <v>27</v>
      </c>
      <c r="F55" s="257">
        <v>22</v>
      </c>
      <c r="G55" s="257">
        <v>41.5</v>
      </c>
      <c r="H55" s="257">
        <v>16</v>
      </c>
      <c r="I55" s="257">
        <v>5</v>
      </c>
      <c r="J55" s="257"/>
      <c r="K55" s="257">
        <v>26</v>
      </c>
      <c r="L55" s="257">
        <v>29</v>
      </c>
      <c r="M55" s="257">
        <v>22</v>
      </c>
      <c r="N55" s="257">
        <v>29</v>
      </c>
      <c r="O55" s="257">
        <v>29</v>
      </c>
      <c r="P55" s="257">
        <v>9</v>
      </c>
      <c r="Q55" s="258">
        <v>18</v>
      </c>
      <c r="R55" s="258">
        <v>10</v>
      </c>
      <c r="S55" s="247"/>
    </row>
    <row r="56" spans="1:19" s="248" customFormat="1" ht="18.75" customHeight="1">
      <c r="A56" s="243" t="s">
        <v>483</v>
      </c>
      <c r="B56" s="256" t="s">
        <v>10</v>
      </c>
      <c r="C56" s="257">
        <v>302</v>
      </c>
      <c r="D56" s="257">
        <v>4</v>
      </c>
      <c r="E56" s="257">
        <v>10</v>
      </c>
      <c r="F56" s="257">
        <v>5</v>
      </c>
      <c r="G56" s="257">
        <v>3</v>
      </c>
      <c r="H56" s="257">
        <v>2</v>
      </c>
      <c r="I56" s="257">
        <v>0</v>
      </c>
      <c r="J56" s="257"/>
      <c r="K56" s="257">
        <v>5</v>
      </c>
      <c r="L56" s="257">
        <v>11</v>
      </c>
      <c r="M56" s="257">
        <v>18</v>
      </c>
      <c r="N56" s="257">
        <v>38</v>
      </c>
      <c r="O56" s="257">
        <v>30</v>
      </c>
      <c r="P56" s="257">
        <v>90</v>
      </c>
      <c r="Q56" s="258">
        <v>63</v>
      </c>
      <c r="R56" s="258">
        <v>23</v>
      </c>
      <c r="S56" s="247"/>
    </row>
    <row r="57" spans="1:19" s="248" customFormat="1" ht="18.75" customHeight="1">
      <c r="A57" s="243" t="s">
        <v>484</v>
      </c>
      <c r="B57" s="256" t="s">
        <v>10</v>
      </c>
      <c r="C57" s="257">
        <v>190.16666699999999</v>
      </c>
      <c r="D57" s="257">
        <v>13</v>
      </c>
      <c r="E57" s="257">
        <v>17</v>
      </c>
      <c r="F57" s="257">
        <v>11</v>
      </c>
      <c r="G57" s="257">
        <v>12</v>
      </c>
      <c r="H57" s="257">
        <v>13</v>
      </c>
      <c r="I57" s="257">
        <v>0</v>
      </c>
      <c r="J57" s="257"/>
      <c r="K57" s="257">
        <v>29</v>
      </c>
      <c r="L57" s="257">
        <v>10</v>
      </c>
      <c r="M57" s="257">
        <v>23</v>
      </c>
      <c r="N57" s="257">
        <v>17.166667</v>
      </c>
      <c r="O57" s="257">
        <v>24</v>
      </c>
      <c r="P57" s="257">
        <v>7</v>
      </c>
      <c r="Q57" s="258">
        <v>11</v>
      </c>
      <c r="R57" s="258">
        <v>3</v>
      </c>
      <c r="S57" s="247"/>
    </row>
    <row r="58" spans="1:19" s="248" customFormat="1" ht="18.75" customHeight="1">
      <c r="A58" s="243" t="s">
        <v>485</v>
      </c>
      <c r="B58" s="256" t="s">
        <v>10</v>
      </c>
      <c r="C58" s="257">
        <v>3</v>
      </c>
      <c r="D58" s="257">
        <v>0</v>
      </c>
      <c r="E58" s="257">
        <v>1</v>
      </c>
      <c r="F58" s="257">
        <v>0</v>
      </c>
      <c r="G58" s="257">
        <v>0</v>
      </c>
      <c r="H58" s="257">
        <v>0</v>
      </c>
      <c r="I58" s="257">
        <v>1</v>
      </c>
      <c r="J58" s="257"/>
      <c r="K58" s="257">
        <v>0</v>
      </c>
      <c r="L58" s="257">
        <v>1</v>
      </c>
      <c r="M58" s="257">
        <v>0</v>
      </c>
      <c r="N58" s="257">
        <v>0</v>
      </c>
      <c r="O58" s="257">
        <v>0</v>
      </c>
      <c r="P58" s="257">
        <v>0</v>
      </c>
      <c r="Q58" s="258">
        <v>0</v>
      </c>
      <c r="R58" s="258">
        <v>0</v>
      </c>
      <c r="S58" s="247"/>
    </row>
    <row r="59" spans="1:19" s="248" customFormat="1" ht="18.75" customHeight="1">
      <c r="A59" s="246" t="s">
        <v>486</v>
      </c>
      <c r="B59" s="260" t="s">
        <v>10</v>
      </c>
      <c r="C59" s="271">
        <v>279.33333299999998</v>
      </c>
      <c r="D59" s="271">
        <v>26.833333</v>
      </c>
      <c r="E59" s="271">
        <v>13</v>
      </c>
      <c r="F59" s="271">
        <v>7</v>
      </c>
      <c r="G59" s="271">
        <v>37.5</v>
      </c>
      <c r="H59" s="271">
        <v>40</v>
      </c>
      <c r="I59" s="271">
        <v>2</v>
      </c>
      <c r="J59" s="271"/>
      <c r="K59" s="271">
        <v>23</v>
      </c>
      <c r="L59" s="271">
        <v>16</v>
      </c>
      <c r="M59" s="271">
        <v>25</v>
      </c>
      <c r="N59" s="271">
        <v>35</v>
      </c>
      <c r="O59" s="271">
        <v>7</v>
      </c>
      <c r="P59" s="271">
        <v>11</v>
      </c>
      <c r="Q59" s="272">
        <v>33</v>
      </c>
      <c r="R59" s="272">
        <v>3</v>
      </c>
      <c r="S59" s="247"/>
    </row>
  </sheetData>
  <mergeCells count="1">
    <mergeCell ref="A1:R1"/>
  </mergeCells>
  <phoneticPr fontId="40" type="noConversion"/>
  <pageMargins left="0.7" right="0.7" top="0.75" bottom="0.75" header="0.3" footer="0.3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S59"/>
  <sheetViews>
    <sheetView showZeros="0" workbookViewId="0">
      <pane ySplit="2" topLeftCell="A3" activePane="bottomLeft" state="frozen"/>
      <selection pane="bottomLeft" sqref="A1:R1"/>
    </sheetView>
  </sheetViews>
  <sheetFormatPr defaultRowHeight="14.25"/>
  <cols>
    <col min="1" max="1" width="36.5" customWidth="1"/>
    <col min="2" max="2" width="6.125" customWidth="1"/>
    <col min="3" max="3" width="8" customWidth="1"/>
    <col min="4" max="4" width="6.625" customWidth="1"/>
    <col min="5" max="5" width="7.125" customWidth="1"/>
    <col min="6" max="9" width="6.625" customWidth="1"/>
    <col min="10" max="17" width="7" customWidth="1"/>
    <col min="18" max="18" width="6.625" customWidth="1"/>
    <col min="19" max="19" width="8.375" style="1" customWidth="1"/>
  </cols>
  <sheetData>
    <row r="1" spans="1:19" ht="24" customHeight="1">
      <c r="A1" s="561" t="s">
        <v>296</v>
      </c>
      <c r="B1" s="561"/>
      <c r="C1" s="561"/>
      <c r="D1" s="561"/>
      <c r="E1" s="561"/>
      <c r="F1" s="561"/>
      <c r="G1" s="561"/>
      <c r="H1" s="561"/>
      <c r="I1" s="561"/>
      <c r="J1" s="561"/>
      <c r="K1" s="561"/>
      <c r="L1" s="561"/>
      <c r="M1" s="561"/>
      <c r="N1" s="561"/>
      <c r="O1" s="561"/>
      <c r="P1" s="561"/>
      <c r="Q1" s="561"/>
      <c r="R1" s="561"/>
    </row>
    <row r="2" spans="1:19" s="240" customFormat="1" ht="22.9" customHeight="1">
      <c r="A2" s="419" t="s">
        <v>919</v>
      </c>
      <c r="B2" s="436" t="s">
        <v>920</v>
      </c>
      <c r="C2" s="437" t="s">
        <v>157</v>
      </c>
      <c r="D2" s="437" t="s">
        <v>42</v>
      </c>
      <c r="E2" s="437" t="s">
        <v>43</v>
      </c>
      <c r="F2" s="437" t="s">
        <v>44</v>
      </c>
      <c r="G2" s="437" t="s">
        <v>45</v>
      </c>
      <c r="H2" s="437" t="s">
        <v>46</v>
      </c>
      <c r="I2" s="437" t="s">
        <v>47</v>
      </c>
      <c r="J2" s="437" t="s">
        <v>48</v>
      </c>
      <c r="K2" s="437" t="s">
        <v>49</v>
      </c>
      <c r="L2" s="437" t="s">
        <v>50</v>
      </c>
      <c r="M2" s="437" t="s">
        <v>51</v>
      </c>
      <c r="N2" s="437" t="s">
        <v>52</v>
      </c>
      <c r="O2" s="437" t="s">
        <v>53</v>
      </c>
      <c r="P2" s="438" t="s">
        <v>54</v>
      </c>
      <c r="Q2" s="440" t="s">
        <v>770</v>
      </c>
      <c r="R2" s="439" t="s">
        <v>56</v>
      </c>
      <c r="S2" s="239"/>
    </row>
    <row r="3" spans="1:19" s="242" customFormat="1" ht="18.600000000000001" customHeight="1">
      <c r="A3" s="424" t="s">
        <v>175</v>
      </c>
      <c r="B3" s="425" t="s">
        <v>0</v>
      </c>
      <c r="C3" s="498">
        <v>741.75</v>
      </c>
      <c r="D3" s="498"/>
      <c r="E3" s="498">
        <v>46.75</v>
      </c>
      <c r="F3" s="498">
        <v>46</v>
      </c>
      <c r="G3" s="498">
        <v>30</v>
      </c>
      <c r="H3" s="498"/>
      <c r="I3" s="498">
        <v>27</v>
      </c>
      <c r="J3" s="498">
        <v>60</v>
      </c>
      <c r="K3" s="498">
        <v>59</v>
      </c>
      <c r="L3" s="498">
        <v>80</v>
      </c>
      <c r="M3" s="498">
        <v>70</v>
      </c>
      <c r="N3" s="498">
        <v>70</v>
      </c>
      <c r="O3" s="498">
        <v>70</v>
      </c>
      <c r="P3" s="499">
        <v>70</v>
      </c>
      <c r="Q3" s="499">
        <v>63</v>
      </c>
      <c r="R3" s="499">
        <v>50</v>
      </c>
      <c r="S3" s="241"/>
    </row>
    <row r="4" spans="1:19" s="242" customFormat="1" ht="18.600000000000001" customHeight="1">
      <c r="A4" s="500" t="s">
        <v>921</v>
      </c>
      <c r="B4" s="429" t="s">
        <v>7</v>
      </c>
      <c r="C4" s="430">
        <v>2.6137512639029321</v>
      </c>
      <c r="D4" s="430"/>
      <c r="E4" s="430">
        <v>2.5508021390374331</v>
      </c>
      <c r="F4" s="430">
        <v>2.3260869565217392</v>
      </c>
      <c r="G4" s="430">
        <v>2.9249999999999998</v>
      </c>
      <c r="H4" s="430"/>
      <c r="I4" s="430">
        <v>2.6203703703703702</v>
      </c>
      <c r="J4" s="430">
        <v>2.6333333333333333</v>
      </c>
      <c r="K4" s="430">
        <v>2.6906779661016951</v>
      </c>
      <c r="L4" s="430">
        <v>2.5843750000000001</v>
      </c>
      <c r="M4" s="430">
        <v>2.7928571428571427</v>
      </c>
      <c r="N4" s="430">
        <v>2.657142857142857</v>
      </c>
      <c r="O4" s="430">
        <v>2.4821428571428572</v>
      </c>
      <c r="P4" s="431">
        <v>2.7571428571428571</v>
      </c>
      <c r="Q4" s="431">
        <v>2.4801587301587302</v>
      </c>
      <c r="R4" s="431">
        <v>2.52</v>
      </c>
      <c r="S4" s="241"/>
    </row>
    <row r="5" spans="1:19" s="242" customFormat="1" ht="18.600000000000001" customHeight="1">
      <c r="A5" s="500" t="s">
        <v>178</v>
      </c>
      <c r="B5" s="429"/>
      <c r="C5" s="430"/>
      <c r="D5" s="430"/>
      <c r="E5" s="430"/>
      <c r="F5" s="430"/>
      <c r="G5" s="430"/>
      <c r="H5" s="430"/>
      <c r="I5" s="430"/>
      <c r="J5" s="430"/>
      <c r="K5" s="430"/>
      <c r="L5" s="430"/>
      <c r="M5" s="430"/>
      <c r="N5" s="430"/>
      <c r="O5" s="430"/>
      <c r="P5" s="430"/>
      <c r="Q5" s="431"/>
      <c r="R5" s="431"/>
      <c r="S5" s="241"/>
    </row>
    <row r="6" spans="1:19" s="242" customFormat="1" ht="18.600000000000001" customHeight="1">
      <c r="A6" s="501" t="s">
        <v>922</v>
      </c>
      <c r="B6" s="429" t="s">
        <v>10</v>
      </c>
      <c r="C6" s="430">
        <v>1478.25</v>
      </c>
      <c r="D6" s="430"/>
      <c r="E6" s="430">
        <v>102.25</v>
      </c>
      <c r="F6" s="430">
        <v>95</v>
      </c>
      <c r="G6" s="430">
        <v>65</v>
      </c>
      <c r="H6" s="430"/>
      <c r="I6" s="430">
        <v>48</v>
      </c>
      <c r="J6" s="430">
        <v>125</v>
      </c>
      <c r="K6" s="430">
        <v>119</v>
      </c>
      <c r="L6" s="430">
        <v>170</v>
      </c>
      <c r="M6" s="430">
        <v>137</v>
      </c>
      <c r="N6" s="430">
        <v>151</v>
      </c>
      <c r="O6" s="430">
        <v>137</v>
      </c>
      <c r="P6" s="430">
        <v>127</v>
      </c>
      <c r="Q6" s="431">
        <v>129</v>
      </c>
      <c r="R6" s="431">
        <v>73</v>
      </c>
      <c r="S6" s="241"/>
    </row>
    <row r="7" spans="1:19" s="242" customFormat="1" ht="18.600000000000001" customHeight="1">
      <c r="A7" s="501" t="s">
        <v>923</v>
      </c>
      <c r="B7" s="429" t="s">
        <v>10</v>
      </c>
      <c r="C7" s="430">
        <v>1478.25</v>
      </c>
      <c r="D7" s="430"/>
      <c r="E7" s="430">
        <v>102.25</v>
      </c>
      <c r="F7" s="430">
        <v>95</v>
      </c>
      <c r="G7" s="430">
        <v>65</v>
      </c>
      <c r="H7" s="430"/>
      <c r="I7" s="430">
        <v>48</v>
      </c>
      <c r="J7" s="430">
        <v>125</v>
      </c>
      <c r="K7" s="430">
        <v>119</v>
      </c>
      <c r="L7" s="430">
        <v>170</v>
      </c>
      <c r="M7" s="430">
        <v>137</v>
      </c>
      <c r="N7" s="430">
        <v>151</v>
      </c>
      <c r="O7" s="430">
        <v>137</v>
      </c>
      <c r="P7" s="430">
        <v>127</v>
      </c>
      <c r="Q7" s="431">
        <v>129</v>
      </c>
      <c r="R7" s="431">
        <v>73</v>
      </c>
      <c r="S7" s="241"/>
    </row>
    <row r="8" spans="1:19" s="242" customFormat="1" ht="18.600000000000001" customHeight="1">
      <c r="A8" s="428" t="s">
        <v>924</v>
      </c>
      <c r="B8" s="429" t="s">
        <v>10</v>
      </c>
      <c r="C8" s="430">
        <v>787.5</v>
      </c>
      <c r="D8" s="430"/>
      <c r="E8" s="430">
        <v>51.5</v>
      </c>
      <c r="F8" s="430">
        <v>46</v>
      </c>
      <c r="G8" s="430">
        <v>39</v>
      </c>
      <c r="H8" s="430"/>
      <c r="I8" s="430">
        <v>28</v>
      </c>
      <c r="J8" s="430">
        <v>65</v>
      </c>
      <c r="K8" s="430">
        <v>65</v>
      </c>
      <c r="L8" s="430">
        <v>97</v>
      </c>
      <c r="M8" s="430">
        <v>73</v>
      </c>
      <c r="N8" s="430">
        <v>77</v>
      </c>
      <c r="O8" s="430">
        <v>70</v>
      </c>
      <c r="P8" s="430">
        <v>61</v>
      </c>
      <c r="Q8" s="431">
        <v>72</v>
      </c>
      <c r="R8" s="431">
        <v>43</v>
      </c>
      <c r="S8" s="241"/>
    </row>
    <row r="9" spans="1:19" s="242" customFormat="1" ht="18.600000000000001" customHeight="1">
      <c r="A9" s="428" t="s">
        <v>925</v>
      </c>
      <c r="B9" s="429" t="s">
        <v>10</v>
      </c>
      <c r="C9" s="430">
        <v>690.75</v>
      </c>
      <c r="D9" s="430"/>
      <c r="E9" s="430">
        <v>50.75</v>
      </c>
      <c r="F9" s="430">
        <v>49</v>
      </c>
      <c r="G9" s="430">
        <v>26</v>
      </c>
      <c r="H9" s="430"/>
      <c r="I9" s="430">
        <v>20</v>
      </c>
      <c r="J9" s="430">
        <v>60</v>
      </c>
      <c r="K9" s="430">
        <v>54</v>
      </c>
      <c r="L9" s="430">
        <v>73</v>
      </c>
      <c r="M9" s="430">
        <v>64</v>
      </c>
      <c r="N9" s="430">
        <v>74</v>
      </c>
      <c r="O9" s="430">
        <v>67</v>
      </c>
      <c r="P9" s="430">
        <v>66</v>
      </c>
      <c r="Q9" s="431">
        <v>57</v>
      </c>
      <c r="R9" s="431">
        <v>30</v>
      </c>
      <c r="S9" s="241"/>
    </row>
    <row r="10" spans="1:19" s="242" customFormat="1" ht="18.600000000000001" customHeight="1">
      <c r="A10" s="501" t="s">
        <v>926</v>
      </c>
      <c r="B10" s="429" t="s">
        <v>10</v>
      </c>
      <c r="C10" s="430"/>
      <c r="D10" s="430"/>
      <c r="E10" s="430"/>
      <c r="F10" s="430"/>
      <c r="G10" s="430"/>
      <c r="H10" s="430"/>
      <c r="I10" s="430"/>
      <c r="J10" s="430"/>
      <c r="K10" s="430"/>
      <c r="L10" s="430"/>
      <c r="M10" s="430"/>
      <c r="N10" s="430"/>
      <c r="O10" s="430"/>
      <c r="P10" s="430"/>
      <c r="Q10" s="431"/>
      <c r="R10" s="431"/>
      <c r="S10" s="241"/>
    </row>
    <row r="11" spans="1:19" s="242" customFormat="1" ht="18.600000000000001" customHeight="1">
      <c r="A11" s="502" t="s">
        <v>927</v>
      </c>
      <c r="B11" s="429" t="s">
        <v>10</v>
      </c>
      <c r="C11" s="430">
        <v>8</v>
      </c>
      <c r="D11" s="430"/>
      <c r="E11" s="430">
        <v>0</v>
      </c>
      <c r="F11" s="430">
        <v>0</v>
      </c>
      <c r="G11" s="430">
        <v>2</v>
      </c>
      <c r="H11" s="430"/>
      <c r="I11" s="430">
        <v>1</v>
      </c>
      <c r="J11" s="430">
        <v>0</v>
      </c>
      <c r="K11" s="430">
        <v>1</v>
      </c>
      <c r="L11" s="430">
        <v>1</v>
      </c>
      <c r="M11" s="430">
        <v>2</v>
      </c>
      <c r="N11" s="430">
        <v>0</v>
      </c>
      <c r="O11" s="430">
        <v>1</v>
      </c>
      <c r="P11" s="430">
        <v>0</v>
      </c>
      <c r="Q11" s="431">
        <v>0</v>
      </c>
      <c r="R11" s="431">
        <v>0</v>
      </c>
      <c r="S11" s="241"/>
    </row>
    <row r="12" spans="1:19" s="242" customFormat="1" ht="18.600000000000001" customHeight="1">
      <c r="A12" s="502" t="s">
        <v>928</v>
      </c>
      <c r="B12" s="429" t="s">
        <v>10</v>
      </c>
      <c r="C12" s="430">
        <v>74</v>
      </c>
      <c r="D12" s="430"/>
      <c r="E12" s="430">
        <v>6</v>
      </c>
      <c r="F12" s="430">
        <v>4</v>
      </c>
      <c r="G12" s="430">
        <v>3</v>
      </c>
      <c r="H12" s="430"/>
      <c r="I12" s="430">
        <v>5</v>
      </c>
      <c r="J12" s="430">
        <v>7</v>
      </c>
      <c r="K12" s="430">
        <v>5</v>
      </c>
      <c r="L12" s="430">
        <v>8</v>
      </c>
      <c r="M12" s="430">
        <v>6</v>
      </c>
      <c r="N12" s="430">
        <v>7</v>
      </c>
      <c r="O12" s="430">
        <v>1</v>
      </c>
      <c r="P12" s="430">
        <v>6</v>
      </c>
      <c r="Q12" s="431">
        <v>12</v>
      </c>
      <c r="R12" s="431">
        <v>4</v>
      </c>
      <c r="S12" s="241"/>
    </row>
    <row r="13" spans="1:19" s="242" customFormat="1" ht="18.600000000000001" customHeight="1">
      <c r="A13" s="502" t="s">
        <v>929</v>
      </c>
      <c r="B13" s="429" t="s">
        <v>10</v>
      </c>
      <c r="C13" s="430">
        <v>93.75</v>
      </c>
      <c r="D13" s="430"/>
      <c r="E13" s="430">
        <v>5.75</v>
      </c>
      <c r="F13" s="430">
        <v>0</v>
      </c>
      <c r="G13" s="430">
        <v>8</v>
      </c>
      <c r="H13" s="430"/>
      <c r="I13" s="430">
        <v>11</v>
      </c>
      <c r="J13" s="430">
        <v>8</v>
      </c>
      <c r="K13" s="430">
        <v>10</v>
      </c>
      <c r="L13" s="430">
        <v>9</v>
      </c>
      <c r="M13" s="430">
        <v>12</v>
      </c>
      <c r="N13" s="430">
        <v>4</v>
      </c>
      <c r="O13" s="430">
        <v>4</v>
      </c>
      <c r="P13" s="430">
        <v>14</v>
      </c>
      <c r="Q13" s="431">
        <v>3</v>
      </c>
      <c r="R13" s="431">
        <v>5</v>
      </c>
      <c r="S13" s="241"/>
    </row>
    <row r="14" spans="1:19" s="242" customFormat="1" ht="18.600000000000001" customHeight="1">
      <c r="A14" s="502" t="s">
        <v>930</v>
      </c>
      <c r="B14" s="429" t="s">
        <v>10</v>
      </c>
      <c r="C14" s="430">
        <v>66</v>
      </c>
      <c r="D14" s="430"/>
      <c r="E14" s="430">
        <v>4</v>
      </c>
      <c r="F14" s="430">
        <v>0</v>
      </c>
      <c r="G14" s="430">
        <v>3</v>
      </c>
      <c r="H14" s="430"/>
      <c r="I14" s="430">
        <v>5</v>
      </c>
      <c r="J14" s="430">
        <v>5</v>
      </c>
      <c r="K14" s="430">
        <v>8</v>
      </c>
      <c r="L14" s="430">
        <v>13</v>
      </c>
      <c r="M14" s="430">
        <v>7</v>
      </c>
      <c r="N14" s="430">
        <v>5</v>
      </c>
      <c r="O14" s="430">
        <v>0</v>
      </c>
      <c r="P14" s="430">
        <v>7</v>
      </c>
      <c r="Q14" s="431">
        <v>5</v>
      </c>
      <c r="R14" s="431">
        <v>4</v>
      </c>
      <c r="S14" s="241"/>
    </row>
    <row r="15" spans="1:19" s="242" customFormat="1" ht="18.600000000000001" customHeight="1">
      <c r="A15" s="502" t="s">
        <v>931</v>
      </c>
      <c r="B15" s="429" t="s">
        <v>10</v>
      </c>
      <c r="C15" s="430">
        <v>85</v>
      </c>
      <c r="D15" s="430"/>
      <c r="E15" s="430">
        <v>8</v>
      </c>
      <c r="F15" s="430">
        <v>1</v>
      </c>
      <c r="G15" s="430">
        <v>9</v>
      </c>
      <c r="H15" s="430"/>
      <c r="I15" s="430">
        <v>1</v>
      </c>
      <c r="J15" s="430">
        <v>2</v>
      </c>
      <c r="K15" s="430">
        <v>6</v>
      </c>
      <c r="L15" s="430">
        <v>10</v>
      </c>
      <c r="M15" s="430">
        <v>7</v>
      </c>
      <c r="N15" s="430">
        <v>13</v>
      </c>
      <c r="O15" s="430">
        <v>7</v>
      </c>
      <c r="P15" s="430">
        <v>11</v>
      </c>
      <c r="Q15" s="431">
        <v>6</v>
      </c>
      <c r="R15" s="431">
        <v>4</v>
      </c>
      <c r="S15" s="241"/>
    </row>
    <row r="16" spans="1:19" s="242" customFormat="1" ht="18.600000000000001" customHeight="1">
      <c r="A16" s="502" t="s">
        <v>932</v>
      </c>
      <c r="B16" s="429" t="s">
        <v>10</v>
      </c>
      <c r="C16" s="430">
        <v>401</v>
      </c>
      <c r="D16" s="430"/>
      <c r="E16" s="430">
        <v>20</v>
      </c>
      <c r="F16" s="430">
        <v>27</v>
      </c>
      <c r="G16" s="430">
        <v>13</v>
      </c>
      <c r="H16" s="430"/>
      <c r="I16" s="430">
        <v>11</v>
      </c>
      <c r="J16" s="430">
        <v>30</v>
      </c>
      <c r="K16" s="430">
        <v>27</v>
      </c>
      <c r="L16" s="430">
        <v>49</v>
      </c>
      <c r="M16" s="430">
        <v>38</v>
      </c>
      <c r="N16" s="430">
        <v>48</v>
      </c>
      <c r="O16" s="430">
        <v>44</v>
      </c>
      <c r="P16" s="430">
        <v>33</v>
      </c>
      <c r="Q16" s="431">
        <v>34</v>
      </c>
      <c r="R16" s="431">
        <v>27</v>
      </c>
      <c r="S16" s="241"/>
    </row>
    <row r="17" spans="1:19" s="242" customFormat="1" ht="18.600000000000001" customHeight="1">
      <c r="A17" s="502" t="s">
        <v>933</v>
      </c>
      <c r="B17" s="429" t="s">
        <v>10</v>
      </c>
      <c r="C17" s="430">
        <v>458</v>
      </c>
      <c r="D17" s="430"/>
      <c r="E17" s="430">
        <v>32</v>
      </c>
      <c r="F17" s="430">
        <v>35</v>
      </c>
      <c r="G17" s="430">
        <v>21</v>
      </c>
      <c r="H17" s="430"/>
      <c r="I17" s="430">
        <v>10</v>
      </c>
      <c r="J17" s="430">
        <v>43</v>
      </c>
      <c r="K17" s="430">
        <v>30</v>
      </c>
      <c r="L17" s="430">
        <v>46</v>
      </c>
      <c r="M17" s="430">
        <v>37</v>
      </c>
      <c r="N17" s="430">
        <v>50</v>
      </c>
      <c r="O17" s="430">
        <v>51</v>
      </c>
      <c r="P17" s="430">
        <v>40</v>
      </c>
      <c r="Q17" s="431">
        <v>47</v>
      </c>
      <c r="R17" s="431">
        <v>16</v>
      </c>
      <c r="S17" s="241"/>
    </row>
    <row r="18" spans="1:19" s="242" customFormat="1" ht="18.600000000000001" customHeight="1">
      <c r="A18" s="502" t="s">
        <v>934</v>
      </c>
      <c r="B18" s="429" t="s">
        <v>10</v>
      </c>
      <c r="C18" s="430">
        <v>174.5</v>
      </c>
      <c r="D18" s="430"/>
      <c r="E18" s="430">
        <v>16.5</v>
      </c>
      <c r="F18" s="430">
        <v>22</v>
      </c>
      <c r="G18" s="430">
        <v>5</v>
      </c>
      <c r="H18" s="430"/>
      <c r="I18" s="430">
        <v>3</v>
      </c>
      <c r="J18" s="430">
        <v>11</v>
      </c>
      <c r="K18" s="430">
        <v>18</v>
      </c>
      <c r="L18" s="430">
        <v>17</v>
      </c>
      <c r="M18" s="430">
        <v>16</v>
      </c>
      <c r="N18" s="430">
        <v>17</v>
      </c>
      <c r="O18" s="430">
        <v>16</v>
      </c>
      <c r="P18" s="430">
        <v>13</v>
      </c>
      <c r="Q18" s="431">
        <v>13</v>
      </c>
      <c r="R18" s="431">
        <v>7</v>
      </c>
      <c r="S18" s="241"/>
    </row>
    <row r="19" spans="1:19" s="245" customFormat="1" ht="18.600000000000001" customHeight="1">
      <c r="A19" s="502" t="s">
        <v>935</v>
      </c>
      <c r="B19" s="429" t="s">
        <v>10</v>
      </c>
      <c r="C19" s="430">
        <v>118</v>
      </c>
      <c r="D19" s="430"/>
      <c r="E19" s="430">
        <v>10</v>
      </c>
      <c r="F19" s="430">
        <v>6</v>
      </c>
      <c r="G19" s="430">
        <v>1</v>
      </c>
      <c r="H19" s="430"/>
      <c r="I19" s="430">
        <v>1</v>
      </c>
      <c r="J19" s="430">
        <v>19</v>
      </c>
      <c r="K19" s="430">
        <v>14</v>
      </c>
      <c r="L19" s="430">
        <v>17</v>
      </c>
      <c r="M19" s="430">
        <v>12</v>
      </c>
      <c r="N19" s="430">
        <v>7</v>
      </c>
      <c r="O19" s="430">
        <v>13</v>
      </c>
      <c r="P19" s="430">
        <v>3</v>
      </c>
      <c r="Q19" s="431">
        <v>9</v>
      </c>
      <c r="R19" s="431">
        <v>6</v>
      </c>
      <c r="S19" s="244"/>
    </row>
    <row r="20" spans="1:19" s="245" customFormat="1" ht="18.600000000000001" customHeight="1">
      <c r="A20" s="503" t="s">
        <v>936</v>
      </c>
      <c r="B20" s="429" t="s">
        <v>10</v>
      </c>
      <c r="C20" s="430">
        <v>1478.25</v>
      </c>
      <c r="D20" s="430"/>
      <c r="E20" s="430">
        <v>102.25</v>
      </c>
      <c r="F20" s="430">
        <v>95</v>
      </c>
      <c r="G20" s="430">
        <v>65</v>
      </c>
      <c r="H20" s="430"/>
      <c r="I20" s="430">
        <v>48</v>
      </c>
      <c r="J20" s="430">
        <v>125</v>
      </c>
      <c r="K20" s="430">
        <v>119</v>
      </c>
      <c r="L20" s="430">
        <v>170</v>
      </c>
      <c r="M20" s="430">
        <v>137</v>
      </c>
      <c r="N20" s="430">
        <v>151</v>
      </c>
      <c r="O20" s="430">
        <v>137</v>
      </c>
      <c r="P20" s="430">
        <v>127</v>
      </c>
      <c r="Q20" s="431">
        <v>129</v>
      </c>
      <c r="R20" s="431">
        <v>73</v>
      </c>
      <c r="S20" s="244"/>
    </row>
    <row r="21" spans="1:19" s="245" customFormat="1" ht="18.600000000000001" customHeight="1">
      <c r="A21" s="502" t="s">
        <v>937</v>
      </c>
      <c r="B21" s="429" t="s">
        <v>10</v>
      </c>
      <c r="C21" s="430">
        <v>30</v>
      </c>
      <c r="D21" s="430"/>
      <c r="E21" s="430">
        <v>3</v>
      </c>
      <c r="F21" s="430">
        <v>0</v>
      </c>
      <c r="G21" s="430">
        <v>3</v>
      </c>
      <c r="H21" s="430"/>
      <c r="I21" s="430">
        <v>0</v>
      </c>
      <c r="J21" s="430">
        <v>2</v>
      </c>
      <c r="K21" s="430">
        <v>0</v>
      </c>
      <c r="L21" s="430">
        <v>0</v>
      </c>
      <c r="M21" s="430">
        <v>2</v>
      </c>
      <c r="N21" s="430">
        <v>0</v>
      </c>
      <c r="O21" s="430">
        <v>0</v>
      </c>
      <c r="P21" s="430">
        <v>3</v>
      </c>
      <c r="Q21" s="431">
        <v>16</v>
      </c>
      <c r="R21" s="431">
        <v>1</v>
      </c>
      <c r="S21" s="244"/>
    </row>
    <row r="22" spans="1:19" s="245" customFormat="1" ht="18.600000000000001" customHeight="1">
      <c r="A22" s="502" t="s">
        <v>938</v>
      </c>
      <c r="B22" s="429" t="s">
        <v>10</v>
      </c>
      <c r="C22" s="430">
        <v>5</v>
      </c>
      <c r="D22" s="430"/>
      <c r="E22" s="430">
        <v>0</v>
      </c>
      <c r="F22" s="430">
        <v>0</v>
      </c>
      <c r="G22" s="430">
        <v>0</v>
      </c>
      <c r="H22" s="430"/>
      <c r="I22" s="430">
        <v>0</v>
      </c>
      <c r="J22" s="430">
        <v>1</v>
      </c>
      <c r="K22" s="430">
        <v>0</v>
      </c>
      <c r="L22" s="430">
        <v>0</v>
      </c>
      <c r="M22" s="430">
        <v>0</v>
      </c>
      <c r="N22" s="430">
        <v>0</v>
      </c>
      <c r="O22" s="430">
        <v>2</v>
      </c>
      <c r="P22" s="430">
        <v>0</v>
      </c>
      <c r="Q22" s="431">
        <v>0</v>
      </c>
      <c r="R22" s="431">
        <v>2</v>
      </c>
      <c r="S22" s="244"/>
    </row>
    <row r="23" spans="1:19" s="245" customFormat="1" ht="18.600000000000001" customHeight="1">
      <c r="A23" s="502" t="s">
        <v>939</v>
      </c>
      <c r="B23" s="429" t="s">
        <v>10</v>
      </c>
      <c r="C23" s="430">
        <v>23</v>
      </c>
      <c r="D23" s="430"/>
      <c r="E23" s="430">
        <v>1</v>
      </c>
      <c r="F23" s="430">
        <v>0</v>
      </c>
      <c r="G23" s="430">
        <v>3</v>
      </c>
      <c r="H23" s="430"/>
      <c r="I23" s="430">
        <v>1</v>
      </c>
      <c r="J23" s="430">
        <v>0</v>
      </c>
      <c r="K23" s="430">
        <v>0</v>
      </c>
      <c r="L23" s="430">
        <v>2</v>
      </c>
      <c r="M23" s="430">
        <v>0</v>
      </c>
      <c r="N23" s="430">
        <v>2</v>
      </c>
      <c r="O23" s="430">
        <v>1</v>
      </c>
      <c r="P23" s="430">
        <v>1</v>
      </c>
      <c r="Q23" s="431">
        <v>0</v>
      </c>
      <c r="R23" s="431">
        <v>12</v>
      </c>
      <c r="S23" s="244"/>
    </row>
    <row r="24" spans="1:19" s="245" customFormat="1" ht="18.600000000000001" customHeight="1">
      <c r="A24" s="502" t="s">
        <v>940</v>
      </c>
      <c r="B24" s="429" t="s">
        <v>10</v>
      </c>
      <c r="C24" s="430">
        <v>16</v>
      </c>
      <c r="D24" s="430"/>
      <c r="E24" s="430">
        <v>1</v>
      </c>
      <c r="F24" s="430">
        <v>1</v>
      </c>
      <c r="G24" s="430">
        <v>0</v>
      </c>
      <c r="H24" s="430"/>
      <c r="I24" s="430">
        <v>0</v>
      </c>
      <c r="J24" s="430">
        <v>0</v>
      </c>
      <c r="K24" s="430">
        <v>0</v>
      </c>
      <c r="L24" s="430">
        <v>0</v>
      </c>
      <c r="M24" s="430">
        <v>1</v>
      </c>
      <c r="N24" s="430">
        <v>0</v>
      </c>
      <c r="O24" s="430">
        <v>5</v>
      </c>
      <c r="P24" s="430">
        <v>4</v>
      </c>
      <c r="Q24" s="431">
        <v>1</v>
      </c>
      <c r="R24" s="431">
        <v>3</v>
      </c>
      <c r="S24" s="244"/>
    </row>
    <row r="25" spans="1:19" s="245" customFormat="1" ht="18.600000000000001" customHeight="1">
      <c r="A25" s="502" t="s">
        <v>941</v>
      </c>
      <c r="B25" s="429" t="s">
        <v>10</v>
      </c>
      <c r="C25" s="430">
        <v>351.75</v>
      </c>
      <c r="D25" s="430"/>
      <c r="E25" s="430">
        <v>12.75</v>
      </c>
      <c r="F25" s="430">
        <v>14</v>
      </c>
      <c r="G25" s="430">
        <v>38</v>
      </c>
      <c r="H25" s="430"/>
      <c r="I25" s="430">
        <v>31</v>
      </c>
      <c r="J25" s="430">
        <v>24</v>
      </c>
      <c r="K25" s="430">
        <v>47</v>
      </c>
      <c r="L25" s="430">
        <v>18</v>
      </c>
      <c r="M25" s="430">
        <v>65</v>
      </c>
      <c r="N25" s="430">
        <v>14</v>
      </c>
      <c r="O25" s="430">
        <v>29</v>
      </c>
      <c r="P25" s="430">
        <v>12</v>
      </c>
      <c r="Q25" s="431">
        <v>30</v>
      </c>
      <c r="R25" s="431">
        <v>17</v>
      </c>
      <c r="S25" s="244"/>
    </row>
    <row r="26" spans="1:19" s="245" customFormat="1" ht="18.600000000000001" customHeight="1">
      <c r="A26" s="502" t="s">
        <v>942</v>
      </c>
      <c r="B26" s="429" t="s">
        <v>10</v>
      </c>
      <c r="C26" s="430">
        <v>979.5</v>
      </c>
      <c r="D26" s="430"/>
      <c r="E26" s="430">
        <v>82.5</v>
      </c>
      <c r="F26" s="430">
        <v>78</v>
      </c>
      <c r="G26" s="430">
        <v>7</v>
      </c>
      <c r="H26" s="430"/>
      <c r="I26" s="430">
        <v>14</v>
      </c>
      <c r="J26" s="430">
        <v>96</v>
      </c>
      <c r="K26" s="430">
        <v>61</v>
      </c>
      <c r="L26" s="430">
        <v>148</v>
      </c>
      <c r="M26" s="430">
        <v>58</v>
      </c>
      <c r="N26" s="430">
        <v>126</v>
      </c>
      <c r="O26" s="430">
        <v>94</v>
      </c>
      <c r="P26" s="430">
        <v>105</v>
      </c>
      <c r="Q26" s="431">
        <v>80</v>
      </c>
      <c r="R26" s="431">
        <v>30</v>
      </c>
      <c r="S26" s="244"/>
    </row>
    <row r="27" spans="1:19" s="245" customFormat="1" ht="18.600000000000001" customHeight="1">
      <c r="A27" s="502" t="s">
        <v>943</v>
      </c>
      <c r="B27" s="429" t="s">
        <v>10</v>
      </c>
      <c r="C27" s="430">
        <v>73</v>
      </c>
      <c r="D27" s="430"/>
      <c r="E27" s="430">
        <v>2</v>
      </c>
      <c r="F27" s="430">
        <v>2</v>
      </c>
      <c r="G27" s="430">
        <v>14</v>
      </c>
      <c r="H27" s="430"/>
      <c r="I27" s="430">
        <v>2</v>
      </c>
      <c r="J27" s="430">
        <v>2</v>
      </c>
      <c r="K27" s="430">
        <v>11</v>
      </c>
      <c r="L27" s="430">
        <v>2</v>
      </c>
      <c r="M27" s="430">
        <v>11</v>
      </c>
      <c r="N27" s="430">
        <v>9</v>
      </c>
      <c r="O27" s="430">
        <v>6</v>
      </c>
      <c r="P27" s="430">
        <v>2</v>
      </c>
      <c r="Q27" s="431">
        <v>2</v>
      </c>
      <c r="R27" s="431">
        <v>8</v>
      </c>
      <c r="S27" s="244"/>
    </row>
    <row r="28" spans="1:19" s="245" customFormat="1" ht="18.600000000000001" customHeight="1">
      <c r="A28" s="503" t="s">
        <v>944</v>
      </c>
      <c r="B28" s="429" t="s">
        <v>10</v>
      </c>
      <c r="C28" s="430">
        <v>1478.25</v>
      </c>
      <c r="D28" s="430"/>
      <c r="E28" s="430">
        <v>102.25</v>
      </c>
      <c r="F28" s="430">
        <v>95</v>
      </c>
      <c r="G28" s="430">
        <v>65</v>
      </c>
      <c r="H28" s="430"/>
      <c r="I28" s="430">
        <v>48</v>
      </c>
      <c r="J28" s="430">
        <v>125</v>
      </c>
      <c r="K28" s="430">
        <v>119</v>
      </c>
      <c r="L28" s="430">
        <v>170</v>
      </c>
      <c r="M28" s="430">
        <v>137</v>
      </c>
      <c r="N28" s="430">
        <v>151</v>
      </c>
      <c r="O28" s="430">
        <v>137</v>
      </c>
      <c r="P28" s="430">
        <v>127</v>
      </c>
      <c r="Q28" s="431">
        <v>129</v>
      </c>
      <c r="R28" s="431">
        <v>73</v>
      </c>
      <c r="S28" s="244"/>
    </row>
    <row r="29" spans="1:19" s="245" customFormat="1" ht="18.600000000000001" customHeight="1">
      <c r="A29" s="502" t="s">
        <v>945</v>
      </c>
      <c r="B29" s="429" t="s">
        <v>10</v>
      </c>
      <c r="C29" s="430">
        <v>1010.5</v>
      </c>
      <c r="D29" s="430"/>
      <c r="E29" s="430">
        <v>82.5</v>
      </c>
      <c r="F29" s="430">
        <v>78</v>
      </c>
      <c r="G29" s="430">
        <v>10</v>
      </c>
      <c r="H29" s="430"/>
      <c r="I29" s="430">
        <v>14</v>
      </c>
      <c r="J29" s="430">
        <v>102</v>
      </c>
      <c r="K29" s="430">
        <v>61</v>
      </c>
      <c r="L29" s="430">
        <v>148</v>
      </c>
      <c r="M29" s="430">
        <v>59</v>
      </c>
      <c r="N29" s="430">
        <v>129</v>
      </c>
      <c r="O29" s="430">
        <v>95</v>
      </c>
      <c r="P29" s="430">
        <v>105</v>
      </c>
      <c r="Q29" s="431">
        <v>90</v>
      </c>
      <c r="R29" s="431">
        <v>37</v>
      </c>
      <c r="S29" s="244"/>
    </row>
    <row r="30" spans="1:19" s="245" customFormat="1" ht="18.600000000000001" customHeight="1">
      <c r="A30" s="502" t="s">
        <v>946</v>
      </c>
      <c r="B30" s="429" t="s">
        <v>10</v>
      </c>
      <c r="C30" s="430">
        <v>205.75</v>
      </c>
      <c r="D30" s="430"/>
      <c r="E30" s="430">
        <v>9.75</v>
      </c>
      <c r="F30" s="430">
        <v>11</v>
      </c>
      <c r="G30" s="430">
        <v>8</v>
      </c>
      <c r="H30" s="430"/>
      <c r="I30" s="430">
        <v>14</v>
      </c>
      <c r="J30" s="430">
        <v>13</v>
      </c>
      <c r="K30" s="430">
        <v>30</v>
      </c>
      <c r="L30" s="430">
        <v>12</v>
      </c>
      <c r="M30" s="430">
        <v>40</v>
      </c>
      <c r="N30" s="430">
        <v>11</v>
      </c>
      <c r="O30" s="430">
        <v>27</v>
      </c>
      <c r="P30" s="430">
        <v>4</v>
      </c>
      <c r="Q30" s="431">
        <v>25</v>
      </c>
      <c r="R30" s="431">
        <v>1</v>
      </c>
      <c r="S30" s="244"/>
    </row>
    <row r="31" spans="1:19" s="245" customFormat="1" ht="18.600000000000001" customHeight="1">
      <c r="A31" s="502" t="s">
        <v>947</v>
      </c>
      <c r="B31" s="429" t="s">
        <v>10</v>
      </c>
      <c r="C31" s="430">
        <v>17</v>
      </c>
      <c r="D31" s="430"/>
      <c r="E31" s="430">
        <v>0</v>
      </c>
      <c r="F31" s="430">
        <v>0</v>
      </c>
      <c r="G31" s="430">
        <v>0</v>
      </c>
      <c r="H31" s="430"/>
      <c r="I31" s="430">
        <v>0</v>
      </c>
      <c r="J31" s="430">
        <v>4</v>
      </c>
      <c r="K31" s="430">
        <v>1</v>
      </c>
      <c r="L31" s="430">
        <v>0</v>
      </c>
      <c r="M31" s="430">
        <v>3</v>
      </c>
      <c r="N31" s="430">
        <v>0</v>
      </c>
      <c r="O31" s="430">
        <v>9</v>
      </c>
      <c r="P31" s="430">
        <v>0</v>
      </c>
      <c r="Q31" s="431">
        <v>0</v>
      </c>
      <c r="R31" s="431">
        <v>0</v>
      </c>
      <c r="S31" s="244"/>
    </row>
    <row r="32" spans="1:19" s="245" customFormat="1" ht="18.600000000000001" customHeight="1">
      <c r="A32" s="502" t="s">
        <v>948</v>
      </c>
      <c r="B32" s="429" t="s">
        <v>10</v>
      </c>
      <c r="C32" s="430">
        <v>141</v>
      </c>
      <c r="D32" s="430"/>
      <c r="E32" s="430">
        <v>9</v>
      </c>
      <c r="F32" s="430">
        <v>7</v>
      </c>
      <c r="G32" s="430">
        <v>6</v>
      </c>
      <c r="H32" s="430"/>
      <c r="I32" s="430">
        <v>14</v>
      </c>
      <c r="J32" s="430">
        <v>8</v>
      </c>
      <c r="K32" s="430">
        <v>20</v>
      </c>
      <c r="L32" s="430">
        <v>8</v>
      </c>
      <c r="M32" s="430">
        <v>31</v>
      </c>
      <c r="N32" s="430">
        <v>9</v>
      </c>
      <c r="O32" s="430">
        <v>15</v>
      </c>
      <c r="P32" s="430">
        <v>4</v>
      </c>
      <c r="Q32" s="431">
        <v>10</v>
      </c>
      <c r="R32" s="431">
        <v>0</v>
      </c>
      <c r="S32" s="244"/>
    </row>
    <row r="33" spans="1:19" s="245" customFormat="1" ht="18.600000000000001" customHeight="1">
      <c r="A33" s="502" t="s">
        <v>949</v>
      </c>
      <c r="B33" s="429" t="s">
        <v>10</v>
      </c>
      <c r="C33" s="430">
        <v>6</v>
      </c>
      <c r="D33" s="430"/>
      <c r="E33" s="430">
        <v>0</v>
      </c>
      <c r="F33" s="430">
        <v>1</v>
      </c>
      <c r="G33" s="430">
        <v>0</v>
      </c>
      <c r="H33" s="430"/>
      <c r="I33" s="430">
        <v>0</v>
      </c>
      <c r="J33" s="430">
        <v>1</v>
      </c>
      <c r="K33" s="430">
        <v>2</v>
      </c>
      <c r="L33" s="430">
        <v>0</v>
      </c>
      <c r="M33" s="430">
        <v>0</v>
      </c>
      <c r="N33" s="430">
        <v>1</v>
      </c>
      <c r="O33" s="430">
        <v>0</v>
      </c>
      <c r="P33" s="430">
        <v>0</v>
      </c>
      <c r="Q33" s="431">
        <v>0</v>
      </c>
      <c r="R33" s="431">
        <v>1</v>
      </c>
      <c r="S33" s="244"/>
    </row>
    <row r="34" spans="1:19" s="245" customFormat="1" ht="18.600000000000001" customHeight="1">
      <c r="A34" s="502" t="s">
        <v>950</v>
      </c>
      <c r="B34" s="429" t="s">
        <v>10</v>
      </c>
      <c r="C34" s="430">
        <v>41.75</v>
      </c>
      <c r="D34" s="430"/>
      <c r="E34" s="430">
        <v>0.75</v>
      </c>
      <c r="F34" s="430">
        <v>3</v>
      </c>
      <c r="G34" s="430">
        <v>2</v>
      </c>
      <c r="H34" s="430"/>
      <c r="I34" s="430">
        <v>0</v>
      </c>
      <c r="J34" s="430">
        <v>0</v>
      </c>
      <c r="K34" s="430">
        <v>7</v>
      </c>
      <c r="L34" s="430">
        <v>4</v>
      </c>
      <c r="M34" s="430">
        <v>6</v>
      </c>
      <c r="N34" s="430">
        <v>1</v>
      </c>
      <c r="O34" s="430">
        <v>3</v>
      </c>
      <c r="P34" s="430">
        <v>0</v>
      </c>
      <c r="Q34" s="431">
        <v>15</v>
      </c>
      <c r="R34" s="431">
        <v>0</v>
      </c>
      <c r="S34" s="244"/>
    </row>
    <row r="35" spans="1:19" s="245" customFormat="1" ht="18.600000000000001" customHeight="1">
      <c r="A35" s="502" t="s">
        <v>951</v>
      </c>
      <c r="B35" s="429" t="s">
        <v>10</v>
      </c>
      <c r="C35" s="430">
        <v>262</v>
      </c>
      <c r="D35" s="430"/>
      <c r="E35" s="430">
        <v>10</v>
      </c>
      <c r="F35" s="430">
        <v>6</v>
      </c>
      <c r="G35" s="430">
        <v>47</v>
      </c>
      <c r="H35" s="430"/>
      <c r="I35" s="430">
        <v>20</v>
      </c>
      <c r="J35" s="430">
        <v>10</v>
      </c>
      <c r="K35" s="430">
        <v>28</v>
      </c>
      <c r="L35" s="430">
        <v>10</v>
      </c>
      <c r="M35" s="430">
        <v>38</v>
      </c>
      <c r="N35" s="430">
        <v>11</v>
      </c>
      <c r="O35" s="430">
        <v>15</v>
      </c>
      <c r="P35" s="430">
        <v>18</v>
      </c>
      <c r="Q35" s="431">
        <v>14</v>
      </c>
      <c r="R35" s="431">
        <v>35</v>
      </c>
      <c r="S35" s="244"/>
    </row>
    <row r="36" spans="1:19" s="245" customFormat="1" ht="18.600000000000001" customHeight="1">
      <c r="A36" s="502" t="s">
        <v>952</v>
      </c>
      <c r="B36" s="429" t="s">
        <v>10</v>
      </c>
      <c r="C36" s="430">
        <v>49</v>
      </c>
      <c r="D36" s="430"/>
      <c r="E36" s="430">
        <v>3</v>
      </c>
      <c r="F36" s="430">
        <v>3</v>
      </c>
      <c r="G36" s="430">
        <v>6</v>
      </c>
      <c r="H36" s="430"/>
      <c r="I36" s="430">
        <v>0</v>
      </c>
      <c r="J36" s="430">
        <v>2</v>
      </c>
      <c r="K36" s="430">
        <v>10</v>
      </c>
      <c r="L36" s="430">
        <v>2</v>
      </c>
      <c r="M36" s="430">
        <v>8</v>
      </c>
      <c r="N36" s="430">
        <v>6</v>
      </c>
      <c r="O36" s="430">
        <v>2</v>
      </c>
      <c r="P36" s="430">
        <v>6</v>
      </c>
      <c r="Q36" s="431">
        <v>0</v>
      </c>
      <c r="R36" s="431">
        <v>1</v>
      </c>
      <c r="S36" s="244"/>
    </row>
    <row r="37" spans="1:19" s="245" customFormat="1" ht="18.600000000000001" customHeight="1">
      <c r="A37" s="502" t="s">
        <v>953</v>
      </c>
      <c r="B37" s="429" t="s">
        <v>10</v>
      </c>
      <c r="C37" s="430">
        <v>28</v>
      </c>
      <c r="D37" s="430"/>
      <c r="E37" s="430">
        <v>2</v>
      </c>
      <c r="F37" s="430">
        <v>1</v>
      </c>
      <c r="G37" s="430">
        <v>3</v>
      </c>
      <c r="H37" s="430"/>
      <c r="I37" s="430">
        <v>0</v>
      </c>
      <c r="J37" s="430">
        <v>0</v>
      </c>
      <c r="K37" s="430">
        <v>4</v>
      </c>
      <c r="L37" s="430">
        <v>2</v>
      </c>
      <c r="M37" s="430">
        <v>4</v>
      </c>
      <c r="N37" s="430">
        <v>3</v>
      </c>
      <c r="O37" s="430">
        <v>0</v>
      </c>
      <c r="P37" s="430">
        <v>4</v>
      </c>
      <c r="Q37" s="431">
        <v>2</v>
      </c>
      <c r="R37" s="431">
        <v>3</v>
      </c>
      <c r="S37" s="244"/>
    </row>
    <row r="38" spans="1:19" s="245" customFormat="1" ht="18.600000000000001" customHeight="1">
      <c r="A38" s="502" t="s">
        <v>954</v>
      </c>
      <c r="B38" s="429" t="s">
        <v>10</v>
      </c>
      <c r="C38" s="430">
        <v>28</v>
      </c>
      <c r="D38" s="430"/>
      <c r="E38" s="430">
        <v>0</v>
      </c>
      <c r="F38" s="430">
        <v>1</v>
      </c>
      <c r="G38" s="430">
        <v>0</v>
      </c>
      <c r="H38" s="430"/>
      <c r="I38" s="430">
        <v>0</v>
      </c>
      <c r="J38" s="430">
        <v>0</v>
      </c>
      <c r="K38" s="430">
        <v>6</v>
      </c>
      <c r="L38" s="430">
        <v>1</v>
      </c>
      <c r="M38" s="430">
        <v>7</v>
      </c>
      <c r="N38" s="430">
        <v>0</v>
      </c>
      <c r="O38" s="430">
        <v>0</v>
      </c>
      <c r="P38" s="430">
        <v>3</v>
      </c>
      <c r="Q38" s="431">
        <v>2</v>
      </c>
      <c r="R38" s="431">
        <v>8</v>
      </c>
      <c r="S38" s="244"/>
    </row>
    <row r="39" spans="1:19" s="245" customFormat="1" ht="18.600000000000001" customHeight="1">
      <c r="A39" s="502" t="s">
        <v>955</v>
      </c>
      <c r="B39" s="429" t="s">
        <v>10</v>
      </c>
      <c r="C39" s="430">
        <v>10</v>
      </c>
      <c r="D39" s="430"/>
      <c r="E39" s="430">
        <v>0</v>
      </c>
      <c r="F39" s="430">
        <v>0</v>
      </c>
      <c r="G39" s="430">
        <v>1</v>
      </c>
      <c r="H39" s="430"/>
      <c r="I39" s="430">
        <v>0</v>
      </c>
      <c r="J39" s="430">
        <v>1</v>
      </c>
      <c r="K39" s="430">
        <v>2</v>
      </c>
      <c r="L39" s="430">
        <v>1</v>
      </c>
      <c r="M39" s="430">
        <v>2</v>
      </c>
      <c r="N39" s="430">
        <v>1</v>
      </c>
      <c r="O39" s="430">
        <v>0</v>
      </c>
      <c r="P39" s="430">
        <v>0</v>
      </c>
      <c r="Q39" s="431">
        <v>0</v>
      </c>
      <c r="R39" s="431">
        <v>2</v>
      </c>
      <c r="S39" s="244"/>
    </row>
    <row r="40" spans="1:19" s="245" customFormat="1" ht="18.600000000000001" customHeight="1">
      <c r="A40" s="502" t="s">
        <v>956</v>
      </c>
      <c r="B40" s="429" t="s">
        <v>10</v>
      </c>
      <c r="C40" s="430">
        <v>1</v>
      </c>
      <c r="D40" s="430"/>
      <c r="E40" s="430">
        <v>0</v>
      </c>
      <c r="F40" s="430">
        <v>0</v>
      </c>
      <c r="G40" s="430">
        <v>0</v>
      </c>
      <c r="H40" s="430"/>
      <c r="I40" s="430">
        <v>0</v>
      </c>
      <c r="J40" s="430">
        <v>1</v>
      </c>
      <c r="K40" s="430">
        <v>0</v>
      </c>
      <c r="L40" s="430">
        <v>0</v>
      </c>
      <c r="M40" s="430">
        <v>0</v>
      </c>
      <c r="N40" s="430">
        <v>0</v>
      </c>
      <c r="O40" s="430">
        <v>0</v>
      </c>
      <c r="P40" s="430">
        <v>0</v>
      </c>
      <c r="Q40" s="431">
        <v>0</v>
      </c>
      <c r="R40" s="431">
        <v>0</v>
      </c>
      <c r="S40" s="244"/>
    </row>
    <row r="41" spans="1:19" s="245" customFormat="1" ht="18.600000000000001" customHeight="1">
      <c r="A41" s="502" t="s">
        <v>957</v>
      </c>
      <c r="B41" s="429" t="s">
        <v>10</v>
      </c>
      <c r="C41" s="430">
        <v>3</v>
      </c>
      <c r="D41" s="430"/>
      <c r="E41" s="430">
        <v>0</v>
      </c>
      <c r="F41" s="430">
        <v>0</v>
      </c>
      <c r="G41" s="430">
        <v>0</v>
      </c>
      <c r="H41" s="430"/>
      <c r="I41" s="430">
        <v>0</v>
      </c>
      <c r="J41" s="430">
        <v>0</v>
      </c>
      <c r="K41" s="430">
        <v>1</v>
      </c>
      <c r="L41" s="430">
        <v>0</v>
      </c>
      <c r="M41" s="430">
        <v>0</v>
      </c>
      <c r="N41" s="430">
        <v>0</v>
      </c>
      <c r="O41" s="430">
        <v>0</v>
      </c>
      <c r="P41" s="430">
        <v>2</v>
      </c>
      <c r="Q41" s="431">
        <v>0</v>
      </c>
      <c r="R41" s="431">
        <v>0</v>
      </c>
      <c r="S41" s="244"/>
    </row>
    <row r="42" spans="1:19" s="245" customFormat="1" ht="18.600000000000001" customHeight="1">
      <c r="A42" s="502" t="s">
        <v>958</v>
      </c>
      <c r="B42" s="429" t="s">
        <v>10</v>
      </c>
      <c r="C42" s="430">
        <v>10</v>
      </c>
      <c r="D42" s="430"/>
      <c r="E42" s="430">
        <v>1</v>
      </c>
      <c r="F42" s="430">
        <v>0</v>
      </c>
      <c r="G42" s="430">
        <v>0</v>
      </c>
      <c r="H42" s="430"/>
      <c r="I42" s="430">
        <v>1</v>
      </c>
      <c r="J42" s="430">
        <v>2</v>
      </c>
      <c r="K42" s="430">
        <v>0</v>
      </c>
      <c r="L42" s="430">
        <v>1</v>
      </c>
      <c r="M42" s="430">
        <v>0</v>
      </c>
      <c r="N42" s="430">
        <v>1</v>
      </c>
      <c r="O42" s="430">
        <v>0</v>
      </c>
      <c r="P42" s="430">
        <v>1</v>
      </c>
      <c r="Q42" s="431">
        <v>2</v>
      </c>
      <c r="R42" s="431">
        <v>1</v>
      </c>
      <c r="S42" s="244"/>
    </row>
    <row r="43" spans="1:19" s="245" customFormat="1" ht="18.600000000000001" customHeight="1">
      <c r="A43" s="502" t="s">
        <v>959</v>
      </c>
      <c r="B43" s="429" t="s">
        <v>10</v>
      </c>
      <c r="C43" s="430">
        <v>1</v>
      </c>
      <c r="D43" s="430"/>
      <c r="E43" s="430">
        <v>0</v>
      </c>
      <c r="F43" s="430">
        <v>0</v>
      </c>
      <c r="G43" s="430">
        <v>0</v>
      </c>
      <c r="H43" s="430"/>
      <c r="I43" s="430">
        <v>0</v>
      </c>
      <c r="J43" s="430">
        <v>0</v>
      </c>
      <c r="K43" s="430">
        <v>0</v>
      </c>
      <c r="L43" s="430">
        <v>1</v>
      </c>
      <c r="M43" s="430">
        <v>0</v>
      </c>
      <c r="N43" s="430">
        <v>0</v>
      </c>
      <c r="O43" s="430">
        <v>0</v>
      </c>
      <c r="P43" s="430">
        <v>0</v>
      </c>
      <c r="Q43" s="431">
        <v>0</v>
      </c>
      <c r="R43" s="431">
        <v>0</v>
      </c>
      <c r="S43" s="244"/>
    </row>
    <row r="44" spans="1:19" s="245" customFormat="1" ht="18.600000000000001" customHeight="1">
      <c r="A44" s="502" t="s">
        <v>960</v>
      </c>
      <c r="B44" s="429" t="s">
        <v>10</v>
      </c>
      <c r="C44" s="430">
        <v>3</v>
      </c>
      <c r="D44" s="430"/>
      <c r="E44" s="430">
        <v>0</v>
      </c>
      <c r="F44" s="430">
        <v>0</v>
      </c>
      <c r="G44" s="430">
        <v>0</v>
      </c>
      <c r="H44" s="430"/>
      <c r="I44" s="430">
        <v>0</v>
      </c>
      <c r="J44" s="430">
        <v>0</v>
      </c>
      <c r="K44" s="430">
        <v>0</v>
      </c>
      <c r="L44" s="430">
        <v>0</v>
      </c>
      <c r="M44" s="430">
        <v>1</v>
      </c>
      <c r="N44" s="430">
        <v>0</v>
      </c>
      <c r="O44" s="430">
        <v>1</v>
      </c>
      <c r="P44" s="430">
        <v>1</v>
      </c>
      <c r="Q44" s="431">
        <v>0</v>
      </c>
      <c r="R44" s="431">
        <v>0</v>
      </c>
      <c r="S44" s="244"/>
    </row>
    <row r="45" spans="1:19" s="245" customFormat="1" ht="18.600000000000001" customHeight="1">
      <c r="A45" s="502" t="s">
        <v>961</v>
      </c>
      <c r="B45" s="429" t="s">
        <v>10</v>
      </c>
      <c r="C45" s="430">
        <v>80</v>
      </c>
      <c r="D45" s="430"/>
      <c r="E45" s="430">
        <v>3</v>
      </c>
      <c r="F45" s="430">
        <v>0</v>
      </c>
      <c r="G45" s="430">
        <v>33</v>
      </c>
      <c r="H45" s="430"/>
      <c r="I45" s="430">
        <v>14</v>
      </c>
      <c r="J45" s="430">
        <v>1</v>
      </c>
      <c r="K45" s="430">
        <v>2</v>
      </c>
      <c r="L45" s="430">
        <v>0</v>
      </c>
      <c r="M45" s="430">
        <v>9</v>
      </c>
      <c r="N45" s="430">
        <v>0</v>
      </c>
      <c r="O45" s="430">
        <v>10</v>
      </c>
      <c r="P45" s="430">
        <v>0</v>
      </c>
      <c r="Q45" s="431">
        <v>4</v>
      </c>
      <c r="R45" s="431">
        <v>4</v>
      </c>
      <c r="S45" s="244"/>
    </row>
    <row r="46" spans="1:19" s="245" customFormat="1" ht="18.600000000000001" customHeight="1">
      <c r="A46" s="502" t="s">
        <v>962</v>
      </c>
      <c r="B46" s="429" t="s">
        <v>10</v>
      </c>
      <c r="C46" s="430">
        <v>6</v>
      </c>
      <c r="D46" s="430"/>
      <c r="E46" s="430">
        <v>1</v>
      </c>
      <c r="F46" s="430">
        <v>0</v>
      </c>
      <c r="G46" s="430">
        <v>0</v>
      </c>
      <c r="H46" s="430"/>
      <c r="I46" s="430">
        <v>1</v>
      </c>
      <c r="J46" s="430">
        <v>0</v>
      </c>
      <c r="K46" s="430">
        <v>1</v>
      </c>
      <c r="L46" s="430">
        <v>0</v>
      </c>
      <c r="M46" s="430">
        <v>0</v>
      </c>
      <c r="N46" s="430">
        <v>0</v>
      </c>
      <c r="O46" s="430">
        <v>1</v>
      </c>
      <c r="P46" s="430">
        <v>1</v>
      </c>
      <c r="Q46" s="431">
        <v>0</v>
      </c>
      <c r="R46" s="431">
        <v>1</v>
      </c>
      <c r="S46" s="244"/>
    </row>
    <row r="47" spans="1:19" s="245" customFormat="1" ht="18.600000000000001" customHeight="1">
      <c r="A47" s="502" t="s">
        <v>963</v>
      </c>
      <c r="B47" s="429" t="s">
        <v>10</v>
      </c>
      <c r="C47" s="430">
        <v>13</v>
      </c>
      <c r="D47" s="430"/>
      <c r="E47" s="430">
        <v>0</v>
      </c>
      <c r="F47" s="430">
        <v>0</v>
      </c>
      <c r="G47" s="430">
        <v>1</v>
      </c>
      <c r="H47" s="430"/>
      <c r="I47" s="430">
        <v>2</v>
      </c>
      <c r="J47" s="430">
        <v>2</v>
      </c>
      <c r="K47" s="430">
        <v>1</v>
      </c>
      <c r="L47" s="430">
        <v>1</v>
      </c>
      <c r="M47" s="430">
        <v>1</v>
      </c>
      <c r="N47" s="430">
        <v>0</v>
      </c>
      <c r="O47" s="430">
        <v>0</v>
      </c>
      <c r="P47" s="430">
        <v>0</v>
      </c>
      <c r="Q47" s="431">
        <v>3</v>
      </c>
      <c r="R47" s="431">
        <v>2</v>
      </c>
      <c r="S47" s="244"/>
    </row>
    <row r="48" spans="1:19" s="245" customFormat="1" ht="18.600000000000001" customHeight="1">
      <c r="A48" s="502" t="s">
        <v>964</v>
      </c>
      <c r="B48" s="429" t="s">
        <v>10</v>
      </c>
      <c r="C48" s="430">
        <v>3</v>
      </c>
      <c r="D48" s="430"/>
      <c r="E48" s="430">
        <v>0</v>
      </c>
      <c r="F48" s="430">
        <v>0</v>
      </c>
      <c r="G48" s="430">
        <v>0</v>
      </c>
      <c r="H48" s="430"/>
      <c r="I48" s="430">
        <v>1</v>
      </c>
      <c r="J48" s="430">
        <v>0</v>
      </c>
      <c r="K48" s="430">
        <v>0</v>
      </c>
      <c r="L48" s="430">
        <v>0</v>
      </c>
      <c r="M48" s="430">
        <v>0</v>
      </c>
      <c r="N48" s="430">
        <v>0</v>
      </c>
      <c r="O48" s="430">
        <v>0</v>
      </c>
      <c r="P48" s="430">
        <v>0</v>
      </c>
      <c r="Q48" s="431">
        <v>1</v>
      </c>
      <c r="R48" s="431">
        <v>1</v>
      </c>
      <c r="S48" s="244"/>
    </row>
    <row r="49" spans="1:19" s="245" customFormat="1" ht="18.600000000000001" customHeight="1">
      <c r="A49" s="502" t="s">
        <v>965</v>
      </c>
      <c r="B49" s="429" t="s">
        <v>10</v>
      </c>
      <c r="C49" s="430">
        <v>27</v>
      </c>
      <c r="D49" s="430"/>
      <c r="E49" s="430">
        <v>0</v>
      </c>
      <c r="F49" s="430">
        <v>1</v>
      </c>
      <c r="G49" s="430">
        <v>3</v>
      </c>
      <c r="H49" s="430"/>
      <c r="I49" s="430">
        <v>1</v>
      </c>
      <c r="J49" s="430">
        <v>1</v>
      </c>
      <c r="K49" s="430">
        <v>1</v>
      </c>
      <c r="L49" s="430">
        <v>1</v>
      </c>
      <c r="M49" s="430">
        <v>6</v>
      </c>
      <c r="N49" s="430">
        <v>0</v>
      </c>
      <c r="O49" s="430">
        <v>1</v>
      </c>
      <c r="P49" s="430">
        <v>0</v>
      </c>
      <c r="Q49" s="431">
        <v>0</v>
      </c>
      <c r="R49" s="431">
        <v>12</v>
      </c>
      <c r="S49" s="244"/>
    </row>
    <row r="50" spans="1:19" s="245" customFormat="1" ht="18.600000000000001" customHeight="1">
      <c r="A50" s="502" t="s">
        <v>966</v>
      </c>
      <c r="B50" s="429" t="s">
        <v>10</v>
      </c>
      <c r="C50" s="430">
        <v>0</v>
      </c>
      <c r="D50" s="430"/>
      <c r="E50" s="430">
        <v>0</v>
      </c>
      <c r="F50" s="430">
        <v>0</v>
      </c>
      <c r="G50" s="430">
        <v>0</v>
      </c>
      <c r="H50" s="430"/>
      <c r="I50" s="430">
        <v>0</v>
      </c>
      <c r="J50" s="430">
        <v>0</v>
      </c>
      <c r="K50" s="430">
        <v>0</v>
      </c>
      <c r="L50" s="430">
        <v>0</v>
      </c>
      <c r="M50" s="430">
        <v>0</v>
      </c>
      <c r="N50" s="430">
        <v>0</v>
      </c>
      <c r="O50" s="430">
        <v>0</v>
      </c>
      <c r="P50" s="430">
        <v>0</v>
      </c>
      <c r="Q50" s="431">
        <v>0</v>
      </c>
      <c r="R50" s="431">
        <v>0</v>
      </c>
      <c r="S50" s="244"/>
    </row>
    <row r="51" spans="1:19" s="245" customFormat="1" ht="18.600000000000001" customHeight="1">
      <c r="A51" s="503" t="s">
        <v>967</v>
      </c>
      <c r="B51" s="429" t="s">
        <v>10</v>
      </c>
      <c r="C51" s="430">
        <v>1457.25</v>
      </c>
      <c r="D51" s="430"/>
      <c r="E51" s="430">
        <v>102.25</v>
      </c>
      <c r="F51" s="430">
        <v>95</v>
      </c>
      <c r="G51" s="430">
        <v>65</v>
      </c>
      <c r="H51" s="430"/>
      <c r="I51" s="430">
        <v>48</v>
      </c>
      <c r="J51" s="430">
        <v>125</v>
      </c>
      <c r="K51" s="430">
        <v>119</v>
      </c>
      <c r="L51" s="430">
        <v>170</v>
      </c>
      <c r="M51" s="430">
        <v>137</v>
      </c>
      <c r="N51" s="430">
        <v>151</v>
      </c>
      <c r="O51" s="430">
        <v>137</v>
      </c>
      <c r="P51" s="430">
        <v>106</v>
      </c>
      <c r="Q51" s="431">
        <v>129</v>
      </c>
      <c r="R51" s="431">
        <v>73</v>
      </c>
      <c r="S51" s="244"/>
    </row>
    <row r="52" spans="1:19" s="245" customFormat="1" ht="18.600000000000001" customHeight="1">
      <c r="A52" s="502" t="s">
        <v>968</v>
      </c>
      <c r="B52" s="429" t="s">
        <v>10</v>
      </c>
      <c r="C52" s="430">
        <v>20</v>
      </c>
      <c r="D52" s="430"/>
      <c r="E52" s="430">
        <v>0</v>
      </c>
      <c r="F52" s="430">
        <v>0</v>
      </c>
      <c r="G52" s="430">
        <v>0</v>
      </c>
      <c r="H52" s="430"/>
      <c r="I52" s="430">
        <v>1</v>
      </c>
      <c r="J52" s="430">
        <v>3</v>
      </c>
      <c r="K52" s="430">
        <v>0</v>
      </c>
      <c r="L52" s="430">
        <v>3</v>
      </c>
      <c r="M52" s="430">
        <v>0</v>
      </c>
      <c r="N52" s="430">
        <v>2</v>
      </c>
      <c r="O52" s="430">
        <v>6</v>
      </c>
      <c r="P52" s="430">
        <v>1</v>
      </c>
      <c r="Q52" s="431">
        <v>0</v>
      </c>
      <c r="R52" s="431">
        <v>4</v>
      </c>
      <c r="S52" s="244"/>
    </row>
    <row r="53" spans="1:19" s="245" customFormat="1" ht="18.600000000000001" customHeight="1">
      <c r="A53" s="502" t="s">
        <v>969</v>
      </c>
      <c r="B53" s="429" t="s">
        <v>10</v>
      </c>
      <c r="C53" s="430">
        <v>46</v>
      </c>
      <c r="D53" s="430"/>
      <c r="E53" s="430">
        <v>2</v>
      </c>
      <c r="F53" s="430">
        <v>5</v>
      </c>
      <c r="G53" s="430">
        <v>8</v>
      </c>
      <c r="H53" s="430"/>
      <c r="I53" s="430">
        <v>0</v>
      </c>
      <c r="J53" s="430">
        <v>2</v>
      </c>
      <c r="K53" s="430">
        <v>6</v>
      </c>
      <c r="L53" s="430">
        <v>4</v>
      </c>
      <c r="M53" s="430">
        <v>4</v>
      </c>
      <c r="N53" s="430">
        <v>1</v>
      </c>
      <c r="O53" s="430">
        <v>4</v>
      </c>
      <c r="P53" s="430">
        <v>2</v>
      </c>
      <c r="Q53" s="431">
        <v>2</v>
      </c>
      <c r="R53" s="431">
        <v>6</v>
      </c>
      <c r="S53" s="244"/>
    </row>
    <row r="54" spans="1:19" s="245" customFormat="1" ht="18.600000000000001" customHeight="1">
      <c r="A54" s="502" t="s">
        <v>970</v>
      </c>
      <c r="B54" s="429" t="s">
        <v>10</v>
      </c>
      <c r="C54" s="430">
        <v>45</v>
      </c>
      <c r="D54" s="430"/>
      <c r="E54" s="430">
        <v>0</v>
      </c>
      <c r="F54" s="430">
        <v>4</v>
      </c>
      <c r="G54" s="430">
        <v>5</v>
      </c>
      <c r="H54" s="430"/>
      <c r="I54" s="430">
        <v>4</v>
      </c>
      <c r="J54" s="430">
        <v>5</v>
      </c>
      <c r="K54" s="430">
        <v>3</v>
      </c>
      <c r="L54" s="430">
        <v>1</v>
      </c>
      <c r="M54" s="430">
        <v>9</v>
      </c>
      <c r="N54" s="430">
        <v>1</v>
      </c>
      <c r="O54" s="430">
        <v>1</v>
      </c>
      <c r="P54" s="430">
        <v>0</v>
      </c>
      <c r="Q54" s="431">
        <v>2</v>
      </c>
      <c r="R54" s="431">
        <v>10</v>
      </c>
      <c r="S54" s="244"/>
    </row>
    <row r="55" spans="1:19" s="245" customFormat="1" ht="18.600000000000001" customHeight="1">
      <c r="A55" s="502" t="s">
        <v>971</v>
      </c>
      <c r="B55" s="429" t="s">
        <v>10</v>
      </c>
      <c r="C55" s="430">
        <v>96</v>
      </c>
      <c r="D55" s="430"/>
      <c r="E55" s="430">
        <v>5</v>
      </c>
      <c r="F55" s="430">
        <v>4</v>
      </c>
      <c r="G55" s="430">
        <v>11</v>
      </c>
      <c r="H55" s="430"/>
      <c r="I55" s="430">
        <v>4</v>
      </c>
      <c r="J55" s="430">
        <v>3</v>
      </c>
      <c r="K55" s="430">
        <v>17</v>
      </c>
      <c r="L55" s="430">
        <v>4</v>
      </c>
      <c r="M55" s="430">
        <v>15</v>
      </c>
      <c r="N55" s="430">
        <v>6</v>
      </c>
      <c r="O55" s="430">
        <v>6</v>
      </c>
      <c r="P55" s="430">
        <v>4</v>
      </c>
      <c r="Q55" s="431">
        <v>3</v>
      </c>
      <c r="R55" s="431">
        <v>14</v>
      </c>
      <c r="S55" s="244"/>
    </row>
    <row r="56" spans="1:19" s="245" customFormat="1" ht="18.600000000000001" customHeight="1">
      <c r="A56" s="502" t="s">
        <v>972</v>
      </c>
      <c r="B56" s="429" t="s">
        <v>10</v>
      </c>
      <c r="C56" s="430">
        <v>977.5</v>
      </c>
      <c r="D56" s="430"/>
      <c r="E56" s="430">
        <v>82.5</v>
      </c>
      <c r="F56" s="430">
        <v>80</v>
      </c>
      <c r="G56" s="430">
        <v>11</v>
      </c>
      <c r="H56" s="430"/>
      <c r="I56" s="430">
        <v>13</v>
      </c>
      <c r="J56" s="430">
        <v>99</v>
      </c>
      <c r="K56" s="430">
        <v>63</v>
      </c>
      <c r="L56" s="430">
        <v>147</v>
      </c>
      <c r="M56" s="430">
        <v>61</v>
      </c>
      <c r="N56" s="430">
        <v>129</v>
      </c>
      <c r="O56" s="430">
        <v>96</v>
      </c>
      <c r="P56" s="430">
        <v>86</v>
      </c>
      <c r="Q56" s="431">
        <v>83</v>
      </c>
      <c r="R56" s="431">
        <v>27</v>
      </c>
      <c r="S56" s="244"/>
    </row>
    <row r="57" spans="1:19" s="245" customFormat="1" ht="18.600000000000001" customHeight="1">
      <c r="A57" s="502" t="s">
        <v>973</v>
      </c>
      <c r="B57" s="429" t="s">
        <v>10</v>
      </c>
      <c r="C57" s="430">
        <v>116</v>
      </c>
      <c r="D57" s="430"/>
      <c r="E57" s="430">
        <v>6</v>
      </c>
      <c r="F57" s="430">
        <v>0</v>
      </c>
      <c r="G57" s="430">
        <v>12</v>
      </c>
      <c r="H57" s="430"/>
      <c r="I57" s="430">
        <v>14</v>
      </c>
      <c r="J57" s="430">
        <v>3</v>
      </c>
      <c r="K57" s="430">
        <v>9</v>
      </c>
      <c r="L57" s="430">
        <v>6</v>
      </c>
      <c r="M57" s="430">
        <v>16</v>
      </c>
      <c r="N57" s="430">
        <v>9</v>
      </c>
      <c r="O57" s="430">
        <v>14</v>
      </c>
      <c r="P57" s="430">
        <v>6</v>
      </c>
      <c r="Q57" s="431">
        <v>18</v>
      </c>
      <c r="R57" s="431">
        <v>3</v>
      </c>
      <c r="S57" s="244"/>
    </row>
    <row r="58" spans="1:19" s="245" customFormat="1" ht="18.600000000000001" customHeight="1">
      <c r="A58" s="502" t="s">
        <v>974</v>
      </c>
      <c r="B58" s="429" t="s">
        <v>10</v>
      </c>
      <c r="C58" s="430">
        <v>2</v>
      </c>
      <c r="D58" s="430"/>
      <c r="E58" s="430">
        <v>0</v>
      </c>
      <c r="F58" s="430">
        <v>0</v>
      </c>
      <c r="G58" s="430">
        <v>1</v>
      </c>
      <c r="H58" s="430"/>
      <c r="I58" s="430">
        <v>0</v>
      </c>
      <c r="J58" s="430">
        <v>0</v>
      </c>
      <c r="K58" s="430">
        <v>0</v>
      </c>
      <c r="L58" s="430">
        <v>1</v>
      </c>
      <c r="M58" s="430">
        <v>0</v>
      </c>
      <c r="N58" s="430">
        <v>0</v>
      </c>
      <c r="O58" s="430">
        <v>0</v>
      </c>
      <c r="P58" s="430">
        <v>0</v>
      </c>
      <c r="Q58" s="431">
        <v>0</v>
      </c>
      <c r="R58" s="431">
        <v>0</v>
      </c>
      <c r="S58" s="244"/>
    </row>
    <row r="59" spans="1:19" s="245" customFormat="1" ht="18.600000000000001" customHeight="1">
      <c r="A59" s="504" t="s">
        <v>975</v>
      </c>
      <c r="B59" s="505" t="s">
        <v>10</v>
      </c>
      <c r="C59" s="441">
        <v>154.75</v>
      </c>
      <c r="D59" s="441"/>
      <c r="E59" s="441">
        <v>6.75</v>
      </c>
      <c r="F59" s="441">
        <v>2</v>
      </c>
      <c r="G59" s="441">
        <v>17</v>
      </c>
      <c r="H59" s="441"/>
      <c r="I59" s="441">
        <v>12</v>
      </c>
      <c r="J59" s="441">
        <v>10</v>
      </c>
      <c r="K59" s="441">
        <v>21</v>
      </c>
      <c r="L59" s="441">
        <v>4</v>
      </c>
      <c r="M59" s="441">
        <v>32</v>
      </c>
      <c r="N59" s="441">
        <v>3</v>
      </c>
      <c r="O59" s="441">
        <v>10</v>
      </c>
      <c r="P59" s="441">
        <v>7</v>
      </c>
      <c r="Q59" s="506">
        <v>21</v>
      </c>
      <c r="R59" s="506">
        <v>9</v>
      </c>
      <c r="S59" s="244"/>
    </row>
  </sheetData>
  <mergeCells count="1">
    <mergeCell ref="A1:R1"/>
  </mergeCells>
  <phoneticPr fontId="2" type="noConversion"/>
  <pageMargins left="0.7" right="0.7" top="0.75" bottom="0.75" header="0.3" footer="0.3"/>
  <pageSetup paperSize="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>
    <tabColor rgb="FFFF0000"/>
  </sheetPr>
  <dimension ref="A1:L134"/>
  <sheetViews>
    <sheetView showZeros="0" workbookViewId="0">
      <pane ySplit="3" topLeftCell="A4" activePane="bottomLeft" state="frozen"/>
      <selection pane="bottomLeft" activeCell="A6" sqref="A6:IV6"/>
    </sheetView>
  </sheetViews>
  <sheetFormatPr defaultRowHeight="14.25"/>
  <cols>
    <col min="1" max="1" width="35.25" style="2" customWidth="1"/>
    <col min="2" max="2" width="9.25" style="2" bestFit="1" customWidth="1"/>
    <col min="3" max="3" width="8.375" style="2" customWidth="1"/>
    <col min="4" max="8" width="8.375" style="98" customWidth="1"/>
    <col min="9" max="10" width="8.375" style="99" customWidth="1"/>
    <col min="11" max="11" width="8.375" style="54" customWidth="1"/>
    <col min="12" max="12" width="8.75" style="1" customWidth="1"/>
  </cols>
  <sheetData>
    <row r="1" spans="1:12" ht="33.6" customHeight="1">
      <c r="A1" s="561" t="s">
        <v>297</v>
      </c>
      <c r="B1" s="561"/>
      <c r="C1" s="561"/>
      <c r="D1" s="561"/>
      <c r="E1" s="561"/>
      <c r="F1" s="561"/>
      <c r="G1" s="561"/>
      <c r="H1" s="561"/>
      <c r="I1" s="561"/>
      <c r="J1" s="561"/>
      <c r="K1" s="561"/>
    </row>
    <row r="2" spans="1:12" ht="21.6" customHeight="1">
      <c r="A2" s="562" t="s">
        <v>88</v>
      </c>
      <c r="B2" s="564" t="s">
        <v>6</v>
      </c>
      <c r="C2" s="566" t="s">
        <v>218</v>
      </c>
      <c r="D2" s="566"/>
      <c r="E2" s="566"/>
      <c r="F2" s="567" t="s">
        <v>219</v>
      </c>
      <c r="G2" s="567"/>
      <c r="H2" s="567"/>
      <c r="I2" s="566" t="s">
        <v>220</v>
      </c>
      <c r="J2" s="566"/>
      <c r="K2" s="568"/>
    </row>
    <row r="3" spans="1:12" s="101" customFormat="1" ht="31.15" customHeight="1">
      <c r="A3" s="563"/>
      <c r="B3" s="565"/>
      <c r="C3" s="442" t="s">
        <v>11</v>
      </c>
      <c r="D3" s="442" t="s">
        <v>90</v>
      </c>
      <c r="E3" s="443" t="s">
        <v>91</v>
      </c>
      <c r="F3" s="442" t="s">
        <v>11</v>
      </c>
      <c r="G3" s="442" t="s">
        <v>90</v>
      </c>
      <c r="H3" s="443" t="s">
        <v>91</v>
      </c>
      <c r="I3" s="442" t="s">
        <v>11</v>
      </c>
      <c r="J3" s="442" t="s">
        <v>90</v>
      </c>
      <c r="K3" s="443" t="s">
        <v>91</v>
      </c>
      <c r="L3" s="146"/>
    </row>
    <row r="4" spans="1:12" s="101" customFormat="1" ht="15.75" customHeight="1">
      <c r="A4" s="444" t="s">
        <v>89</v>
      </c>
      <c r="B4" s="445" t="s">
        <v>9</v>
      </c>
      <c r="C4" s="446">
        <v>1663.4166666666667</v>
      </c>
      <c r="D4" s="447">
        <v>1759.166667</v>
      </c>
      <c r="E4" s="448">
        <f>D4/C4*100</f>
        <v>105.75622465808326</v>
      </c>
      <c r="F4" s="449">
        <v>753.41666666666674</v>
      </c>
      <c r="G4" s="449">
        <v>1017.416667</v>
      </c>
      <c r="H4" s="448">
        <f>G4/F4*100</f>
        <v>135.04037168454815</v>
      </c>
      <c r="I4" s="449">
        <v>910</v>
      </c>
      <c r="J4" s="449">
        <v>741.75</v>
      </c>
      <c r="K4" s="450">
        <f>J4/I4*100</f>
        <v>81.510989010989007</v>
      </c>
      <c r="L4" s="146"/>
    </row>
    <row r="5" spans="1:12" s="4" customFormat="1" ht="15.75" customHeight="1">
      <c r="A5" s="444" t="s">
        <v>221</v>
      </c>
      <c r="B5" s="445" t="s">
        <v>8</v>
      </c>
      <c r="C5" s="451"/>
      <c r="D5" s="452">
        <v>2.6273803879436515</v>
      </c>
      <c r="E5" s="451"/>
      <c r="F5" s="452">
        <v>2.6021457803340335</v>
      </c>
      <c r="G5" s="452">
        <v>2.6373167326931553</v>
      </c>
      <c r="H5" s="453">
        <f>G5/F5*100</f>
        <v>101.35161345013526</v>
      </c>
      <c r="I5" s="452">
        <v>2.6982142857142857</v>
      </c>
      <c r="J5" s="454">
        <v>2.6137512639029321</v>
      </c>
      <c r="K5" s="455">
        <f>J5/I5*100</f>
        <v>96.869669608579883</v>
      </c>
      <c r="L5" s="147"/>
    </row>
    <row r="6" spans="1:12" s="4" customFormat="1" ht="15.75" customHeight="1">
      <c r="A6" s="444" t="s">
        <v>236</v>
      </c>
      <c r="B6" s="445" t="s">
        <v>237</v>
      </c>
      <c r="C6" s="456"/>
      <c r="D6" s="457">
        <v>36.384685561877973</v>
      </c>
      <c r="E6" s="456"/>
      <c r="F6" s="458">
        <v>33.704514898360898</v>
      </c>
      <c r="G6" s="452">
        <v>34.484977794465671</v>
      </c>
      <c r="H6" s="459">
        <f>G6/F6*100</f>
        <v>102.31560340938989</v>
      </c>
      <c r="I6" s="452">
        <v>36.30445451305809</v>
      </c>
      <c r="J6" s="452">
        <v>39.013900709219854</v>
      </c>
      <c r="K6" s="460">
        <f>J6/I6*100</f>
        <v>107.46312327923071</v>
      </c>
      <c r="L6" s="147"/>
    </row>
    <row r="7" spans="1:12" s="4" customFormat="1" ht="15.75" customHeight="1">
      <c r="A7" s="444" t="s">
        <v>195</v>
      </c>
      <c r="B7" s="445"/>
      <c r="C7" s="451"/>
      <c r="D7" s="454"/>
      <c r="E7" s="461"/>
      <c r="F7" s="462"/>
      <c r="G7" s="454"/>
      <c r="H7" s="461"/>
      <c r="I7" s="462"/>
      <c r="J7" s="463"/>
      <c r="K7" s="461">
        <f>J7-[1]农村居住!C6</f>
        <v>0</v>
      </c>
      <c r="L7" s="147"/>
    </row>
    <row r="8" spans="1:12" s="4" customFormat="1" ht="15.75" customHeight="1">
      <c r="A8" s="444" t="s">
        <v>196</v>
      </c>
      <c r="B8" s="445" t="s">
        <v>802</v>
      </c>
      <c r="C8" s="451"/>
      <c r="D8" s="452">
        <v>1759.166667</v>
      </c>
      <c r="E8" s="461">
        <f>D8-[1]全民居住!C7</f>
        <v>0</v>
      </c>
      <c r="F8" s="462"/>
      <c r="G8" s="452">
        <v>1017.416667</v>
      </c>
      <c r="H8" s="461">
        <f>G8-[1]城镇居住!C7</f>
        <v>0</v>
      </c>
      <c r="I8" s="462"/>
      <c r="J8" s="454">
        <v>741.75</v>
      </c>
      <c r="K8" s="461">
        <f>J8-[1]农村居住!C7</f>
        <v>0</v>
      </c>
      <c r="L8" s="147"/>
    </row>
    <row r="9" spans="1:12" s="101" customFormat="1" ht="15.75" customHeight="1">
      <c r="A9" s="444" t="s">
        <v>803</v>
      </c>
      <c r="B9" s="445" t="s">
        <v>802</v>
      </c>
      <c r="C9" s="451"/>
      <c r="D9" s="452">
        <v>1739.166667</v>
      </c>
      <c r="E9" s="461">
        <f>D9-[1]全民居住!C8</f>
        <v>0</v>
      </c>
      <c r="F9" s="462"/>
      <c r="G9" s="452">
        <v>997.41666699999996</v>
      </c>
      <c r="H9" s="461">
        <f>G9-[1]城镇居住!C8</f>
        <v>0</v>
      </c>
      <c r="I9" s="462"/>
      <c r="J9" s="454">
        <v>741.75</v>
      </c>
      <c r="K9" s="461">
        <f>J9-[1]农村居住!C8</f>
        <v>0</v>
      </c>
      <c r="L9" s="146"/>
    </row>
    <row r="10" spans="1:12" s="101" customFormat="1" ht="15.75" customHeight="1">
      <c r="A10" s="444" t="s">
        <v>804</v>
      </c>
      <c r="B10" s="445" t="s">
        <v>802</v>
      </c>
      <c r="C10" s="451"/>
      <c r="D10" s="452">
        <v>20</v>
      </c>
      <c r="E10" s="461">
        <f>D10-[1]全民居住!C9</f>
        <v>0</v>
      </c>
      <c r="F10" s="462"/>
      <c r="G10" s="452">
        <v>20</v>
      </c>
      <c r="H10" s="461">
        <f>G10-[1]城镇居住!C9</f>
        <v>0</v>
      </c>
      <c r="I10" s="462"/>
      <c r="J10" s="454">
        <v>0</v>
      </c>
      <c r="K10" s="461">
        <f>J10-[1]农村居住!C9</f>
        <v>0</v>
      </c>
      <c r="L10" s="146"/>
    </row>
    <row r="11" spans="1:12" s="101" customFormat="1" ht="15.75" customHeight="1">
      <c r="A11" s="444" t="s">
        <v>805</v>
      </c>
      <c r="B11" s="445" t="s">
        <v>802</v>
      </c>
      <c r="C11" s="451"/>
      <c r="D11" s="452">
        <v>0</v>
      </c>
      <c r="E11" s="461">
        <f>D11-[1]全民居住!C10</f>
        <v>0</v>
      </c>
      <c r="F11" s="462"/>
      <c r="G11" s="452"/>
      <c r="H11" s="461">
        <f>G11-[1]城镇居住!C10</f>
        <v>0</v>
      </c>
      <c r="I11" s="462"/>
      <c r="J11" s="454">
        <v>0</v>
      </c>
      <c r="K11" s="461">
        <f>J11-[1]农村居住!C10</f>
        <v>0</v>
      </c>
      <c r="L11" s="146"/>
    </row>
    <row r="12" spans="1:12" s="101" customFormat="1" ht="15.75" customHeight="1">
      <c r="A12" s="444" t="s">
        <v>197</v>
      </c>
      <c r="B12" s="445" t="s">
        <v>802</v>
      </c>
      <c r="C12" s="451"/>
      <c r="D12" s="452">
        <v>1759.166667</v>
      </c>
      <c r="E12" s="461">
        <f>D12-[1]全民居住!C11</f>
        <v>0</v>
      </c>
      <c r="F12" s="462"/>
      <c r="G12" s="452">
        <v>1017.416667</v>
      </c>
      <c r="H12" s="461">
        <f>G12-[1]城镇居住!C11</f>
        <v>0</v>
      </c>
      <c r="I12" s="462"/>
      <c r="J12" s="454">
        <v>741.75</v>
      </c>
      <c r="K12" s="461">
        <f>J12-[1]农村居住!C11</f>
        <v>0</v>
      </c>
      <c r="L12" s="146"/>
    </row>
    <row r="13" spans="1:12" s="101" customFormat="1" ht="15.75" customHeight="1">
      <c r="A13" s="444" t="s">
        <v>806</v>
      </c>
      <c r="B13" s="445" t="s">
        <v>802</v>
      </c>
      <c r="C13" s="451"/>
      <c r="D13" s="452">
        <v>98</v>
      </c>
      <c r="E13" s="461">
        <f>D13-[1]全民居住!C12</f>
        <v>0</v>
      </c>
      <c r="F13" s="462"/>
      <c r="G13" s="452">
        <v>59</v>
      </c>
      <c r="H13" s="461">
        <f>G13-[1]城镇居住!C12</f>
        <v>0</v>
      </c>
      <c r="I13" s="462"/>
      <c r="J13" s="454">
        <v>39</v>
      </c>
      <c r="K13" s="461">
        <f>J13-[1]农村居住!C12</f>
        <v>0</v>
      </c>
      <c r="L13" s="146"/>
    </row>
    <row r="14" spans="1:12" s="101" customFormat="1" ht="15.75" customHeight="1">
      <c r="A14" s="444" t="s">
        <v>807</v>
      </c>
      <c r="B14" s="445" t="s">
        <v>802</v>
      </c>
      <c r="C14" s="451"/>
      <c r="D14" s="452">
        <v>938.75</v>
      </c>
      <c r="E14" s="461">
        <f>D14-[1]全民居住!C13</f>
        <v>0</v>
      </c>
      <c r="F14" s="462"/>
      <c r="G14" s="452">
        <v>259</v>
      </c>
      <c r="H14" s="461">
        <f>G14-[1]城镇居住!C13</f>
        <v>0</v>
      </c>
      <c r="I14" s="462"/>
      <c r="J14" s="454">
        <v>679.75</v>
      </c>
      <c r="K14" s="461">
        <f>J14-[1]农村居住!C13</f>
        <v>0</v>
      </c>
      <c r="L14" s="146"/>
    </row>
    <row r="15" spans="1:12" s="101" customFormat="1" ht="15.75" customHeight="1">
      <c r="A15" s="444" t="s">
        <v>808</v>
      </c>
      <c r="B15" s="445" t="s">
        <v>802</v>
      </c>
      <c r="C15" s="451"/>
      <c r="D15" s="452">
        <v>30</v>
      </c>
      <c r="E15" s="461">
        <f>D15-[1]全民居住!C14</f>
        <v>0</v>
      </c>
      <c r="F15" s="462"/>
      <c r="G15" s="452">
        <v>29</v>
      </c>
      <c r="H15" s="461">
        <f>G15-[1]城镇居住!C14</f>
        <v>0</v>
      </c>
      <c r="I15" s="462"/>
      <c r="J15" s="454">
        <v>1</v>
      </c>
      <c r="K15" s="461">
        <f>J15-[1]农村居住!C14</f>
        <v>0</v>
      </c>
      <c r="L15" s="146"/>
    </row>
    <row r="16" spans="1:12" s="101" customFormat="1" ht="15.75" customHeight="1">
      <c r="A16" s="444" t="s">
        <v>809</v>
      </c>
      <c r="B16" s="445" t="s">
        <v>802</v>
      </c>
      <c r="C16" s="451"/>
      <c r="D16" s="452">
        <v>372.83333299999998</v>
      </c>
      <c r="E16" s="461">
        <f>D16-[1]全民居住!C15</f>
        <v>0</v>
      </c>
      <c r="F16" s="462"/>
      <c r="G16" s="452">
        <v>363.83333299999998</v>
      </c>
      <c r="H16" s="461">
        <f>G16-[1]城镇居住!C15</f>
        <v>0</v>
      </c>
      <c r="I16" s="462"/>
      <c r="J16" s="454">
        <v>9</v>
      </c>
      <c r="K16" s="461">
        <f>J16-[1]农村居住!C15</f>
        <v>0</v>
      </c>
      <c r="L16" s="146"/>
    </row>
    <row r="17" spans="1:12" s="101" customFormat="1" ht="15.75" customHeight="1">
      <c r="A17" s="444" t="s">
        <v>810</v>
      </c>
      <c r="B17" s="445" t="s">
        <v>802</v>
      </c>
      <c r="C17" s="451"/>
      <c r="D17" s="452">
        <v>295.58333299999998</v>
      </c>
      <c r="E17" s="461">
        <f>D17-[1]全民居住!C16</f>
        <v>0</v>
      </c>
      <c r="F17" s="462"/>
      <c r="G17" s="452">
        <v>282.58333299999998</v>
      </c>
      <c r="H17" s="461">
        <f>G17-[1]城镇居住!C16</f>
        <v>0</v>
      </c>
      <c r="I17" s="462"/>
      <c r="J17" s="454">
        <v>13</v>
      </c>
      <c r="K17" s="461">
        <f>J17-[1]农村居住!C16</f>
        <v>0</v>
      </c>
      <c r="L17" s="146"/>
    </row>
    <row r="18" spans="1:12" s="101" customFormat="1" ht="15.75" customHeight="1">
      <c r="A18" s="444" t="s">
        <v>811</v>
      </c>
      <c r="B18" s="445" t="s">
        <v>802</v>
      </c>
      <c r="C18" s="451"/>
      <c r="D18" s="452">
        <v>4</v>
      </c>
      <c r="E18" s="461">
        <f>D18-[1]全民居住!C17</f>
        <v>0</v>
      </c>
      <c r="F18" s="462"/>
      <c r="G18" s="452">
        <v>4</v>
      </c>
      <c r="H18" s="461">
        <f>G18-[1]城镇居住!C17</f>
        <v>0</v>
      </c>
      <c r="I18" s="462"/>
      <c r="J18" s="454">
        <v>0</v>
      </c>
      <c r="K18" s="461">
        <f>J18-[1]农村居住!C17</f>
        <v>0</v>
      </c>
      <c r="L18" s="146"/>
    </row>
    <row r="19" spans="1:12" s="101" customFormat="1" ht="15.75" customHeight="1">
      <c r="A19" s="444" t="s">
        <v>812</v>
      </c>
      <c r="B19" s="445" t="s">
        <v>802</v>
      </c>
      <c r="C19" s="451"/>
      <c r="D19" s="452">
        <v>20</v>
      </c>
      <c r="E19" s="461">
        <f>D19-[1]全民居住!C18</f>
        <v>0</v>
      </c>
      <c r="F19" s="462"/>
      <c r="G19" s="452">
        <v>20</v>
      </c>
      <c r="H19" s="461">
        <f>G19-[1]城镇居住!C18</f>
        <v>0</v>
      </c>
      <c r="I19" s="462"/>
      <c r="J19" s="454"/>
      <c r="K19" s="461">
        <f>J19-[1]农村居住!C18</f>
        <v>0</v>
      </c>
      <c r="L19" s="146"/>
    </row>
    <row r="20" spans="1:12" s="4" customFormat="1" ht="15.75" customHeight="1">
      <c r="A20" s="444" t="s">
        <v>813</v>
      </c>
      <c r="B20" s="445" t="s">
        <v>814</v>
      </c>
      <c r="C20" s="451"/>
      <c r="D20" s="452">
        <v>0</v>
      </c>
      <c r="E20" s="461">
        <f>D20-[1]全民居住!C19</f>
        <v>0</v>
      </c>
      <c r="F20" s="462"/>
      <c r="G20" s="452">
        <v>0</v>
      </c>
      <c r="H20" s="461">
        <f>G20-[1]城镇居住!C19</f>
        <v>0</v>
      </c>
      <c r="I20" s="462"/>
      <c r="J20" s="454">
        <v>0</v>
      </c>
      <c r="K20" s="461">
        <f>J20-[1]农村居住!C19</f>
        <v>0</v>
      </c>
      <c r="L20" s="147"/>
    </row>
    <row r="21" spans="1:12" s="101" customFormat="1" ht="15.75" customHeight="1">
      <c r="A21" s="444" t="s">
        <v>815</v>
      </c>
      <c r="B21" s="445" t="s">
        <v>814</v>
      </c>
      <c r="C21" s="451"/>
      <c r="D21" s="452">
        <v>1759.166667</v>
      </c>
      <c r="E21" s="461">
        <f>D21-[1]全民居住!C20</f>
        <v>0</v>
      </c>
      <c r="F21" s="462"/>
      <c r="G21" s="452">
        <v>1017.416667</v>
      </c>
      <c r="H21" s="461">
        <f>G21-[1]城镇居住!C20</f>
        <v>0</v>
      </c>
      <c r="I21" s="462"/>
      <c r="J21" s="454">
        <v>741.75</v>
      </c>
      <c r="K21" s="461">
        <f>J21-[1]农村居住!C20</f>
        <v>0</v>
      </c>
      <c r="L21" s="146"/>
    </row>
    <row r="22" spans="1:12" s="101" customFormat="1" ht="15.75" customHeight="1">
      <c r="A22" s="464" t="s">
        <v>816</v>
      </c>
      <c r="B22" s="445" t="s">
        <v>814</v>
      </c>
      <c r="C22" s="451"/>
      <c r="D22" s="452">
        <v>457.33333299999998</v>
      </c>
      <c r="E22" s="461">
        <f>D22-[1]全民居住!C21</f>
        <v>0</v>
      </c>
      <c r="F22" s="462"/>
      <c r="G22" s="452">
        <v>420.33333299999998</v>
      </c>
      <c r="H22" s="461">
        <f>G22-[1]城镇居住!C21</f>
        <v>0</v>
      </c>
      <c r="I22" s="462"/>
      <c r="J22" s="454">
        <v>37</v>
      </c>
      <c r="K22" s="461">
        <f>J22-[1]农村居住!C21</f>
        <v>0</v>
      </c>
      <c r="L22" s="146"/>
    </row>
    <row r="23" spans="1:12" s="101" customFormat="1" ht="15.75" customHeight="1">
      <c r="A23" s="464" t="s">
        <v>817</v>
      </c>
      <c r="B23" s="445" t="s">
        <v>814</v>
      </c>
      <c r="C23" s="451"/>
      <c r="D23" s="452">
        <v>526.08333300000004</v>
      </c>
      <c r="E23" s="461">
        <f>D23-[1]全民居住!C22</f>
        <v>0</v>
      </c>
      <c r="F23" s="462"/>
      <c r="G23" s="452">
        <v>399.08333299999998</v>
      </c>
      <c r="H23" s="461">
        <f>G23-[1]城镇居住!C22</f>
        <v>0</v>
      </c>
      <c r="I23" s="462"/>
      <c r="J23" s="454">
        <v>127</v>
      </c>
      <c r="K23" s="461">
        <f>J23-[1]农村居住!C22</f>
        <v>0</v>
      </c>
      <c r="L23" s="146"/>
    </row>
    <row r="24" spans="1:12" s="101" customFormat="1" ht="15.75" customHeight="1">
      <c r="A24" s="464" t="s">
        <v>818</v>
      </c>
      <c r="B24" s="445" t="s">
        <v>814</v>
      </c>
      <c r="C24" s="451"/>
      <c r="D24" s="452">
        <v>775.75</v>
      </c>
      <c r="E24" s="461">
        <f>D24-[1]全民居住!C23</f>
        <v>0</v>
      </c>
      <c r="F24" s="462"/>
      <c r="G24" s="452">
        <v>198</v>
      </c>
      <c r="H24" s="461">
        <f>G24-[1]城镇居住!C23</f>
        <v>0</v>
      </c>
      <c r="I24" s="462"/>
      <c r="J24" s="454">
        <v>577.75</v>
      </c>
      <c r="K24" s="461">
        <f>J24-[1]农村居住!C23</f>
        <v>0</v>
      </c>
      <c r="L24" s="146"/>
    </row>
    <row r="25" spans="1:12" s="101" customFormat="1" ht="15.75" customHeight="1">
      <c r="A25" s="464" t="s">
        <v>819</v>
      </c>
      <c r="B25" s="445" t="s">
        <v>814</v>
      </c>
      <c r="C25" s="451"/>
      <c r="D25" s="452"/>
      <c r="E25" s="461">
        <f>D25-[1]全民居住!C24</f>
        <v>0</v>
      </c>
      <c r="F25" s="462"/>
      <c r="G25" s="452"/>
      <c r="H25" s="461">
        <f>G25-[1]城镇居住!C24</f>
        <v>0</v>
      </c>
      <c r="I25" s="462"/>
      <c r="J25" s="454">
        <v>0</v>
      </c>
      <c r="K25" s="461">
        <f>J25-[1]农村居住!C24</f>
        <v>0</v>
      </c>
      <c r="L25" s="146"/>
    </row>
    <row r="26" spans="1:12" s="101" customFormat="1" ht="15.75" customHeight="1">
      <c r="A26" s="464" t="s">
        <v>820</v>
      </c>
      <c r="B26" s="445" t="s">
        <v>814</v>
      </c>
      <c r="C26" s="451"/>
      <c r="D26" s="452"/>
      <c r="E26" s="461">
        <f>D26-[1]全民居住!C25</f>
        <v>0</v>
      </c>
      <c r="F26" s="462"/>
      <c r="G26" s="465"/>
      <c r="H26" s="461">
        <f>G26-[1]城镇居住!C25</f>
        <v>0</v>
      </c>
      <c r="I26" s="462"/>
      <c r="J26" s="454">
        <v>0</v>
      </c>
      <c r="K26" s="461">
        <f>J26-[1]农村居住!C25</f>
        <v>0</v>
      </c>
      <c r="L26" s="146"/>
    </row>
    <row r="27" spans="1:12" s="101" customFormat="1" ht="15.75" customHeight="1">
      <c r="A27" s="444" t="s">
        <v>821</v>
      </c>
      <c r="B27" s="445" t="s">
        <v>814</v>
      </c>
      <c r="C27" s="451"/>
      <c r="D27" s="452">
        <v>1759.166667</v>
      </c>
      <c r="E27" s="461">
        <f>D27-[1]全民居住!C26</f>
        <v>0</v>
      </c>
      <c r="F27" s="462"/>
      <c r="G27" s="465">
        <v>1017.416667</v>
      </c>
      <c r="H27" s="461">
        <f>G27-[1]城镇居住!C26</f>
        <v>0</v>
      </c>
      <c r="I27" s="462"/>
      <c r="J27" s="454">
        <v>741.75</v>
      </c>
      <c r="K27" s="461">
        <f>J27-[1]农村居住!C26</f>
        <v>0</v>
      </c>
      <c r="L27" s="146"/>
    </row>
    <row r="28" spans="1:12" s="101" customFormat="1" ht="15.75" customHeight="1">
      <c r="A28" s="464" t="s">
        <v>822</v>
      </c>
      <c r="B28" s="445" t="s">
        <v>814</v>
      </c>
      <c r="C28" s="451"/>
      <c r="D28" s="452">
        <v>15</v>
      </c>
      <c r="E28" s="461">
        <f>D28-[1]全民居住!C27</f>
        <v>0</v>
      </c>
      <c r="F28" s="462"/>
      <c r="G28" s="452">
        <v>15</v>
      </c>
      <c r="H28" s="461">
        <f>G28-[1]城镇居住!C27</f>
        <v>0</v>
      </c>
      <c r="I28" s="462"/>
      <c r="J28" s="454">
        <v>0</v>
      </c>
      <c r="K28" s="461">
        <f>J28-[1]农村居住!C27</f>
        <v>0</v>
      </c>
      <c r="L28" s="146"/>
    </row>
    <row r="29" spans="1:12" s="4" customFormat="1" ht="15.75" customHeight="1">
      <c r="A29" s="444" t="s">
        <v>823</v>
      </c>
      <c r="B29" s="445" t="s">
        <v>814</v>
      </c>
      <c r="C29" s="451"/>
      <c r="D29" s="452">
        <v>21</v>
      </c>
      <c r="E29" s="461">
        <f>D29-[1]全民居住!C28</f>
        <v>0</v>
      </c>
      <c r="F29" s="462"/>
      <c r="G29" s="452">
        <v>20</v>
      </c>
      <c r="H29" s="461">
        <f>G29-[1]城镇居住!C28</f>
        <v>0</v>
      </c>
      <c r="I29" s="462"/>
      <c r="J29" s="454">
        <v>1</v>
      </c>
      <c r="K29" s="461">
        <f>J29-[1]农村居住!C28</f>
        <v>0</v>
      </c>
      <c r="L29" s="147"/>
    </row>
    <row r="30" spans="1:12" s="4" customFormat="1" ht="15.75" customHeight="1">
      <c r="A30" s="444" t="s">
        <v>824</v>
      </c>
      <c r="B30" s="445" t="s">
        <v>814</v>
      </c>
      <c r="C30" s="451"/>
      <c r="D30" s="452">
        <v>979.75</v>
      </c>
      <c r="E30" s="461">
        <f>D30-[1]全民居住!C29</f>
        <v>0</v>
      </c>
      <c r="F30" s="462"/>
      <c r="G30" s="466">
        <v>275</v>
      </c>
      <c r="H30" s="461">
        <f>G30-[1]城镇居住!C29</f>
        <v>0</v>
      </c>
      <c r="I30" s="462"/>
      <c r="J30" s="454">
        <v>704.75</v>
      </c>
      <c r="K30" s="461">
        <f>J30-[1]农村居住!C29</f>
        <v>0</v>
      </c>
      <c r="L30" s="147"/>
    </row>
    <row r="31" spans="1:12" s="101" customFormat="1" ht="15.75" customHeight="1">
      <c r="A31" s="464" t="s">
        <v>825</v>
      </c>
      <c r="B31" s="445" t="s">
        <v>814</v>
      </c>
      <c r="C31" s="451"/>
      <c r="D31" s="452">
        <v>487.33333299999998</v>
      </c>
      <c r="E31" s="461">
        <f>D31-[1]全民居住!C30</f>
        <v>0</v>
      </c>
      <c r="F31" s="462"/>
      <c r="G31" s="452">
        <v>470.33333299999998</v>
      </c>
      <c r="H31" s="461">
        <f>G31-[1]城镇居住!C30</f>
        <v>0</v>
      </c>
      <c r="I31" s="462"/>
      <c r="J31" s="454">
        <v>17</v>
      </c>
      <c r="K31" s="461">
        <f>J31-[1]农村居住!C30</f>
        <v>0</v>
      </c>
      <c r="L31" s="146"/>
    </row>
    <row r="32" spans="1:12" s="101" customFormat="1" ht="15.75" customHeight="1">
      <c r="A32" s="464" t="s">
        <v>826</v>
      </c>
      <c r="B32" s="445" t="s">
        <v>814</v>
      </c>
      <c r="C32" s="451"/>
      <c r="D32" s="452">
        <v>145.08333300000001</v>
      </c>
      <c r="E32" s="461">
        <f>D32-[1]全民居住!C31</f>
        <v>0</v>
      </c>
      <c r="F32" s="462"/>
      <c r="G32" s="452">
        <v>134.08333300000001</v>
      </c>
      <c r="H32" s="461">
        <f>G32-[1]城镇居住!C31</f>
        <v>0</v>
      </c>
      <c r="I32" s="462"/>
      <c r="J32" s="454">
        <v>11</v>
      </c>
      <c r="K32" s="461">
        <f>J32-[1]农村居住!C31</f>
        <v>0</v>
      </c>
      <c r="L32" s="146"/>
    </row>
    <row r="33" spans="1:12" s="101" customFormat="1" ht="15.75" customHeight="1">
      <c r="A33" s="464" t="s">
        <v>827</v>
      </c>
      <c r="B33" s="445" t="s">
        <v>814</v>
      </c>
      <c r="C33" s="451"/>
      <c r="D33" s="452">
        <v>6</v>
      </c>
      <c r="E33" s="461">
        <f>D33-[1]全民居住!C32</f>
        <v>0</v>
      </c>
      <c r="F33" s="462"/>
      <c r="G33" s="452">
        <v>6</v>
      </c>
      <c r="H33" s="461">
        <f>G33-[1]城镇居住!C32</f>
        <v>0</v>
      </c>
      <c r="I33" s="462"/>
      <c r="J33" s="454">
        <v>0</v>
      </c>
      <c r="K33" s="461">
        <f>J33-[1]农村居住!C32</f>
        <v>0</v>
      </c>
      <c r="L33" s="146"/>
    </row>
    <row r="34" spans="1:12" s="101" customFormat="1" ht="15.75" customHeight="1">
      <c r="A34" s="464" t="s">
        <v>828</v>
      </c>
      <c r="B34" s="445" t="s">
        <v>814</v>
      </c>
      <c r="C34" s="451"/>
      <c r="D34" s="452">
        <v>68</v>
      </c>
      <c r="E34" s="461">
        <f>D34-[1]全民居住!C33</f>
        <v>0</v>
      </c>
      <c r="F34" s="462"/>
      <c r="G34" s="452">
        <v>68</v>
      </c>
      <c r="H34" s="461">
        <f>G34-[1]城镇居住!C33</f>
        <v>0</v>
      </c>
      <c r="I34" s="462"/>
      <c r="J34" s="454">
        <v>0</v>
      </c>
      <c r="K34" s="461">
        <f>J34-[1]农村居住!C33</f>
        <v>0</v>
      </c>
      <c r="L34" s="146"/>
    </row>
    <row r="35" spans="1:12" s="4" customFormat="1" ht="15.75" customHeight="1">
      <c r="A35" s="444" t="s">
        <v>829</v>
      </c>
      <c r="B35" s="445" t="s">
        <v>814</v>
      </c>
      <c r="C35" s="451"/>
      <c r="D35" s="452">
        <v>16</v>
      </c>
      <c r="E35" s="461">
        <f>D35-[1]全民居住!C34</f>
        <v>0</v>
      </c>
      <c r="F35" s="462"/>
      <c r="G35" s="452">
        <v>8</v>
      </c>
      <c r="H35" s="461">
        <f>G35-[1]城镇居住!C34</f>
        <v>0</v>
      </c>
      <c r="I35" s="462"/>
      <c r="J35" s="454">
        <v>8</v>
      </c>
      <c r="K35" s="461">
        <f>J35-[1]农村居住!C34</f>
        <v>0</v>
      </c>
      <c r="L35" s="147"/>
    </row>
    <row r="36" spans="1:12" s="4" customFormat="1" ht="15.75" customHeight="1">
      <c r="A36" s="444" t="s">
        <v>830</v>
      </c>
      <c r="B36" s="445" t="s">
        <v>814</v>
      </c>
      <c r="C36" s="451"/>
      <c r="D36" s="452">
        <v>0</v>
      </c>
      <c r="E36" s="461">
        <f>D36-[1]全民居住!C35</f>
        <v>0</v>
      </c>
      <c r="F36" s="462"/>
      <c r="G36" s="466">
        <v>0</v>
      </c>
      <c r="H36" s="461">
        <f>G36-[1]城镇居住!C35</f>
        <v>0</v>
      </c>
      <c r="I36" s="462"/>
      <c r="J36" s="454">
        <v>0</v>
      </c>
      <c r="K36" s="461">
        <f>J36-[1]农村居住!C35</f>
        <v>0</v>
      </c>
      <c r="L36" s="147"/>
    </row>
    <row r="37" spans="1:12" s="101" customFormat="1" ht="15.75" customHeight="1">
      <c r="A37" s="464" t="s">
        <v>831</v>
      </c>
      <c r="B37" s="445" t="s">
        <v>814</v>
      </c>
      <c r="C37" s="451"/>
      <c r="D37" s="452">
        <v>21</v>
      </c>
      <c r="E37" s="461">
        <f>D37-[1]全民居住!C36</f>
        <v>0</v>
      </c>
      <c r="F37" s="462"/>
      <c r="G37" s="466">
        <v>21</v>
      </c>
      <c r="H37" s="461">
        <f>G37-[1]城镇居住!C36</f>
        <v>0</v>
      </c>
      <c r="I37" s="462"/>
      <c r="J37" s="454">
        <v>0</v>
      </c>
      <c r="K37" s="461">
        <f>J37-[1]农村居住!C36</f>
        <v>0</v>
      </c>
      <c r="L37" s="146"/>
    </row>
    <row r="38" spans="1:12" s="101" customFormat="1" ht="15.75" customHeight="1">
      <c r="A38" s="464" t="s">
        <v>832</v>
      </c>
      <c r="B38" s="445" t="s">
        <v>814</v>
      </c>
      <c r="C38" s="451"/>
      <c r="D38" s="452"/>
      <c r="E38" s="461">
        <f>D38-[1]全民居住!C37</f>
        <v>0</v>
      </c>
      <c r="F38" s="462"/>
      <c r="G38" s="452"/>
      <c r="H38" s="461">
        <f>G38-[1]城镇居住!C37</f>
        <v>0</v>
      </c>
      <c r="I38" s="462"/>
      <c r="J38" s="454"/>
      <c r="K38" s="461">
        <f>J38-[1]农村居住!C37</f>
        <v>0</v>
      </c>
      <c r="L38" s="146"/>
    </row>
    <row r="39" spans="1:12" s="4" customFormat="1" ht="15.75" customHeight="1">
      <c r="A39" s="444" t="s">
        <v>198</v>
      </c>
      <c r="B39" s="445" t="s">
        <v>814</v>
      </c>
      <c r="C39" s="451"/>
      <c r="D39" s="452">
        <f>SUM(D40:D47)</f>
        <v>1759.1666660000001</v>
      </c>
      <c r="E39" s="452">
        <f t="shared" ref="E39:J39" si="0">SUM(E40:E47)</f>
        <v>0</v>
      </c>
      <c r="F39" s="465"/>
      <c r="G39" s="452">
        <f t="shared" si="0"/>
        <v>1017.416666</v>
      </c>
      <c r="H39" s="452">
        <f t="shared" si="0"/>
        <v>0</v>
      </c>
      <c r="I39" s="465"/>
      <c r="J39" s="452">
        <f t="shared" si="0"/>
        <v>741.75</v>
      </c>
      <c r="K39" s="461"/>
      <c r="L39" s="147"/>
    </row>
    <row r="40" spans="1:12" s="4" customFormat="1" ht="15.75" customHeight="1">
      <c r="A40" s="444" t="s">
        <v>833</v>
      </c>
      <c r="B40" s="445" t="s">
        <v>814</v>
      </c>
      <c r="C40" s="451"/>
      <c r="D40" s="452">
        <v>20</v>
      </c>
      <c r="E40" s="461">
        <f>D40-[1]全民居住!C39</f>
        <v>0</v>
      </c>
      <c r="F40" s="462"/>
      <c r="G40" s="452">
        <v>20</v>
      </c>
      <c r="H40" s="461">
        <f>G40-[1]城镇居住!C39</f>
        <v>0</v>
      </c>
      <c r="I40" s="462"/>
      <c r="J40" s="454">
        <v>0</v>
      </c>
      <c r="K40" s="461">
        <f>J40-[1]农村居住!C39</f>
        <v>0</v>
      </c>
      <c r="L40" s="147"/>
    </row>
    <row r="41" spans="1:12" s="4" customFormat="1" ht="15.75" customHeight="1">
      <c r="A41" s="444" t="s">
        <v>834</v>
      </c>
      <c r="B41" s="445" t="s">
        <v>814</v>
      </c>
      <c r="C41" s="451"/>
      <c r="D41" s="452">
        <v>0</v>
      </c>
      <c r="E41" s="461">
        <f>D41-[1]全民居住!C40</f>
        <v>0</v>
      </c>
      <c r="F41" s="462"/>
      <c r="G41" s="452">
        <v>0</v>
      </c>
      <c r="H41" s="461">
        <f>G41-[1]城镇居住!C40</f>
        <v>0</v>
      </c>
      <c r="I41" s="462"/>
      <c r="J41" s="454">
        <v>0</v>
      </c>
      <c r="K41" s="461">
        <f>J41-[1]农村居住!C40</f>
        <v>0</v>
      </c>
      <c r="L41" s="147"/>
    </row>
    <row r="42" spans="1:12" s="101" customFormat="1" ht="15.75" customHeight="1">
      <c r="A42" s="444" t="s">
        <v>835</v>
      </c>
      <c r="B42" s="445" t="s">
        <v>814</v>
      </c>
      <c r="C42" s="451"/>
      <c r="D42" s="452"/>
      <c r="E42" s="461">
        <f>D42-[1]全民居住!C41</f>
        <v>0</v>
      </c>
      <c r="F42" s="462"/>
      <c r="G42" s="452"/>
      <c r="H42" s="461">
        <f>G42-[1]城镇居住!C41</f>
        <v>0</v>
      </c>
      <c r="I42" s="462"/>
      <c r="J42" s="454"/>
      <c r="K42" s="461">
        <f>J42-[1]农村居住!C41</f>
        <v>0</v>
      </c>
      <c r="L42" s="146"/>
    </row>
    <row r="43" spans="1:12" s="4" customFormat="1" ht="15.75" customHeight="1">
      <c r="A43" s="444" t="s">
        <v>836</v>
      </c>
      <c r="B43" s="445" t="s">
        <v>814</v>
      </c>
      <c r="C43" s="451"/>
      <c r="D43" s="452">
        <v>311.83333299999998</v>
      </c>
      <c r="E43" s="461">
        <f>D43-[1]全民居住!C42</f>
        <v>0</v>
      </c>
      <c r="F43" s="462"/>
      <c r="G43" s="452">
        <v>132.83333300000001</v>
      </c>
      <c r="H43" s="461">
        <f>G43-[1]城镇居住!C42</f>
        <v>0</v>
      </c>
      <c r="I43" s="462"/>
      <c r="J43" s="454">
        <v>179</v>
      </c>
      <c r="K43" s="461">
        <f>J43-[1]农村居住!C42</f>
        <v>0</v>
      </c>
      <c r="L43" s="147"/>
    </row>
    <row r="44" spans="1:12" s="101" customFormat="1" ht="15.75" customHeight="1">
      <c r="A44" s="464" t="s">
        <v>837</v>
      </c>
      <c r="B44" s="445" t="s">
        <v>814</v>
      </c>
      <c r="C44" s="451"/>
      <c r="D44" s="452">
        <v>668.83333300000004</v>
      </c>
      <c r="E44" s="461">
        <f>D44-[1]全民居住!C43</f>
        <v>0</v>
      </c>
      <c r="F44" s="462"/>
      <c r="G44" s="452">
        <v>476.08333299999998</v>
      </c>
      <c r="H44" s="461">
        <f>G44-[1]城镇居住!C43</f>
        <v>0</v>
      </c>
      <c r="I44" s="462"/>
      <c r="J44" s="454">
        <v>192.75</v>
      </c>
      <c r="K44" s="461">
        <f>J44-[1]农村居住!C43</f>
        <v>0</v>
      </c>
      <c r="L44" s="146"/>
    </row>
    <row r="45" spans="1:12" s="101" customFormat="1" ht="15.75" customHeight="1">
      <c r="A45" s="464" t="s">
        <v>838</v>
      </c>
      <c r="B45" s="445" t="s">
        <v>814</v>
      </c>
      <c r="C45" s="451"/>
      <c r="D45" s="452">
        <v>404.5</v>
      </c>
      <c r="E45" s="461">
        <f>D45-[1]全民居住!C44</f>
        <v>0</v>
      </c>
      <c r="F45" s="462"/>
      <c r="G45" s="452">
        <v>239.5</v>
      </c>
      <c r="H45" s="461">
        <f>G45-[1]城镇居住!C44</f>
        <v>0</v>
      </c>
      <c r="I45" s="462"/>
      <c r="J45" s="454">
        <v>165</v>
      </c>
      <c r="K45" s="461">
        <f>J45-[1]农村居住!C44</f>
        <v>0</v>
      </c>
      <c r="L45" s="146"/>
    </row>
    <row r="46" spans="1:12" s="101" customFormat="1" ht="15.75" customHeight="1">
      <c r="A46" s="464" t="s">
        <v>839</v>
      </c>
      <c r="B46" s="445" t="s">
        <v>814</v>
      </c>
      <c r="C46" s="451"/>
      <c r="D46" s="452">
        <v>335</v>
      </c>
      <c r="E46" s="461">
        <f>D46-[1]全民居住!C45</f>
        <v>0</v>
      </c>
      <c r="F46" s="462"/>
      <c r="G46" s="452">
        <v>146</v>
      </c>
      <c r="H46" s="461">
        <f>G46-[1]城镇居住!C45</f>
        <v>0</v>
      </c>
      <c r="I46" s="462"/>
      <c r="J46" s="454">
        <v>189</v>
      </c>
      <c r="K46" s="461">
        <f>J46-[1]农村居住!C45</f>
        <v>0</v>
      </c>
      <c r="L46" s="146"/>
    </row>
    <row r="47" spans="1:12" s="101" customFormat="1" ht="15.75" customHeight="1">
      <c r="A47" s="464" t="s">
        <v>840</v>
      </c>
      <c r="B47" s="445" t="s">
        <v>814</v>
      </c>
      <c r="C47" s="451"/>
      <c r="D47" s="452">
        <v>19</v>
      </c>
      <c r="E47" s="461">
        <f>D47-[1]全民居住!C46</f>
        <v>0</v>
      </c>
      <c r="F47" s="462"/>
      <c r="G47" s="452">
        <v>3</v>
      </c>
      <c r="H47" s="461">
        <f>G47-[1]城镇居住!C46</f>
        <v>0</v>
      </c>
      <c r="I47" s="462"/>
      <c r="J47" s="454">
        <v>16</v>
      </c>
      <c r="K47" s="461">
        <f>J47-[1]农村居住!C46</f>
        <v>0</v>
      </c>
      <c r="L47" s="146"/>
    </row>
    <row r="48" spans="1:12" s="101" customFormat="1" ht="15.75" customHeight="1">
      <c r="A48" s="444" t="s">
        <v>199</v>
      </c>
      <c r="B48" s="445" t="s">
        <v>814</v>
      </c>
      <c r="C48" s="451"/>
      <c r="D48" s="452">
        <v>1759.166667</v>
      </c>
      <c r="E48" s="461">
        <f>D48-[1]全民居住!C47</f>
        <v>0</v>
      </c>
      <c r="F48" s="462"/>
      <c r="G48" s="452">
        <v>1017.416667</v>
      </c>
      <c r="H48" s="461">
        <f>G48-[1]城镇居住!C47</f>
        <v>0</v>
      </c>
      <c r="I48" s="462"/>
      <c r="J48" s="454">
        <v>741.75</v>
      </c>
      <c r="K48" s="461">
        <f>J48-[1]农村居住!C47</f>
        <v>0</v>
      </c>
      <c r="L48" s="146"/>
    </row>
    <row r="49" spans="1:12" s="101" customFormat="1" ht="15.75" customHeight="1">
      <c r="A49" s="464" t="s">
        <v>841</v>
      </c>
      <c r="B49" s="445" t="s">
        <v>814</v>
      </c>
      <c r="C49" s="451"/>
      <c r="D49" s="452">
        <v>1345.333333</v>
      </c>
      <c r="E49" s="461">
        <f>D49-[1]全民居住!C48</f>
        <v>0</v>
      </c>
      <c r="F49" s="462"/>
      <c r="G49" s="452">
        <v>905.58333300000004</v>
      </c>
      <c r="H49" s="461">
        <f>G49-[1]城镇居住!C48</f>
        <v>0</v>
      </c>
      <c r="I49" s="462"/>
      <c r="J49" s="454">
        <v>439.75</v>
      </c>
      <c r="K49" s="461">
        <f>J49-[1]农村居住!C48</f>
        <v>0</v>
      </c>
      <c r="L49" s="146"/>
    </row>
    <row r="50" spans="1:12" s="101" customFormat="1" ht="15.75" customHeight="1">
      <c r="A50" s="464" t="s">
        <v>842</v>
      </c>
      <c r="B50" s="445" t="s">
        <v>814</v>
      </c>
      <c r="C50" s="451"/>
      <c r="D50" s="452">
        <v>274.83333299999998</v>
      </c>
      <c r="E50" s="461">
        <f>D50-[1]全民居住!C49</f>
        <v>0</v>
      </c>
      <c r="F50" s="462"/>
      <c r="G50" s="452">
        <v>83.833332999999996</v>
      </c>
      <c r="H50" s="461">
        <f>G50-[1]城镇居住!C49</f>
        <v>0</v>
      </c>
      <c r="I50" s="462"/>
      <c r="J50" s="454">
        <v>191</v>
      </c>
      <c r="K50" s="461">
        <f>J50-[1]农村居住!C49</f>
        <v>0</v>
      </c>
      <c r="L50" s="146"/>
    </row>
    <row r="51" spans="1:12" s="4" customFormat="1" ht="15.75" customHeight="1">
      <c r="A51" s="444" t="s">
        <v>843</v>
      </c>
      <c r="B51" s="445" t="s">
        <v>814</v>
      </c>
      <c r="C51" s="451"/>
      <c r="D51" s="452">
        <v>139</v>
      </c>
      <c r="E51" s="461">
        <f>D51-[1]全民居住!C50</f>
        <v>0</v>
      </c>
      <c r="F51" s="462"/>
      <c r="G51" s="452">
        <v>28</v>
      </c>
      <c r="H51" s="461">
        <f>G51-[1]城镇居住!C50</f>
        <v>0</v>
      </c>
      <c r="I51" s="462"/>
      <c r="J51" s="454">
        <v>111</v>
      </c>
      <c r="K51" s="461">
        <f>J51-[1]农村居住!C50</f>
        <v>0</v>
      </c>
      <c r="L51" s="147"/>
    </row>
    <row r="52" spans="1:12" s="101" customFormat="1" ht="15.75" customHeight="1">
      <c r="A52" s="444" t="s">
        <v>200</v>
      </c>
      <c r="B52" s="445" t="s">
        <v>814</v>
      </c>
      <c r="C52" s="451"/>
      <c r="D52" s="452">
        <v>1759.166667</v>
      </c>
      <c r="E52" s="461">
        <f>D52-[1]全民居住!C51</f>
        <v>0</v>
      </c>
      <c r="F52" s="462"/>
      <c r="G52" s="452">
        <v>1017.416667</v>
      </c>
      <c r="H52" s="461">
        <f>G52-[1]城镇居住!C51</f>
        <v>0</v>
      </c>
      <c r="I52" s="462"/>
      <c r="J52" s="454">
        <v>741.75</v>
      </c>
      <c r="K52" s="461">
        <f>J52-[1]农村居住!C51</f>
        <v>0</v>
      </c>
      <c r="L52" s="146"/>
    </row>
    <row r="53" spans="1:12" s="101" customFormat="1" ht="15.75" customHeight="1">
      <c r="A53" s="464" t="s">
        <v>844</v>
      </c>
      <c r="B53" s="445" t="s">
        <v>814</v>
      </c>
      <c r="C53" s="451"/>
      <c r="D53" s="452">
        <v>1538.166667</v>
      </c>
      <c r="E53" s="461">
        <f>D53-[1]全民居住!C52</f>
        <v>0</v>
      </c>
      <c r="F53" s="462"/>
      <c r="G53" s="452">
        <v>954.41666699999996</v>
      </c>
      <c r="H53" s="461">
        <f>G53-[1]城镇居住!C52</f>
        <v>0</v>
      </c>
      <c r="I53" s="462"/>
      <c r="J53" s="454">
        <v>583.75</v>
      </c>
      <c r="K53" s="461">
        <f>J53-[1]农村居住!C52</f>
        <v>0</v>
      </c>
      <c r="L53" s="146"/>
    </row>
    <row r="54" spans="1:12" s="101" customFormat="1" ht="15.75" customHeight="1">
      <c r="A54" s="464" t="s">
        <v>845</v>
      </c>
      <c r="B54" s="445" t="s">
        <v>814</v>
      </c>
      <c r="C54" s="451"/>
      <c r="D54" s="452">
        <v>27</v>
      </c>
      <c r="E54" s="461">
        <f>D54-[1]全民居住!C53</f>
        <v>0</v>
      </c>
      <c r="F54" s="462"/>
      <c r="G54" s="452">
        <v>22</v>
      </c>
      <c r="H54" s="461">
        <f>G54-[1]城镇居住!C53</f>
        <v>0</v>
      </c>
      <c r="I54" s="462"/>
      <c r="J54" s="454">
        <v>5</v>
      </c>
      <c r="K54" s="461">
        <f>J54-[1]农村居住!C53</f>
        <v>0</v>
      </c>
      <c r="L54" s="146"/>
    </row>
    <row r="55" spans="1:12" s="101" customFormat="1" ht="15.75" customHeight="1">
      <c r="A55" s="464" t="s">
        <v>846</v>
      </c>
      <c r="B55" s="445" t="s">
        <v>814</v>
      </c>
      <c r="C55" s="451"/>
      <c r="D55" s="452">
        <v>194</v>
      </c>
      <c r="E55" s="461">
        <f>D55-[1]全民居住!C54</f>
        <v>0</v>
      </c>
      <c r="F55" s="462"/>
      <c r="G55" s="452">
        <v>41</v>
      </c>
      <c r="H55" s="461">
        <f>G55-[1]城镇居住!C54</f>
        <v>0</v>
      </c>
      <c r="I55" s="462"/>
      <c r="J55" s="454">
        <v>153</v>
      </c>
      <c r="K55" s="461">
        <f>J55-[1]农村居住!C54</f>
        <v>0</v>
      </c>
      <c r="L55" s="146"/>
    </row>
    <row r="56" spans="1:12" s="4" customFormat="1" ht="15.75" customHeight="1">
      <c r="A56" s="444" t="s">
        <v>201</v>
      </c>
      <c r="B56" s="445" t="s">
        <v>814</v>
      </c>
      <c r="C56" s="451"/>
      <c r="D56" s="452">
        <v>1759.166667</v>
      </c>
      <c r="E56" s="461">
        <f>D56-[1]全民居住!C55</f>
        <v>0</v>
      </c>
      <c r="F56" s="462"/>
      <c r="G56" s="452">
        <v>1017.416667</v>
      </c>
      <c r="H56" s="461">
        <f>G56-[1]城镇居住!C55</f>
        <v>0</v>
      </c>
      <c r="I56" s="462"/>
      <c r="J56" s="454">
        <v>741.75</v>
      </c>
      <c r="K56" s="461">
        <f>J56-[1]农村居住!C55</f>
        <v>0</v>
      </c>
      <c r="L56" s="147"/>
    </row>
    <row r="57" spans="1:12" s="101" customFormat="1" ht="15.75" customHeight="1">
      <c r="A57" s="464" t="s">
        <v>847</v>
      </c>
      <c r="B57" s="445" t="s">
        <v>814</v>
      </c>
      <c r="C57" s="451"/>
      <c r="D57" s="452">
        <v>1194</v>
      </c>
      <c r="E57" s="461">
        <f>D57-[1]全民居住!C56</f>
        <v>0</v>
      </c>
      <c r="F57" s="462"/>
      <c r="G57" s="452">
        <v>848.25</v>
      </c>
      <c r="H57" s="461">
        <f>G57-[1]城镇居住!C56</f>
        <v>0</v>
      </c>
      <c r="I57" s="462"/>
      <c r="J57" s="454">
        <v>345.75</v>
      </c>
      <c r="K57" s="461">
        <f>J57-[1]农村居住!C56</f>
        <v>0</v>
      </c>
      <c r="L57" s="146"/>
    </row>
    <row r="58" spans="1:12" s="101" customFormat="1" ht="15.75" customHeight="1">
      <c r="A58" s="464" t="s">
        <v>848</v>
      </c>
      <c r="B58" s="445" t="s">
        <v>814</v>
      </c>
      <c r="C58" s="451"/>
      <c r="D58" s="452">
        <v>385.16666700000002</v>
      </c>
      <c r="E58" s="461">
        <f>D58-[1]全民居住!C57</f>
        <v>0</v>
      </c>
      <c r="F58" s="462"/>
      <c r="G58" s="452">
        <v>79.166667000000004</v>
      </c>
      <c r="H58" s="461">
        <f>G58-[1]城镇居住!C57</f>
        <v>0</v>
      </c>
      <c r="I58" s="462"/>
      <c r="J58" s="454">
        <v>306</v>
      </c>
      <c r="K58" s="461">
        <f>J58-[1]农村居住!C57</f>
        <v>0</v>
      </c>
      <c r="L58" s="146"/>
    </row>
    <row r="59" spans="1:12" s="101" customFormat="1" ht="15.75" customHeight="1">
      <c r="A59" s="464" t="s">
        <v>849</v>
      </c>
      <c r="B59" s="445" t="s">
        <v>814</v>
      </c>
      <c r="C59" s="451"/>
      <c r="D59" s="452">
        <v>107</v>
      </c>
      <c r="E59" s="461">
        <f>D59-[1]全民居住!C58</f>
        <v>0</v>
      </c>
      <c r="F59" s="462"/>
      <c r="G59" s="452">
        <v>21</v>
      </c>
      <c r="H59" s="461">
        <f>G59-[1]城镇居住!C58</f>
        <v>0</v>
      </c>
      <c r="I59" s="462"/>
      <c r="J59" s="454">
        <v>86</v>
      </c>
      <c r="K59" s="461">
        <f>J59-[1]农村居住!C58</f>
        <v>0</v>
      </c>
      <c r="L59" s="146"/>
    </row>
    <row r="60" spans="1:12" s="4" customFormat="1" ht="15.75" customHeight="1">
      <c r="A60" s="444" t="s">
        <v>850</v>
      </c>
      <c r="B60" s="445" t="s">
        <v>814</v>
      </c>
      <c r="C60" s="451"/>
      <c r="D60" s="452">
        <v>0</v>
      </c>
      <c r="E60" s="461">
        <f>D60-[1]全民居住!C59</f>
        <v>0</v>
      </c>
      <c r="F60" s="462"/>
      <c r="G60" s="452"/>
      <c r="H60" s="461">
        <f>G60-[1]城镇居住!C59</f>
        <v>0</v>
      </c>
      <c r="I60" s="462"/>
      <c r="J60" s="454">
        <v>0</v>
      </c>
      <c r="K60" s="461">
        <f>J60-[1]农村居住!C59</f>
        <v>0</v>
      </c>
      <c r="L60" s="147"/>
    </row>
    <row r="61" spans="1:12" s="101" customFormat="1" ht="15.75" customHeight="1">
      <c r="A61" s="464" t="s">
        <v>851</v>
      </c>
      <c r="B61" s="445" t="s">
        <v>814</v>
      </c>
      <c r="C61" s="451"/>
      <c r="D61" s="452">
        <v>0</v>
      </c>
      <c r="E61" s="461">
        <f>D61-[1]全民居住!C60</f>
        <v>0</v>
      </c>
      <c r="F61" s="462"/>
      <c r="G61" s="452"/>
      <c r="H61" s="461">
        <f>G61-[1]城镇居住!C60</f>
        <v>0</v>
      </c>
      <c r="I61" s="462"/>
      <c r="J61" s="454">
        <v>0</v>
      </c>
      <c r="K61" s="461">
        <f>J61-[1]农村居住!C60</f>
        <v>0</v>
      </c>
      <c r="L61" s="146"/>
    </row>
    <row r="62" spans="1:12" s="101" customFormat="1" ht="15.75" customHeight="1">
      <c r="A62" s="464" t="s">
        <v>852</v>
      </c>
      <c r="B62" s="445" t="s">
        <v>814</v>
      </c>
      <c r="C62" s="451"/>
      <c r="D62" s="452">
        <v>73</v>
      </c>
      <c r="E62" s="461">
        <f>D62-[1]全民居住!C61</f>
        <v>0</v>
      </c>
      <c r="F62" s="462"/>
      <c r="G62" s="452">
        <v>69</v>
      </c>
      <c r="H62" s="461">
        <f>G62-[1]城镇居住!C61</f>
        <v>0</v>
      </c>
      <c r="I62" s="462"/>
      <c r="J62" s="454">
        <v>4</v>
      </c>
      <c r="K62" s="461">
        <f>J62-[1]农村居住!C61</f>
        <v>0</v>
      </c>
      <c r="L62" s="146"/>
    </row>
    <row r="63" spans="1:12" s="101" customFormat="1" ht="15.75" customHeight="1">
      <c r="A63" s="464" t="s">
        <v>853</v>
      </c>
      <c r="B63" s="445" t="s">
        <v>814</v>
      </c>
      <c r="C63" s="451"/>
      <c r="D63" s="452"/>
      <c r="E63" s="461">
        <f>D63-[1]全民居住!C62</f>
        <v>0</v>
      </c>
      <c r="F63" s="462"/>
      <c r="G63" s="452">
        <v>0</v>
      </c>
      <c r="H63" s="461">
        <f>G63-[1]城镇居住!C62</f>
        <v>0</v>
      </c>
      <c r="I63" s="462"/>
      <c r="J63" s="454"/>
      <c r="K63" s="461">
        <f>J63-[1]农村居住!C62</f>
        <v>0</v>
      </c>
      <c r="L63" s="146"/>
    </row>
    <row r="64" spans="1:12" s="4" customFormat="1" ht="15.75" customHeight="1">
      <c r="A64" s="444" t="s">
        <v>202</v>
      </c>
      <c r="B64" s="445" t="s">
        <v>814</v>
      </c>
      <c r="C64" s="451"/>
      <c r="D64" s="452">
        <v>1759.166667</v>
      </c>
      <c r="E64" s="461">
        <f>D64-[1]全民居住!C63</f>
        <v>0</v>
      </c>
      <c r="F64" s="462"/>
      <c r="G64" s="452">
        <v>1017.416667</v>
      </c>
      <c r="H64" s="461">
        <f>G64-[1]城镇居住!C63</f>
        <v>0</v>
      </c>
      <c r="I64" s="462"/>
      <c r="J64" s="454">
        <v>741.75</v>
      </c>
      <c r="K64" s="461">
        <f>J64-[1]农村居住!C63</f>
        <v>0</v>
      </c>
      <c r="L64" s="147"/>
    </row>
    <row r="65" spans="1:12" s="101" customFormat="1" ht="15.75" customHeight="1">
      <c r="A65" s="464" t="s">
        <v>854</v>
      </c>
      <c r="B65" s="445" t="s">
        <v>814</v>
      </c>
      <c r="C65" s="451"/>
      <c r="D65" s="452">
        <v>2</v>
      </c>
      <c r="E65" s="461">
        <f>D65-[1]全民居住!C64</f>
        <v>0</v>
      </c>
      <c r="F65" s="462"/>
      <c r="G65" s="452">
        <v>0</v>
      </c>
      <c r="H65" s="461">
        <f>G65-[1]城镇居住!C64</f>
        <v>0</v>
      </c>
      <c r="I65" s="462"/>
      <c r="J65" s="454">
        <v>2</v>
      </c>
      <c r="K65" s="461">
        <f>J65-[1]农村居住!C64</f>
        <v>0</v>
      </c>
      <c r="L65" s="146"/>
    </row>
    <row r="66" spans="1:12" s="101" customFormat="1" ht="15.75" customHeight="1">
      <c r="A66" s="464" t="s">
        <v>855</v>
      </c>
      <c r="B66" s="445" t="s">
        <v>814</v>
      </c>
      <c r="C66" s="451"/>
      <c r="D66" s="452">
        <v>73</v>
      </c>
      <c r="E66" s="461">
        <f>D66-[1]全民居住!C65</f>
        <v>0</v>
      </c>
      <c r="F66" s="462"/>
      <c r="G66" s="452">
        <v>17</v>
      </c>
      <c r="H66" s="461">
        <f>G66-[1]城镇居住!C65</f>
        <v>0</v>
      </c>
      <c r="I66" s="462"/>
      <c r="J66" s="454">
        <v>56</v>
      </c>
      <c r="K66" s="461">
        <f>J66-[1]农村居住!C65</f>
        <v>0</v>
      </c>
      <c r="L66" s="146"/>
    </row>
    <row r="67" spans="1:12" s="101" customFormat="1" ht="15.75" customHeight="1">
      <c r="A67" s="464" t="s">
        <v>856</v>
      </c>
      <c r="B67" s="445" t="s">
        <v>814</v>
      </c>
      <c r="C67" s="451"/>
      <c r="D67" s="452">
        <v>3</v>
      </c>
      <c r="E67" s="461">
        <f>D67-[1]全民居住!C66</f>
        <v>0</v>
      </c>
      <c r="F67" s="462"/>
      <c r="G67" s="452">
        <v>3</v>
      </c>
      <c r="H67" s="461">
        <f>G67-[1]城镇居住!C66</f>
        <v>0</v>
      </c>
      <c r="I67" s="462"/>
      <c r="J67" s="454">
        <v>0</v>
      </c>
      <c r="K67" s="461">
        <f>J67-[1]农村居住!C66</f>
        <v>0</v>
      </c>
      <c r="L67" s="146"/>
    </row>
    <row r="68" spans="1:12" s="101" customFormat="1" ht="15.75" customHeight="1">
      <c r="A68" s="464" t="s">
        <v>857</v>
      </c>
      <c r="B68" s="445" t="s">
        <v>814</v>
      </c>
      <c r="C68" s="451"/>
      <c r="D68" s="452">
        <v>1681.166667</v>
      </c>
      <c r="E68" s="461">
        <f>D68-[1]全民居住!C67</f>
        <v>0</v>
      </c>
      <c r="F68" s="462"/>
      <c r="G68" s="452">
        <v>997.41666699999996</v>
      </c>
      <c r="H68" s="461">
        <f>G68-[1]城镇居住!C67</f>
        <v>0</v>
      </c>
      <c r="I68" s="462"/>
      <c r="J68" s="454">
        <v>683.75</v>
      </c>
      <c r="K68" s="461">
        <f>J68-[1]农村居住!C67</f>
        <v>0</v>
      </c>
      <c r="L68" s="146"/>
    </row>
    <row r="69" spans="1:12" s="101" customFormat="1" ht="15.75" customHeight="1">
      <c r="A69" s="444" t="s">
        <v>203</v>
      </c>
      <c r="B69" s="445" t="s">
        <v>814</v>
      </c>
      <c r="C69" s="451"/>
      <c r="D69" s="452">
        <v>1759.166667</v>
      </c>
      <c r="E69" s="461">
        <f>D69-[1]全民居住!C68</f>
        <v>0</v>
      </c>
      <c r="F69" s="462"/>
      <c r="G69" s="452">
        <v>1017.416667</v>
      </c>
      <c r="H69" s="461">
        <f>G69-[1]城镇居住!C68</f>
        <v>0</v>
      </c>
      <c r="I69" s="462"/>
      <c r="J69" s="454">
        <v>741.75</v>
      </c>
      <c r="K69" s="461">
        <f>J69-[1]农村居住!C68</f>
        <v>0</v>
      </c>
      <c r="L69" s="146"/>
    </row>
    <row r="70" spans="1:12" s="101" customFormat="1" ht="15.75" customHeight="1">
      <c r="A70" s="464" t="s">
        <v>858</v>
      </c>
      <c r="B70" s="445" t="s">
        <v>814</v>
      </c>
      <c r="C70" s="451"/>
      <c r="D70" s="452">
        <v>1555.666667</v>
      </c>
      <c r="E70" s="461">
        <f>D70-[1]全民居住!C69</f>
        <v>0</v>
      </c>
      <c r="F70" s="462"/>
      <c r="G70" s="452">
        <v>926.91666699999996</v>
      </c>
      <c r="H70" s="461">
        <f>G70-[1]城镇居住!C69</f>
        <v>0</v>
      </c>
      <c r="I70" s="462"/>
      <c r="J70" s="454">
        <v>628.75</v>
      </c>
      <c r="K70" s="461">
        <f>J70-[1]农村居住!C69</f>
        <v>0</v>
      </c>
      <c r="L70" s="146"/>
    </row>
    <row r="71" spans="1:12" s="101" customFormat="1" ht="15.75" customHeight="1">
      <c r="A71" s="464" t="s">
        <v>859</v>
      </c>
      <c r="B71" s="445" t="s">
        <v>814</v>
      </c>
      <c r="C71" s="451"/>
      <c r="D71" s="452">
        <v>26</v>
      </c>
      <c r="E71" s="461">
        <f>D71-[1]全民居住!C70</f>
        <v>0</v>
      </c>
      <c r="F71" s="462"/>
      <c r="G71" s="452">
        <v>14</v>
      </c>
      <c r="H71" s="461">
        <f>G71-[1]城镇居住!C70</f>
        <v>0</v>
      </c>
      <c r="I71" s="462"/>
      <c r="J71" s="454">
        <v>12</v>
      </c>
      <c r="K71" s="461">
        <f>J71-[1]农村居住!C70</f>
        <v>0</v>
      </c>
      <c r="L71" s="146"/>
    </row>
    <row r="72" spans="1:12" s="101" customFormat="1" ht="15.75" customHeight="1">
      <c r="A72" s="464" t="s">
        <v>860</v>
      </c>
      <c r="B72" s="445" t="s">
        <v>814</v>
      </c>
      <c r="C72" s="451"/>
      <c r="D72" s="452">
        <v>35</v>
      </c>
      <c r="E72" s="461">
        <f>D72-[1]全民居住!C71</f>
        <v>0</v>
      </c>
      <c r="F72" s="462"/>
      <c r="G72" s="452">
        <v>30</v>
      </c>
      <c r="H72" s="461">
        <f>G72-[1]城镇居住!C71</f>
        <v>0</v>
      </c>
      <c r="I72" s="462"/>
      <c r="J72" s="454">
        <v>5</v>
      </c>
      <c r="K72" s="461">
        <f>J72-[1]农村居住!C71</f>
        <v>0</v>
      </c>
      <c r="L72" s="146"/>
    </row>
    <row r="73" spans="1:12" s="101" customFormat="1" ht="15.75" customHeight="1">
      <c r="A73" s="464" t="s">
        <v>861</v>
      </c>
      <c r="B73" s="445" t="s">
        <v>814</v>
      </c>
      <c r="C73" s="451"/>
      <c r="D73" s="452"/>
      <c r="E73" s="461">
        <f>D73-[1]全民居住!C72</f>
        <v>0</v>
      </c>
      <c r="F73" s="462"/>
      <c r="G73" s="452"/>
      <c r="H73" s="461">
        <f>G73-[1]城镇居住!C72</f>
        <v>0</v>
      </c>
      <c r="I73" s="462"/>
      <c r="J73" s="454"/>
      <c r="K73" s="461">
        <f>J73-[1]农村居住!C72</f>
        <v>0</v>
      </c>
      <c r="L73" s="146"/>
    </row>
    <row r="74" spans="1:12" s="101" customFormat="1" ht="15.75" customHeight="1">
      <c r="A74" s="464" t="s">
        <v>862</v>
      </c>
      <c r="B74" s="445" t="s">
        <v>814</v>
      </c>
      <c r="C74" s="451"/>
      <c r="D74" s="452">
        <v>142.5</v>
      </c>
      <c r="E74" s="461">
        <f>D74-[1]全民居住!C73</f>
        <v>0</v>
      </c>
      <c r="F74" s="462"/>
      <c r="G74" s="452">
        <v>46.5</v>
      </c>
      <c r="H74" s="461">
        <f>G74-[1]城镇居住!C73</f>
        <v>0</v>
      </c>
      <c r="I74" s="462"/>
      <c r="J74" s="454">
        <v>96</v>
      </c>
      <c r="K74" s="461">
        <f>J74-[1]农村居住!C73</f>
        <v>0</v>
      </c>
      <c r="L74" s="146"/>
    </row>
    <row r="75" spans="1:12" s="101" customFormat="1" ht="15.75" customHeight="1">
      <c r="A75" s="444" t="s">
        <v>204</v>
      </c>
      <c r="B75" s="445" t="s">
        <v>814</v>
      </c>
      <c r="C75" s="451"/>
      <c r="D75" s="452">
        <v>1759.166667</v>
      </c>
      <c r="E75" s="461">
        <f>D75-[1]全民居住!C74</f>
        <v>0</v>
      </c>
      <c r="F75" s="462"/>
      <c r="G75" s="452">
        <v>1017.416667</v>
      </c>
      <c r="H75" s="461">
        <f>G75-[1]城镇居住!C74</f>
        <v>0</v>
      </c>
      <c r="I75" s="462"/>
      <c r="J75" s="454">
        <v>741.75</v>
      </c>
      <c r="K75" s="461">
        <f>J75-[1]农村居住!C74</f>
        <v>0</v>
      </c>
      <c r="L75" s="146"/>
    </row>
    <row r="76" spans="1:12" s="4" customFormat="1" ht="15.75" customHeight="1">
      <c r="A76" s="464" t="s">
        <v>863</v>
      </c>
      <c r="B76" s="445" t="s">
        <v>814</v>
      </c>
      <c r="C76" s="451"/>
      <c r="D76" s="452">
        <v>889.41666699999996</v>
      </c>
      <c r="E76" s="461">
        <f>D76-[1]全民居住!C75</f>
        <v>0</v>
      </c>
      <c r="F76" s="462"/>
      <c r="G76" s="452">
        <v>783.41666699999996</v>
      </c>
      <c r="H76" s="461">
        <f>G76-[1]城镇居住!C75</f>
        <v>0</v>
      </c>
      <c r="I76" s="462"/>
      <c r="J76" s="454">
        <v>106</v>
      </c>
      <c r="K76" s="461">
        <f>J76-[1]农村居住!C75</f>
        <v>0</v>
      </c>
      <c r="L76" s="147"/>
    </row>
    <row r="77" spans="1:12" s="101" customFormat="1" ht="15.75" customHeight="1">
      <c r="A77" s="464" t="s">
        <v>864</v>
      </c>
      <c r="B77" s="445" t="s">
        <v>814</v>
      </c>
      <c r="C77" s="451"/>
      <c r="D77" s="452">
        <v>29</v>
      </c>
      <c r="E77" s="461">
        <f>D77-[1]全民居住!C76</f>
        <v>0</v>
      </c>
      <c r="F77" s="462"/>
      <c r="G77" s="452">
        <v>15</v>
      </c>
      <c r="H77" s="461">
        <f>G77-[1]城镇居住!C76</f>
        <v>0</v>
      </c>
      <c r="I77" s="462"/>
      <c r="J77" s="454">
        <v>14</v>
      </c>
      <c r="K77" s="461">
        <f>J77-[1]农村居住!C76</f>
        <v>0</v>
      </c>
      <c r="L77" s="146"/>
    </row>
    <row r="78" spans="1:12" s="101" customFormat="1" ht="15.75" customHeight="1">
      <c r="A78" s="464" t="s">
        <v>865</v>
      </c>
      <c r="B78" s="445" t="s">
        <v>814</v>
      </c>
      <c r="C78" s="451"/>
      <c r="D78" s="452">
        <v>257.83333299999998</v>
      </c>
      <c r="E78" s="461">
        <f>D78-[1]全民居住!C77</f>
        <v>0</v>
      </c>
      <c r="F78" s="462"/>
      <c r="G78" s="452">
        <v>63.833333000000003</v>
      </c>
      <c r="H78" s="461">
        <f>G78-[1]城镇居住!C77</f>
        <v>0</v>
      </c>
      <c r="I78" s="462"/>
      <c r="J78" s="454">
        <v>194</v>
      </c>
      <c r="K78" s="461">
        <f>J78-[1]农村居住!C77</f>
        <v>0</v>
      </c>
      <c r="L78" s="146"/>
    </row>
    <row r="79" spans="1:12" s="101" customFormat="1" ht="15.75" customHeight="1">
      <c r="A79" s="464" t="s">
        <v>866</v>
      </c>
      <c r="B79" s="445" t="s">
        <v>814</v>
      </c>
      <c r="C79" s="451"/>
      <c r="D79" s="452">
        <v>582.91666699999996</v>
      </c>
      <c r="E79" s="461">
        <f>D79-[1]全民居住!C78</f>
        <v>0</v>
      </c>
      <c r="F79" s="462"/>
      <c r="G79" s="452">
        <v>155.16666699999999</v>
      </c>
      <c r="H79" s="461">
        <f>G79-[1]城镇居住!C78</f>
        <v>0</v>
      </c>
      <c r="I79" s="462"/>
      <c r="J79" s="454">
        <v>427.75</v>
      </c>
      <c r="K79" s="461">
        <f>J79-[1]农村居住!C78</f>
        <v>0</v>
      </c>
      <c r="L79" s="146"/>
    </row>
    <row r="80" spans="1:12" s="101" customFormat="1" ht="15.75" customHeight="1">
      <c r="A80" s="464" t="s">
        <v>867</v>
      </c>
      <c r="B80" s="445" t="s">
        <v>814</v>
      </c>
      <c r="C80" s="451"/>
      <c r="D80" s="452">
        <v>0</v>
      </c>
      <c r="E80" s="461">
        <f>D80-[1]全民居住!C79</f>
        <v>0</v>
      </c>
      <c r="F80" s="462"/>
      <c r="G80" s="452">
        <v>0</v>
      </c>
      <c r="H80" s="461">
        <f>G80-[1]城镇居住!C79</f>
        <v>0</v>
      </c>
      <c r="I80" s="462"/>
      <c r="J80" s="454">
        <v>0</v>
      </c>
      <c r="K80" s="461">
        <f>J80-[1]农村居住!C79</f>
        <v>0</v>
      </c>
      <c r="L80" s="146"/>
    </row>
    <row r="81" spans="1:11" ht="15.75" customHeight="1">
      <c r="A81" s="444" t="s">
        <v>205</v>
      </c>
      <c r="B81" s="445" t="s">
        <v>814</v>
      </c>
      <c r="C81" s="451"/>
      <c r="D81" s="452">
        <v>1759.166667</v>
      </c>
      <c r="E81" s="461">
        <f>D81-[1]全民居住!C80</f>
        <v>0</v>
      </c>
      <c r="F81" s="462"/>
      <c r="G81" s="452">
        <v>1017.416667</v>
      </c>
      <c r="H81" s="461">
        <f>G81-[1]城镇居住!C80</f>
        <v>0</v>
      </c>
      <c r="I81" s="462"/>
      <c r="J81" s="454">
        <v>741.75</v>
      </c>
      <c r="K81" s="461">
        <f>J81-[1]农村居住!C80</f>
        <v>0</v>
      </c>
    </row>
    <row r="82" spans="1:11" ht="15.75" customHeight="1">
      <c r="A82" s="464" t="s">
        <v>868</v>
      </c>
      <c r="B82" s="445" t="s">
        <v>814</v>
      </c>
      <c r="C82" s="451"/>
      <c r="D82" s="452">
        <v>1730.166667</v>
      </c>
      <c r="E82" s="461">
        <f>D82-[1]全民居住!C81</f>
        <v>0</v>
      </c>
      <c r="F82" s="462"/>
      <c r="G82" s="452">
        <v>990.41666699999996</v>
      </c>
      <c r="H82" s="461">
        <f>G82-[1]城镇居住!C81</f>
        <v>0</v>
      </c>
      <c r="I82" s="462"/>
      <c r="J82" s="454">
        <v>739.75</v>
      </c>
      <c r="K82" s="461">
        <f>J82-[1]农村居住!C81</f>
        <v>0</v>
      </c>
    </row>
    <row r="83" spans="1:11" ht="15.75" customHeight="1">
      <c r="A83" s="464" t="s">
        <v>869</v>
      </c>
      <c r="B83" s="445" t="s">
        <v>814</v>
      </c>
      <c r="C83" s="451"/>
      <c r="D83" s="452">
        <v>29</v>
      </c>
      <c r="E83" s="461">
        <f>D83-[1]全民居住!C82</f>
        <v>0</v>
      </c>
      <c r="F83" s="462"/>
      <c r="G83" s="452">
        <v>27</v>
      </c>
      <c r="H83" s="461">
        <f>G83-[1]城镇居住!C82</f>
        <v>0</v>
      </c>
      <c r="I83" s="462"/>
      <c r="J83" s="454">
        <v>2</v>
      </c>
      <c r="K83" s="461">
        <f>J83-[1]农村居住!C82</f>
        <v>0</v>
      </c>
    </row>
    <row r="84" spans="1:11" ht="15.75" customHeight="1">
      <c r="A84" s="464" t="s">
        <v>870</v>
      </c>
      <c r="B84" s="445" t="s">
        <v>814</v>
      </c>
      <c r="C84" s="451"/>
      <c r="D84" s="452">
        <v>0</v>
      </c>
      <c r="E84" s="461">
        <f>D84-[1]全民居住!C83</f>
        <v>0</v>
      </c>
      <c r="F84" s="462"/>
      <c r="G84" s="452">
        <v>0</v>
      </c>
      <c r="H84" s="461">
        <f>G84-[1]城镇居住!C83</f>
        <v>0</v>
      </c>
      <c r="I84" s="462"/>
      <c r="J84" s="454">
        <v>0</v>
      </c>
      <c r="K84" s="461">
        <f>J84-[1]农村居住!C83</f>
        <v>0</v>
      </c>
    </row>
    <row r="85" spans="1:11" ht="15.75" customHeight="1">
      <c r="A85" s="444" t="s">
        <v>206</v>
      </c>
      <c r="B85" s="445" t="s">
        <v>814</v>
      </c>
      <c r="C85" s="451"/>
      <c r="D85" s="452">
        <v>1759.166667</v>
      </c>
      <c r="E85" s="461">
        <f>D85-[1]全民居住!C84</f>
        <v>0</v>
      </c>
      <c r="F85" s="462"/>
      <c r="G85" s="452">
        <v>1017.416667</v>
      </c>
      <c r="H85" s="461">
        <f>G85-[1]城镇居住!C84</f>
        <v>0</v>
      </c>
      <c r="I85" s="462"/>
      <c r="J85" s="454">
        <v>741.75</v>
      </c>
      <c r="K85" s="461">
        <f>J85-[1]农村居住!C84</f>
        <v>0</v>
      </c>
    </row>
    <row r="86" spans="1:11" ht="15.75" customHeight="1">
      <c r="A86" s="464" t="s">
        <v>871</v>
      </c>
      <c r="B86" s="445" t="s">
        <v>814</v>
      </c>
      <c r="C86" s="451"/>
      <c r="D86" s="452">
        <v>20</v>
      </c>
      <c r="E86" s="461">
        <f>D86-[1]全民居住!C85</f>
        <v>0</v>
      </c>
      <c r="F86" s="462"/>
      <c r="G86" s="452">
        <v>20</v>
      </c>
      <c r="H86" s="461">
        <f>G86-[1]城镇居住!C85</f>
        <v>0</v>
      </c>
      <c r="I86" s="462"/>
      <c r="J86" s="454">
        <v>0</v>
      </c>
      <c r="K86" s="461">
        <f>J86-[1]农村居住!C85</f>
        <v>0</v>
      </c>
    </row>
    <row r="87" spans="1:11" ht="15.75" customHeight="1">
      <c r="A87" s="464" t="s">
        <v>872</v>
      </c>
      <c r="B87" s="445" t="s">
        <v>814</v>
      </c>
      <c r="C87" s="451"/>
      <c r="D87" s="452">
        <v>1606.833333</v>
      </c>
      <c r="E87" s="461">
        <f>D87-[1]全民居住!C86</f>
        <v>0</v>
      </c>
      <c r="F87" s="462"/>
      <c r="G87" s="452">
        <v>961.83333300000004</v>
      </c>
      <c r="H87" s="461">
        <f>G87-[1]城镇居住!C86</f>
        <v>0</v>
      </c>
      <c r="I87" s="462"/>
      <c r="J87" s="454">
        <v>645</v>
      </c>
      <c r="K87" s="461">
        <f>J87-[1]农村居住!C86</f>
        <v>0</v>
      </c>
    </row>
    <row r="88" spans="1:11" ht="15.75" customHeight="1">
      <c r="A88" s="464" t="s">
        <v>873</v>
      </c>
      <c r="B88" s="445" t="s">
        <v>814</v>
      </c>
      <c r="C88" s="451"/>
      <c r="D88" s="452">
        <v>71.75</v>
      </c>
      <c r="E88" s="461">
        <f>D88-[1]全民居住!C87</f>
        <v>0</v>
      </c>
      <c r="F88" s="462"/>
      <c r="G88" s="452">
        <v>22</v>
      </c>
      <c r="H88" s="461">
        <f>G88-[1]城镇居住!C87</f>
        <v>0</v>
      </c>
      <c r="I88" s="462"/>
      <c r="J88" s="454">
        <v>49.75</v>
      </c>
      <c r="K88" s="461">
        <f>J88-[1]农村居住!C87</f>
        <v>0</v>
      </c>
    </row>
    <row r="89" spans="1:11" ht="15.75" customHeight="1">
      <c r="A89" s="464" t="s">
        <v>874</v>
      </c>
      <c r="B89" s="445" t="s">
        <v>814</v>
      </c>
      <c r="C89" s="451"/>
      <c r="D89" s="452">
        <v>60.583333000000003</v>
      </c>
      <c r="E89" s="461">
        <f>D89-[1]全民居住!C88</f>
        <v>0</v>
      </c>
      <c r="F89" s="462"/>
      <c r="G89" s="452">
        <v>13.583333</v>
      </c>
      <c r="H89" s="461">
        <f>G89-[1]城镇居住!C88</f>
        <v>0</v>
      </c>
      <c r="I89" s="462"/>
      <c r="J89" s="454">
        <v>47</v>
      </c>
      <c r="K89" s="461">
        <f>J89-[1]农村居住!C88</f>
        <v>0</v>
      </c>
    </row>
    <row r="90" spans="1:11" ht="15.75" customHeight="1">
      <c r="A90" s="444" t="s">
        <v>207</v>
      </c>
      <c r="B90" s="445" t="s">
        <v>814</v>
      </c>
      <c r="C90" s="451"/>
      <c r="D90" s="452">
        <v>1759.166667</v>
      </c>
      <c r="E90" s="461">
        <f>D90-[1]全民居住!C89</f>
        <v>0</v>
      </c>
      <c r="F90" s="462"/>
      <c r="G90" s="452">
        <v>1017.416667</v>
      </c>
      <c r="H90" s="461">
        <f>G90-[1]城镇居住!C89</f>
        <v>0</v>
      </c>
      <c r="I90" s="462"/>
      <c r="J90" s="454">
        <v>741.75</v>
      </c>
      <c r="K90" s="461">
        <f>J90-[1]农村居住!C89</f>
        <v>0</v>
      </c>
    </row>
    <row r="91" spans="1:11" ht="15.75" customHeight="1">
      <c r="A91" s="464" t="s">
        <v>875</v>
      </c>
      <c r="B91" s="445" t="s">
        <v>814</v>
      </c>
      <c r="C91" s="451"/>
      <c r="D91" s="452">
        <v>706.41666699999996</v>
      </c>
      <c r="E91" s="461">
        <f>D91-[1]全民居住!C90</f>
        <v>0</v>
      </c>
      <c r="F91" s="462"/>
      <c r="G91" s="452">
        <v>687.41666699999996</v>
      </c>
      <c r="H91" s="461">
        <f>G91-[1]城镇居住!C90</f>
        <v>0</v>
      </c>
      <c r="I91" s="462"/>
      <c r="J91" s="454">
        <v>19</v>
      </c>
      <c r="K91" s="461">
        <f>J91-[1]农村居住!C90</f>
        <v>0</v>
      </c>
    </row>
    <row r="92" spans="1:11" ht="15.75" customHeight="1">
      <c r="A92" s="464" t="s">
        <v>876</v>
      </c>
      <c r="B92" s="445" t="s">
        <v>814</v>
      </c>
      <c r="C92" s="451"/>
      <c r="D92" s="452">
        <v>1052.75</v>
      </c>
      <c r="E92" s="461">
        <f>D92-[1]全民居住!C91</f>
        <v>0</v>
      </c>
      <c r="F92" s="462"/>
      <c r="G92" s="452">
        <v>330</v>
      </c>
      <c r="H92" s="461">
        <f>G92-[1]城镇居住!C91</f>
        <v>0</v>
      </c>
      <c r="I92" s="462"/>
      <c r="J92" s="454">
        <v>722.75</v>
      </c>
      <c r="K92" s="461">
        <f>J92-[1]农村居住!C91</f>
        <v>0</v>
      </c>
    </row>
    <row r="93" spans="1:11" ht="15.75" customHeight="1">
      <c r="A93" s="464" t="s">
        <v>877</v>
      </c>
      <c r="B93" s="445" t="s">
        <v>814</v>
      </c>
      <c r="C93" s="451"/>
      <c r="D93" s="452">
        <v>0</v>
      </c>
      <c r="E93" s="461">
        <f>D93-[1]全民居住!C92</f>
        <v>0</v>
      </c>
      <c r="F93" s="462"/>
      <c r="G93" s="452">
        <v>0</v>
      </c>
      <c r="H93" s="461">
        <f>G93-[1]城镇居住!C92</f>
        <v>0</v>
      </c>
      <c r="I93" s="462"/>
      <c r="J93" s="454">
        <v>0</v>
      </c>
      <c r="K93" s="461">
        <f>J93-[1]农村居住!C92</f>
        <v>0</v>
      </c>
    </row>
    <row r="94" spans="1:11" ht="15.75" customHeight="1">
      <c r="A94" s="444" t="s">
        <v>878</v>
      </c>
      <c r="B94" s="445" t="s">
        <v>814</v>
      </c>
      <c r="C94" s="451"/>
      <c r="D94" s="452">
        <v>1759.166667</v>
      </c>
      <c r="E94" s="461">
        <f>D94-[1]全民居住!C93</f>
        <v>0</v>
      </c>
      <c r="F94" s="462"/>
      <c r="G94" s="452">
        <v>1017.416667</v>
      </c>
      <c r="H94" s="461">
        <f>G94-[1]城镇居住!C93</f>
        <v>0</v>
      </c>
      <c r="I94" s="462"/>
      <c r="J94" s="454">
        <v>741.75</v>
      </c>
      <c r="K94" s="461">
        <f>J94-[1]农村居住!C93</f>
        <v>0</v>
      </c>
    </row>
    <row r="95" spans="1:11" ht="15.75" customHeight="1">
      <c r="A95" s="464" t="s">
        <v>879</v>
      </c>
      <c r="B95" s="445" t="s">
        <v>814</v>
      </c>
      <c r="C95" s="451"/>
      <c r="D95" s="452">
        <v>553.75</v>
      </c>
      <c r="E95" s="461">
        <f>D95-[1]全民居住!C94</f>
        <v>0</v>
      </c>
      <c r="F95" s="462"/>
      <c r="G95" s="452">
        <v>112</v>
      </c>
      <c r="H95" s="461">
        <f>G95-[1]城镇居住!C94</f>
        <v>0</v>
      </c>
      <c r="I95" s="462"/>
      <c r="J95" s="454">
        <v>441.75</v>
      </c>
      <c r="K95" s="461">
        <f>J95-[1]农村居住!C94</f>
        <v>0</v>
      </c>
    </row>
    <row r="96" spans="1:11" ht="15.75" customHeight="1">
      <c r="A96" s="464" t="s">
        <v>880</v>
      </c>
      <c r="B96" s="445" t="s">
        <v>814</v>
      </c>
      <c r="C96" s="451"/>
      <c r="D96" s="452">
        <v>51</v>
      </c>
      <c r="E96" s="461">
        <f>D96-[1]全民居住!C95</f>
        <v>0</v>
      </c>
      <c r="F96" s="462"/>
      <c r="G96" s="452">
        <v>31</v>
      </c>
      <c r="H96" s="461">
        <f>G96-[1]城镇居住!C95</f>
        <v>0</v>
      </c>
      <c r="I96" s="462"/>
      <c r="J96" s="454">
        <v>20</v>
      </c>
      <c r="K96" s="461">
        <f>J96-[1]农村居住!C95</f>
        <v>0</v>
      </c>
    </row>
    <row r="97" spans="1:11" ht="15.75" customHeight="1">
      <c r="A97" s="464" t="s">
        <v>881</v>
      </c>
      <c r="B97" s="445" t="s">
        <v>814</v>
      </c>
      <c r="C97" s="451"/>
      <c r="D97" s="452">
        <v>495</v>
      </c>
      <c r="E97" s="461">
        <f>D97-[1]全民居住!C96</f>
        <v>0</v>
      </c>
      <c r="F97" s="462"/>
      <c r="G97" s="452">
        <v>230</v>
      </c>
      <c r="H97" s="461">
        <f>G97-[1]城镇居住!C96</f>
        <v>0</v>
      </c>
      <c r="I97" s="462"/>
      <c r="J97" s="454">
        <v>265</v>
      </c>
      <c r="K97" s="461">
        <f>J97-[1]农村居住!C96</f>
        <v>0</v>
      </c>
    </row>
    <row r="98" spans="1:11" ht="15.75" customHeight="1">
      <c r="A98" s="464" t="s">
        <v>882</v>
      </c>
      <c r="B98" s="445" t="s">
        <v>814</v>
      </c>
      <c r="C98" s="451"/>
      <c r="D98" s="452">
        <v>27</v>
      </c>
      <c r="E98" s="461">
        <f>D98-[1]全民居住!C97</f>
        <v>0</v>
      </c>
      <c r="F98" s="462"/>
      <c r="G98" s="452">
        <v>27</v>
      </c>
      <c r="H98" s="461">
        <f>G98-[1]城镇居住!C97</f>
        <v>0</v>
      </c>
      <c r="I98" s="462"/>
      <c r="J98" s="454">
        <v>0</v>
      </c>
      <c r="K98" s="461">
        <f>J98-[1]农村居住!C97</f>
        <v>0</v>
      </c>
    </row>
    <row r="99" spans="1:11" ht="15.75" customHeight="1">
      <c r="A99" s="464" t="s">
        <v>883</v>
      </c>
      <c r="B99" s="445" t="s">
        <v>814</v>
      </c>
      <c r="C99" s="451"/>
      <c r="D99" s="452">
        <v>0</v>
      </c>
      <c r="E99" s="461">
        <f>D99-[1]全民居住!C98</f>
        <v>0</v>
      </c>
      <c r="F99" s="462"/>
      <c r="G99" s="452">
        <v>0</v>
      </c>
      <c r="H99" s="461">
        <f>G99-[1]城镇居住!C98</f>
        <v>0</v>
      </c>
      <c r="I99" s="462"/>
      <c r="J99" s="454">
        <v>0</v>
      </c>
      <c r="K99" s="461">
        <f>J99-[1]农村居住!C98</f>
        <v>0</v>
      </c>
    </row>
    <row r="100" spans="1:11" ht="15.75" customHeight="1">
      <c r="A100" s="464" t="s">
        <v>884</v>
      </c>
      <c r="B100" s="445" t="s">
        <v>814</v>
      </c>
      <c r="C100" s="451"/>
      <c r="D100" s="452">
        <v>567.41666699999996</v>
      </c>
      <c r="E100" s="461">
        <f>D100-[1]全民居住!C99</f>
        <v>0</v>
      </c>
      <c r="F100" s="462"/>
      <c r="G100" s="452">
        <v>567.41666699999996</v>
      </c>
      <c r="H100" s="461">
        <f>G100-[1]城镇居住!C99</f>
        <v>0</v>
      </c>
      <c r="I100" s="462"/>
      <c r="J100" s="454">
        <v>0</v>
      </c>
      <c r="K100" s="461">
        <f>J100-[1]农村居住!C99</f>
        <v>0</v>
      </c>
    </row>
    <row r="101" spans="1:11" ht="15.75" customHeight="1">
      <c r="A101" s="464" t="s">
        <v>885</v>
      </c>
      <c r="B101" s="445" t="s">
        <v>814</v>
      </c>
      <c r="C101" s="451"/>
      <c r="D101" s="452">
        <v>45</v>
      </c>
      <c r="E101" s="461">
        <f>D101-[1]全民居住!C100</f>
        <v>0</v>
      </c>
      <c r="F101" s="462"/>
      <c r="G101" s="452">
        <v>30</v>
      </c>
      <c r="H101" s="461">
        <f>G101-[1]城镇居住!C100</f>
        <v>0</v>
      </c>
      <c r="I101" s="462"/>
      <c r="J101" s="454">
        <v>15</v>
      </c>
      <c r="K101" s="461">
        <f>J101-[1]农村居住!C100</f>
        <v>0</v>
      </c>
    </row>
    <row r="102" spans="1:11" ht="15.75" customHeight="1">
      <c r="A102" s="464" t="s">
        <v>886</v>
      </c>
      <c r="B102" s="445" t="s">
        <v>814</v>
      </c>
      <c r="C102" s="451"/>
      <c r="D102" s="452">
        <v>0</v>
      </c>
      <c r="E102" s="461">
        <f>D102-[1]全民居住!C101</f>
        <v>0</v>
      </c>
      <c r="F102" s="462"/>
      <c r="G102" s="452">
        <v>0</v>
      </c>
      <c r="H102" s="461">
        <f>G102-[1]城镇居住!C101</f>
        <v>0</v>
      </c>
      <c r="I102" s="462"/>
      <c r="J102" s="454">
        <v>0</v>
      </c>
      <c r="K102" s="461">
        <f>J102-[1]农村居住!C101</f>
        <v>0</v>
      </c>
    </row>
    <row r="103" spans="1:11" ht="15.75" customHeight="1">
      <c r="A103" s="464" t="s">
        <v>887</v>
      </c>
      <c r="B103" s="445" t="s">
        <v>814</v>
      </c>
      <c r="C103" s="451"/>
      <c r="D103" s="452">
        <v>0</v>
      </c>
      <c r="E103" s="461">
        <f>D103-[1]全民居住!C102</f>
        <v>0</v>
      </c>
      <c r="F103" s="462"/>
      <c r="G103" s="452">
        <v>0</v>
      </c>
      <c r="H103" s="461">
        <f>G103-[1]城镇居住!C102</f>
        <v>0</v>
      </c>
      <c r="I103" s="462"/>
      <c r="J103" s="454"/>
      <c r="K103" s="461">
        <f>J103-[1]农村居住!C102</f>
        <v>0</v>
      </c>
    </row>
    <row r="104" spans="1:11" ht="15.75" customHeight="1">
      <c r="A104" s="464" t="s">
        <v>888</v>
      </c>
      <c r="B104" s="445" t="s">
        <v>814</v>
      </c>
      <c r="C104" s="451"/>
      <c r="D104" s="452">
        <v>0</v>
      </c>
      <c r="E104" s="461">
        <f>D104-[1]全民居住!C103</f>
        <v>0</v>
      </c>
      <c r="F104" s="462"/>
      <c r="G104" s="452">
        <v>0</v>
      </c>
      <c r="H104" s="461">
        <f>G104-[1]城镇居住!C103</f>
        <v>0</v>
      </c>
      <c r="I104" s="462"/>
      <c r="J104" s="454">
        <v>0</v>
      </c>
      <c r="K104" s="461">
        <f>J104-[1]农村居住!C103</f>
        <v>0</v>
      </c>
    </row>
    <row r="105" spans="1:11" ht="15.75" customHeight="1">
      <c r="A105" s="464" t="s">
        <v>889</v>
      </c>
      <c r="B105" s="445" t="s">
        <v>814</v>
      </c>
      <c r="C105" s="451"/>
      <c r="D105" s="452">
        <v>20</v>
      </c>
      <c r="E105" s="461">
        <f>D105-[1]全民居住!C104</f>
        <v>0</v>
      </c>
      <c r="F105" s="462"/>
      <c r="G105" s="452">
        <v>20</v>
      </c>
      <c r="H105" s="461">
        <f>G105-[1]城镇居住!C104</f>
        <v>0</v>
      </c>
      <c r="I105" s="462"/>
      <c r="J105" s="454">
        <v>0</v>
      </c>
      <c r="K105" s="461">
        <f>J105-[1]农村居住!C104</f>
        <v>0</v>
      </c>
    </row>
    <row r="106" spans="1:11" ht="15.75" customHeight="1">
      <c r="A106" s="444" t="s">
        <v>208</v>
      </c>
      <c r="B106" s="445"/>
      <c r="C106" s="451"/>
      <c r="D106" s="452"/>
      <c r="E106" s="461"/>
      <c r="F106" s="462"/>
      <c r="G106" s="452"/>
      <c r="H106" s="461"/>
      <c r="I106" s="462"/>
      <c r="J106" s="454"/>
      <c r="K106" s="461">
        <f>J106-[1]农村居住!C105</f>
        <v>0</v>
      </c>
    </row>
    <row r="107" spans="1:11" ht="15.75" customHeight="1">
      <c r="A107" s="444" t="s">
        <v>209</v>
      </c>
      <c r="B107" s="445" t="s">
        <v>814</v>
      </c>
      <c r="C107" s="451"/>
      <c r="D107" s="452">
        <v>1759.1666660000001</v>
      </c>
      <c r="E107" s="461">
        <f>D107-[1]全民居住!C106</f>
        <v>0</v>
      </c>
      <c r="F107" s="465"/>
      <c r="G107" s="452">
        <v>1017.4166660000001</v>
      </c>
      <c r="H107" s="461">
        <f>G107-[1]城镇居住!C106</f>
        <v>0</v>
      </c>
      <c r="I107" s="465"/>
      <c r="J107" s="452">
        <v>741.75</v>
      </c>
      <c r="K107" s="461">
        <f>J107-[1]农村居住!C106</f>
        <v>0</v>
      </c>
    </row>
    <row r="108" spans="1:11" ht="15.75" customHeight="1">
      <c r="A108" s="464" t="s">
        <v>890</v>
      </c>
      <c r="B108" s="445" t="s">
        <v>814</v>
      </c>
      <c r="C108" s="451"/>
      <c r="D108" s="452">
        <v>0</v>
      </c>
      <c r="E108" s="461">
        <f>D108-[1]全民居住!C107</f>
        <v>0</v>
      </c>
      <c r="F108" s="462"/>
      <c r="G108" s="452">
        <v>0</v>
      </c>
      <c r="H108" s="461">
        <f>G108-[1]城镇居住!C107</f>
        <v>0</v>
      </c>
      <c r="I108" s="462"/>
      <c r="J108" s="454">
        <v>0</v>
      </c>
      <c r="K108" s="461">
        <f>J108-[1]农村居住!C107</f>
        <v>0</v>
      </c>
    </row>
    <row r="109" spans="1:11" ht="15.75" customHeight="1">
      <c r="A109" s="464" t="s">
        <v>891</v>
      </c>
      <c r="B109" s="445" t="s">
        <v>814</v>
      </c>
      <c r="C109" s="451"/>
      <c r="D109" s="452">
        <v>68</v>
      </c>
      <c r="E109" s="461">
        <f>D109-[1]全民居住!C108</f>
        <v>0</v>
      </c>
      <c r="F109" s="462"/>
      <c r="G109" s="452">
        <v>49</v>
      </c>
      <c r="H109" s="461">
        <f>G109-[1]城镇居住!C108</f>
        <v>0</v>
      </c>
      <c r="I109" s="462"/>
      <c r="J109" s="454">
        <v>19</v>
      </c>
      <c r="K109" s="461">
        <f>J109-[1]农村居住!C108</f>
        <v>0</v>
      </c>
    </row>
    <row r="110" spans="1:11" ht="15.75" customHeight="1">
      <c r="A110" s="464" t="s">
        <v>892</v>
      </c>
      <c r="B110" s="445" t="s">
        <v>814</v>
      </c>
      <c r="C110" s="451"/>
      <c r="D110" s="452">
        <v>226</v>
      </c>
      <c r="E110" s="461">
        <f>D110-[1]全民居住!C109</f>
        <v>0</v>
      </c>
      <c r="F110" s="462"/>
      <c r="G110" s="452">
        <v>201</v>
      </c>
      <c r="H110" s="461">
        <f>G110-[1]城镇居住!C109</f>
        <v>0</v>
      </c>
      <c r="I110" s="462"/>
      <c r="J110" s="454">
        <v>25</v>
      </c>
      <c r="K110" s="461">
        <f>J110-[1]农村居住!C109</f>
        <v>0</v>
      </c>
    </row>
    <row r="111" spans="1:11" ht="15.75" customHeight="1">
      <c r="A111" s="464" t="s">
        <v>893</v>
      </c>
      <c r="B111" s="445" t="s">
        <v>814</v>
      </c>
      <c r="C111" s="451"/>
      <c r="D111" s="452">
        <v>494.33333299999998</v>
      </c>
      <c r="E111" s="461">
        <f>D111-[1]全民居住!C110</f>
        <v>0</v>
      </c>
      <c r="F111" s="462"/>
      <c r="G111" s="452">
        <v>384.33333299999998</v>
      </c>
      <c r="H111" s="461">
        <f>G111-[1]城镇居住!C110</f>
        <v>0</v>
      </c>
      <c r="I111" s="462"/>
      <c r="J111" s="454">
        <v>110</v>
      </c>
      <c r="K111" s="461">
        <f>J111-[1]农村居住!C110</f>
        <v>0</v>
      </c>
    </row>
    <row r="112" spans="1:11" ht="15.75" customHeight="1">
      <c r="A112" s="464" t="s">
        <v>894</v>
      </c>
      <c r="B112" s="445" t="s">
        <v>814</v>
      </c>
      <c r="C112" s="451"/>
      <c r="D112" s="452">
        <v>887.83333300000004</v>
      </c>
      <c r="E112" s="461">
        <f>D112-[1]全民居住!C111</f>
        <v>0</v>
      </c>
      <c r="F112" s="462"/>
      <c r="G112" s="452">
        <v>340.08333299999998</v>
      </c>
      <c r="H112" s="461">
        <f>G112-[1]城镇居住!C111</f>
        <v>0</v>
      </c>
      <c r="I112" s="462"/>
      <c r="J112" s="454">
        <v>547.75</v>
      </c>
      <c r="K112" s="461">
        <f>J112-[1]农村居住!C111</f>
        <v>0</v>
      </c>
    </row>
    <row r="113" spans="1:11" ht="15.75" customHeight="1">
      <c r="A113" s="464" t="s">
        <v>895</v>
      </c>
      <c r="B113" s="445" t="s">
        <v>814</v>
      </c>
      <c r="C113" s="451"/>
      <c r="D113" s="452">
        <v>50</v>
      </c>
      <c r="E113" s="461">
        <f>D113-[1]全民居住!C112</f>
        <v>0</v>
      </c>
      <c r="F113" s="462"/>
      <c r="G113" s="452">
        <v>11</v>
      </c>
      <c r="H113" s="461">
        <f>G113-[1]城镇居住!C112</f>
        <v>0</v>
      </c>
      <c r="I113" s="462"/>
      <c r="J113" s="454">
        <v>39</v>
      </c>
      <c r="K113" s="461">
        <f>J113-[1]农村居住!C112</f>
        <v>0</v>
      </c>
    </row>
    <row r="114" spans="1:11" ht="15.75" customHeight="1">
      <c r="A114" s="464" t="s">
        <v>896</v>
      </c>
      <c r="B114" s="445" t="s">
        <v>814</v>
      </c>
      <c r="C114" s="451"/>
      <c r="D114" s="452">
        <v>33</v>
      </c>
      <c r="E114" s="461">
        <f>D114-[1]全民居住!C113</f>
        <v>0</v>
      </c>
      <c r="F114" s="462"/>
      <c r="G114" s="452">
        <v>32</v>
      </c>
      <c r="H114" s="461">
        <f>G114-[1]城镇居住!C113</f>
        <v>0</v>
      </c>
      <c r="I114" s="462"/>
      <c r="J114" s="454">
        <v>1</v>
      </c>
      <c r="K114" s="461">
        <f>J114-[1]农村居住!C113</f>
        <v>0</v>
      </c>
    </row>
    <row r="115" spans="1:11" ht="15.75" customHeight="1">
      <c r="A115" s="444" t="s">
        <v>210</v>
      </c>
      <c r="B115" s="445" t="s">
        <v>897</v>
      </c>
      <c r="C115" s="451"/>
      <c r="D115" s="452"/>
      <c r="E115" s="461">
        <f>D115-[1]全民居住!C114</f>
        <v>0</v>
      </c>
      <c r="F115" s="462"/>
      <c r="G115" s="452"/>
      <c r="H115" s="461">
        <f>G115-[1]城镇居住!C114</f>
        <v>0</v>
      </c>
      <c r="I115" s="462"/>
      <c r="J115" s="454"/>
      <c r="K115" s="461">
        <f>J115-[1]农村居住!C114</f>
        <v>0</v>
      </c>
    </row>
    <row r="116" spans="1:11" ht="15.75" customHeight="1">
      <c r="A116" s="444" t="s">
        <v>898</v>
      </c>
      <c r="B116" s="445" t="s">
        <v>899</v>
      </c>
      <c r="C116" s="451"/>
      <c r="D116" s="453">
        <v>15812.558333000001</v>
      </c>
      <c r="E116" s="461">
        <f>D116-[1]全民居住!C115</f>
        <v>0</v>
      </c>
      <c r="F116" s="467"/>
      <c r="G116" s="453">
        <v>13764.303333</v>
      </c>
      <c r="H116" s="461">
        <f>G116-[1]城镇居住!C115</f>
        <v>0</v>
      </c>
      <c r="I116" s="467"/>
      <c r="J116" s="468">
        <v>2048.2550000000001</v>
      </c>
      <c r="K116" s="461">
        <f>J116-[1]农村居住!C115</f>
        <v>0</v>
      </c>
    </row>
    <row r="117" spans="1:11" ht="15.75" customHeight="1">
      <c r="A117" s="444" t="s">
        <v>211</v>
      </c>
      <c r="B117" s="445" t="s">
        <v>899</v>
      </c>
      <c r="C117" s="451"/>
      <c r="D117" s="453">
        <v>658.95</v>
      </c>
      <c r="E117" s="461">
        <f>D117-[1]全民居住!C116</f>
        <v>0</v>
      </c>
      <c r="F117" s="467"/>
      <c r="G117" s="453">
        <v>629.45000000000005</v>
      </c>
      <c r="H117" s="461">
        <f>G117-[1]城镇居住!C116</f>
        <v>0</v>
      </c>
      <c r="I117" s="467"/>
      <c r="J117" s="468">
        <v>29.5</v>
      </c>
      <c r="K117" s="461">
        <f>J117-[1]农村居住!C116</f>
        <v>0</v>
      </c>
    </row>
    <row r="118" spans="1:11" ht="15.75" customHeight="1">
      <c r="A118" s="464" t="s">
        <v>900</v>
      </c>
      <c r="B118" s="445" t="s">
        <v>899</v>
      </c>
      <c r="C118" s="451"/>
      <c r="D118" s="453">
        <v>405.9</v>
      </c>
      <c r="E118" s="461">
        <f>D118-[1]全民居住!C117</f>
        <v>0</v>
      </c>
      <c r="F118" s="467"/>
      <c r="G118" s="453">
        <v>400.9</v>
      </c>
      <c r="H118" s="461">
        <f>G118-[1]城镇居住!C117</f>
        <v>0</v>
      </c>
      <c r="I118" s="467"/>
      <c r="J118" s="468">
        <v>5</v>
      </c>
      <c r="K118" s="461">
        <f>J118-[1]农村居住!C117</f>
        <v>0</v>
      </c>
    </row>
    <row r="119" spans="1:11" ht="15.75" customHeight="1">
      <c r="A119" s="444" t="s">
        <v>212</v>
      </c>
      <c r="B119" s="445" t="s">
        <v>899</v>
      </c>
      <c r="C119" s="451"/>
      <c r="D119" s="453">
        <v>139.19999999999999</v>
      </c>
      <c r="E119" s="461">
        <f>D119-[1]全民居住!C118</f>
        <v>0</v>
      </c>
      <c r="F119" s="467"/>
      <c r="G119" s="453">
        <v>136.94999999999999</v>
      </c>
      <c r="H119" s="461">
        <f>G119-[1]城镇居住!C118</f>
        <v>0</v>
      </c>
      <c r="I119" s="467"/>
      <c r="J119" s="468">
        <v>2.25</v>
      </c>
      <c r="K119" s="461">
        <f>J119-[1]农村居住!C118</f>
        <v>0</v>
      </c>
    </row>
    <row r="120" spans="1:11" ht="15.75" customHeight="1">
      <c r="A120" s="444" t="s">
        <v>213</v>
      </c>
      <c r="B120" s="445" t="s">
        <v>897</v>
      </c>
      <c r="C120" s="451"/>
      <c r="D120" s="452">
        <v>679</v>
      </c>
      <c r="E120" s="461">
        <f>D120-[1]全民居住!C119</f>
        <v>0</v>
      </c>
      <c r="F120" s="462"/>
      <c r="G120" s="452">
        <v>561</v>
      </c>
      <c r="H120" s="461">
        <f>G120-[1]城镇居住!C119</f>
        <v>0</v>
      </c>
      <c r="I120" s="462"/>
      <c r="J120" s="454">
        <v>118</v>
      </c>
      <c r="K120" s="461">
        <f>J120-[1]农村居住!C119</f>
        <v>0</v>
      </c>
    </row>
    <row r="121" spans="1:11" ht="15.75" customHeight="1">
      <c r="A121" s="464" t="s">
        <v>901</v>
      </c>
      <c r="B121" s="445" t="s">
        <v>814</v>
      </c>
      <c r="C121" s="451"/>
      <c r="D121" s="452">
        <v>79.5</v>
      </c>
      <c r="E121" s="461">
        <f>D121-[1]全民居住!C120</f>
        <v>0</v>
      </c>
      <c r="F121" s="462"/>
      <c r="G121" s="452">
        <v>52.5</v>
      </c>
      <c r="H121" s="461">
        <f>G121-[1]城镇居住!C120</f>
        <v>0</v>
      </c>
      <c r="I121" s="462"/>
      <c r="J121" s="454">
        <v>27</v>
      </c>
      <c r="K121" s="461">
        <f>J121-[1]农村居住!C120</f>
        <v>0</v>
      </c>
    </row>
    <row r="122" spans="1:11" ht="15.75" customHeight="1">
      <c r="A122" s="464" t="s">
        <v>902</v>
      </c>
      <c r="B122" s="445" t="s">
        <v>814</v>
      </c>
      <c r="C122" s="451"/>
      <c r="D122" s="452">
        <v>12.5</v>
      </c>
      <c r="E122" s="461">
        <f>D122-[1]全民居住!C121</f>
        <v>0</v>
      </c>
      <c r="F122" s="462"/>
      <c r="G122" s="452">
        <v>12.5</v>
      </c>
      <c r="H122" s="461">
        <f>G122-[1]城镇居住!C121</f>
        <v>0</v>
      </c>
      <c r="I122" s="462"/>
      <c r="J122" s="454">
        <v>0</v>
      </c>
      <c r="K122" s="461">
        <f>J122-[1]农村居住!C121</f>
        <v>0</v>
      </c>
    </row>
    <row r="123" spans="1:11" ht="15.75" customHeight="1">
      <c r="A123" s="464" t="s">
        <v>903</v>
      </c>
      <c r="B123" s="445" t="s">
        <v>814</v>
      </c>
      <c r="C123" s="451"/>
      <c r="D123" s="452">
        <v>1</v>
      </c>
      <c r="E123" s="461">
        <f>D123-[1]全民居住!C122</f>
        <v>0</v>
      </c>
      <c r="F123" s="462"/>
      <c r="G123" s="452">
        <v>1</v>
      </c>
      <c r="H123" s="461">
        <f>G123-[1]城镇居住!C122</f>
        <v>0</v>
      </c>
      <c r="I123" s="462"/>
      <c r="J123" s="454">
        <v>0</v>
      </c>
      <c r="K123" s="461">
        <f>J123-[1]农村居住!C122</f>
        <v>0</v>
      </c>
    </row>
    <row r="124" spans="1:11" ht="15.75" customHeight="1">
      <c r="A124" s="464" t="s">
        <v>904</v>
      </c>
      <c r="B124" s="445" t="s">
        <v>814</v>
      </c>
      <c r="C124" s="451"/>
      <c r="D124" s="452">
        <v>0</v>
      </c>
      <c r="E124" s="461">
        <f>D124-[1]全民居住!C123</f>
        <v>0</v>
      </c>
      <c r="F124" s="462"/>
      <c r="G124" s="452">
        <v>0</v>
      </c>
      <c r="H124" s="461">
        <f>G124-[1]城镇居住!C123</f>
        <v>0</v>
      </c>
      <c r="I124" s="462"/>
      <c r="J124" s="454">
        <v>0</v>
      </c>
      <c r="K124" s="461">
        <f>J124-[1]农村居住!C123</f>
        <v>0</v>
      </c>
    </row>
    <row r="125" spans="1:11" ht="15.75" customHeight="1">
      <c r="A125" s="444" t="s">
        <v>214</v>
      </c>
      <c r="B125" s="445" t="s">
        <v>814</v>
      </c>
      <c r="C125" s="451"/>
      <c r="D125" s="452">
        <v>103</v>
      </c>
      <c r="E125" s="461">
        <f>D125-[1]全民居住!C124</f>
        <v>0</v>
      </c>
      <c r="F125" s="462"/>
      <c r="G125" s="452">
        <v>76</v>
      </c>
      <c r="H125" s="461">
        <f>G125-[1]城镇居住!C124</f>
        <v>0</v>
      </c>
      <c r="I125" s="462"/>
      <c r="J125" s="454">
        <v>27</v>
      </c>
      <c r="K125" s="461">
        <f>J125-[1]农村居住!C124</f>
        <v>0</v>
      </c>
    </row>
    <row r="126" spans="1:11" ht="15.75" customHeight="1">
      <c r="A126" s="464" t="s">
        <v>905</v>
      </c>
      <c r="B126" s="445" t="s">
        <v>814</v>
      </c>
      <c r="C126" s="451"/>
      <c r="D126" s="452">
        <v>23.5</v>
      </c>
      <c r="E126" s="461">
        <f>D126-[1]全民居住!C125</f>
        <v>0</v>
      </c>
      <c r="F126" s="462"/>
      <c r="G126" s="452">
        <v>22.5</v>
      </c>
      <c r="H126" s="461">
        <f>G126-[1]城镇居住!C125</f>
        <v>0</v>
      </c>
      <c r="I126" s="462"/>
      <c r="J126" s="454">
        <v>1</v>
      </c>
      <c r="K126" s="461">
        <f>J126-[1]农村居住!C125</f>
        <v>0</v>
      </c>
    </row>
    <row r="127" spans="1:11" ht="15.75" customHeight="1">
      <c r="A127" s="464" t="s">
        <v>906</v>
      </c>
      <c r="B127" s="445" t="s">
        <v>814</v>
      </c>
      <c r="C127" s="451"/>
      <c r="D127" s="452">
        <v>79.5</v>
      </c>
      <c r="E127" s="461">
        <f>D127-[1]全民居住!C126</f>
        <v>0</v>
      </c>
      <c r="F127" s="462"/>
      <c r="G127" s="452">
        <v>53.5</v>
      </c>
      <c r="H127" s="461">
        <f>G127-[1]城镇居住!C126</f>
        <v>0</v>
      </c>
      <c r="I127" s="462"/>
      <c r="J127" s="454">
        <v>26</v>
      </c>
      <c r="K127" s="461">
        <f>J127-[1]农村居住!C126</f>
        <v>0</v>
      </c>
    </row>
    <row r="128" spans="1:11" ht="15.75" customHeight="1">
      <c r="A128" s="444" t="s">
        <v>215</v>
      </c>
      <c r="B128" s="445"/>
      <c r="C128" s="451"/>
      <c r="D128" s="452"/>
      <c r="E128" s="461"/>
      <c r="F128" s="462"/>
      <c r="G128" s="452"/>
      <c r="H128" s="461"/>
      <c r="I128" s="462"/>
      <c r="J128" s="454"/>
      <c r="K128" s="461">
        <f>J128-[1]农村居住!C127</f>
        <v>0</v>
      </c>
    </row>
    <row r="129" spans="1:11" ht="15.75" customHeight="1">
      <c r="A129" s="444" t="s">
        <v>216</v>
      </c>
      <c r="B129" s="445" t="s">
        <v>814</v>
      </c>
      <c r="C129" s="451"/>
      <c r="D129" s="452">
        <v>36</v>
      </c>
      <c r="E129" s="461">
        <f>D129-[1]全民居住!C128</f>
        <v>0</v>
      </c>
      <c r="F129" s="462"/>
      <c r="G129" s="452">
        <v>35</v>
      </c>
      <c r="H129" s="461">
        <f>G129-[1]城镇居住!C128</f>
        <v>0</v>
      </c>
      <c r="I129" s="462"/>
      <c r="J129" s="454">
        <v>1</v>
      </c>
      <c r="K129" s="461">
        <f>J129-[1]农村居住!C128</f>
        <v>0</v>
      </c>
    </row>
    <row r="130" spans="1:11" ht="15.75" customHeight="1">
      <c r="A130" s="464" t="s">
        <v>822</v>
      </c>
      <c r="B130" s="445" t="s">
        <v>814</v>
      </c>
      <c r="C130" s="451"/>
      <c r="D130" s="452">
        <v>15</v>
      </c>
      <c r="E130" s="461">
        <f>D130-[1]全民居住!C129</f>
        <v>0</v>
      </c>
      <c r="F130" s="462"/>
      <c r="G130" s="452">
        <v>15</v>
      </c>
      <c r="H130" s="461">
        <f>G130-[1]城镇居住!C129</f>
        <v>0</v>
      </c>
      <c r="I130" s="462"/>
      <c r="J130" s="454">
        <v>0</v>
      </c>
      <c r="K130" s="461">
        <f>J130-[1]农村居住!C129</f>
        <v>0</v>
      </c>
    </row>
    <row r="131" spans="1:11" ht="15.75" customHeight="1">
      <c r="A131" s="464" t="s">
        <v>907</v>
      </c>
      <c r="B131" s="445" t="s">
        <v>814</v>
      </c>
      <c r="C131" s="451"/>
      <c r="D131" s="452">
        <v>21</v>
      </c>
      <c r="E131" s="461">
        <f>D131-[1]全民居住!C130</f>
        <v>0</v>
      </c>
      <c r="F131" s="462"/>
      <c r="G131" s="452">
        <v>20</v>
      </c>
      <c r="H131" s="461">
        <f>G131-[1]城镇居住!C130</f>
        <v>0</v>
      </c>
      <c r="I131" s="462"/>
      <c r="J131" s="454">
        <v>1</v>
      </c>
      <c r="K131" s="461">
        <f>J131-[1]农村居住!C130</f>
        <v>0</v>
      </c>
    </row>
    <row r="132" spans="1:11" ht="15.75" customHeight="1">
      <c r="A132" s="444" t="s">
        <v>217</v>
      </c>
      <c r="B132" s="445"/>
      <c r="C132" s="451"/>
      <c r="D132" s="452"/>
      <c r="E132" s="461"/>
      <c r="F132" s="462"/>
      <c r="G132" s="452"/>
      <c r="H132" s="461"/>
      <c r="I132" s="462"/>
      <c r="J132" s="454"/>
      <c r="K132" s="461"/>
    </row>
    <row r="133" spans="1:11" ht="15.75" customHeight="1">
      <c r="A133" s="464" t="s">
        <v>908</v>
      </c>
      <c r="B133" s="445" t="s">
        <v>909</v>
      </c>
      <c r="C133" s="451"/>
      <c r="D133" s="452">
        <v>382.29582247930387</v>
      </c>
      <c r="E133" s="461">
        <f>D133-[1]全民居住!C132</f>
        <v>0</v>
      </c>
      <c r="F133" s="462"/>
      <c r="G133" s="452">
        <v>382.29582247930387</v>
      </c>
      <c r="H133" s="461">
        <f>G133-[1]城镇居住!C132</f>
        <v>0</v>
      </c>
      <c r="I133" s="462"/>
      <c r="J133" s="454">
        <v>0</v>
      </c>
      <c r="K133" s="461">
        <f>J133-[1]农村居住!C132</f>
        <v>0</v>
      </c>
    </row>
    <row r="134" spans="1:11" ht="15.75" customHeight="1">
      <c r="A134" s="469" t="s">
        <v>910</v>
      </c>
      <c r="B134" s="470" t="s">
        <v>909</v>
      </c>
      <c r="C134" s="471"/>
      <c r="D134" s="472">
        <v>1059.3809523809523</v>
      </c>
      <c r="E134" s="473">
        <f>D134-[1]全民居住!C133</f>
        <v>0</v>
      </c>
      <c r="F134" s="474"/>
      <c r="G134" s="472">
        <v>1094.8499999999999</v>
      </c>
      <c r="H134" s="473">
        <f>G134-[1]城镇居住!C133</f>
        <v>0</v>
      </c>
      <c r="I134" s="474"/>
      <c r="J134" s="475">
        <v>350</v>
      </c>
      <c r="K134" s="476">
        <f>J134-[1]农村居住!C133</f>
        <v>0</v>
      </c>
    </row>
  </sheetData>
  <mergeCells count="6">
    <mergeCell ref="A1:K1"/>
    <mergeCell ref="A2:A3"/>
    <mergeCell ref="B2:B3"/>
    <mergeCell ref="C2:E2"/>
    <mergeCell ref="F2:H2"/>
    <mergeCell ref="I2:K2"/>
  </mergeCells>
  <phoneticPr fontId="2" type="noConversion"/>
  <pageMargins left="0.7" right="0.7" top="0.75" bottom="0.75" header="0.3" footer="0.3"/>
  <pageSetup paperSize="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>
  <sheetPr>
    <tabColor rgb="FFFF0000"/>
  </sheetPr>
  <dimension ref="A1:X133"/>
  <sheetViews>
    <sheetView showZeros="0" workbookViewId="0">
      <pane ySplit="2" topLeftCell="A84" activePane="bottomLeft" state="frozen"/>
      <selection activeCell="K9" sqref="K9"/>
      <selection pane="bottomLeft" activeCell="L104" sqref="L104"/>
    </sheetView>
  </sheetViews>
  <sheetFormatPr defaultColWidth="8.25" defaultRowHeight="11.25"/>
  <cols>
    <col min="1" max="1" width="33.375" style="104" customWidth="1"/>
    <col min="2" max="2" width="5.5" style="2" customWidth="1"/>
    <col min="3" max="3" width="7.875" style="2" customWidth="1"/>
    <col min="4" max="6" width="6.75" style="2" customWidth="1"/>
    <col min="7" max="7" width="7.625" style="2" customWidth="1"/>
    <col min="8" max="13" width="6.75" style="2" customWidth="1"/>
    <col min="14" max="14" width="6.75" style="103" customWidth="1"/>
    <col min="15" max="18" width="6.75" style="2" customWidth="1"/>
    <col min="19" max="19" width="8.25" style="103"/>
    <col min="20" max="16384" width="8.25" style="2"/>
  </cols>
  <sheetData>
    <row r="1" spans="1:19" s="102" customFormat="1" ht="24" customHeight="1">
      <c r="A1" s="569" t="s">
        <v>298</v>
      </c>
      <c r="B1" s="569"/>
      <c r="C1" s="569"/>
      <c r="D1" s="569"/>
      <c r="E1" s="569"/>
      <c r="F1" s="569"/>
      <c r="G1" s="569"/>
      <c r="H1" s="569"/>
      <c r="I1" s="569"/>
      <c r="J1" s="569"/>
      <c r="K1" s="569"/>
      <c r="L1" s="569"/>
      <c r="M1" s="569"/>
      <c r="N1" s="569"/>
      <c r="O1" s="569"/>
      <c r="P1" s="569"/>
      <c r="Q1" s="569"/>
      <c r="R1" s="151"/>
      <c r="S1" s="275"/>
    </row>
    <row r="2" spans="1:19" s="254" customFormat="1" ht="22.9" customHeight="1">
      <c r="A2" s="237" t="s">
        <v>88</v>
      </c>
      <c r="B2" s="273" t="s">
        <v>6</v>
      </c>
      <c r="C2" s="348" t="s">
        <v>157</v>
      </c>
      <c r="D2" s="348" t="s">
        <v>42</v>
      </c>
      <c r="E2" s="348" t="s">
        <v>43</v>
      </c>
      <c r="F2" s="348" t="s">
        <v>44</v>
      </c>
      <c r="G2" s="348" t="s">
        <v>45</v>
      </c>
      <c r="H2" s="348" t="s">
        <v>46</v>
      </c>
      <c r="I2" s="348" t="s">
        <v>47</v>
      </c>
      <c r="J2" s="348" t="s">
        <v>48</v>
      </c>
      <c r="K2" s="348" t="s">
        <v>49</v>
      </c>
      <c r="L2" s="348" t="s">
        <v>50</v>
      </c>
      <c r="M2" s="348" t="s">
        <v>51</v>
      </c>
      <c r="N2" s="348" t="s">
        <v>52</v>
      </c>
      <c r="O2" s="348" t="s">
        <v>53</v>
      </c>
      <c r="P2" s="349" t="s">
        <v>54</v>
      </c>
      <c r="Q2" s="350" t="s">
        <v>295</v>
      </c>
      <c r="R2" s="351" t="s">
        <v>56</v>
      </c>
      <c r="S2" s="253"/>
    </row>
    <row r="3" spans="1:19" s="254" customFormat="1" ht="16.5" customHeight="1">
      <c r="A3" s="277" t="s">
        <v>492</v>
      </c>
      <c r="B3" s="342" t="s">
        <v>493</v>
      </c>
      <c r="C3" s="352">
        <v>1759.166667</v>
      </c>
      <c r="D3" s="352">
        <v>120.25</v>
      </c>
      <c r="E3" s="352">
        <v>108.75</v>
      </c>
      <c r="F3" s="352">
        <v>112</v>
      </c>
      <c r="G3" s="352">
        <v>118</v>
      </c>
      <c r="H3" s="352">
        <v>70</v>
      </c>
      <c r="I3" s="352">
        <v>55</v>
      </c>
      <c r="J3" s="352">
        <v>60</v>
      </c>
      <c r="K3" s="352">
        <v>148</v>
      </c>
      <c r="L3" s="352">
        <v>150</v>
      </c>
      <c r="M3" s="352">
        <v>150</v>
      </c>
      <c r="N3" s="352">
        <v>149.16666699999999</v>
      </c>
      <c r="O3" s="352">
        <v>150</v>
      </c>
      <c r="P3" s="352">
        <v>150</v>
      </c>
      <c r="Q3" s="353">
        <v>138</v>
      </c>
      <c r="R3" s="353">
        <v>80</v>
      </c>
      <c r="S3" s="253"/>
    </row>
    <row r="4" spans="1:19" s="254" customFormat="1" ht="16.5" customHeight="1">
      <c r="A4" s="278" t="s">
        <v>494</v>
      </c>
      <c r="B4" s="343" t="s">
        <v>503</v>
      </c>
      <c r="C4" s="345">
        <v>2.6273803879436515</v>
      </c>
      <c r="D4" s="345">
        <v>2.5322245322245323</v>
      </c>
      <c r="E4" s="345">
        <v>2.632183908045977</v>
      </c>
      <c r="F4" s="345">
        <v>2.5982142857142856</v>
      </c>
      <c r="G4" s="345">
        <v>2.6673728813559321</v>
      </c>
      <c r="H4" s="345">
        <v>2.5571428571428569</v>
      </c>
      <c r="I4" s="345">
        <v>2.5590909090909091</v>
      </c>
      <c r="J4" s="345">
        <v>2.6333333333333333</v>
      </c>
      <c r="K4" s="345">
        <v>2.7111486486486487</v>
      </c>
      <c r="L4" s="345">
        <v>2.6833333333333331</v>
      </c>
      <c r="M4" s="345">
        <v>2.72</v>
      </c>
      <c r="N4" s="345">
        <v>2.6715083739184173</v>
      </c>
      <c r="O4" s="345">
        <v>2.5716666666666668</v>
      </c>
      <c r="P4" s="345">
        <v>2.58</v>
      </c>
      <c r="Q4" s="346">
        <v>2.5960144927536231</v>
      </c>
      <c r="R4" s="346">
        <v>2.5812499999999998</v>
      </c>
      <c r="S4" s="253"/>
    </row>
    <row r="5" spans="1:19" s="254" customFormat="1" ht="16.5" customHeight="1">
      <c r="A5" s="340" t="s">
        <v>236</v>
      </c>
      <c r="B5" s="344" t="s">
        <v>237</v>
      </c>
      <c r="C5" s="354">
        <v>36.384685561877973</v>
      </c>
      <c r="D5" s="354">
        <v>30.918390804597699</v>
      </c>
      <c r="E5" s="354">
        <v>33.557379912663755</v>
      </c>
      <c r="F5" s="354">
        <v>38.065292096219927</v>
      </c>
      <c r="G5" s="354">
        <v>32.449563145353459</v>
      </c>
      <c r="H5" s="354">
        <v>30.74860335195531</v>
      </c>
      <c r="I5" s="354">
        <v>44.603907637655418</v>
      </c>
      <c r="J5" s="354">
        <v>39.905063291139243</v>
      </c>
      <c r="K5" s="354">
        <v>40.436137071651089</v>
      </c>
      <c r="L5" s="354">
        <v>41.371428571428574</v>
      </c>
      <c r="M5" s="354">
        <v>39.578431372549019</v>
      </c>
      <c r="N5" s="354">
        <v>39.99038059473024</v>
      </c>
      <c r="O5" s="354">
        <v>41.290213869086195</v>
      </c>
      <c r="P5" s="355">
        <v>34.671291989664084</v>
      </c>
      <c r="Q5" s="356">
        <v>35.986043265875786</v>
      </c>
      <c r="R5" s="356">
        <v>39.423728813559329</v>
      </c>
      <c r="S5" s="253"/>
    </row>
    <row r="6" spans="1:19" s="254" customFormat="1" ht="16.5" customHeight="1">
      <c r="A6" s="278" t="s">
        <v>195</v>
      </c>
      <c r="B6" s="343" t="s">
        <v>495</v>
      </c>
      <c r="C6" s="345"/>
      <c r="D6" s="345"/>
      <c r="E6" s="345"/>
      <c r="F6" s="345"/>
      <c r="G6" s="345"/>
      <c r="H6" s="345"/>
      <c r="I6" s="345"/>
      <c r="J6" s="345"/>
      <c r="K6" s="345"/>
      <c r="L6" s="345"/>
      <c r="M6" s="345"/>
      <c r="N6" s="345"/>
      <c r="O6" s="345"/>
      <c r="P6" s="345"/>
      <c r="Q6" s="346"/>
      <c r="R6" s="346"/>
      <c r="S6" s="253"/>
    </row>
    <row r="7" spans="1:19" s="254" customFormat="1" ht="16.5" customHeight="1">
      <c r="A7" s="278" t="s">
        <v>496</v>
      </c>
      <c r="B7" s="343" t="s">
        <v>497</v>
      </c>
      <c r="C7" s="345">
        <v>1759.166667</v>
      </c>
      <c r="D7" s="345">
        <v>120.25</v>
      </c>
      <c r="E7" s="345">
        <v>108.75</v>
      </c>
      <c r="F7" s="345">
        <v>112</v>
      </c>
      <c r="G7" s="345">
        <v>118</v>
      </c>
      <c r="H7" s="345">
        <v>70</v>
      </c>
      <c r="I7" s="345">
        <v>55</v>
      </c>
      <c r="J7" s="345">
        <v>60</v>
      </c>
      <c r="K7" s="345">
        <v>148</v>
      </c>
      <c r="L7" s="345">
        <v>150</v>
      </c>
      <c r="M7" s="345">
        <v>150</v>
      </c>
      <c r="N7" s="345">
        <v>149.16666699999999</v>
      </c>
      <c r="O7" s="345">
        <v>150</v>
      </c>
      <c r="P7" s="345">
        <v>150</v>
      </c>
      <c r="Q7" s="346">
        <v>138</v>
      </c>
      <c r="R7" s="346">
        <v>80</v>
      </c>
      <c r="S7" s="253"/>
    </row>
    <row r="8" spans="1:19" s="254" customFormat="1" ht="16.5" customHeight="1">
      <c r="A8" s="278" t="s">
        <v>504</v>
      </c>
      <c r="B8" s="343" t="s">
        <v>497</v>
      </c>
      <c r="C8" s="345">
        <v>1739.166667</v>
      </c>
      <c r="D8" s="345">
        <v>120.25</v>
      </c>
      <c r="E8" s="345">
        <v>108.75</v>
      </c>
      <c r="F8" s="345">
        <v>112</v>
      </c>
      <c r="G8" s="345">
        <v>118</v>
      </c>
      <c r="H8" s="345">
        <v>50</v>
      </c>
      <c r="I8" s="345">
        <v>55</v>
      </c>
      <c r="J8" s="345">
        <v>60</v>
      </c>
      <c r="K8" s="345">
        <v>148</v>
      </c>
      <c r="L8" s="345">
        <v>150</v>
      </c>
      <c r="M8" s="345">
        <v>150</v>
      </c>
      <c r="N8" s="345">
        <v>149.16666699999999</v>
      </c>
      <c r="O8" s="345">
        <v>150</v>
      </c>
      <c r="P8" s="345">
        <v>150</v>
      </c>
      <c r="Q8" s="346">
        <v>138</v>
      </c>
      <c r="R8" s="346">
        <v>80</v>
      </c>
      <c r="S8" s="253"/>
    </row>
    <row r="9" spans="1:19" s="254" customFormat="1" ht="16.5" customHeight="1">
      <c r="A9" s="278" t="s">
        <v>505</v>
      </c>
      <c r="B9" s="343" t="s">
        <v>497</v>
      </c>
      <c r="C9" s="345">
        <v>20</v>
      </c>
      <c r="D9" s="345">
        <v>0</v>
      </c>
      <c r="E9" s="345">
        <v>0</v>
      </c>
      <c r="F9" s="345">
        <v>0</v>
      </c>
      <c r="G9" s="345">
        <v>0</v>
      </c>
      <c r="H9" s="345">
        <v>20</v>
      </c>
      <c r="I9" s="345">
        <v>0</v>
      </c>
      <c r="J9" s="345">
        <v>0</v>
      </c>
      <c r="K9" s="345">
        <v>0</v>
      </c>
      <c r="L9" s="345">
        <v>0</v>
      </c>
      <c r="M9" s="345">
        <v>0</v>
      </c>
      <c r="N9" s="345">
        <v>0</v>
      </c>
      <c r="O9" s="345">
        <v>0</v>
      </c>
      <c r="P9" s="345">
        <v>0</v>
      </c>
      <c r="Q9" s="346">
        <v>0</v>
      </c>
      <c r="R9" s="346">
        <v>0</v>
      </c>
      <c r="S9" s="253"/>
    </row>
    <row r="10" spans="1:19" s="254" customFormat="1" ht="16.5" customHeight="1">
      <c r="A10" s="278" t="s">
        <v>506</v>
      </c>
      <c r="B10" s="343" t="s">
        <v>497</v>
      </c>
      <c r="C10" s="345">
        <v>0</v>
      </c>
      <c r="D10" s="345">
        <v>0</v>
      </c>
      <c r="E10" s="345">
        <v>0</v>
      </c>
      <c r="F10" s="345">
        <v>0</v>
      </c>
      <c r="G10" s="345">
        <v>0</v>
      </c>
      <c r="H10" s="345">
        <v>0</v>
      </c>
      <c r="I10" s="345">
        <v>0</v>
      </c>
      <c r="J10" s="345">
        <v>0</v>
      </c>
      <c r="K10" s="345">
        <v>0</v>
      </c>
      <c r="L10" s="345">
        <v>0</v>
      </c>
      <c r="M10" s="345">
        <v>0</v>
      </c>
      <c r="N10" s="345">
        <v>0</v>
      </c>
      <c r="O10" s="345">
        <v>0</v>
      </c>
      <c r="P10" s="345">
        <v>0</v>
      </c>
      <c r="Q10" s="346">
        <v>0</v>
      </c>
      <c r="R10" s="346">
        <v>0</v>
      </c>
      <c r="S10" s="253"/>
    </row>
    <row r="11" spans="1:19" s="254" customFormat="1" ht="16.5" customHeight="1">
      <c r="A11" s="278" t="s">
        <v>498</v>
      </c>
      <c r="B11" s="343" t="s">
        <v>497</v>
      </c>
      <c r="C11" s="345">
        <v>1759.166667</v>
      </c>
      <c r="D11" s="345">
        <v>120.25</v>
      </c>
      <c r="E11" s="345">
        <v>108.75</v>
      </c>
      <c r="F11" s="345">
        <v>112</v>
      </c>
      <c r="G11" s="345">
        <v>118</v>
      </c>
      <c r="H11" s="345">
        <v>70</v>
      </c>
      <c r="I11" s="345">
        <v>55</v>
      </c>
      <c r="J11" s="345">
        <v>60</v>
      </c>
      <c r="K11" s="345">
        <v>148</v>
      </c>
      <c r="L11" s="345">
        <v>150</v>
      </c>
      <c r="M11" s="345">
        <v>150</v>
      </c>
      <c r="N11" s="345">
        <v>149.16666699999999</v>
      </c>
      <c r="O11" s="345">
        <v>150</v>
      </c>
      <c r="P11" s="345">
        <v>150</v>
      </c>
      <c r="Q11" s="346">
        <v>138</v>
      </c>
      <c r="R11" s="346">
        <v>80</v>
      </c>
      <c r="S11" s="253"/>
    </row>
    <row r="12" spans="1:19" s="254" customFormat="1" ht="16.5" customHeight="1">
      <c r="A12" s="340" t="s">
        <v>507</v>
      </c>
      <c r="B12" s="344" t="s">
        <v>497</v>
      </c>
      <c r="C12" s="354">
        <v>98</v>
      </c>
      <c r="D12" s="354">
        <v>0</v>
      </c>
      <c r="E12" s="354">
        <v>20</v>
      </c>
      <c r="F12" s="354">
        <v>0</v>
      </c>
      <c r="G12" s="354">
        <v>5</v>
      </c>
      <c r="H12" s="354">
        <v>7</v>
      </c>
      <c r="I12" s="354">
        <v>1</v>
      </c>
      <c r="J12" s="354">
        <v>0</v>
      </c>
      <c r="K12" s="354">
        <v>14</v>
      </c>
      <c r="L12" s="354">
        <v>1</v>
      </c>
      <c r="M12" s="354">
        <v>12</v>
      </c>
      <c r="N12" s="354">
        <v>6</v>
      </c>
      <c r="O12" s="354">
        <v>0</v>
      </c>
      <c r="P12" s="354">
        <v>11</v>
      </c>
      <c r="Q12" s="356">
        <v>17</v>
      </c>
      <c r="R12" s="356">
        <v>4</v>
      </c>
      <c r="S12" s="253"/>
    </row>
    <row r="13" spans="1:19" s="254" customFormat="1" ht="16.5" customHeight="1">
      <c r="A13" s="340" t="s">
        <v>508</v>
      </c>
      <c r="B13" s="344" t="s">
        <v>497</v>
      </c>
      <c r="C13" s="354">
        <v>938.75</v>
      </c>
      <c r="D13" s="354">
        <v>12.833333</v>
      </c>
      <c r="E13" s="354">
        <v>44.75</v>
      </c>
      <c r="F13" s="354">
        <v>46</v>
      </c>
      <c r="G13" s="354">
        <v>37</v>
      </c>
      <c r="H13" s="354">
        <v>12</v>
      </c>
      <c r="I13" s="354">
        <v>43</v>
      </c>
      <c r="J13" s="354">
        <v>60</v>
      </c>
      <c r="K13" s="354">
        <v>65</v>
      </c>
      <c r="L13" s="354">
        <v>80</v>
      </c>
      <c r="M13" s="354">
        <v>98</v>
      </c>
      <c r="N13" s="354">
        <v>119.166667</v>
      </c>
      <c r="O13" s="354">
        <v>90</v>
      </c>
      <c r="P13" s="354">
        <v>109</v>
      </c>
      <c r="Q13" s="356">
        <v>83</v>
      </c>
      <c r="R13" s="356">
        <v>39</v>
      </c>
      <c r="S13" s="253"/>
    </row>
    <row r="14" spans="1:19" s="254" customFormat="1" ht="16.5" customHeight="1">
      <c r="A14" s="340" t="s">
        <v>509</v>
      </c>
      <c r="B14" s="344" t="s">
        <v>497</v>
      </c>
      <c r="C14" s="354">
        <v>30</v>
      </c>
      <c r="D14" s="354">
        <v>0</v>
      </c>
      <c r="E14" s="354">
        <v>2</v>
      </c>
      <c r="F14" s="354">
        <v>0</v>
      </c>
      <c r="G14" s="354">
        <v>0</v>
      </c>
      <c r="H14" s="354">
        <v>1</v>
      </c>
      <c r="I14" s="354">
        <v>0</v>
      </c>
      <c r="J14" s="354">
        <v>0</v>
      </c>
      <c r="K14" s="354">
        <v>10</v>
      </c>
      <c r="L14" s="354">
        <v>0</v>
      </c>
      <c r="M14" s="354">
        <v>7</v>
      </c>
      <c r="N14" s="354">
        <v>0</v>
      </c>
      <c r="O14" s="354">
        <v>5</v>
      </c>
      <c r="P14" s="354">
        <v>0</v>
      </c>
      <c r="Q14" s="356">
        <v>4</v>
      </c>
      <c r="R14" s="356">
        <v>1</v>
      </c>
      <c r="S14" s="253"/>
    </row>
    <row r="15" spans="1:19" s="254" customFormat="1" ht="16.5" customHeight="1">
      <c r="A15" s="340" t="s">
        <v>510</v>
      </c>
      <c r="B15" s="344" t="s">
        <v>497</v>
      </c>
      <c r="C15" s="354">
        <v>372.83333299999998</v>
      </c>
      <c r="D15" s="354">
        <v>50.833333000000003</v>
      </c>
      <c r="E15" s="354">
        <v>13</v>
      </c>
      <c r="F15" s="354">
        <v>49</v>
      </c>
      <c r="G15" s="354">
        <v>31</v>
      </c>
      <c r="H15" s="354">
        <v>10</v>
      </c>
      <c r="I15" s="354">
        <v>6</v>
      </c>
      <c r="J15" s="354">
        <v>0</v>
      </c>
      <c r="K15" s="354">
        <v>29</v>
      </c>
      <c r="L15" s="354">
        <v>59</v>
      </c>
      <c r="M15" s="354">
        <v>18</v>
      </c>
      <c r="N15" s="354">
        <v>20</v>
      </c>
      <c r="O15" s="354">
        <v>51</v>
      </c>
      <c r="P15" s="354">
        <v>8</v>
      </c>
      <c r="Q15" s="356">
        <v>12</v>
      </c>
      <c r="R15" s="356">
        <v>16</v>
      </c>
      <c r="S15" s="253"/>
    </row>
    <row r="16" spans="1:19" s="254" customFormat="1" ht="16.5" customHeight="1">
      <c r="A16" s="340" t="s">
        <v>511</v>
      </c>
      <c r="B16" s="344" t="s">
        <v>497</v>
      </c>
      <c r="C16" s="354">
        <v>295.58333299999998</v>
      </c>
      <c r="D16" s="354">
        <v>55.583333000000003</v>
      </c>
      <c r="E16" s="354">
        <v>29</v>
      </c>
      <c r="F16" s="354">
        <v>17</v>
      </c>
      <c r="G16" s="354">
        <v>42</v>
      </c>
      <c r="H16" s="354">
        <v>20</v>
      </c>
      <c r="I16" s="354">
        <v>5</v>
      </c>
      <c r="J16" s="354">
        <v>0</v>
      </c>
      <c r="K16" s="354">
        <v>30</v>
      </c>
      <c r="L16" s="354">
        <v>10</v>
      </c>
      <c r="M16" s="354">
        <v>15</v>
      </c>
      <c r="N16" s="354">
        <v>4</v>
      </c>
      <c r="O16" s="354">
        <v>4</v>
      </c>
      <c r="P16" s="354">
        <v>22</v>
      </c>
      <c r="Q16" s="356">
        <v>22</v>
      </c>
      <c r="R16" s="356">
        <v>20</v>
      </c>
      <c r="S16" s="253"/>
    </row>
    <row r="17" spans="1:24" s="254" customFormat="1" ht="16.5" customHeight="1">
      <c r="A17" s="340" t="s">
        <v>512</v>
      </c>
      <c r="B17" s="344" t="s">
        <v>497</v>
      </c>
      <c r="C17" s="354">
        <v>4</v>
      </c>
      <c r="D17" s="354">
        <v>1</v>
      </c>
      <c r="E17" s="354">
        <v>0</v>
      </c>
      <c r="F17" s="354">
        <v>0</v>
      </c>
      <c r="G17" s="354">
        <v>3</v>
      </c>
      <c r="H17" s="354">
        <v>0</v>
      </c>
      <c r="I17" s="354">
        <v>0</v>
      </c>
      <c r="J17" s="354">
        <v>0</v>
      </c>
      <c r="K17" s="354">
        <v>0</v>
      </c>
      <c r="L17" s="354">
        <v>0</v>
      </c>
      <c r="M17" s="354">
        <v>0</v>
      </c>
      <c r="N17" s="354">
        <v>0</v>
      </c>
      <c r="O17" s="354">
        <v>0</v>
      </c>
      <c r="P17" s="354">
        <v>0</v>
      </c>
      <c r="Q17" s="356">
        <v>0</v>
      </c>
      <c r="R17" s="356">
        <v>0</v>
      </c>
      <c r="S17" s="253"/>
    </row>
    <row r="18" spans="1:24" s="254" customFormat="1" ht="16.5" customHeight="1">
      <c r="A18" s="340" t="s">
        <v>513</v>
      </c>
      <c r="B18" s="344" t="s">
        <v>497</v>
      </c>
      <c r="C18" s="354">
        <v>20</v>
      </c>
      <c r="D18" s="354">
        <v>0</v>
      </c>
      <c r="E18" s="354"/>
      <c r="F18" s="354">
        <v>0</v>
      </c>
      <c r="G18" s="354"/>
      <c r="H18" s="354">
        <v>20</v>
      </c>
      <c r="I18" s="354">
        <v>0</v>
      </c>
      <c r="J18" s="354">
        <v>0</v>
      </c>
      <c r="K18" s="354">
        <v>0</v>
      </c>
      <c r="L18" s="354">
        <v>0</v>
      </c>
      <c r="M18" s="354">
        <v>0</v>
      </c>
      <c r="N18" s="354">
        <v>0</v>
      </c>
      <c r="O18" s="354">
        <v>0</v>
      </c>
      <c r="P18" s="354"/>
      <c r="Q18" s="356"/>
      <c r="R18" s="356"/>
      <c r="S18" s="253"/>
    </row>
    <row r="19" spans="1:24" s="254" customFormat="1" ht="16.5" customHeight="1">
      <c r="A19" s="340" t="s">
        <v>514</v>
      </c>
      <c r="B19" s="344" t="s">
        <v>497</v>
      </c>
      <c r="C19" s="354">
        <v>0</v>
      </c>
      <c r="D19" s="354">
        <v>0</v>
      </c>
      <c r="E19" s="354">
        <v>0</v>
      </c>
      <c r="F19" s="354">
        <v>0</v>
      </c>
      <c r="G19" s="354">
        <v>0</v>
      </c>
      <c r="H19" s="354">
        <v>0</v>
      </c>
      <c r="I19" s="354">
        <v>0</v>
      </c>
      <c r="J19" s="354">
        <v>0</v>
      </c>
      <c r="K19" s="354">
        <v>0</v>
      </c>
      <c r="L19" s="354">
        <v>0</v>
      </c>
      <c r="M19" s="354">
        <v>0</v>
      </c>
      <c r="N19" s="354">
        <v>0</v>
      </c>
      <c r="O19" s="354">
        <v>0</v>
      </c>
      <c r="P19" s="354">
        <v>0</v>
      </c>
      <c r="Q19" s="356">
        <v>0</v>
      </c>
      <c r="R19" s="356">
        <v>0</v>
      </c>
      <c r="S19" s="253"/>
    </row>
    <row r="20" spans="1:24" s="254" customFormat="1" ht="16.5" customHeight="1">
      <c r="A20" s="340" t="s">
        <v>499</v>
      </c>
      <c r="B20" s="344" t="s">
        <v>497</v>
      </c>
      <c r="C20" s="354">
        <v>1759.166667</v>
      </c>
      <c r="D20" s="354">
        <v>120.25</v>
      </c>
      <c r="E20" s="354">
        <v>108.75</v>
      </c>
      <c r="F20" s="354">
        <v>112</v>
      </c>
      <c r="G20" s="354">
        <v>118</v>
      </c>
      <c r="H20" s="354">
        <v>70</v>
      </c>
      <c r="I20" s="354">
        <v>55</v>
      </c>
      <c r="J20" s="354">
        <v>60</v>
      </c>
      <c r="K20" s="354">
        <v>148</v>
      </c>
      <c r="L20" s="354">
        <v>150</v>
      </c>
      <c r="M20" s="354">
        <v>150</v>
      </c>
      <c r="N20" s="354">
        <v>149.16666699999999</v>
      </c>
      <c r="O20" s="354">
        <v>150</v>
      </c>
      <c r="P20" s="354">
        <v>150</v>
      </c>
      <c r="Q20" s="356">
        <v>138</v>
      </c>
      <c r="R20" s="356">
        <v>80</v>
      </c>
      <c r="S20" s="253"/>
    </row>
    <row r="21" spans="1:24" s="254" customFormat="1" ht="16.5" customHeight="1">
      <c r="A21" s="341" t="s">
        <v>515</v>
      </c>
      <c r="B21" s="344" t="s">
        <v>497</v>
      </c>
      <c r="C21" s="354">
        <v>457.33333299999998</v>
      </c>
      <c r="D21" s="354">
        <v>64.333332999999996</v>
      </c>
      <c r="E21" s="354">
        <v>31</v>
      </c>
      <c r="F21" s="354">
        <v>52</v>
      </c>
      <c r="G21" s="354">
        <v>36</v>
      </c>
      <c r="H21" s="354">
        <v>50</v>
      </c>
      <c r="I21" s="354">
        <v>12</v>
      </c>
      <c r="J21" s="354">
        <v>0</v>
      </c>
      <c r="K21" s="354">
        <v>55</v>
      </c>
      <c r="L21" s="354">
        <v>22</v>
      </c>
      <c r="M21" s="354">
        <v>26</v>
      </c>
      <c r="N21" s="354">
        <v>15</v>
      </c>
      <c r="O21" s="354">
        <v>30</v>
      </c>
      <c r="P21" s="354">
        <v>10</v>
      </c>
      <c r="Q21" s="356">
        <v>17</v>
      </c>
      <c r="R21" s="356">
        <v>37</v>
      </c>
      <c r="S21" s="253"/>
    </row>
    <row r="22" spans="1:24" s="254" customFormat="1" ht="16.5" customHeight="1">
      <c r="A22" s="341" t="s">
        <v>516</v>
      </c>
      <c r="B22" s="344" t="s">
        <v>497</v>
      </c>
      <c r="C22" s="354">
        <v>526.08333300000004</v>
      </c>
      <c r="D22" s="354">
        <v>52.083333000000003</v>
      </c>
      <c r="E22" s="354">
        <v>45</v>
      </c>
      <c r="F22" s="354">
        <v>18</v>
      </c>
      <c r="G22" s="354">
        <v>48</v>
      </c>
      <c r="H22" s="354">
        <v>19</v>
      </c>
      <c r="I22" s="354">
        <v>4</v>
      </c>
      <c r="J22" s="354">
        <v>7</v>
      </c>
      <c r="K22" s="354">
        <v>59</v>
      </c>
      <c r="L22" s="354">
        <v>46</v>
      </c>
      <c r="M22" s="354">
        <v>38</v>
      </c>
      <c r="N22" s="354">
        <v>52</v>
      </c>
      <c r="O22" s="354">
        <v>32</v>
      </c>
      <c r="P22" s="354">
        <v>51</v>
      </c>
      <c r="Q22" s="356">
        <v>33</v>
      </c>
      <c r="R22" s="356">
        <v>22</v>
      </c>
      <c r="S22" s="253"/>
    </row>
    <row r="23" spans="1:24" s="254" customFormat="1" ht="16.5" customHeight="1">
      <c r="A23" s="341" t="s">
        <v>517</v>
      </c>
      <c r="B23" s="344" t="s">
        <v>497</v>
      </c>
      <c r="C23" s="354">
        <v>775.75</v>
      </c>
      <c r="D23" s="354">
        <v>3.8333330000000001</v>
      </c>
      <c r="E23" s="354">
        <v>32.75</v>
      </c>
      <c r="F23" s="354">
        <v>42</v>
      </c>
      <c r="G23" s="354">
        <v>34</v>
      </c>
      <c r="H23" s="354">
        <v>1</v>
      </c>
      <c r="I23" s="354">
        <v>39</v>
      </c>
      <c r="J23" s="354">
        <v>53</v>
      </c>
      <c r="K23" s="354">
        <v>34</v>
      </c>
      <c r="L23" s="354">
        <v>82</v>
      </c>
      <c r="M23" s="354">
        <v>86</v>
      </c>
      <c r="N23" s="354">
        <v>82.166667000000004</v>
      </c>
      <c r="O23" s="354">
        <v>88</v>
      </c>
      <c r="P23" s="354">
        <v>89</v>
      </c>
      <c r="Q23" s="356">
        <v>88</v>
      </c>
      <c r="R23" s="356">
        <v>21</v>
      </c>
      <c r="S23" s="253"/>
    </row>
    <row r="24" spans="1:24" s="254" customFormat="1" ht="16.5" customHeight="1">
      <c r="A24" s="341" t="s">
        <v>518</v>
      </c>
      <c r="B24" s="344" t="s">
        <v>497</v>
      </c>
      <c r="C24" s="354"/>
      <c r="D24" s="354">
        <v>0</v>
      </c>
      <c r="E24" s="354">
        <v>0</v>
      </c>
      <c r="F24" s="354">
        <v>0</v>
      </c>
      <c r="G24" s="354">
        <v>0</v>
      </c>
      <c r="H24" s="354">
        <v>0</v>
      </c>
      <c r="I24" s="354">
        <v>0</v>
      </c>
      <c r="J24" s="354">
        <v>0</v>
      </c>
      <c r="K24" s="354">
        <v>0</v>
      </c>
      <c r="L24" s="354">
        <v>0</v>
      </c>
      <c r="M24" s="354">
        <v>0</v>
      </c>
      <c r="N24" s="354">
        <v>0</v>
      </c>
      <c r="O24" s="354">
        <v>0</v>
      </c>
      <c r="P24" s="354"/>
      <c r="Q24" s="356">
        <v>0</v>
      </c>
      <c r="R24" s="356">
        <v>0</v>
      </c>
      <c r="S24" s="253"/>
    </row>
    <row r="25" spans="1:24" s="254" customFormat="1" ht="16.5" customHeight="1">
      <c r="A25" s="341" t="s">
        <v>519</v>
      </c>
      <c r="B25" s="344" t="s">
        <v>497</v>
      </c>
      <c r="C25" s="354"/>
      <c r="D25" s="354"/>
      <c r="E25" s="354">
        <v>0</v>
      </c>
      <c r="F25" s="354"/>
      <c r="G25" s="354"/>
      <c r="H25" s="354">
        <v>0</v>
      </c>
      <c r="I25" s="354">
        <v>0</v>
      </c>
      <c r="J25" s="354">
        <v>0</v>
      </c>
      <c r="K25" s="354">
        <v>0</v>
      </c>
      <c r="L25" s="354">
        <v>0</v>
      </c>
      <c r="M25" s="354">
        <v>0</v>
      </c>
      <c r="N25" s="354">
        <v>0</v>
      </c>
      <c r="O25" s="354">
        <v>0</v>
      </c>
      <c r="P25" s="354">
        <v>0</v>
      </c>
      <c r="Q25" s="356">
        <v>0</v>
      </c>
      <c r="R25" s="356">
        <v>0</v>
      </c>
      <c r="S25" s="253"/>
    </row>
    <row r="26" spans="1:24" s="254" customFormat="1" ht="16.5" customHeight="1">
      <c r="A26" s="340" t="s">
        <v>520</v>
      </c>
      <c r="B26" s="344" t="s">
        <v>497</v>
      </c>
      <c r="C26" s="354">
        <v>1759.166667</v>
      </c>
      <c r="D26" s="354">
        <v>120.25</v>
      </c>
      <c r="E26" s="354">
        <v>108.75</v>
      </c>
      <c r="F26" s="354">
        <v>112</v>
      </c>
      <c r="G26" s="354">
        <v>118</v>
      </c>
      <c r="H26" s="354">
        <v>70</v>
      </c>
      <c r="I26" s="354">
        <v>55</v>
      </c>
      <c r="J26" s="354">
        <v>60</v>
      </c>
      <c r="K26" s="354">
        <v>148</v>
      </c>
      <c r="L26" s="354">
        <v>150</v>
      </c>
      <c r="M26" s="354">
        <v>150</v>
      </c>
      <c r="N26" s="354">
        <v>149.16666699999999</v>
      </c>
      <c r="O26" s="354">
        <v>150</v>
      </c>
      <c r="P26" s="354">
        <v>150</v>
      </c>
      <c r="Q26" s="356">
        <v>138</v>
      </c>
      <c r="R26" s="356">
        <v>80</v>
      </c>
      <c r="S26" s="253"/>
    </row>
    <row r="27" spans="1:24" s="254" customFormat="1" ht="16.5" customHeight="1">
      <c r="A27" s="341" t="s">
        <v>521</v>
      </c>
      <c r="B27" s="344" t="s">
        <v>497</v>
      </c>
      <c r="C27" s="354">
        <v>15</v>
      </c>
      <c r="D27" s="354">
        <v>0</v>
      </c>
      <c r="E27" s="354">
        <v>0</v>
      </c>
      <c r="F27" s="354">
        <v>0</v>
      </c>
      <c r="G27" s="354">
        <v>2</v>
      </c>
      <c r="H27" s="354">
        <v>1</v>
      </c>
      <c r="I27" s="354">
        <v>0</v>
      </c>
      <c r="J27" s="354">
        <v>0</v>
      </c>
      <c r="K27" s="354">
        <v>0</v>
      </c>
      <c r="L27" s="354">
        <v>0</v>
      </c>
      <c r="M27" s="354">
        <v>0</v>
      </c>
      <c r="N27" s="354">
        <v>0</v>
      </c>
      <c r="O27" s="354">
        <v>0</v>
      </c>
      <c r="P27" s="354">
        <v>11</v>
      </c>
      <c r="Q27" s="356">
        <v>0</v>
      </c>
      <c r="R27" s="356">
        <v>1</v>
      </c>
      <c r="S27" s="253"/>
    </row>
    <row r="28" spans="1:24" s="254" customFormat="1" ht="16.5" customHeight="1">
      <c r="A28" s="340" t="s">
        <v>522</v>
      </c>
      <c r="B28" s="344" t="s">
        <v>497</v>
      </c>
      <c r="C28" s="354">
        <v>21</v>
      </c>
      <c r="D28" s="354">
        <v>0</v>
      </c>
      <c r="E28" s="354">
        <v>0</v>
      </c>
      <c r="F28" s="354">
        <v>0</v>
      </c>
      <c r="G28" s="354">
        <v>11</v>
      </c>
      <c r="H28" s="354">
        <v>1</v>
      </c>
      <c r="I28" s="354">
        <v>0</v>
      </c>
      <c r="J28" s="354">
        <v>0</v>
      </c>
      <c r="K28" s="354">
        <v>0</v>
      </c>
      <c r="L28" s="354">
        <v>0</v>
      </c>
      <c r="M28" s="354">
        <v>2</v>
      </c>
      <c r="N28" s="354">
        <v>0</v>
      </c>
      <c r="O28" s="354">
        <v>0</v>
      </c>
      <c r="P28" s="354">
        <v>0</v>
      </c>
      <c r="Q28" s="356">
        <v>0</v>
      </c>
      <c r="R28" s="356">
        <v>7</v>
      </c>
      <c r="S28" s="253"/>
    </row>
    <row r="29" spans="1:24" s="359" customFormat="1" ht="16.5" customHeight="1">
      <c r="A29" s="340" t="s">
        <v>523</v>
      </c>
      <c r="B29" s="344" t="s">
        <v>497</v>
      </c>
      <c r="C29" s="354">
        <v>979.75</v>
      </c>
      <c r="D29" s="354">
        <v>7.8333329999999997</v>
      </c>
      <c r="E29" s="354">
        <v>64.75</v>
      </c>
      <c r="F29" s="354">
        <v>40</v>
      </c>
      <c r="G29" s="354">
        <v>35</v>
      </c>
      <c r="H29" s="354">
        <v>10</v>
      </c>
      <c r="I29" s="354">
        <v>42</v>
      </c>
      <c r="J29" s="354">
        <v>59</v>
      </c>
      <c r="K29" s="354">
        <v>68</v>
      </c>
      <c r="L29" s="354">
        <v>90</v>
      </c>
      <c r="M29" s="354">
        <v>99</v>
      </c>
      <c r="N29" s="354">
        <v>120.166667</v>
      </c>
      <c r="O29" s="354">
        <v>90</v>
      </c>
      <c r="P29" s="354">
        <v>120</v>
      </c>
      <c r="Q29" s="356">
        <v>97</v>
      </c>
      <c r="R29" s="356">
        <v>37</v>
      </c>
      <c r="S29" s="357">
        <f>I29-[1]城镇居住!I29-[1]农村居住!I29</f>
        <v>0</v>
      </c>
      <c r="T29" s="358" t="e">
        <f>#REF!-[1]城镇居住!J29-[1]农村居住!J29</f>
        <v>#REF!</v>
      </c>
      <c r="U29" s="358">
        <f>J29-[1]城镇居住!K29-[1]农村居住!K29</f>
        <v>0</v>
      </c>
      <c r="V29" s="358">
        <f>K29-[1]城镇居住!L29-[1]农村居住!L29</f>
        <v>0</v>
      </c>
      <c r="W29" s="358">
        <f>L29-[1]城镇居住!M29-[1]农村居住!M29</f>
        <v>0</v>
      </c>
      <c r="X29" s="358">
        <f>M29-[1]城镇居住!N29-[1]农村居住!N29</f>
        <v>0</v>
      </c>
    </row>
    <row r="30" spans="1:24" s="359" customFormat="1" ht="16.5" customHeight="1">
      <c r="A30" s="341" t="s">
        <v>524</v>
      </c>
      <c r="B30" s="344" t="s">
        <v>497</v>
      </c>
      <c r="C30" s="354">
        <v>487.33333299999998</v>
      </c>
      <c r="D30" s="354">
        <v>45.333333000000003</v>
      </c>
      <c r="E30" s="354">
        <v>40</v>
      </c>
      <c r="F30" s="354">
        <v>59</v>
      </c>
      <c r="G30" s="354">
        <v>37</v>
      </c>
      <c r="H30" s="354">
        <v>22</v>
      </c>
      <c r="I30" s="354">
        <v>12</v>
      </c>
      <c r="J30" s="354">
        <v>0</v>
      </c>
      <c r="K30" s="354">
        <v>39</v>
      </c>
      <c r="L30" s="354">
        <v>42</v>
      </c>
      <c r="M30" s="354">
        <v>41</v>
      </c>
      <c r="N30" s="354">
        <v>28</v>
      </c>
      <c r="O30" s="354">
        <v>49</v>
      </c>
      <c r="P30" s="354">
        <v>19</v>
      </c>
      <c r="Q30" s="356">
        <v>38</v>
      </c>
      <c r="R30" s="356">
        <v>16</v>
      </c>
      <c r="S30" s="357">
        <f>I30-[1]城镇居住!I30-[1]农村居住!I30</f>
        <v>0</v>
      </c>
      <c r="T30" s="358" t="e">
        <f>#REF!-[1]城镇居住!J30-[1]农村居住!J30</f>
        <v>#REF!</v>
      </c>
      <c r="U30" s="358">
        <f>J30-[1]城镇居住!K30-[1]农村居住!K30</f>
        <v>0</v>
      </c>
      <c r="V30" s="358">
        <f>K30-[1]城镇居住!L30-[1]农村居住!L30</f>
        <v>0</v>
      </c>
      <c r="W30" s="358">
        <f>L30-[1]城镇居住!M30-[1]农村居住!M30</f>
        <v>0</v>
      </c>
      <c r="X30" s="358">
        <f>M30-[1]城镇居住!N30-[1]农村居住!N30</f>
        <v>0</v>
      </c>
    </row>
    <row r="31" spans="1:24" s="254" customFormat="1" ht="16.5" customHeight="1">
      <c r="A31" s="341" t="s">
        <v>525</v>
      </c>
      <c r="B31" s="344" t="s">
        <v>497</v>
      </c>
      <c r="C31" s="354">
        <v>145.08333300000001</v>
      </c>
      <c r="D31" s="354">
        <v>40.083333000000003</v>
      </c>
      <c r="E31" s="354">
        <v>3</v>
      </c>
      <c r="F31" s="354">
        <v>9</v>
      </c>
      <c r="G31" s="354">
        <v>6</v>
      </c>
      <c r="H31" s="354">
        <v>7</v>
      </c>
      <c r="I31" s="354">
        <v>0</v>
      </c>
      <c r="J31" s="354">
        <v>0</v>
      </c>
      <c r="K31" s="354">
        <v>30</v>
      </c>
      <c r="L31" s="354">
        <v>18</v>
      </c>
      <c r="M31" s="354">
        <v>7</v>
      </c>
      <c r="N31" s="354">
        <v>1</v>
      </c>
      <c r="O31" s="354">
        <v>6</v>
      </c>
      <c r="P31" s="354">
        <v>0</v>
      </c>
      <c r="Q31" s="356">
        <v>1</v>
      </c>
      <c r="R31" s="356">
        <v>17</v>
      </c>
      <c r="S31" s="253"/>
    </row>
    <row r="32" spans="1:24" s="254" customFormat="1" ht="16.5" customHeight="1">
      <c r="A32" s="341" t="s">
        <v>526</v>
      </c>
      <c r="B32" s="344" t="s">
        <v>497</v>
      </c>
      <c r="C32" s="354">
        <v>6</v>
      </c>
      <c r="D32" s="354">
        <v>0</v>
      </c>
      <c r="E32" s="354">
        <v>0</v>
      </c>
      <c r="F32" s="354">
        <v>0</v>
      </c>
      <c r="G32" s="354">
        <v>0</v>
      </c>
      <c r="H32" s="354">
        <v>0</v>
      </c>
      <c r="I32" s="354">
        <v>0</v>
      </c>
      <c r="J32" s="354">
        <v>0</v>
      </c>
      <c r="K32" s="354">
        <v>0</v>
      </c>
      <c r="L32" s="354">
        <v>0</v>
      </c>
      <c r="M32" s="354">
        <v>0</v>
      </c>
      <c r="N32" s="354">
        <v>0</v>
      </c>
      <c r="O32" s="354">
        <v>5</v>
      </c>
      <c r="P32" s="354">
        <v>0</v>
      </c>
      <c r="Q32" s="356">
        <v>1</v>
      </c>
      <c r="R32" s="356">
        <v>0</v>
      </c>
      <c r="S32" s="253"/>
    </row>
    <row r="33" spans="1:19" s="254" customFormat="1" ht="16.5" customHeight="1">
      <c r="A33" s="341" t="s">
        <v>527</v>
      </c>
      <c r="B33" s="344" t="s">
        <v>497</v>
      </c>
      <c r="C33" s="354">
        <v>68</v>
      </c>
      <c r="D33" s="354">
        <v>21</v>
      </c>
      <c r="E33" s="354">
        <v>1</v>
      </c>
      <c r="F33" s="354">
        <v>0</v>
      </c>
      <c r="G33" s="354">
        <v>26</v>
      </c>
      <c r="H33" s="354">
        <v>9</v>
      </c>
      <c r="I33" s="354">
        <v>0</v>
      </c>
      <c r="J33" s="354">
        <v>0</v>
      </c>
      <c r="K33" s="354">
        <v>10</v>
      </c>
      <c r="L33" s="354">
        <v>0</v>
      </c>
      <c r="M33" s="354">
        <v>0</v>
      </c>
      <c r="N33" s="354">
        <v>0</v>
      </c>
      <c r="O33" s="354">
        <v>0</v>
      </c>
      <c r="P33" s="354">
        <v>0</v>
      </c>
      <c r="Q33" s="356">
        <v>1</v>
      </c>
      <c r="R33" s="356">
        <v>0</v>
      </c>
      <c r="S33" s="253"/>
    </row>
    <row r="34" spans="1:19" s="254" customFormat="1" ht="16.5" customHeight="1">
      <c r="A34" s="340" t="s">
        <v>528</v>
      </c>
      <c r="B34" s="344" t="s">
        <v>497</v>
      </c>
      <c r="C34" s="354">
        <v>16</v>
      </c>
      <c r="D34" s="354">
        <v>5</v>
      </c>
      <c r="E34" s="354">
        <v>0</v>
      </c>
      <c r="F34" s="354">
        <v>4</v>
      </c>
      <c r="G34" s="354">
        <v>1</v>
      </c>
      <c r="H34" s="354">
        <v>0</v>
      </c>
      <c r="I34" s="354">
        <v>1</v>
      </c>
      <c r="J34" s="354">
        <v>1</v>
      </c>
      <c r="K34" s="354">
        <v>1</v>
      </c>
      <c r="L34" s="354">
        <v>0</v>
      </c>
      <c r="M34" s="354">
        <v>1</v>
      </c>
      <c r="N34" s="354">
        <v>0</v>
      </c>
      <c r="O34" s="354">
        <v>0</v>
      </c>
      <c r="P34" s="354">
        <v>0</v>
      </c>
      <c r="Q34" s="356">
        <v>0</v>
      </c>
      <c r="R34" s="356">
        <v>2</v>
      </c>
      <c r="S34" s="253"/>
    </row>
    <row r="35" spans="1:19" s="254" customFormat="1" ht="16.5" customHeight="1">
      <c r="A35" s="340" t="s">
        <v>529</v>
      </c>
      <c r="B35" s="344" t="s">
        <v>497</v>
      </c>
      <c r="C35" s="354">
        <v>0</v>
      </c>
      <c r="D35" s="354">
        <v>0</v>
      </c>
      <c r="E35" s="354">
        <v>0</v>
      </c>
      <c r="F35" s="354">
        <v>0</v>
      </c>
      <c r="G35" s="354">
        <v>0</v>
      </c>
      <c r="H35" s="354">
        <v>0</v>
      </c>
      <c r="I35" s="354">
        <v>0</v>
      </c>
      <c r="J35" s="354">
        <v>0</v>
      </c>
      <c r="K35" s="354">
        <v>0</v>
      </c>
      <c r="L35" s="354">
        <v>0</v>
      </c>
      <c r="M35" s="354">
        <v>0</v>
      </c>
      <c r="N35" s="354">
        <v>0</v>
      </c>
      <c r="O35" s="354">
        <v>0</v>
      </c>
      <c r="P35" s="354">
        <v>0</v>
      </c>
      <c r="Q35" s="356">
        <v>0</v>
      </c>
      <c r="R35" s="356">
        <v>0</v>
      </c>
      <c r="S35" s="253"/>
    </row>
    <row r="36" spans="1:19" s="254" customFormat="1" ht="16.5" customHeight="1">
      <c r="A36" s="414" t="s">
        <v>738</v>
      </c>
      <c r="B36" s="344" t="s">
        <v>497</v>
      </c>
      <c r="C36" s="354">
        <v>21</v>
      </c>
      <c r="D36" s="354">
        <v>1</v>
      </c>
      <c r="E36" s="354">
        <v>0</v>
      </c>
      <c r="F36" s="354">
        <v>0</v>
      </c>
      <c r="G36" s="354">
        <v>0</v>
      </c>
      <c r="H36" s="354">
        <v>20</v>
      </c>
      <c r="I36" s="354">
        <v>0</v>
      </c>
      <c r="J36" s="354">
        <v>0</v>
      </c>
      <c r="K36" s="354">
        <v>0</v>
      </c>
      <c r="L36" s="354">
        <v>0</v>
      </c>
      <c r="M36" s="354">
        <v>0</v>
      </c>
      <c r="N36" s="354">
        <v>0</v>
      </c>
      <c r="O36" s="354">
        <v>0</v>
      </c>
      <c r="P36" s="354">
        <v>0</v>
      </c>
      <c r="Q36" s="356">
        <v>0</v>
      </c>
      <c r="R36" s="356">
        <v>0</v>
      </c>
      <c r="S36" s="253"/>
    </row>
    <row r="37" spans="1:19" s="254" customFormat="1" ht="21" customHeight="1">
      <c r="A37" s="414" t="s">
        <v>739</v>
      </c>
      <c r="B37" s="344" t="s">
        <v>497</v>
      </c>
      <c r="C37" s="354"/>
      <c r="D37" s="354"/>
      <c r="E37" s="354"/>
      <c r="F37" s="354"/>
      <c r="G37" s="354"/>
      <c r="H37" s="354"/>
      <c r="I37" s="354"/>
      <c r="J37" s="354"/>
      <c r="K37" s="354"/>
      <c r="L37" s="354"/>
      <c r="M37" s="354"/>
      <c r="N37" s="354"/>
      <c r="O37" s="354"/>
      <c r="P37" s="354"/>
      <c r="Q37" s="356"/>
      <c r="R37" s="356"/>
      <c r="S37" s="253"/>
    </row>
    <row r="38" spans="1:19" s="254" customFormat="1" ht="16.5" customHeight="1">
      <c r="A38" s="340" t="s">
        <v>532</v>
      </c>
      <c r="B38" s="344" t="s">
        <v>497</v>
      </c>
      <c r="C38" s="354">
        <f>SUM(C39:C46)</f>
        <v>1759.1666660000001</v>
      </c>
      <c r="D38" s="354">
        <f t="shared" ref="D38:Q38" si="0">SUM(D39:D46)</f>
        <v>120.25</v>
      </c>
      <c r="E38" s="354">
        <f t="shared" si="0"/>
        <v>108.75</v>
      </c>
      <c r="F38" s="354">
        <f t="shared" si="0"/>
        <v>112</v>
      </c>
      <c r="G38" s="354">
        <f t="shared" si="0"/>
        <v>118</v>
      </c>
      <c r="H38" s="354">
        <f>SUM(H39:H46)</f>
        <v>70</v>
      </c>
      <c r="I38" s="354">
        <f t="shared" si="0"/>
        <v>55</v>
      </c>
      <c r="J38" s="354">
        <f t="shared" si="0"/>
        <v>60</v>
      </c>
      <c r="K38" s="354">
        <f t="shared" si="0"/>
        <v>148</v>
      </c>
      <c r="L38" s="354">
        <f t="shared" si="0"/>
        <v>150</v>
      </c>
      <c r="M38" s="354">
        <f t="shared" si="0"/>
        <v>150</v>
      </c>
      <c r="N38" s="354">
        <f t="shared" si="0"/>
        <v>149.16666699999999</v>
      </c>
      <c r="O38" s="354">
        <f t="shared" si="0"/>
        <v>150</v>
      </c>
      <c r="P38" s="354">
        <f t="shared" si="0"/>
        <v>150</v>
      </c>
      <c r="Q38" s="356">
        <f t="shared" si="0"/>
        <v>138</v>
      </c>
      <c r="R38" s="356">
        <f>SUM(R39:R46)</f>
        <v>80</v>
      </c>
      <c r="S38" s="253"/>
    </row>
    <row r="39" spans="1:19" s="254" customFormat="1" ht="16.5" customHeight="1">
      <c r="A39" s="340" t="s">
        <v>533</v>
      </c>
      <c r="B39" s="344" t="s">
        <v>497</v>
      </c>
      <c r="C39" s="354">
        <v>20</v>
      </c>
      <c r="D39" s="354">
        <v>0</v>
      </c>
      <c r="E39" s="354">
        <v>0</v>
      </c>
      <c r="F39" s="354">
        <v>0</v>
      </c>
      <c r="G39" s="354">
        <v>0</v>
      </c>
      <c r="H39" s="354">
        <v>20</v>
      </c>
      <c r="I39" s="354">
        <v>0</v>
      </c>
      <c r="J39" s="354">
        <v>0</v>
      </c>
      <c r="K39" s="354">
        <v>0</v>
      </c>
      <c r="L39" s="354">
        <v>0</v>
      </c>
      <c r="M39" s="354">
        <v>0</v>
      </c>
      <c r="N39" s="354">
        <v>0</v>
      </c>
      <c r="O39" s="354">
        <v>0</v>
      </c>
      <c r="P39" s="354">
        <v>0</v>
      </c>
      <c r="Q39" s="356">
        <v>0</v>
      </c>
      <c r="R39" s="356">
        <v>0</v>
      </c>
      <c r="S39" s="253"/>
    </row>
    <row r="40" spans="1:19" s="254" customFormat="1" ht="16.5" customHeight="1">
      <c r="A40" s="340" t="s">
        <v>534</v>
      </c>
      <c r="B40" s="344" t="s">
        <v>497</v>
      </c>
      <c r="C40" s="354">
        <v>0</v>
      </c>
      <c r="D40" s="354">
        <v>0</v>
      </c>
      <c r="E40" s="354">
        <v>0</v>
      </c>
      <c r="F40" s="354">
        <v>0</v>
      </c>
      <c r="G40" s="354">
        <v>0</v>
      </c>
      <c r="H40" s="354">
        <v>0</v>
      </c>
      <c r="I40" s="354">
        <v>0</v>
      </c>
      <c r="J40" s="354">
        <v>0</v>
      </c>
      <c r="K40" s="354">
        <v>0</v>
      </c>
      <c r="L40" s="354">
        <v>0</v>
      </c>
      <c r="M40" s="354">
        <v>0</v>
      </c>
      <c r="N40" s="354">
        <v>0</v>
      </c>
      <c r="O40" s="354">
        <v>0</v>
      </c>
      <c r="P40" s="354">
        <v>0</v>
      </c>
      <c r="Q40" s="356">
        <v>0</v>
      </c>
      <c r="R40" s="356">
        <v>0</v>
      </c>
      <c r="S40" s="253"/>
    </row>
    <row r="41" spans="1:19" s="254" customFormat="1" ht="16.5" customHeight="1">
      <c r="A41" s="340" t="s">
        <v>535</v>
      </c>
      <c r="B41" s="344" t="s">
        <v>497</v>
      </c>
      <c r="C41" s="354"/>
      <c r="D41" s="354">
        <v>0</v>
      </c>
      <c r="E41" s="354">
        <v>0</v>
      </c>
      <c r="F41" s="354"/>
      <c r="G41" s="354">
        <v>0</v>
      </c>
      <c r="H41" s="354"/>
      <c r="I41" s="354">
        <v>0</v>
      </c>
      <c r="J41" s="354">
        <v>0</v>
      </c>
      <c r="K41" s="354">
        <v>0</v>
      </c>
      <c r="L41" s="354">
        <v>0</v>
      </c>
      <c r="M41" s="354">
        <v>0</v>
      </c>
      <c r="N41" s="354">
        <v>0</v>
      </c>
      <c r="O41" s="354">
        <v>0</v>
      </c>
      <c r="P41" s="354"/>
      <c r="Q41" s="356">
        <v>0</v>
      </c>
      <c r="R41" s="356">
        <v>0</v>
      </c>
      <c r="S41" s="253"/>
    </row>
    <row r="42" spans="1:19" s="254" customFormat="1" ht="16.5" customHeight="1">
      <c r="A42" s="340" t="s">
        <v>536</v>
      </c>
      <c r="B42" s="344" t="s">
        <v>497</v>
      </c>
      <c r="C42" s="354">
        <v>311.83333299999998</v>
      </c>
      <c r="D42" s="354">
        <v>20.833333</v>
      </c>
      <c r="E42" s="354">
        <v>22</v>
      </c>
      <c r="F42" s="354">
        <v>19</v>
      </c>
      <c r="G42" s="354">
        <v>7</v>
      </c>
      <c r="H42" s="354">
        <v>7</v>
      </c>
      <c r="I42" s="354">
        <v>4</v>
      </c>
      <c r="J42" s="354">
        <v>14</v>
      </c>
      <c r="K42" s="354">
        <v>17</v>
      </c>
      <c r="L42" s="354">
        <v>12</v>
      </c>
      <c r="M42" s="354">
        <v>35</v>
      </c>
      <c r="N42" s="354">
        <v>37</v>
      </c>
      <c r="O42" s="354">
        <v>2</v>
      </c>
      <c r="P42" s="354">
        <v>82</v>
      </c>
      <c r="Q42" s="356">
        <v>14</v>
      </c>
      <c r="R42" s="356">
        <v>19</v>
      </c>
      <c r="S42" s="253"/>
    </row>
    <row r="43" spans="1:19" s="254" customFormat="1" ht="16.5" customHeight="1">
      <c r="A43" s="341" t="s">
        <v>537</v>
      </c>
      <c r="B43" s="344" t="s">
        <v>497</v>
      </c>
      <c r="C43" s="354">
        <v>668.83333300000004</v>
      </c>
      <c r="D43" s="354">
        <v>80.416667000000004</v>
      </c>
      <c r="E43" s="354">
        <v>54.75</v>
      </c>
      <c r="F43" s="354">
        <v>36</v>
      </c>
      <c r="G43" s="354">
        <v>69.5</v>
      </c>
      <c r="H43" s="354">
        <v>31</v>
      </c>
      <c r="I43" s="354">
        <v>17</v>
      </c>
      <c r="J43" s="354">
        <v>12</v>
      </c>
      <c r="K43" s="354">
        <v>48</v>
      </c>
      <c r="L43" s="354">
        <v>57</v>
      </c>
      <c r="M43" s="354">
        <v>39</v>
      </c>
      <c r="N43" s="354">
        <v>62.166666999999997</v>
      </c>
      <c r="O43" s="354">
        <v>33</v>
      </c>
      <c r="P43" s="354">
        <v>46</v>
      </c>
      <c r="Q43" s="356">
        <v>59</v>
      </c>
      <c r="R43" s="356">
        <v>24</v>
      </c>
      <c r="S43" s="253"/>
    </row>
    <row r="44" spans="1:19" s="254" customFormat="1" ht="16.5" customHeight="1">
      <c r="A44" s="341" t="s">
        <v>538</v>
      </c>
      <c r="B44" s="344" t="s">
        <v>497</v>
      </c>
      <c r="C44" s="354">
        <v>404.5</v>
      </c>
      <c r="D44" s="354">
        <v>15</v>
      </c>
      <c r="E44" s="354">
        <v>14</v>
      </c>
      <c r="F44" s="354">
        <v>26</v>
      </c>
      <c r="G44" s="354">
        <v>37.5</v>
      </c>
      <c r="H44" s="354">
        <v>6</v>
      </c>
      <c r="I44" s="354">
        <v>15</v>
      </c>
      <c r="J44" s="354">
        <v>5</v>
      </c>
      <c r="K44" s="354">
        <v>37</v>
      </c>
      <c r="L44" s="354">
        <v>26</v>
      </c>
      <c r="M44" s="354">
        <v>26</v>
      </c>
      <c r="N44" s="354">
        <v>30</v>
      </c>
      <c r="O44" s="354">
        <v>88</v>
      </c>
      <c r="P44" s="354">
        <v>12</v>
      </c>
      <c r="Q44" s="356">
        <v>51</v>
      </c>
      <c r="R44" s="356">
        <v>16</v>
      </c>
      <c r="S44" s="253"/>
    </row>
    <row r="45" spans="1:19" s="254" customFormat="1" ht="16.5" customHeight="1">
      <c r="A45" s="341" t="s">
        <v>539</v>
      </c>
      <c r="B45" s="344" t="s">
        <v>497</v>
      </c>
      <c r="C45" s="354">
        <v>335</v>
      </c>
      <c r="D45" s="354">
        <v>4</v>
      </c>
      <c r="E45" s="354">
        <v>18</v>
      </c>
      <c r="F45" s="354">
        <v>31</v>
      </c>
      <c r="G45" s="354">
        <v>4</v>
      </c>
      <c r="H45" s="354">
        <v>6</v>
      </c>
      <c r="I45" s="354">
        <v>19</v>
      </c>
      <c r="J45" s="354">
        <v>29</v>
      </c>
      <c r="K45" s="354">
        <v>42</v>
      </c>
      <c r="L45" s="354">
        <v>52</v>
      </c>
      <c r="M45" s="354">
        <v>42</v>
      </c>
      <c r="N45" s="354">
        <v>20</v>
      </c>
      <c r="O45" s="354">
        <v>27</v>
      </c>
      <c r="P45" s="354">
        <v>9</v>
      </c>
      <c r="Q45" s="356">
        <v>14</v>
      </c>
      <c r="R45" s="356">
        <v>18</v>
      </c>
      <c r="S45" s="253"/>
    </row>
    <row r="46" spans="1:19" s="254" customFormat="1" ht="16.5" customHeight="1">
      <c r="A46" s="341" t="s">
        <v>540</v>
      </c>
      <c r="B46" s="344" t="s">
        <v>497</v>
      </c>
      <c r="C46" s="354">
        <v>19</v>
      </c>
      <c r="D46" s="354">
        <v>0</v>
      </c>
      <c r="E46" s="354">
        <v>0</v>
      </c>
      <c r="F46" s="354">
        <v>0</v>
      </c>
      <c r="G46" s="354">
        <v>0</v>
      </c>
      <c r="H46" s="354">
        <v>0</v>
      </c>
      <c r="I46" s="354">
        <v>0</v>
      </c>
      <c r="J46" s="354">
        <v>0</v>
      </c>
      <c r="K46" s="354">
        <v>4</v>
      </c>
      <c r="L46" s="354">
        <v>3</v>
      </c>
      <c r="M46" s="354">
        <v>8</v>
      </c>
      <c r="N46" s="354">
        <v>0</v>
      </c>
      <c r="O46" s="354">
        <v>0</v>
      </c>
      <c r="P46" s="354">
        <v>1</v>
      </c>
      <c r="Q46" s="356">
        <v>0</v>
      </c>
      <c r="R46" s="356">
        <v>3</v>
      </c>
      <c r="S46" s="253"/>
    </row>
    <row r="47" spans="1:19" s="254" customFormat="1" ht="16.5" customHeight="1">
      <c r="A47" s="340" t="s">
        <v>541</v>
      </c>
      <c r="B47" s="344" t="s">
        <v>497</v>
      </c>
      <c r="C47" s="354">
        <v>1759.166667</v>
      </c>
      <c r="D47" s="354">
        <v>120.25</v>
      </c>
      <c r="E47" s="354">
        <v>108.75</v>
      </c>
      <c r="F47" s="354">
        <v>112</v>
      </c>
      <c r="G47" s="354">
        <v>118</v>
      </c>
      <c r="H47" s="354">
        <v>70</v>
      </c>
      <c r="I47" s="354">
        <v>55</v>
      </c>
      <c r="J47" s="354">
        <v>60</v>
      </c>
      <c r="K47" s="354">
        <v>148</v>
      </c>
      <c r="L47" s="354">
        <v>150</v>
      </c>
      <c r="M47" s="354">
        <v>150</v>
      </c>
      <c r="N47" s="354">
        <v>149.16666699999999</v>
      </c>
      <c r="O47" s="354">
        <v>150</v>
      </c>
      <c r="P47" s="354">
        <v>150</v>
      </c>
      <c r="Q47" s="356">
        <v>138</v>
      </c>
      <c r="R47" s="356">
        <v>80</v>
      </c>
      <c r="S47" s="253"/>
    </row>
    <row r="48" spans="1:19" s="254" customFormat="1" ht="16.5" customHeight="1">
      <c r="A48" s="341" t="s">
        <v>542</v>
      </c>
      <c r="B48" s="344" t="s">
        <v>497</v>
      </c>
      <c r="C48" s="354">
        <v>1345.333333</v>
      </c>
      <c r="D48" s="354">
        <v>118.416667</v>
      </c>
      <c r="E48" s="354">
        <v>87.75</v>
      </c>
      <c r="F48" s="354">
        <v>95</v>
      </c>
      <c r="G48" s="354">
        <v>111</v>
      </c>
      <c r="H48" s="354">
        <v>64</v>
      </c>
      <c r="I48" s="354">
        <v>46</v>
      </c>
      <c r="J48" s="354">
        <v>59</v>
      </c>
      <c r="K48" s="354">
        <v>132</v>
      </c>
      <c r="L48" s="354">
        <v>86</v>
      </c>
      <c r="M48" s="354">
        <v>95</v>
      </c>
      <c r="N48" s="354">
        <v>107.166667</v>
      </c>
      <c r="O48" s="354">
        <v>132</v>
      </c>
      <c r="P48" s="354">
        <v>79</v>
      </c>
      <c r="Q48" s="356">
        <v>56</v>
      </c>
      <c r="R48" s="356">
        <v>77</v>
      </c>
      <c r="S48" s="253"/>
    </row>
    <row r="49" spans="1:19" s="254" customFormat="1" ht="16.5" customHeight="1">
      <c r="A49" s="341" t="s">
        <v>543</v>
      </c>
      <c r="B49" s="344" t="s">
        <v>497</v>
      </c>
      <c r="C49" s="354">
        <v>274.83333299999998</v>
      </c>
      <c r="D49" s="354">
        <v>1.8333330000000001</v>
      </c>
      <c r="E49" s="354">
        <v>3</v>
      </c>
      <c r="F49" s="354">
        <v>12</v>
      </c>
      <c r="G49" s="354">
        <v>7</v>
      </c>
      <c r="H49" s="354">
        <v>6</v>
      </c>
      <c r="I49" s="354">
        <v>9</v>
      </c>
      <c r="J49" s="354">
        <v>0</v>
      </c>
      <c r="K49" s="354">
        <v>3</v>
      </c>
      <c r="L49" s="354">
        <v>39</v>
      </c>
      <c r="M49" s="354">
        <v>45</v>
      </c>
      <c r="N49" s="354">
        <v>38</v>
      </c>
      <c r="O49" s="354">
        <v>18</v>
      </c>
      <c r="P49" s="354">
        <v>41</v>
      </c>
      <c r="Q49" s="356">
        <v>50</v>
      </c>
      <c r="R49" s="356">
        <v>2</v>
      </c>
      <c r="S49" s="253"/>
    </row>
    <row r="50" spans="1:19" s="254" customFormat="1" ht="16.5" customHeight="1">
      <c r="A50" s="340" t="s">
        <v>544</v>
      </c>
      <c r="B50" s="344" t="s">
        <v>497</v>
      </c>
      <c r="C50" s="354">
        <v>139</v>
      </c>
      <c r="D50" s="354">
        <v>0</v>
      </c>
      <c r="E50" s="354">
        <v>18</v>
      </c>
      <c r="F50" s="354">
        <v>5</v>
      </c>
      <c r="G50" s="354">
        <v>0</v>
      </c>
      <c r="H50" s="354">
        <v>0</v>
      </c>
      <c r="I50" s="354">
        <v>0</v>
      </c>
      <c r="J50" s="354">
        <v>1</v>
      </c>
      <c r="K50" s="354">
        <v>13</v>
      </c>
      <c r="L50" s="354">
        <v>25</v>
      </c>
      <c r="M50" s="354">
        <v>10</v>
      </c>
      <c r="N50" s="354">
        <v>4</v>
      </c>
      <c r="O50" s="354">
        <v>0</v>
      </c>
      <c r="P50" s="354">
        <v>30</v>
      </c>
      <c r="Q50" s="356">
        <v>32</v>
      </c>
      <c r="R50" s="356">
        <v>1</v>
      </c>
      <c r="S50" s="253"/>
    </row>
    <row r="51" spans="1:19" s="254" customFormat="1" ht="16.5" customHeight="1">
      <c r="A51" s="340" t="s">
        <v>545</v>
      </c>
      <c r="B51" s="344" t="s">
        <v>497</v>
      </c>
      <c r="C51" s="354">
        <v>1759.166667</v>
      </c>
      <c r="D51" s="354">
        <v>120.25</v>
      </c>
      <c r="E51" s="354">
        <v>108.75</v>
      </c>
      <c r="F51" s="354">
        <v>112</v>
      </c>
      <c r="G51" s="354">
        <v>118</v>
      </c>
      <c r="H51" s="354">
        <v>70</v>
      </c>
      <c r="I51" s="354">
        <v>55</v>
      </c>
      <c r="J51" s="354">
        <v>60</v>
      </c>
      <c r="K51" s="354">
        <v>148</v>
      </c>
      <c r="L51" s="354">
        <v>150</v>
      </c>
      <c r="M51" s="354">
        <v>150</v>
      </c>
      <c r="N51" s="354">
        <v>149.16666699999999</v>
      </c>
      <c r="O51" s="354">
        <v>150</v>
      </c>
      <c r="P51" s="354">
        <v>150</v>
      </c>
      <c r="Q51" s="356">
        <v>138</v>
      </c>
      <c r="R51" s="356">
        <v>80</v>
      </c>
      <c r="S51" s="253"/>
    </row>
    <row r="52" spans="1:19" s="254" customFormat="1" ht="16.5" customHeight="1">
      <c r="A52" s="341" t="s">
        <v>546</v>
      </c>
      <c r="B52" s="344" t="s">
        <v>497</v>
      </c>
      <c r="C52" s="354">
        <v>1538.166667</v>
      </c>
      <c r="D52" s="354">
        <v>120.25</v>
      </c>
      <c r="E52" s="354">
        <v>108.75</v>
      </c>
      <c r="F52" s="354">
        <v>112</v>
      </c>
      <c r="G52" s="354">
        <v>117</v>
      </c>
      <c r="H52" s="354">
        <v>40</v>
      </c>
      <c r="I52" s="354">
        <v>55</v>
      </c>
      <c r="J52" s="354">
        <v>59</v>
      </c>
      <c r="K52" s="354">
        <v>137</v>
      </c>
      <c r="L52" s="354">
        <v>103</v>
      </c>
      <c r="M52" s="354">
        <v>149</v>
      </c>
      <c r="N52" s="354">
        <v>123.166667</v>
      </c>
      <c r="O52" s="354">
        <v>140</v>
      </c>
      <c r="P52" s="354">
        <v>62</v>
      </c>
      <c r="Q52" s="356">
        <v>132</v>
      </c>
      <c r="R52" s="356">
        <v>80</v>
      </c>
      <c r="S52" s="253"/>
    </row>
    <row r="53" spans="1:19" s="254" customFormat="1" ht="16.5" customHeight="1">
      <c r="A53" s="341" t="s">
        <v>547</v>
      </c>
      <c r="B53" s="344" t="s">
        <v>497</v>
      </c>
      <c r="C53" s="354">
        <v>27</v>
      </c>
      <c r="D53" s="354">
        <v>0</v>
      </c>
      <c r="E53" s="354">
        <v>0</v>
      </c>
      <c r="F53" s="354">
        <v>0</v>
      </c>
      <c r="G53" s="354">
        <v>0</v>
      </c>
      <c r="H53" s="354">
        <v>20</v>
      </c>
      <c r="I53" s="354">
        <v>0</v>
      </c>
      <c r="J53" s="354">
        <v>1</v>
      </c>
      <c r="K53" s="354">
        <v>1</v>
      </c>
      <c r="L53" s="354">
        <v>0</v>
      </c>
      <c r="M53" s="354">
        <v>1</v>
      </c>
      <c r="N53" s="354">
        <v>1</v>
      </c>
      <c r="O53" s="354">
        <v>0</v>
      </c>
      <c r="P53" s="354">
        <v>2</v>
      </c>
      <c r="Q53" s="356">
        <v>1</v>
      </c>
      <c r="R53" s="356">
        <v>0</v>
      </c>
      <c r="S53" s="253"/>
    </row>
    <row r="54" spans="1:19" s="254" customFormat="1" ht="16.5" customHeight="1">
      <c r="A54" s="341" t="s">
        <v>548</v>
      </c>
      <c r="B54" s="344" t="s">
        <v>497</v>
      </c>
      <c r="C54" s="354">
        <v>194</v>
      </c>
      <c r="D54" s="354">
        <v>0</v>
      </c>
      <c r="E54" s="354">
        <v>0</v>
      </c>
      <c r="F54" s="354">
        <v>0</v>
      </c>
      <c r="G54" s="354">
        <v>1</v>
      </c>
      <c r="H54" s="354">
        <v>10</v>
      </c>
      <c r="I54" s="354">
        <v>0</v>
      </c>
      <c r="J54" s="354">
        <v>0</v>
      </c>
      <c r="K54" s="354">
        <v>10</v>
      </c>
      <c r="L54" s="354">
        <v>47</v>
      </c>
      <c r="M54" s="354">
        <v>0</v>
      </c>
      <c r="N54" s="354">
        <v>25</v>
      </c>
      <c r="O54" s="354">
        <v>10</v>
      </c>
      <c r="P54" s="354">
        <v>86</v>
      </c>
      <c r="Q54" s="356">
        <v>5</v>
      </c>
      <c r="R54" s="356">
        <v>0</v>
      </c>
      <c r="S54" s="253"/>
    </row>
    <row r="55" spans="1:19" s="254" customFormat="1" ht="16.5" customHeight="1">
      <c r="A55" s="340" t="s">
        <v>549</v>
      </c>
      <c r="B55" s="344" t="s">
        <v>497</v>
      </c>
      <c r="C55" s="354">
        <v>1759.166667</v>
      </c>
      <c r="D55" s="354">
        <v>122.25</v>
      </c>
      <c r="E55" s="354">
        <v>108.75</v>
      </c>
      <c r="F55" s="354">
        <v>112</v>
      </c>
      <c r="G55" s="354">
        <v>118</v>
      </c>
      <c r="H55" s="354">
        <v>70</v>
      </c>
      <c r="I55" s="354">
        <v>55</v>
      </c>
      <c r="J55" s="354">
        <v>60</v>
      </c>
      <c r="K55" s="354">
        <v>148</v>
      </c>
      <c r="L55" s="354">
        <v>150</v>
      </c>
      <c r="M55" s="354">
        <v>150</v>
      </c>
      <c r="N55" s="354">
        <v>149.16666699999999</v>
      </c>
      <c r="O55" s="354">
        <v>150</v>
      </c>
      <c r="P55" s="354">
        <v>150</v>
      </c>
      <c r="Q55" s="356">
        <v>136</v>
      </c>
      <c r="R55" s="356">
        <v>80</v>
      </c>
      <c r="S55" s="253"/>
    </row>
    <row r="56" spans="1:19" s="254" customFormat="1" ht="16.5" customHeight="1">
      <c r="A56" s="341" t="s">
        <v>550</v>
      </c>
      <c r="B56" s="344" t="s">
        <v>497</v>
      </c>
      <c r="C56" s="354">
        <v>1194</v>
      </c>
      <c r="D56" s="354">
        <v>120.25</v>
      </c>
      <c r="E56" s="354">
        <v>67.75</v>
      </c>
      <c r="F56" s="354">
        <v>74</v>
      </c>
      <c r="G56" s="354">
        <v>88</v>
      </c>
      <c r="H56" s="354">
        <v>70</v>
      </c>
      <c r="I56" s="354">
        <v>55</v>
      </c>
      <c r="J56" s="354">
        <v>50</v>
      </c>
      <c r="K56" s="354">
        <v>116</v>
      </c>
      <c r="L56" s="354">
        <v>86</v>
      </c>
      <c r="M56" s="354">
        <v>114</v>
      </c>
      <c r="N56" s="354">
        <v>83</v>
      </c>
      <c r="O56" s="354">
        <v>81</v>
      </c>
      <c r="P56" s="354">
        <v>50</v>
      </c>
      <c r="Q56" s="356">
        <v>88</v>
      </c>
      <c r="R56" s="356">
        <v>51</v>
      </c>
      <c r="S56" s="253"/>
    </row>
    <row r="57" spans="1:19" s="254" customFormat="1" ht="16.5" customHeight="1">
      <c r="A57" s="341" t="s">
        <v>551</v>
      </c>
      <c r="B57" s="344" t="s">
        <v>497</v>
      </c>
      <c r="C57" s="354">
        <v>385.16666700000002</v>
      </c>
      <c r="D57" s="354">
        <v>0</v>
      </c>
      <c r="E57" s="354">
        <v>20</v>
      </c>
      <c r="F57" s="354">
        <v>20</v>
      </c>
      <c r="G57" s="354">
        <v>30</v>
      </c>
      <c r="H57" s="354">
        <v>0</v>
      </c>
      <c r="I57" s="354">
        <v>0</v>
      </c>
      <c r="J57" s="354">
        <v>10</v>
      </c>
      <c r="K57" s="354">
        <v>32</v>
      </c>
      <c r="L57" s="354">
        <v>49</v>
      </c>
      <c r="M57" s="354">
        <v>23</v>
      </c>
      <c r="N57" s="354">
        <v>66.166667000000004</v>
      </c>
      <c r="O57" s="354">
        <v>12</v>
      </c>
      <c r="P57" s="354">
        <v>57</v>
      </c>
      <c r="Q57" s="356">
        <v>38</v>
      </c>
      <c r="R57" s="356">
        <v>28</v>
      </c>
      <c r="S57" s="253"/>
    </row>
    <row r="58" spans="1:19" s="254" customFormat="1" ht="16.5" customHeight="1">
      <c r="A58" s="341" t="s">
        <v>552</v>
      </c>
      <c r="B58" s="344" t="s">
        <v>497</v>
      </c>
      <c r="C58" s="354">
        <v>107</v>
      </c>
      <c r="D58" s="354">
        <v>0</v>
      </c>
      <c r="E58" s="354">
        <v>20</v>
      </c>
      <c r="F58" s="354">
        <v>0</v>
      </c>
      <c r="G58" s="354">
        <v>0</v>
      </c>
      <c r="H58" s="354">
        <v>0</v>
      </c>
      <c r="I58" s="354">
        <v>0</v>
      </c>
      <c r="J58" s="354">
        <v>0</v>
      </c>
      <c r="K58" s="354">
        <v>0</v>
      </c>
      <c r="L58" s="354">
        <v>15</v>
      </c>
      <c r="M58" s="354">
        <v>9</v>
      </c>
      <c r="N58" s="354">
        <v>0</v>
      </c>
      <c r="O58" s="354">
        <v>9</v>
      </c>
      <c r="P58" s="354">
        <v>43</v>
      </c>
      <c r="Q58" s="356">
        <v>10</v>
      </c>
      <c r="R58" s="356">
        <v>1</v>
      </c>
      <c r="S58" s="253"/>
    </row>
    <row r="59" spans="1:19" s="254" customFormat="1" ht="16.5" customHeight="1">
      <c r="A59" s="340" t="s">
        <v>553</v>
      </c>
      <c r="B59" s="344" t="s">
        <v>497</v>
      </c>
      <c r="C59" s="354">
        <v>0</v>
      </c>
      <c r="D59" s="354">
        <v>0</v>
      </c>
      <c r="E59" s="354">
        <v>0</v>
      </c>
      <c r="F59" s="354">
        <v>0</v>
      </c>
      <c r="G59" s="354">
        <v>0</v>
      </c>
      <c r="H59" s="354">
        <v>0</v>
      </c>
      <c r="I59" s="354">
        <v>0</v>
      </c>
      <c r="J59" s="354">
        <v>0</v>
      </c>
      <c r="K59" s="354">
        <v>0</v>
      </c>
      <c r="L59" s="354">
        <v>0</v>
      </c>
      <c r="M59" s="354">
        <v>0</v>
      </c>
      <c r="N59" s="354">
        <v>0</v>
      </c>
      <c r="O59" s="354">
        <v>0</v>
      </c>
      <c r="P59" s="354">
        <v>0</v>
      </c>
      <c r="Q59" s="356">
        <v>0</v>
      </c>
      <c r="R59" s="356">
        <v>0</v>
      </c>
      <c r="S59" s="253"/>
    </row>
    <row r="60" spans="1:19" s="254" customFormat="1" ht="16.5" customHeight="1">
      <c r="A60" s="341" t="s">
        <v>554</v>
      </c>
      <c r="B60" s="344" t="s">
        <v>497</v>
      </c>
      <c r="C60" s="354">
        <v>0</v>
      </c>
      <c r="D60" s="354">
        <v>0</v>
      </c>
      <c r="E60" s="354">
        <v>0</v>
      </c>
      <c r="F60" s="354">
        <v>0</v>
      </c>
      <c r="G60" s="354">
        <v>0</v>
      </c>
      <c r="H60" s="354">
        <v>0</v>
      </c>
      <c r="I60" s="354">
        <v>0</v>
      </c>
      <c r="J60" s="354">
        <v>0</v>
      </c>
      <c r="K60" s="354">
        <v>0</v>
      </c>
      <c r="L60" s="354">
        <v>0</v>
      </c>
      <c r="M60" s="354">
        <v>0</v>
      </c>
      <c r="N60" s="354">
        <v>0</v>
      </c>
      <c r="O60" s="354">
        <v>0</v>
      </c>
      <c r="P60" s="354">
        <v>0</v>
      </c>
      <c r="Q60" s="356">
        <v>0</v>
      </c>
      <c r="R60" s="356">
        <v>0</v>
      </c>
      <c r="S60" s="253"/>
    </row>
    <row r="61" spans="1:19" s="254" customFormat="1" ht="16.5" customHeight="1">
      <c r="A61" s="341" t="s">
        <v>555</v>
      </c>
      <c r="B61" s="344" t="s">
        <v>497</v>
      </c>
      <c r="C61" s="354">
        <v>73</v>
      </c>
      <c r="D61" s="354">
        <v>2</v>
      </c>
      <c r="E61" s="354">
        <v>1</v>
      </c>
      <c r="F61" s="354">
        <v>18</v>
      </c>
      <c r="G61" s="354">
        <v>0</v>
      </c>
      <c r="H61" s="354">
        <v>0</v>
      </c>
      <c r="I61" s="354">
        <v>0</v>
      </c>
      <c r="J61" s="354">
        <v>0</v>
      </c>
      <c r="K61" s="354">
        <v>0</v>
      </c>
      <c r="L61" s="354">
        <v>0</v>
      </c>
      <c r="M61" s="354">
        <v>4</v>
      </c>
      <c r="N61" s="354">
        <v>0</v>
      </c>
      <c r="O61" s="354">
        <v>48</v>
      </c>
      <c r="P61" s="354">
        <v>0</v>
      </c>
      <c r="Q61" s="356">
        <v>0</v>
      </c>
      <c r="R61" s="356">
        <v>0</v>
      </c>
      <c r="S61" s="253"/>
    </row>
    <row r="62" spans="1:19" s="254" customFormat="1" ht="16.5" customHeight="1">
      <c r="A62" s="341" t="s">
        <v>556</v>
      </c>
      <c r="B62" s="344" t="s">
        <v>497</v>
      </c>
      <c r="C62" s="354"/>
      <c r="D62" s="354">
        <v>0</v>
      </c>
      <c r="E62" s="354">
        <v>0</v>
      </c>
      <c r="F62" s="354">
        <v>0</v>
      </c>
      <c r="G62" s="354">
        <v>0</v>
      </c>
      <c r="H62" s="354">
        <v>0</v>
      </c>
      <c r="I62" s="354">
        <v>0</v>
      </c>
      <c r="J62" s="354"/>
      <c r="K62" s="354">
        <v>0</v>
      </c>
      <c r="L62" s="354"/>
      <c r="M62" s="354">
        <v>0</v>
      </c>
      <c r="N62" s="354">
        <v>0</v>
      </c>
      <c r="O62" s="354">
        <v>0</v>
      </c>
      <c r="P62" s="354"/>
      <c r="Q62" s="356"/>
      <c r="R62" s="356">
        <v>0</v>
      </c>
      <c r="S62" s="253"/>
    </row>
    <row r="63" spans="1:19" s="254" customFormat="1" ht="16.5" customHeight="1">
      <c r="A63" s="340" t="s">
        <v>557</v>
      </c>
      <c r="B63" s="344" t="s">
        <v>497</v>
      </c>
      <c r="C63" s="354">
        <v>1759.166667</v>
      </c>
      <c r="D63" s="354">
        <v>120.25</v>
      </c>
      <c r="E63" s="354">
        <v>108.75</v>
      </c>
      <c r="F63" s="354">
        <v>112</v>
      </c>
      <c r="G63" s="354">
        <v>118</v>
      </c>
      <c r="H63" s="354">
        <v>70</v>
      </c>
      <c r="I63" s="354">
        <v>55</v>
      </c>
      <c r="J63" s="354">
        <v>60</v>
      </c>
      <c r="K63" s="354">
        <v>148</v>
      </c>
      <c r="L63" s="354">
        <v>150</v>
      </c>
      <c r="M63" s="354">
        <v>150</v>
      </c>
      <c r="N63" s="354">
        <v>149.16666699999999</v>
      </c>
      <c r="O63" s="354">
        <v>150</v>
      </c>
      <c r="P63" s="354">
        <v>150</v>
      </c>
      <c r="Q63" s="356">
        <v>138</v>
      </c>
      <c r="R63" s="356">
        <v>80</v>
      </c>
      <c r="S63" s="253"/>
    </row>
    <row r="64" spans="1:19" s="254" customFormat="1" ht="16.5" customHeight="1">
      <c r="A64" s="341" t="s">
        <v>558</v>
      </c>
      <c r="B64" s="344" t="s">
        <v>497</v>
      </c>
      <c r="C64" s="354">
        <v>2</v>
      </c>
      <c r="D64" s="354">
        <v>0</v>
      </c>
      <c r="E64" s="354">
        <v>0</v>
      </c>
      <c r="F64" s="354">
        <v>0</v>
      </c>
      <c r="G64" s="354">
        <v>0</v>
      </c>
      <c r="H64" s="354">
        <v>0</v>
      </c>
      <c r="I64" s="354">
        <v>0</v>
      </c>
      <c r="J64" s="354">
        <v>0</v>
      </c>
      <c r="K64" s="354">
        <v>0</v>
      </c>
      <c r="L64" s="354">
        <v>0</v>
      </c>
      <c r="M64" s="354">
        <v>0</v>
      </c>
      <c r="N64" s="354">
        <v>0</v>
      </c>
      <c r="O64" s="354">
        <v>0</v>
      </c>
      <c r="P64" s="354">
        <v>1</v>
      </c>
      <c r="Q64" s="356">
        <v>1</v>
      </c>
      <c r="R64" s="356">
        <v>0</v>
      </c>
      <c r="S64" s="253"/>
    </row>
    <row r="65" spans="1:19" s="254" customFormat="1" ht="16.5" customHeight="1">
      <c r="A65" s="341" t="s">
        <v>559</v>
      </c>
      <c r="B65" s="344" t="s">
        <v>497</v>
      </c>
      <c r="C65" s="354">
        <v>73</v>
      </c>
      <c r="D65" s="354">
        <v>0</v>
      </c>
      <c r="E65" s="354">
        <v>15</v>
      </c>
      <c r="F65" s="354">
        <v>0</v>
      </c>
      <c r="G65" s="354">
        <v>0</v>
      </c>
      <c r="H65" s="354">
        <v>0</v>
      </c>
      <c r="I65" s="354">
        <v>0</v>
      </c>
      <c r="J65" s="354">
        <v>0</v>
      </c>
      <c r="K65" s="354">
        <v>0</v>
      </c>
      <c r="L65" s="354">
        <v>5</v>
      </c>
      <c r="M65" s="354">
        <v>1</v>
      </c>
      <c r="N65" s="354">
        <v>5</v>
      </c>
      <c r="O65" s="354">
        <v>15</v>
      </c>
      <c r="P65" s="354">
        <v>0</v>
      </c>
      <c r="Q65" s="356">
        <v>14</v>
      </c>
      <c r="R65" s="356">
        <v>18</v>
      </c>
      <c r="S65" s="253"/>
    </row>
    <row r="66" spans="1:19" s="254" customFormat="1" ht="16.5" customHeight="1">
      <c r="A66" s="341" t="s">
        <v>560</v>
      </c>
      <c r="B66" s="344" t="s">
        <v>497</v>
      </c>
      <c r="C66" s="354">
        <v>3</v>
      </c>
      <c r="D66" s="354">
        <v>0</v>
      </c>
      <c r="E66" s="354">
        <v>1</v>
      </c>
      <c r="F66" s="354">
        <v>0</v>
      </c>
      <c r="G66" s="354">
        <v>0</v>
      </c>
      <c r="H66" s="354">
        <v>0</v>
      </c>
      <c r="I66" s="354">
        <v>0</v>
      </c>
      <c r="J66" s="354">
        <v>0</v>
      </c>
      <c r="K66" s="354">
        <v>0</v>
      </c>
      <c r="L66" s="354">
        <v>0</v>
      </c>
      <c r="M66" s="354">
        <v>0</v>
      </c>
      <c r="N66" s="354">
        <v>0</v>
      </c>
      <c r="O66" s="354">
        <v>0</v>
      </c>
      <c r="P66" s="354">
        <v>0</v>
      </c>
      <c r="Q66" s="356">
        <v>0</v>
      </c>
      <c r="R66" s="356">
        <v>2</v>
      </c>
      <c r="S66" s="253"/>
    </row>
    <row r="67" spans="1:19" s="254" customFormat="1" ht="16.5" customHeight="1">
      <c r="A67" s="341" t="s">
        <v>561</v>
      </c>
      <c r="B67" s="344" t="s">
        <v>497</v>
      </c>
      <c r="C67" s="354">
        <v>1681.166667</v>
      </c>
      <c r="D67" s="354">
        <v>120.25</v>
      </c>
      <c r="E67" s="354">
        <v>92.75</v>
      </c>
      <c r="F67" s="354">
        <v>112</v>
      </c>
      <c r="G67" s="354">
        <v>118</v>
      </c>
      <c r="H67" s="354">
        <v>70</v>
      </c>
      <c r="I67" s="354">
        <v>55</v>
      </c>
      <c r="J67" s="354">
        <v>60</v>
      </c>
      <c r="K67" s="354">
        <v>148</v>
      </c>
      <c r="L67" s="354">
        <v>145</v>
      </c>
      <c r="M67" s="354">
        <v>149</v>
      </c>
      <c r="N67" s="354">
        <v>144.16666699999999</v>
      </c>
      <c r="O67" s="354">
        <v>135</v>
      </c>
      <c r="P67" s="354">
        <v>149</v>
      </c>
      <c r="Q67" s="356">
        <v>123</v>
      </c>
      <c r="R67" s="356">
        <v>60</v>
      </c>
      <c r="S67" s="253"/>
    </row>
    <row r="68" spans="1:19" s="254" customFormat="1" ht="16.5" customHeight="1">
      <c r="A68" s="340" t="s">
        <v>562</v>
      </c>
      <c r="B68" s="344" t="s">
        <v>497</v>
      </c>
      <c r="C68" s="354">
        <v>1759.166667</v>
      </c>
      <c r="D68" s="354">
        <v>120.25</v>
      </c>
      <c r="E68" s="354">
        <v>108.75</v>
      </c>
      <c r="F68" s="354">
        <v>112</v>
      </c>
      <c r="G68" s="354">
        <v>118</v>
      </c>
      <c r="H68" s="354">
        <v>70</v>
      </c>
      <c r="I68" s="354">
        <v>55</v>
      </c>
      <c r="J68" s="354">
        <v>60</v>
      </c>
      <c r="K68" s="354">
        <v>148</v>
      </c>
      <c r="L68" s="354">
        <v>150</v>
      </c>
      <c r="M68" s="354">
        <v>150</v>
      </c>
      <c r="N68" s="354">
        <v>149.16666699999999</v>
      </c>
      <c r="O68" s="354">
        <v>150</v>
      </c>
      <c r="P68" s="354">
        <v>150</v>
      </c>
      <c r="Q68" s="356">
        <v>138</v>
      </c>
      <c r="R68" s="356">
        <v>80</v>
      </c>
      <c r="S68" s="253"/>
    </row>
    <row r="69" spans="1:19" s="254" customFormat="1" ht="16.5" customHeight="1">
      <c r="A69" s="341" t="s">
        <v>563</v>
      </c>
      <c r="B69" s="344" t="s">
        <v>497</v>
      </c>
      <c r="C69" s="354">
        <v>1555.666667</v>
      </c>
      <c r="D69" s="354">
        <v>106.75</v>
      </c>
      <c r="E69" s="354">
        <v>73.75</v>
      </c>
      <c r="F69" s="354">
        <v>109</v>
      </c>
      <c r="G69" s="354">
        <v>113</v>
      </c>
      <c r="H69" s="354">
        <v>56</v>
      </c>
      <c r="I69" s="354">
        <v>55</v>
      </c>
      <c r="J69" s="354">
        <v>30</v>
      </c>
      <c r="K69" s="354">
        <v>148</v>
      </c>
      <c r="L69" s="354">
        <v>122</v>
      </c>
      <c r="M69" s="354">
        <v>133</v>
      </c>
      <c r="N69" s="354">
        <v>146.16666699999999</v>
      </c>
      <c r="O69" s="354">
        <v>144</v>
      </c>
      <c r="P69" s="354">
        <v>137</v>
      </c>
      <c r="Q69" s="356">
        <v>128</v>
      </c>
      <c r="R69" s="356">
        <v>54</v>
      </c>
      <c r="S69" s="253"/>
    </row>
    <row r="70" spans="1:19" s="254" customFormat="1" ht="16.5" customHeight="1">
      <c r="A70" s="341" t="s">
        <v>564</v>
      </c>
      <c r="B70" s="344" t="s">
        <v>497</v>
      </c>
      <c r="C70" s="354">
        <v>26</v>
      </c>
      <c r="D70" s="354">
        <v>0</v>
      </c>
      <c r="E70" s="354">
        <v>5</v>
      </c>
      <c r="F70" s="354">
        <v>0</v>
      </c>
      <c r="G70" s="354">
        <v>0</v>
      </c>
      <c r="H70" s="354">
        <v>6</v>
      </c>
      <c r="I70" s="354">
        <v>0</v>
      </c>
      <c r="J70" s="354">
        <v>2</v>
      </c>
      <c r="K70" s="354">
        <v>0</v>
      </c>
      <c r="L70" s="354">
        <v>8</v>
      </c>
      <c r="M70" s="354">
        <v>5</v>
      </c>
      <c r="N70" s="354">
        <v>0</v>
      </c>
      <c r="O70" s="354">
        <v>0</v>
      </c>
      <c r="P70" s="354">
        <v>0</v>
      </c>
      <c r="Q70" s="356">
        <v>0</v>
      </c>
      <c r="R70" s="356">
        <v>0</v>
      </c>
      <c r="S70" s="253"/>
    </row>
    <row r="71" spans="1:19" s="254" customFormat="1" ht="16.5" customHeight="1">
      <c r="A71" s="341" t="s">
        <v>565</v>
      </c>
      <c r="B71" s="344" t="s">
        <v>497</v>
      </c>
      <c r="C71" s="354">
        <v>35</v>
      </c>
      <c r="D71" s="354">
        <v>6</v>
      </c>
      <c r="E71" s="354">
        <v>0</v>
      </c>
      <c r="F71" s="354">
        <v>3</v>
      </c>
      <c r="G71" s="354">
        <v>5</v>
      </c>
      <c r="H71" s="354">
        <v>8</v>
      </c>
      <c r="I71" s="354">
        <v>0</v>
      </c>
      <c r="J71" s="354">
        <v>0</v>
      </c>
      <c r="K71" s="354">
        <v>0</v>
      </c>
      <c r="L71" s="354">
        <v>0</v>
      </c>
      <c r="M71" s="354">
        <v>0</v>
      </c>
      <c r="N71" s="354">
        <v>0</v>
      </c>
      <c r="O71" s="354">
        <v>6</v>
      </c>
      <c r="P71" s="354">
        <v>1</v>
      </c>
      <c r="Q71" s="356">
        <v>1</v>
      </c>
      <c r="R71" s="356">
        <v>5</v>
      </c>
      <c r="S71" s="253"/>
    </row>
    <row r="72" spans="1:19" s="254" customFormat="1" ht="16.5" customHeight="1">
      <c r="A72" s="341" t="s">
        <v>566</v>
      </c>
      <c r="B72" s="344" t="s">
        <v>497</v>
      </c>
      <c r="C72" s="354"/>
      <c r="D72" s="354"/>
      <c r="E72" s="354"/>
      <c r="F72" s="354">
        <v>0</v>
      </c>
      <c r="G72" s="354">
        <v>0</v>
      </c>
      <c r="H72" s="354"/>
      <c r="I72" s="354">
        <v>0</v>
      </c>
      <c r="J72" s="354">
        <v>0</v>
      </c>
      <c r="K72" s="354">
        <v>0</v>
      </c>
      <c r="L72" s="354">
        <v>0</v>
      </c>
      <c r="M72" s="354">
        <v>0</v>
      </c>
      <c r="N72" s="354"/>
      <c r="O72" s="354">
        <v>0</v>
      </c>
      <c r="P72" s="354">
        <v>0</v>
      </c>
      <c r="Q72" s="356"/>
      <c r="R72" s="356"/>
      <c r="S72" s="253"/>
    </row>
    <row r="73" spans="1:19" s="248" customFormat="1" ht="16.5" customHeight="1">
      <c r="A73" s="341" t="s">
        <v>567</v>
      </c>
      <c r="B73" s="344" t="s">
        <v>497</v>
      </c>
      <c r="C73" s="354">
        <v>142.5</v>
      </c>
      <c r="D73" s="354">
        <v>7.5</v>
      </c>
      <c r="E73" s="354">
        <v>30</v>
      </c>
      <c r="F73" s="354">
        <v>0</v>
      </c>
      <c r="G73" s="354">
        <v>0</v>
      </c>
      <c r="H73" s="354">
        <v>0</v>
      </c>
      <c r="I73" s="354">
        <v>0</v>
      </c>
      <c r="J73" s="354">
        <v>28</v>
      </c>
      <c r="K73" s="354">
        <v>0</v>
      </c>
      <c r="L73" s="354">
        <v>20</v>
      </c>
      <c r="M73" s="354">
        <v>12</v>
      </c>
      <c r="N73" s="354">
        <v>3</v>
      </c>
      <c r="O73" s="354">
        <v>0</v>
      </c>
      <c r="P73" s="354">
        <v>12</v>
      </c>
      <c r="Q73" s="356">
        <v>9</v>
      </c>
      <c r="R73" s="356">
        <v>21</v>
      </c>
      <c r="S73" s="247"/>
    </row>
    <row r="74" spans="1:19" s="248" customFormat="1" ht="16.5" customHeight="1">
      <c r="A74" s="340" t="s">
        <v>568</v>
      </c>
      <c r="B74" s="344" t="s">
        <v>497</v>
      </c>
      <c r="C74" s="354">
        <v>1759.166667</v>
      </c>
      <c r="D74" s="354">
        <v>120.25</v>
      </c>
      <c r="E74" s="354">
        <v>108.75</v>
      </c>
      <c r="F74" s="354">
        <v>112</v>
      </c>
      <c r="G74" s="354">
        <v>118</v>
      </c>
      <c r="H74" s="354">
        <v>70</v>
      </c>
      <c r="I74" s="354">
        <v>55</v>
      </c>
      <c r="J74" s="354">
        <v>60</v>
      </c>
      <c r="K74" s="354">
        <v>148</v>
      </c>
      <c r="L74" s="354">
        <v>150</v>
      </c>
      <c r="M74" s="354">
        <v>150</v>
      </c>
      <c r="N74" s="354">
        <v>149.16666699999999</v>
      </c>
      <c r="O74" s="354">
        <v>150</v>
      </c>
      <c r="P74" s="354">
        <v>150</v>
      </c>
      <c r="Q74" s="356">
        <v>138</v>
      </c>
      <c r="R74" s="356">
        <v>80</v>
      </c>
      <c r="S74" s="247"/>
    </row>
    <row r="75" spans="1:19" s="248" customFormat="1" ht="16.5" customHeight="1">
      <c r="A75" s="341" t="s">
        <v>569</v>
      </c>
      <c r="B75" s="344" t="s">
        <v>497</v>
      </c>
      <c r="C75" s="354">
        <v>889.41666699999996</v>
      </c>
      <c r="D75" s="354">
        <v>112.416667</v>
      </c>
      <c r="E75" s="354">
        <v>53</v>
      </c>
      <c r="F75" s="354">
        <v>72</v>
      </c>
      <c r="G75" s="354">
        <v>82</v>
      </c>
      <c r="H75" s="354">
        <v>60</v>
      </c>
      <c r="I75" s="354">
        <v>21</v>
      </c>
      <c r="J75" s="354">
        <v>11</v>
      </c>
      <c r="K75" s="354">
        <v>90</v>
      </c>
      <c r="L75" s="354">
        <v>61</v>
      </c>
      <c r="M75" s="354">
        <v>70</v>
      </c>
      <c r="N75" s="354">
        <v>43</v>
      </c>
      <c r="O75" s="354">
        <v>96</v>
      </c>
      <c r="P75" s="354">
        <v>31</v>
      </c>
      <c r="Q75" s="356">
        <v>38</v>
      </c>
      <c r="R75" s="356">
        <v>49</v>
      </c>
      <c r="S75" s="247"/>
    </row>
    <row r="76" spans="1:19" s="248" customFormat="1" ht="16.5" customHeight="1">
      <c r="A76" s="341" t="s">
        <v>570</v>
      </c>
      <c r="B76" s="344" t="s">
        <v>497</v>
      </c>
      <c r="C76" s="354">
        <v>29</v>
      </c>
      <c r="D76" s="354">
        <v>0</v>
      </c>
      <c r="E76" s="354">
        <v>0</v>
      </c>
      <c r="F76" s="354">
        <v>0</v>
      </c>
      <c r="G76" s="354">
        <v>1</v>
      </c>
      <c r="H76" s="354">
        <v>0</v>
      </c>
      <c r="I76" s="354">
        <v>1</v>
      </c>
      <c r="J76" s="354">
        <v>8</v>
      </c>
      <c r="K76" s="354">
        <v>1</v>
      </c>
      <c r="L76" s="354">
        <v>9</v>
      </c>
      <c r="M76" s="354">
        <v>4</v>
      </c>
      <c r="N76" s="354">
        <v>1</v>
      </c>
      <c r="O76" s="354">
        <v>3</v>
      </c>
      <c r="P76" s="354">
        <v>0</v>
      </c>
      <c r="Q76" s="356">
        <v>1</v>
      </c>
      <c r="R76" s="356">
        <v>0</v>
      </c>
      <c r="S76" s="247"/>
    </row>
    <row r="77" spans="1:19" s="248" customFormat="1" ht="16.5" customHeight="1">
      <c r="A77" s="341" t="s">
        <v>571</v>
      </c>
      <c r="B77" s="344" t="s">
        <v>497</v>
      </c>
      <c r="C77" s="354">
        <v>257.83333299999998</v>
      </c>
      <c r="D77" s="354">
        <v>0.83333299999999999</v>
      </c>
      <c r="E77" s="354">
        <v>0</v>
      </c>
      <c r="F77" s="354">
        <v>22</v>
      </c>
      <c r="G77" s="354">
        <v>21</v>
      </c>
      <c r="H77" s="354">
        <v>10</v>
      </c>
      <c r="I77" s="354">
        <v>4</v>
      </c>
      <c r="J77" s="354">
        <v>12</v>
      </c>
      <c r="K77" s="354">
        <v>31</v>
      </c>
      <c r="L77" s="354">
        <v>13</v>
      </c>
      <c r="M77" s="354">
        <v>38</v>
      </c>
      <c r="N77" s="354">
        <v>38</v>
      </c>
      <c r="O77" s="354">
        <v>16</v>
      </c>
      <c r="P77" s="354">
        <v>18</v>
      </c>
      <c r="Q77" s="356">
        <v>30</v>
      </c>
      <c r="R77" s="356">
        <v>4</v>
      </c>
      <c r="S77" s="247"/>
    </row>
    <row r="78" spans="1:19" s="248" customFormat="1" ht="16.5" customHeight="1">
      <c r="A78" s="341" t="s">
        <v>572</v>
      </c>
      <c r="B78" s="344" t="s">
        <v>497</v>
      </c>
      <c r="C78" s="354">
        <v>582.91666699999996</v>
      </c>
      <c r="D78" s="354">
        <v>7</v>
      </c>
      <c r="E78" s="354">
        <v>55.75</v>
      </c>
      <c r="F78" s="354">
        <v>18</v>
      </c>
      <c r="G78" s="354">
        <v>14</v>
      </c>
      <c r="H78" s="354">
        <v>0</v>
      </c>
      <c r="I78" s="354">
        <v>29</v>
      </c>
      <c r="J78" s="354">
        <v>29</v>
      </c>
      <c r="K78" s="354">
        <v>26</v>
      </c>
      <c r="L78" s="354">
        <v>67</v>
      </c>
      <c r="M78" s="354">
        <v>38</v>
      </c>
      <c r="N78" s="354">
        <v>67.166667000000004</v>
      </c>
      <c r="O78" s="354">
        <v>35</v>
      </c>
      <c r="P78" s="354">
        <v>101</v>
      </c>
      <c r="Q78" s="356">
        <v>69</v>
      </c>
      <c r="R78" s="356">
        <v>27</v>
      </c>
      <c r="S78" s="247"/>
    </row>
    <row r="79" spans="1:19" s="248" customFormat="1" ht="16.5" customHeight="1">
      <c r="A79" s="341" t="s">
        <v>573</v>
      </c>
      <c r="B79" s="344" t="s">
        <v>497</v>
      </c>
      <c r="C79" s="354">
        <v>0</v>
      </c>
      <c r="D79" s="354">
        <v>0</v>
      </c>
      <c r="E79" s="354">
        <v>0</v>
      </c>
      <c r="F79" s="354">
        <v>0</v>
      </c>
      <c r="G79" s="354">
        <v>0</v>
      </c>
      <c r="H79" s="354">
        <v>0</v>
      </c>
      <c r="I79" s="354">
        <v>0</v>
      </c>
      <c r="J79" s="354">
        <v>0</v>
      </c>
      <c r="K79" s="354">
        <v>0</v>
      </c>
      <c r="L79" s="354">
        <v>0</v>
      </c>
      <c r="M79" s="354">
        <v>0</v>
      </c>
      <c r="N79" s="354">
        <v>0</v>
      </c>
      <c r="O79" s="354">
        <v>0</v>
      </c>
      <c r="P79" s="354">
        <v>0</v>
      </c>
      <c r="Q79" s="356">
        <v>0</v>
      </c>
      <c r="R79" s="356">
        <v>0</v>
      </c>
      <c r="S79" s="247"/>
    </row>
    <row r="80" spans="1:19" s="248" customFormat="1" ht="16.5" customHeight="1">
      <c r="A80" s="340" t="s">
        <v>574</v>
      </c>
      <c r="B80" s="344" t="s">
        <v>497</v>
      </c>
      <c r="C80" s="354">
        <v>1759.166667</v>
      </c>
      <c r="D80" s="354">
        <v>120.25</v>
      </c>
      <c r="E80" s="354">
        <v>108.75</v>
      </c>
      <c r="F80" s="354">
        <v>112</v>
      </c>
      <c r="G80" s="354">
        <v>118</v>
      </c>
      <c r="H80" s="354">
        <v>70</v>
      </c>
      <c r="I80" s="354">
        <v>55</v>
      </c>
      <c r="J80" s="354">
        <v>60</v>
      </c>
      <c r="K80" s="354">
        <v>148</v>
      </c>
      <c r="L80" s="354">
        <v>150</v>
      </c>
      <c r="M80" s="354">
        <v>150</v>
      </c>
      <c r="N80" s="354">
        <v>149.16666699999999</v>
      </c>
      <c r="O80" s="354">
        <v>150</v>
      </c>
      <c r="P80" s="354">
        <v>150</v>
      </c>
      <c r="Q80" s="356">
        <v>138</v>
      </c>
      <c r="R80" s="356">
        <v>80</v>
      </c>
      <c r="S80" s="247"/>
    </row>
    <row r="81" spans="1:19" s="248" customFormat="1" ht="16.5" customHeight="1">
      <c r="A81" s="341" t="s">
        <v>575</v>
      </c>
      <c r="B81" s="344" t="s">
        <v>497</v>
      </c>
      <c r="C81" s="354">
        <v>1730.166667</v>
      </c>
      <c r="D81" s="354">
        <v>119.25</v>
      </c>
      <c r="E81" s="354">
        <v>107.75</v>
      </c>
      <c r="F81" s="354">
        <v>111</v>
      </c>
      <c r="G81" s="354">
        <v>116</v>
      </c>
      <c r="H81" s="354">
        <v>50</v>
      </c>
      <c r="I81" s="354">
        <v>53</v>
      </c>
      <c r="J81" s="354">
        <v>60</v>
      </c>
      <c r="K81" s="354">
        <v>148</v>
      </c>
      <c r="L81" s="354">
        <v>150</v>
      </c>
      <c r="M81" s="354">
        <v>150</v>
      </c>
      <c r="N81" s="354">
        <v>148.16666699999999</v>
      </c>
      <c r="O81" s="354">
        <v>150</v>
      </c>
      <c r="P81" s="354">
        <v>150</v>
      </c>
      <c r="Q81" s="356">
        <v>138</v>
      </c>
      <c r="R81" s="356">
        <v>79</v>
      </c>
      <c r="S81" s="247"/>
    </row>
    <row r="82" spans="1:19" s="248" customFormat="1" ht="16.5" customHeight="1">
      <c r="A82" s="341" t="s">
        <v>576</v>
      </c>
      <c r="B82" s="344" t="s">
        <v>497</v>
      </c>
      <c r="C82" s="354">
        <v>29</v>
      </c>
      <c r="D82" s="354">
        <v>1</v>
      </c>
      <c r="E82" s="354">
        <v>1</v>
      </c>
      <c r="F82" s="354">
        <v>1</v>
      </c>
      <c r="G82" s="354">
        <v>2</v>
      </c>
      <c r="H82" s="354">
        <v>20</v>
      </c>
      <c r="I82" s="354">
        <v>2</v>
      </c>
      <c r="J82" s="354">
        <v>0</v>
      </c>
      <c r="K82" s="354">
        <v>0</v>
      </c>
      <c r="L82" s="354">
        <v>0</v>
      </c>
      <c r="M82" s="354">
        <v>0</v>
      </c>
      <c r="N82" s="354">
        <v>1</v>
      </c>
      <c r="O82" s="354">
        <v>0</v>
      </c>
      <c r="P82" s="354">
        <v>0</v>
      </c>
      <c r="Q82" s="356">
        <v>0</v>
      </c>
      <c r="R82" s="356">
        <v>1</v>
      </c>
      <c r="S82" s="247"/>
    </row>
    <row r="83" spans="1:19" s="248" customFormat="1" ht="16.5" customHeight="1">
      <c r="A83" s="341" t="s">
        <v>577</v>
      </c>
      <c r="B83" s="344" t="s">
        <v>497</v>
      </c>
      <c r="C83" s="354">
        <v>0</v>
      </c>
      <c r="D83" s="354">
        <v>0</v>
      </c>
      <c r="E83" s="354">
        <v>0</v>
      </c>
      <c r="F83" s="354">
        <v>0</v>
      </c>
      <c r="G83" s="354">
        <v>0</v>
      </c>
      <c r="H83" s="354">
        <v>0</v>
      </c>
      <c r="I83" s="354">
        <v>0</v>
      </c>
      <c r="J83" s="354">
        <v>0</v>
      </c>
      <c r="K83" s="354">
        <v>0</v>
      </c>
      <c r="L83" s="354">
        <v>0</v>
      </c>
      <c r="M83" s="354">
        <v>0</v>
      </c>
      <c r="N83" s="354">
        <v>0</v>
      </c>
      <c r="O83" s="354">
        <v>0</v>
      </c>
      <c r="P83" s="354">
        <v>0</v>
      </c>
      <c r="Q83" s="356">
        <v>0</v>
      </c>
      <c r="R83" s="356">
        <v>0</v>
      </c>
      <c r="S83" s="247"/>
    </row>
    <row r="84" spans="1:19" s="248" customFormat="1" ht="16.5" customHeight="1">
      <c r="A84" s="340" t="s">
        <v>578</v>
      </c>
      <c r="B84" s="344" t="s">
        <v>497</v>
      </c>
      <c r="C84" s="354">
        <v>1759.166667</v>
      </c>
      <c r="D84" s="354">
        <v>120.25</v>
      </c>
      <c r="E84" s="354">
        <v>108.75</v>
      </c>
      <c r="F84" s="354">
        <v>112</v>
      </c>
      <c r="G84" s="354">
        <v>118</v>
      </c>
      <c r="H84" s="354">
        <v>70</v>
      </c>
      <c r="I84" s="354">
        <v>55</v>
      </c>
      <c r="J84" s="354">
        <v>60</v>
      </c>
      <c r="K84" s="354">
        <v>148</v>
      </c>
      <c r="L84" s="354">
        <v>150</v>
      </c>
      <c r="M84" s="354">
        <v>150</v>
      </c>
      <c r="N84" s="354">
        <v>149.16666699999999</v>
      </c>
      <c r="O84" s="354">
        <v>150</v>
      </c>
      <c r="P84" s="354">
        <v>150</v>
      </c>
      <c r="Q84" s="356">
        <v>138</v>
      </c>
      <c r="R84" s="356">
        <v>80</v>
      </c>
      <c r="S84" s="247"/>
    </row>
    <row r="85" spans="1:19" s="248" customFormat="1" ht="16.5" customHeight="1">
      <c r="A85" s="341" t="s">
        <v>579</v>
      </c>
      <c r="B85" s="344" t="s">
        <v>497</v>
      </c>
      <c r="C85" s="354">
        <v>20</v>
      </c>
      <c r="D85" s="354">
        <v>0</v>
      </c>
      <c r="E85" s="354">
        <v>0</v>
      </c>
      <c r="F85" s="354">
        <v>0</v>
      </c>
      <c r="G85" s="354">
        <v>0</v>
      </c>
      <c r="H85" s="354">
        <v>20</v>
      </c>
      <c r="I85" s="354">
        <v>0</v>
      </c>
      <c r="J85" s="354">
        <v>0</v>
      </c>
      <c r="K85" s="354">
        <v>0</v>
      </c>
      <c r="L85" s="354">
        <v>0</v>
      </c>
      <c r="M85" s="354">
        <v>0</v>
      </c>
      <c r="N85" s="354">
        <v>0</v>
      </c>
      <c r="O85" s="354">
        <v>0</v>
      </c>
      <c r="P85" s="354">
        <v>0</v>
      </c>
      <c r="Q85" s="356">
        <v>0</v>
      </c>
      <c r="R85" s="356">
        <v>0</v>
      </c>
      <c r="S85" s="247"/>
    </row>
    <row r="86" spans="1:19" s="248" customFormat="1" ht="16.5" customHeight="1">
      <c r="A86" s="341" t="s">
        <v>580</v>
      </c>
      <c r="B86" s="344" t="s">
        <v>497</v>
      </c>
      <c r="C86" s="354">
        <v>1606.833333</v>
      </c>
      <c r="D86" s="354">
        <v>113.666667</v>
      </c>
      <c r="E86" s="354">
        <v>99</v>
      </c>
      <c r="F86" s="354">
        <v>106</v>
      </c>
      <c r="G86" s="354">
        <v>117</v>
      </c>
      <c r="H86" s="354">
        <v>50</v>
      </c>
      <c r="I86" s="354">
        <v>51</v>
      </c>
      <c r="J86" s="354">
        <v>60</v>
      </c>
      <c r="K86" s="354">
        <v>140</v>
      </c>
      <c r="L86" s="354">
        <v>134</v>
      </c>
      <c r="M86" s="354">
        <v>149</v>
      </c>
      <c r="N86" s="354">
        <v>137.16666699999999</v>
      </c>
      <c r="O86" s="354">
        <v>138</v>
      </c>
      <c r="P86" s="354">
        <v>123</v>
      </c>
      <c r="Q86" s="356">
        <v>118</v>
      </c>
      <c r="R86" s="356">
        <v>71</v>
      </c>
      <c r="S86" s="247"/>
    </row>
    <row r="87" spans="1:19" s="248" customFormat="1" ht="16.5" customHeight="1">
      <c r="A87" s="341" t="s">
        <v>581</v>
      </c>
      <c r="B87" s="344" t="s">
        <v>497</v>
      </c>
      <c r="C87" s="354">
        <v>71.75</v>
      </c>
      <c r="D87" s="354">
        <v>0</v>
      </c>
      <c r="E87" s="354">
        <v>8.75</v>
      </c>
      <c r="F87" s="354">
        <v>6</v>
      </c>
      <c r="G87" s="354">
        <v>1</v>
      </c>
      <c r="H87" s="354">
        <v>0</v>
      </c>
      <c r="I87" s="354">
        <v>4</v>
      </c>
      <c r="J87" s="354">
        <v>0</v>
      </c>
      <c r="K87" s="354">
        <v>6</v>
      </c>
      <c r="L87" s="354">
        <v>1</v>
      </c>
      <c r="M87" s="354">
        <v>1</v>
      </c>
      <c r="N87" s="354">
        <v>11</v>
      </c>
      <c r="O87" s="354">
        <v>1</v>
      </c>
      <c r="P87" s="354">
        <v>14</v>
      </c>
      <c r="Q87" s="356">
        <v>12</v>
      </c>
      <c r="R87" s="356">
        <v>6</v>
      </c>
      <c r="S87" s="247"/>
    </row>
    <row r="88" spans="1:19" s="248" customFormat="1" ht="16.5" customHeight="1">
      <c r="A88" s="341" t="s">
        <v>582</v>
      </c>
      <c r="B88" s="344" t="s">
        <v>497</v>
      </c>
      <c r="C88" s="354">
        <v>60.583333000000003</v>
      </c>
      <c r="D88" s="354">
        <v>6.5833329999999997</v>
      </c>
      <c r="E88" s="354">
        <v>1</v>
      </c>
      <c r="F88" s="354">
        <v>0</v>
      </c>
      <c r="G88" s="354">
        <v>0</v>
      </c>
      <c r="H88" s="354">
        <v>0</v>
      </c>
      <c r="I88" s="354">
        <v>0</v>
      </c>
      <c r="J88" s="354">
        <v>0</v>
      </c>
      <c r="K88" s="354">
        <v>2</v>
      </c>
      <c r="L88" s="354">
        <v>15</v>
      </c>
      <c r="M88" s="354">
        <v>0</v>
      </c>
      <c r="N88" s="354">
        <v>1</v>
      </c>
      <c r="O88" s="354">
        <v>11</v>
      </c>
      <c r="P88" s="354">
        <v>13</v>
      </c>
      <c r="Q88" s="356">
        <v>8</v>
      </c>
      <c r="R88" s="356">
        <v>3</v>
      </c>
      <c r="S88" s="247"/>
    </row>
    <row r="89" spans="1:19" s="248" customFormat="1" ht="16.5" customHeight="1">
      <c r="A89" s="340" t="s">
        <v>583</v>
      </c>
      <c r="B89" s="344" t="s">
        <v>497</v>
      </c>
      <c r="C89" s="354">
        <v>1759.166667</v>
      </c>
      <c r="D89" s="354">
        <v>120.25</v>
      </c>
      <c r="E89" s="354">
        <v>108.75</v>
      </c>
      <c r="F89" s="354">
        <v>112</v>
      </c>
      <c r="G89" s="354">
        <v>118</v>
      </c>
      <c r="H89" s="354">
        <v>70</v>
      </c>
      <c r="I89" s="354">
        <v>55</v>
      </c>
      <c r="J89" s="354">
        <v>60</v>
      </c>
      <c r="K89" s="354">
        <v>148</v>
      </c>
      <c r="L89" s="354">
        <v>150</v>
      </c>
      <c r="M89" s="354">
        <v>150</v>
      </c>
      <c r="N89" s="354">
        <v>149.16666699999999</v>
      </c>
      <c r="O89" s="354">
        <v>150</v>
      </c>
      <c r="P89" s="354">
        <v>150</v>
      </c>
      <c r="Q89" s="356">
        <v>138</v>
      </c>
      <c r="R89" s="356">
        <v>80</v>
      </c>
      <c r="S89" s="247"/>
    </row>
    <row r="90" spans="1:19" s="248" customFormat="1" ht="16.5" customHeight="1">
      <c r="A90" s="341" t="s">
        <v>584</v>
      </c>
      <c r="B90" s="344" t="s">
        <v>497</v>
      </c>
      <c r="C90" s="354">
        <v>706.41666699999996</v>
      </c>
      <c r="D90" s="354">
        <v>112.416667</v>
      </c>
      <c r="E90" s="354">
        <v>41</v>
      </c>
      <c r="F90" s="354">
        <v>59</v>
      </c>
      <c r="G90" s="354">
        <v>78</v>
      </c>
      <c r="H90" s="354">
        <v>60</v>
      </c>
      <c r="I90" s="354">
        <v>10</v>
      </c>
      <c r="J90" s="354">
        <v>0</v>
      </c>
      <c r="K90" s="354">
        <v>69</v>
      </c>
      <c r="L90" s="354">
        <v>60</v>
      </c>
      <c r="M90" s="354">
        <v>50</v>
      </c>
      <c r="N90" s="354">
        <v>26</v>
      </c>
      <c r="O90" s="354">
        <v>60</v>
      </c>
      <c r="P90" s="354">
        <v>10</v>
      </c>
      <c r="Q90" s="356">
        <v>36</v>
      </c>
      <c r="R90" s="356">
        <v>35</v>
      </c>
      <c r="S90" s="247"/>
    </row>
    <row r="91" spans="1:19" s="248" customFormat="1" ht="16.5" customHeight="1">
      <c r="A91" s="341" t="s">
        <v>585</v>
      </c>
      <c r="B91" s="344" t="s">
        <v>497</v>
      </c>
      <c r="C91" s="354">
        <v>1052.75</v>
      </c>
      <c r="D91" s="354">
        <v>7.8333329999999997</v>
      </c>
      <c r="E91" s="354">
        <v>67.75</v>
      </c>
      <c r="F91" s="354">
        <v>53</v>
      </c>
      <c r="G91" s="354">
        <v>40</v>
      </c>
      <c r="H91" s="354">
        <v>10</v>
      </c>
      <c r="I91" s="354">
        <v>45</v>
      </c>
      <c r="J91" s="354">
        <v>60</v>
      </c>
      <c r="K91" s="354">
        <v>79</v>
      </c>
      <c r="L91" s="354">
        <v>90</v>
      </c>
      <c r="M91" s="354">
        <v>100</v>
      </c>
      <c r="N91" s="354">
        <v>123.166667</v>
      </c>
      <c r="O91" s="354">
        <v>90</v>
      </c>
      <c r="P91" s="354">
        <v>140</v>
      </c>
      <c r="Q91" s="356">
        <v>102</v>
      </c>
      <c r="R91" s="356">
        <v>45</v>
      </c>
      <c r="S91" s="247"/>
    </row>
    <row r="92" spans="1:19" s="248" customFormat="1" ht="16.5" customHeight="1">
      <c r="A92" s="341" t="s">
        <v>586</v>
      </c>
      <c r="B92" s="344" t="s">
        <v>497</v>
      </c>
      <c r="C92" s="354">
        <v>0</v>
      </c>
      <c r="D92" s="354">
        <v>0</v>
      </c>
      <c r="E92" s="354">
        <v>0</v>
      </c>
      <c r="F92" s="354">
        <v>0</v>
      </c>
      <c r="G92" s="354">
        <v>0</v>
      </c>
      <c r="H92" s="354">
        <v>0</v>
      </c>
      <c r="I92" s="354">
        <v>0</v>
      </c>
      <c r="J92" s="354">
        <v>0</v>
      </c>
      <c r="K92" s="354">
        <v>0</v>
      </c>
      <c r="L92" s="354">
        <v>0</v>
      </c>
      <c r="M92" s="354">
        <v>0</v>
      </c>
      <c r="N92" s="354">
        <v>0</v>
      </c>
      <c r="O92" s="354">
        <v>0</v>
      </c>
      <c r="P92" s="354">
        <v>0</v>
      </c>
      <c r="Q92" s="356">
        <v>0</v>
      </c>
      <c r="R92" s="356">
        <v>0</v>
      </c>
      <c r="S92" s="247"/>
    </row>
    <row r="93" spans="1:19" s="248" customFormat="1" ht="16.5" customHeight="1">
      <c r="A93" s="340" t="s">
        <v>587</v>
      </c>
      <c r="B93" s="344" t="s">
        <v>497</v>
      </c>
      <c r="C93" s="354">
        <v>1759.166667</v>
      </c>
      <c r="D93" s="354">
        <v>120.25</v>
      </c>
      <c r="E93" s="354">
        <v>108.75</v>
      </c>
      <c r="F93" s="354">
        <v>112</v>
      </c>
      <c r="G93" s="354">
        <v>118</v>
      </c>
      <c r="H93" s="354">
        <v>70</v>
      </c>
      <c r="I93" s="354">
        <v>55</v>
      </c>
      <c r="J93" s="354">
        <v>60</v>
      </c>
      <c r="K93" s="354">
        <v>148</v>
      </c>
      <c r="L93" s="354">
        <v>150</v>
      </c>
      <c r="M93" s="354">
        <v>150</v>
      </c>
      <c r="N93" s="354">
        <v>149.16666699999999</v>
      </c>
      <c r="O93" s="354">
        <v>150</v>
      </c>
      <c r="P93" s="354">
        <v>150</v>
      </c>
      <c r="Q93" s="356">
        <v>138</v>
      </c>
      <c r="R93" s="356">
        <v>80</v>
      </c>
      <c r="S93" s="247"/>
    </row>
    <row r="94" spans="1:19" s="248" customFormat="1" ht="16.5" customHeight="1">
      <c r="A94" s="341" t="s">
        <v>588</v>
      </c>
      <c r="B94" s="344" t="s">
        <v>497</v>
      </c>
      <c r="C94" s="354">
        <v>553.75</v>
      </c>
      <c r="D94" s="354">
        <v>0</v>
      </c>
      <c r="E94" s="354">
        <v>40.75</v>
      </c>
      <c r="F94" s="354">
        <v>49</v>
      </c>
      <c r="G94" s="354">
        <v>1</v>
      </c>
      <c r="H94" s="354">
        <v>0</v>
      </c>
      <c r="I94" s="354">
        <v>0</v>
      </c>
      <c r="J94" s="354">
        <v>60</v>
      </c>
      <c r="K94" s="354">
        <v>23</v>
      </c>
      <c r="L94" s="354">
        <v>36</v>
      </c>
      <c r="M94" s="354">
        <v>51</v>
      </c>
      <c r="N94" s="354">
        <v>85</v>
      </c>
      <c r="O94" s="354">
        <v>31</v>
      </c>
      <c r="P94" s="354">
        <v>102</v>
      </c>
      <c r="Q94" s="356">
        <v>75</v>
      </c>
      <c r="R94" s="356">
        <v>0</v>
      </c>
      <c r="S94" s="247"/>
    </row>
    <row r="95" spans="1:19" s="248" customFormat="1" ht="16.5" customHeight="1">
      <c r="A95" s="341" t="s">
        <v>589</v>
      </c>
      <c r="B95" s="344" t="s">
        <v>497</v>
      </c>
      <c r="C95" s="354">
        <v>51</v>
      </c>
      <c r="D95" s="354">
        <v>0</v>
      </c>
      <c r="E95" s="354">
        <v>3</v>
      </c>
      <c r="F95" s="354">
        <v>1</v>
      </c>
      <c r="G95" s="354">
        <v>0</v>
      </c>
      <c r="H95" s="354">
        <v>1</v>
      </c>
      <c r="I95" s="354">
        <v>4</v>
      </c>
      <c r="J95" s="354">
        <v>0</v>
      </c>
      <c r="K95" s="354">
        <v>1</v>
      </c>
      <c r="L95" s="354">
        <v>3</v>
      </c>
      <c r="M95" s="354">
        <v>2</v>
      </c>
      <c r="N95" s="354">
        <v>0</v>
      </c>
      <c r="O95" s="354">
        <v>0</v>
      </c>
      <c r="P95" s="354">
        <v>0</v>
      </c>
      <c r="Q95" s="356">
        <v>21</v>
      </c>
      <c r="R95" s="356">
        <v>15</v>
      </c>
      <c r="S95" s="247"/>
    </row>
    <row r="96" spans="1:19" s="248" customFormat="1" ht="16.5" customHeight="1">
      <c r="A96" s="341" t="s">
        <v>590</v>
      </c>
      <c r="B96" s="344" t="s">
        <v>497</v>
      </c>
      <c r="C96" s="354">
        <v>495</v>
      </c>
      <c r="D96" s="354">
        <v>4.8333329999999997</v>
      </c>
      <c r="E96" s="354">
        <v>16</v>
      </c>
      <c r="F96" s="354">
        <v>5</v>
      </c>
      <c r="G96" s="354">
        <v>43</v>
      </c>
      <c r="H96" s="354">
        <v>19</v>
      </c>
      <c r="I96" s="354">
        <v>39</v>
      </c>
      <c r="J96" s="354">
        <v>0</v>
      </c>
      <c r="K96" s="354">
        <v>61</v>
      </c>
      <c r="L96" s="354">
        <v>55</v>
      </c>
      <c r="M96" s="354">
        <v>44</v>
      </c>
      <c r="N96" s="354">
        <v>35.166666999999997</v>
      </c>
      <c r="O96" s="354">
        <v>64</v>
      </c>
      <c r="P96" s="354">
        <v>47</v>
      </c>
      <c r="Q96" s="356">
        <v>6</v>
      </c>
      <c r="R96" s="356">
        <v>56</v>
      </c>
      <c r="S96" s="247"/>
    </row>
    <row r="97" spans="1:19" s="248" customFormat="1" ht="16.5" customHeight="1">
      <c r="A97" s="341" t="s">
        <v>591</v>
      </c>
      <c r="B97" s="344" t="s">
        <v>497</v>
      </c>
      <c r="C97" s="354">
        <v>27</v>
      </c>
      <c r="D97" s="354">
        <v>0</v>
      </c>
      <c r="E97" s="354">
        <v>8</v>
      </c>
      <c r="F97" s="354">
        <v>0</v>
      </c>
      <c r="G97" s="354">
        <v>5</v>
      </c>
      <c r="H97" s="354">
        <v>1</v>
      </c>
      <c r="I97" s="354">
        <v>0</v>
      </c>
      <c r="J97" s="354">
        <v>0</v>
      </c>
      <c r="K97" s="354">
        <v>0</v>
      </c>
      <c r="L97" s="354">
        <v>0</v>
      </c>
      <c r="M97" s="354">
        <v>11</v>
      </c>
      <c r="N97" s="354">
        <v>1</v>
      </c>
      <c r="O97" s="354">
        <v>0</v>
      </c>
      <c r="P97" s="354">
        <v>1</v>
      </c>
      <c r="Q97" s="356">
        <v>0</v>
      </c>
      <c r="R97" s="356">
        <v>0</v>
      </c>
      <c r="S97" s="247"/>
    </row>
    <row r="98" spans="1:19" s="248" customFormat="1" ht="16.5" customHeight="1">
      <c r="A98" s="341" t="s">
        <v>592</v>
      </c>
      <c r="B98" s="344" t="s">
        <v>497</v>
      </c>
      <c r="C98" s="354">
        <v>0</v>
      </c>
      <c r="D98" s="354">
        <v>0</v>
      </c>
      <c r="E98" s="354">
        <v>0</v>
      </c>
      <c r="F98" s="354">
        <v>0</v>
      </c>
      <c r="G98" s="354">
        <v>0</v>
      </c>
      <c r="H98" s="354">
        <v>0</v>
      </c>
      <c r="I98" s="354">
        <v>0</v>
      </c>
      <c r="J98" s="354">
        <v>0</v>
      </c>
      <c r="K98" s="354">
        <v>0</v>
      </c>
      <c r="L98" s="354">
        <v>0</v>
      </c>
      <c r="M98" s="354">
        <v>0</v>
      </c>
      <c r="N98" s="354">
        <v>0</v>
      </c>
      <c r="O98" s="354">
        <v>0</v>
      </c>
      <c r="P98" s="354">
        <v>0</v>
      </c>
      <c r="Q98" s="356">
        <v>0</v>
      </c>
      <c r="R98" s="356">
        <v>0</v>
      </c>
      <c r="S98" s="247"/>
    </row>
    <row r="99" spans="1:19" s="248" customFormat="1" ht="16.5" customHeight="1">
      <c r="A99" s="341" t="s">
        <v>593</v>
      </c>
      <c r="B99" s="344" t="s">
        <v>497</v>
      </c>
      <c r="C99" s="354">
        <v>567.41666699999996</v>
      </c>
      <c r="D99" s="354">
        <v>113.416667</v>
      </c>
      <c r="E99" s="354">
        <v>35</v>
      </c>
      <c r="F99" s="354">
        <v>57</v>
      </c>
      <c r="G99" s="354">
        <v>65</v>
      </c>
      <c r="H99" s="354">
        <v>29</v>
      </c>
      <c r="I99" s="354">
        <v>10</v>
      </c>
      <c r="J99" s="354">
        <v>0</v>
      </c>
      <c r="K99" s="354">
        <v>45</v>
      </c>
      <c r="L99" s="354">
        <v>56</v>
      </c>
      <c r="M99" s="354">
        <v>40</v>
      </c>
      <c r="N99" s="354">
        <v>26</v>
      </c>
      <c r="O99" s="354">
        <v>55</v>
      </c>
      <c r="P99" s="354">
        <v>0</v>
      </c>
      <c r="Q99" s="356">
        <v>36</v>
      </c>
      <c r="R99" s="356">
        <v>0</v>
      </c>
      <c r="S99" s="247"/>
    </row>
    <row r="100" spans="1:19" s="248" customFormat="1" ht="16.5" customHeight="1">
      <c r="A100" s="341" t="s">
        <v>594</v>
      </c>
      <c r="B100" s="344" t="s">
        <v>497</v>
      </c>
      <c r="C100" s="354">
        <v>45</v>
      </c>
      <c r="D100" s="354">
        <v>2</v>
      </c>
      <c r="E100" s="354">
        <v>6</v>
      </c>
      <c r="F100" s="354">
        <v>0</v>
      </c>
      <c r="G100" s="354">
        <v>4</v>
      </c>
      <c r="H100" s="354">
        <v>0</v>
      </c>
      <c r="I100" s="354">
        <v>2</v>
      </c>
      <c r="J100" s="354">
        <v>0</v>
      </c>
      <c r="K100" s="354">
        <v>18</v>
      </c>
      <c r="L100" s="354">
        <v>0</v>
      </c>
      <c r="M100" s="354">
        <v>2</v>
      </c>
      <c r="N100" s="354">
        <v>2</v>
      </c>
      <c r="O100" s="354">
        <v>0</v>
      </c>
      <c r="P100" s="354">
        <v>0</v>
      </c>
      <c r="Q100" s="356">
        <v>0</v>
      </c>
      <c r="R100" s="356">
        <v>9</v>
      </c>
      <c r="S100" s="247"/>
    </row>
    <row r="101" spans="1:19" s="248" customFormat="1" ht="16.5" customHeight="1">
      <c r="A101" s="341" t="s">
        <v>595</v>
      </c>
      <c r="B101" s="344" t="s">
        <v>497</v>
      </c>
      <c r="C101" s="354">
        <v>0</v>
      </c>
      <c r="D101" s="354">
        <v>0</v>
      </c>
      <c r="E101" s="354">
        <v>0</v>
      </c>
      <c r="F101" s="354">
        <v>0</v>
      </c>
      <c r="G101" s="354">
        <v>0</v>
      </c>
      <c r="H101" s="354">
        <v>0</v>
      </c>
      <c r="I101" s="354">
        <v>0</v>
      </c>
      <c r="J101" s="354">
        <v>0</v>
      </c>
      <c r="K101" s="354">
        <v>0</v>
      </c>
      <c r="L101" s="354">
        <v>0</v>
      </c>
      <c r="M101" s="354">
        <v>0</v>
      </c>
      <c r="N101" s="354">
        <v>0</v>
      </c>
      <c r="O101" s="354">
        <v>0</v>
      </c>
      <c r="P101" s="354">
        <v>0</v>
      </c>
      <c r="Q101" s="356">
        <v>0</v>
      </c>
      <c r="R101" s="356">
        <v>0</v>
      </c>
      <c r="S101" s="247"/>
    </row>
    <row r="102" spans="1:19" s="248" customFormat="1" ht="16.5" customHeight="1">
      <c r="A102" s="341" t="s">
        <v>596</v>
      </c>
      <c r="B102" s="344" t="s">
        <v>497</v>
      </c>
      <c r="C102" s="354">
        <v>0</v>
      </c>
      <c r="D102" s="354">
        <v>0</v>
      </c>
      <c r="E102" s="354">
        <v>0</v>
      </c>
      <c r="F102" s="354">
        <v>0</v>
      </c>
      <c r="G102" s="354">
        <v>0</v>
      </c>
      <c r="H102" s="354">
        <v>0</v>
      </c>
      <c r="I102" s="354">
        <v>0</v>
      </c>
      <c r="J102" s="354">
        <v>0</v>
      </c>
      <c r="K102" s="354">
        <v>0</v>
      </c>
      <c r="L102" s="354">
        <v>0</v>
      </c>
      <c r="M102" s="354">
        <v>0</v>
      </c>
      <c r="N102" s="354">
        <v>0</v>
      </c>
      <c r="O102" s="354">
        <v>0</v>
      </c>
      <c r="P102" s="354">
        <v>0</v>
      </c>
      <c r="Q102" s="356">
        <v>0</v>
      </c>
      <c r="R102" s="356">
        <v>0</v>
      </c>
      <c r="S102" s="247"/>
    </row>
    <row r="103" spans="1:19" s="248" customFormat="1" ht="16.5" customHeight="1">
      <c r="A103" s="341" t="s">
        <v>597</v>
      </c>
      <c r="B103" s="344" t="s">
        <v>497</v>
      </c>
      <c r="C103" s="354">
        <v>0</v>
      </c>
      <c r="D103" s="354">
        <v>0</v>
      </c>
      <c r="E103" s="354">
        <v>0</v>
      </c>
      <c r="F103" s="354">
        <v>0</v>
      </c>
      <c r="G103" s="354">
        <v>0</v>
      </c>
      <c r="H103" s="354">
        <v>0</v>
      </c>
      <c r="I103" s="354">
        <v>0</v>
      </c>
      <c r="J103" s="354">
        <v>0</v>
      </c>
      <c r="K103" s="354">
        <v>0</v>
      </c>
      <c r="L103" s="354">
        <v>0</v>
      </c>
      <c r="M103" s="354">
        <v>0</v>
      </c>
      <c r="N103" s="354">
        <v>0</v>
      </c>
      <c r="O103" s="354">
        <v>0</v>
      </c>
      <c r="P103" s="354">
        <v>0</v>
      </c>
      <c r="Q103" s="356">
        <v>0</v>
      </c>
      <c r="R103" s="356">
        <v>0</v>
      </c>
      <c r="S103" s="247"/>
    </row>
    <row r="104" spans="1:19" s="248" customFormat="1" ht="16.5" customHeight="1">
      <c r="A104" s="341" t="s">
        <v>598</v>
      </c>
      <c r="B104" s="344" t="s">
        <v>497</v>
      </c>
      <c r="C104" s="354">
        <v>20</v>
      </c>
      <c r="D104" s="354">
        <v>0</v>
      </c>
      <c r="E104" s="354">
        <v>0</v>
      </c>
      <c r="F104" s="354">
        <v>0</v>
      </c>
      <c r="G104" s="354">
        <v>0</v>
      </c>
      <c r="H104" s="354">
        <v>20</v>
      </c>
      <c r="I104" s="354">
        <v>0</v>
      </c>
      <c r="J104" s="354">
        <v>0</v>
      </c>
      <c r="K104" s="354">
        <v>0</v>
      </c>
      <c r="L104" s="354">
        <v>0</v>
      </c>
      <c r="M104" s="354">
        <v>0</v>
      </c>
      <c r="N104" s="354">
        <v>0</v>
      </c>
      <c r="O104" s="354">
        <v>0</v>
      </c>
      <c r="P104" s="354">
        <v>0</v>
      </c>
      <c r="Q104" s="356">
        <v>0</v>
      </c>
      <c r="R104" s="356">
        <v>0</v>
      </c>
      <c r="S104" s="247"/>
    </row>
    <row r="105" spans="1:19" s="248" customFormat="1" ht="16.5" customHeight="1">
      <c r="A105" s="340" t="s">
        <v>208</v>
      </c>
      <c r="B105" s="344" t="s">
        <v>495</v>
      </c>
      <c r="C105" s="354"/>
      <c r="D105" s="354"/>
      <c r="E105" s="354"/>
      <c r="F105" s="354"/>
      <c r="G105" s="354"/>
      <c r="H105" s="354"/>
      <c r="I105" s="354"/>
      <c r="J105" s="354"/>
      <c r="K105" s="354"/>
      <c r="L105" s="354"/>
      <c r="M105" s="354"/>
      <c r="N105" s="354"/>
      <c r="O105" s="354"/>
      <c r="P105" s="354"/>
      <c r="Q105" s="356"/>
      <c r="R105" s="356"/>
      <c r="S105" s="247"/>
    </row>
    <row r="106" spans="1:19" s="248" customFormat="1" ht="16.5" customHeight="1">
      <c r="A106" s="340" t="s">
        <v>599</v>
      </c>
      <c r="B106" s="344" t="s">
        <v>497</v>
      </c>
      <c r="C106" s="354">
        <v>1759.1666660000001</v>
      </c>
      <c r="D106" s="354">
        <f t="shared" ref="D106:P106" si="1">SUM(D107:D113)</f>
        <v>120.25</v>
      </c>
      <c r="E106" s="354">
        <f t="shared" si="1"/>
        <v>108.75</v>
      </c>
      <c r="F106" s="354">
        <f t="shared" si="1"/>
        <v>112</v>
      </c>
      <c r="G106" s="354">
        <f t="shared" si="1"/>
        <v>118</v>
      </c>
      <c r="H106" s="354">
        <f>SUM(H107:H113)</f>
        <v>70</v>
      </c>
      <c r="I106" s="354">
        <f t="shared" si="1"/>
        <v>55</v>
      </c>
      <c r="J106" s="354">
        <f t="shared" si="1"/>
        <v>60</v>
      </c>
      <c r="K106" s="354">
        <f t="shared" si="1"/>
        <v>148</v>
      </c>
      <c r="L106" s="354">
        <f t="shared" si="1"/>
        <v>150</v>
      </c>
      <c r="M106" s="354">
        <f t="shared" si="1"/>
        <v>150</v>
      </c>
      <c r="N106" s="354">
        <f t="shared" si="1"/>
        <v>149.16666700000002</v>
      </c>
      <c r="O106" s="354">
        <f t="shared" si="1"/>
        <v>150</v>
      </c>
      <c r="P106" s="354">
        <f t="shared" si="1"/>
        <v>150</v>
      </c>
      <c r="Q106" s="356">
        <v>138</v>
      </c>
      <c r="R106" s="356">
        <f>SUM(R107:R113)</f>
        <v>80</v>
      </c>
      <c r="S106" s="247"/>
    </row>
    <row r="107" spans="1:19" s="248" customFormat="1" ht="16.5" customHeight="1">
      <c r="A107" s="341" t="s">
        <v>600</v>
      </c>
      <c r="B107" s="344" t="s">
        <v>497</v>
      </c>
      <c r="C107" s="354">
        <v>0</v>
      </c>
      <c r="D107" s="354">
        <v>0</v>
      </c>
      <c r="E107" s="354">
        <v>0</v>
      </c>
      <c r="F107" s="354">
        <v>0</v>
      </c>
      <c r="G107" s="354">
        <v>0</v>
      </c>
      <c r="H107" s="354">
        <v>0</v>
      </c>
      <c r="I107" s="354">
        <v>0</v>
      </c>
      <c r="J107" s="354">
        <v>0</v>
      </c>
      <c r="K107" s="354">
        <v>0</v>
      </c>
      <c r="L107" s="354">
        <v>0</v>
      </c>
      <c r="M107" s="354">
        <v>0</v>
      </c>
      <c r="N107" s="354">
        <v>0</v>
      </c>
      <c r="O107" s="354">
        <v>0</v>
      </c>
      <c r="P107" s="354">
        <v>0</v>
      </c>
      <c r="Q107" s="356">
        <v>0</v>
      </c>
      <c r="R107" s="356">
        <v>0</v>
      </c>
      <c r="S107" s="247"/>
    </row>
    <row r="108" spans="1:19" s="248" customFormat="1" ht="16.5" customHeight="1">
      <c r="A108" s="341" t="s">
        <v>601</v>
      </c>
      <c r="B108" s="344" t="s">
        <v>497</v>
      </c>
      <c r="C108" s="354">
        <v>68</v>
      </c>
      <c r="D108" s="354">
        <v>0</v>
      </c>
      <c r="E108" s="354">
        <v>0</v>
      </c>
      <c r="F108" s="354">
        <v>19</v>
      </c>
      <c r="G108" s="354">
        <v>24</v>
      </c>
      <c r="H108" s="354">
        <v>1</v>
      </c>
      <c r="I108" s="354">
        <v>2</v>
      </c>
      <c r="J108" s="354">
        <v>0</v>
      </c>
      <c r="K108" s="354">
        <v>2</v>
      </c>
      <c r="L108" s="354">
        <v>6</v>
      </c>
      <c r="M108" s="354">
        <v>5</v>
      </c>
      <c r="N108" s="354">
        <v>3</v>
      </c>
      <c r="O108" s="354">
        <v>4</v>
      </c>
      <c r="P108" s="354">
        <v>0</v>
      </c>
      <c r="Q108" s="356">
        <v>2</v>
      </c>
      <c r="R108" s="356">
        <v>0</v>
      </c>
      <c r="S108" s="247"/>
    </row>
    <row r="109" spans="1:19" s="248" customFormat="1" ht="16.5" customHeight="1">
      <c r="A109" s="341" t="s">
        <v>602</v>
      </c>
      <c r="B109" s="344" t="s">
        <v>497</v>
      </c>
      <c r="C109" s="354">
        <v>226</v>
      </c>
      <c r="D109" s="354">
        <v>11</v>
      </c>
      <c r="E109" s="354">
        <v>27</v>
      </c>
      <c r="F109" s="354">
        <v>34</v>
      </c>
      <c r="G109" s="354">
        <v>8</v>
      </c>
      <c r="H109" s="354">
        <v>12</v>
      </c>
      <c r="I109" s="354">
        <v>12</v>
      </c>
      <c r="J109" s="354">
        <v>0</v>
      </c>
      <c r="K109" s="354">
        <v>25</v>
      </c>
      <c r="L109" s="354">
        <v>37</v>
      </c>
      <c r="M109" s="354">
        <v>5</v>
      </c>
      <c r="N109" s="354">
        <v>3</v>
      </c>
      <c r="O109" s="354">
        <v>36</v>
      </c>
      <c r="P109" s="354">
        <v>3</v>
      </c>
      <c r="Q109" s="356">
        <v>6</v>
      </c>
      <c r="R109" s="356">
        <v>7</v>
      </c>
      <c r="S109" s="247"/>
    </row>
    <row r="110" spans="1:19" s="248" customFormat="1" ht="16.5" customHeight="1">
      <c r="A110" s="341" t="s">
        <v>603</v>
      </c>
      <c r="B110" s="344" t="s">
        <v>497</v>
      </c>
      <c r="C110" s="354">
        <v>494.33333299999998</v>
      </c>
      <c r="D110" s="354">
        <v>58.333333000000003</v>
      </c>
      <c r="E110" s="354">
        <v>13</v>
      </c>
      <c r="F110" s="354">
        <v>13</v>
      </c>
      <c r="G110" s="354">
        <v>52</v>
      </c>
      <c r="H110" s="354">
        <v>43</v>
      </c>
      <c r="I110" s="354">
        <v>3</v>
      </c>
      <c r="J110" s="354">
        <v>1</v>
      </c>
      <c r="K110" s="354">
        <v>49</v>
      </c>
      <c r="L110" s="354">
        <v>25</v>
      </c>
      <c r="M110" s="354">
        <v>42</v>
      </c>
      <c r="N110" s="354">
        <v>40</v>
      </c>
      <c r="O110" s="354">
        <v>48</v>
      </c>
      <c r="P110" s="354">
        <v>31</v>
      </c>
      <c r="Q110" s="356">
        <v>52</v>
      </c>
      <c r="R110" s="356">
        <v>24</v>
      </c>
      <c r="S110" s="247"/>
    </row>
    <row r="111" spans="1:19" s="248" customFormat="1" ht="16.5" customHeight="1">
      <c r="A111" s="341" t="s">
        <v>604</v>
      </c>
      <c r="B111" s="344" t="s">
        <v>497</v>
      </c>
      <c r="C111" s="354">
        <v>887.83333300000004</v>
      </c>
      <c r="D111" s="354">
        <v>47.916666999999997</v>
      </c>
      <c r="E111" s="354">
        <v>65.75</v>
      </c>
      <c r="F111" s="354">
        <v>42</v>
      </c>
      <c r="G111" s="354">
        <v>21</v>
      </c>
      <c r="H111" s="354">
        <v>7</v>
      </c>
      <c r="I111" s="354">
        <v>36</v>
      </c>
      <c r="J111" s="354">
        <v>49</v>
      </c>
      <c r="K111" s="354">
        <v>67</v>
      </c>
      <c r="L111" s="354">
        <v>78</v>
      </c>
      <c r="M111" s="354">
        <v>98</v>
      </c>
      <c r="N111" s="354">
        <v>100.166667</v>
      </c>
      <c r="O111" s="354">
        <v>61</v>
      </c>
      <c r="P111" s="354">
        <v>103</v>
      </c>
      <c r="Q111" s="356">
        <v>67</v>
      </c>
      <c r="R111" s="356">
        <v>45</v>
      </c>
      <c r="S111" s="247"/>
    </row>
    <row r="112" spans="1:19" s="248" customFormat="1" ht="16.5" customHeight="1">
      <c r="A112" s="341" t="s">
        <v>605</v>
      </c>
      <c r="B112" s="344" t="s">
        <v>497</v>
      </c>
      <c r="C112" s="354">
        <v>50</v>
      </c>
      <c r="D112" s="354">
        <v>1</v>
      </c>
      <c r="E112" s="354">
        <v>3</v>
      </c>
      <c r="F112" s="354">
        <v>4</v>
      </c>
      <c r="G112" s="354">
        <v>1</v>
      </c>
      <c r="H112" s="354">
        <v>0</v>
      </c>
      <c r="I112" s="354">
        <v>2</v>
      </c>
      <c r="J112" s="354">
        <v>10</v>
      </c>
      <c r="K112" s="354">
        <v>5</v>
      </c>
      <c r="L112" s="354">
        <v>4</v>
      </c>
      <c r="M112" s="354">
        <v>0</v>
      </c>
      <c r="N112" s="354">
        <v>3</v>
      </c>
      <c r="O112" s="354">
        <v>1</v>
      </c>
      <c r="P112" s="354">
        <v>3</v>
      </c>
      <c r="Q112" s="356">
        <v>11</v>
      </c>
      <c r="R112" s="356">
        <v>2</v>
      </c>
      <c r="S112" s="247"/>
    </row>
    <row r="113" spans="1:19" s="248" customFormat="1" ht="16.5" customHeight="1">
      <c r="A113" s="341" t="s">
        <v>606</v>
      </c>
      <c r="B113" s="344" t="s">
        <v>497</v>
      </c>
      <c r="C113" s="354">
        <v>33</v>
      </c>
      <c r="D113" s="354">
        <v>2</v>
      </c>
      <c r="E113" s="354">
        <v>0</v>
      </c>
      <c r="F113" s="354">
        <v>0</v>
      </c>
      <c r="G113" s="354">
        <v>12</v>
      </c>
      <c r="H113" s="354">
        <v>7</v>
      </c>
      <c r="I113" s="354">
        <v>0</v>
      </c>
      <c r="J113" s="354">
        <v>0</v>
      </c>
      <c r="K113" s="354">
        <v>0</v>
      </c>
      <c r="L113" s="354">
        <v>0</v>
      </c>
      <c r="M113" s="354">
        <v>0</v>
      </c>
      <c r="N113" s="354">
        <v>0</v>
      </c>
      <c r="O113" s="354">
        <v>0</v>
      </c>
      <c r="P113" s="354">
        <v>10</v>
      </c>
      <c r="Q113" s="356">
        <v>0</v>
      </c>
      <c r="R113" s="356">
        <v>2</v>
      </c>
      <c r="S113" s="247"/>
    </row>
    <row r="114" spans="1:19" s="248" customFormat="1" ht="16.5" customHeight="1">
      <c r="A114" s="340" t="s">
        <v>607</v>
      </c>
      <c r="B114" s="344" t="s">
        <v>500</v>
      </c>
      <c r="C114" s="360"/>
      <c r="D114" s="360"/>
      <c r="E114" s="360"/>
      <c r="F114" s="360"/>
      <c r="G114" s="360"/>
      <c r="H114" s="360"/>
      <c r="I114" s="360"/>
      <c r="J114" s="360"/>
      <c r="K114" s="360"/>
      <c r="L114" s="360"/>
      <c r="M114" s="360"/>
      <c r="N114" s="360"/>
      <c r="O114" s="360"/>
      <c r="P114" s="360"/>
      <c r="Q114" s="361"/>
      <c r="R114" s="361"/>
      <c r="S114" s="247"/>
    </row>
    <row r="115" spans="1:19" s="248" customFormat="1" ht="16.5" customHeight="1">
      <c r="A115" s="340" t="s">
        <v>608</v>
      </c>
      <c r="B115" s="344" t="s">
        <v>501</v>
      </c>
      <c r="C115" s="362">
        <v>15812.558333000001</v>
      </c>
      <c r="D115" s="362">
        <v>2363.9833330000001</v>
      </c>
      <c r="E115" s="362">
        <v>1111.615</v>
      </c>
      <c r="F115" s="362">
        <v>1420.7</v>
      </c>
      <c r="G115" s="362">
        <v>1391.25</v>
      </c>
      <c r="H115" s="362">
        <v>1149.8</v>
      </c>
      <c r="I115" s="362">
        <v>342.3</v>
      </c>
      <c r="J115" s="362">
        <v>108.8</v>
      </c>
      <c r="K115" s="362">
        <v>1144</v>
      </c>
      <c r="L115" s="362">
        <v>1391.21</v>
      </c>
      <c r="M115" s="362">
        <v>991</v>
      </c>
      <c r="N115" s="362">
        <v>1084.7</v>
      </c>
      <c r="O115" s="362">
        <v>1406.3</v>
      </c>
      <c r="P115" s="362">
        <v>759.1</v>
      </c>
      <c r="Q115" s="363">
        <v>659.6</v>
      </c>
      <c r="R115" s="363">
        <v>488.2</v>
      </c>
      <c r="S115" s="247"/>
    </row>
    <row r="116" spans="1:19" s="248" customFormat="1" ht="16.5" customHeight="1">
      <c r="A116" s="340" t="s">
        <v>609</v>
      </c>
      <c r="B116" s="344" t="s">
        <v>501</v>
      </c>
      <c r="C116" s="362">
        <v>658.95</v>
      </c>
      <c r="D116" s="362">
        <v>70.5</v>
      </c>
      <c r="E116" s="362">
        <v>184.7</v>
      </c>
      <c r="F116" s="362">
        <v>117.5</v>
      </c>
      <c r="G116" s="362">
        <v>78.25</v>
      </c>
      <c r="H116" s="362">
        <v>20</v>
      </c>
      <c r="I116" s="362">
        <v>28</v>
      </c>
      <c r="J116" s="362">
        <v>0</v>
      </c>
      <c r="K116" s="362">
        <v>3.7</v>
      </c>
      <c r="L116" s="362">
        <v>0</v>
      </c>
      <c r="M116" s="362">
        <v>1.6</v>
      </c>
      <c r="N116" s="362">
        <v>67</v>
      </c>
      <c r="O116" s="362">
        <v>37</v>
      </c>
      <c r="P116" s="362">
        <v>0</v>
      </c>
      <c r="Q116" s="363">
        <v>16</v>
      </c>
      <c r="R116" s="363">
        <v>34.700000000000003</v>
      </c>
      <c r="S116" s="247"/>
    </row>
    <row r="117" spans="1:19" s="248" customFormat="1" ht="16.5" customHeight="1">
      <c r="A117" s="341" t="s">
        <v>301</v>
      </c>
      <c r="B117" s="344" t="s">
        <v>501</v>
      </c>
      <c r="C117" s="362">
        <v>405.9</v>
      </c>
      <c r="D117" s="362">
        <v>60</v>
      </c>
      <c r="E117" s="362">
        <v>144</v>
      </c>
      <c r="F117" s="362">
        <v>62.4</v>
      </c>
      <c r="G117" s="362">
        <v>22.5</v>
      </c>
      <c r="H117" s="362">
        <v>10</v>
      </c>
      <c r="I117" s="362">
        <v>28</v>
      </c>
      <c r="J117" s="362">
        <v>0</v>
      </c>
      <c r="K117" s="362">
        <v>0</v>
      </c>
      <c r="L117" s="362">
        <v>0</v>
      </c>
      <c r="M117" s="362">
        <v>0</v>
      </c>
      <c r="N117" s="362">
        <v>67</v>
      </c>
      <c r="O117" s="362">
        <v>5</v>
      </c>
      <c r="P117" s="362">
        <v>0</v>
      </c>
      <c r="Q117" s="363">
        <v>7</v>
      </c>
      <c r="R117" s="363">
        <v>0</v>
      </c>
      <c r="S117" s="247"/>
    </row>
    <row r="118" spans="1:19" s="248" customFormat="1" ht="16.5" customHeight="1">
      <c r="A118" s="340" t="s">
        <v>610</v>
      </c>
      <c r="B118" s="344" t="s">
        <v>501</v>
      </c>
      <c r="C118" s="362">
        <v>139.19999999999999</v>
      </c>
      <c r="D118" s="362">
        <v>17</v>
      </c>
      <c r="E118" s="362">
        <v>72.900000000000006</v>
      </c>
      <c r="F118" s="362">
        <v>14.22</v>
      </c>
      <c r="G118" s="362">
        <v>8</v>
      </c>
      <c r="H118" s="362">
        <v>3</v>
      </c>
      <c r="I118" s="362">
        <v>10</v>
      </c>
      <c r="J118" s="362">
        <v>0</v>
      </c>
      <c r="K118" s="362">
        <v>1</v>
      </c>
      <c r="L118" s="362">
        <v>0</v>
      </c>
      <c r="M118" s="362">
        <v>0</v>
      </c>
      <c r="N118" s="362">
        <v>4.9800000000000004</v>
      </c>
      <c r="O118" s="362">
        <v>2</v>
      </c>
      <c r="P118" s="362">
        <v>0</v>
      </c>
      <c r="Q118" s="363">
        <v>3</v>
      </c>
      <c r="R118" s="363">
        <v>3.1</v>
      </c>
      <c r="S118" s="247"/>
    </row>
    <row r="119" spans="1:19" s="248" customFormat="1" ht="16.5" customHeight="1">
      <c r="A119" s="340" t="s">
        <v>611</v>
      </c>
      <c r="B119" s="344" t="s">
        <v>500</v>
      </c>
      <c r="C119" s="354">
        <v>679</v>
      </c>
      <c r="D119" s="354">
        <v>32</v>
      </c>
      <c r="E119" s="354">
        <v>232</v>
      </c>
      <c r="F119" s="354">
        <v>183</v>
      </c>
      <c r="G119" s="354">
        <v>66</v>
      </c>
      <c r="H119" s="354">
        <v>10</v>
      </c>
      <c r="I119" s="354">
        <v>30</v>
      </c>
      <c r="J119" s="354">
        <v>0</v>
      </c>
      <c r="K119" s="354">
        <v>10</v>
      </c>
      <c r="L119" s="354">
        <v>0</v>
      </c>
      <c r="M119" s="354">
        <v>6</v>
      </c>
      <c r="N119" s="354">
        <v>41</v>
      </c>
      <c r="O119" s="354">
        <v>28</v>
      </c>
      <c r="P119" s="354">
        <v>0</v>
      </c>
      <c r="Q119" s="356">
        <v>14</v>
      </c>
      <c r="R119" s="356">
        <v>27</v>
      </c>
      <c r="S119" s="247"/>
    </row>
    <row r="120" spans="1:19" s="248" customFormat="1" ht="16.5" customHeight="1">
      <c r="A120" s="341" t="s">
        <v>612</v>
      </c>
      <c r="B120" s="344" t="s">
        <v>497</v>
      </c>
      <c r="C120" s="354">
        <v>79.5</v>
      </c>
      <c r="D120" s="354">
        <v>3</v>
      </c>
      <c r="E120" s="354">
        <v>15</v>
      </c>
      <c r="F120" s="354">
        <v>31</v>
      </c>
      <c r="G120" s="354">
        <v>2.5</v>
      </c>
      <c r="H120" s="354">
        <v>1</v>
      </c>
      <c r="I120" s="354">
        <v>1</v>
      </c>
      <c r="J120" s="354">
        <v>0</v>
      </c>
      <c r="K120" s="354">
        <v>1</v>
      </c>
      <c r="L120" s="354">
        <v>0</v>
      </c>
      <c r="M120" s="354">
        <v>2</v>
      </c>
      <c r="N120" s="354">
        <v>5</v>
      </c>
      <c r="O120" s="354">
        <v>6</v>
      </c>
      <c r="P120" s="354">
        <v>0</v>
      </c>
      <c r="Q120" s="356">
        <v>4</v>
      </c>
      <c r="R120" s="356">
        <v>8</v>
      </c>
      <c r="S120" s="247"/>
    </row>
    <row r="121" spans="1:19" s="248" customFormat="1" ht="16.5" customHeight="1">
      <c r="A121" s="243" t="s">
        <v>613</v>
      </c>
      <c r="B121" s="343" t="s">
        <v>497</v>
      </c>
      <c r="C121" s="345">
        <v>12.5</v>
      </c>
      <c r="D121" s="345">
        <v>1</v>
      </c>
      <c r="E121" s="345">
        <v>7</v>
      </c>
      <c r="F121" s="345">
        <v>2</v>
      </c>
      <c r="G121" s="345">
        <v>1.5</v>
      </c>
      <c r="H121" s="345">
        <v>0</v>
      </c>
      <c r="I121" s="345">
        <v>1</v>
      </c>
      <c r="J121" s="345">
        <v>0</v>
      </c>
      <c r="K121" s="345">
        <v>0</v>
      </c>
      <c r="L121" s="345">
        <v>0</v>
      </c>
      <c r="M121" s="345">
        <v>0</v>
      </c>
      <c r="N121" s="345">
        <v>0</v>
      </c>
      <c r="O121" s="345">
        <v>0</v>
      </c>
      <c r="P121" s="345">
        <v>0</v>
      </c>
      <c r="Q121" s="346">
        <v>0</v>
      </c>
      <c r="R121" s="346">
        <v>0</v>
      </c>
      <c r="S121" s="247"/>
    </row>
    <row r="122" spans="1:19" s="248" customFormat="1" ht="16.5" customHeight="1">
      <c r="A122" s="243" t="s">
        <v>614</v>
      </c>
      <c r="B122" s="343" t="s">
        <v>497</v>
      </c>
      <c r="C122" s="345">
        <v>1</v>
      </c>
      <c r="D122" s="345">
        <v>0</v>
      </c>
      <c r="E122" s="345">
        <v>0</v>
      </c>
      <c r="F122" s="345">
        <v>0</v>
      </c>
      <c r="G122" s="345">
        <v>1</v>
      </c>
      <c r="H122" s="345">
        <v>0</v>
      </c>
      <c r="I122" s="345">
        <v>0</v>
      </c>
      <c r="J122" s="345">
        <v>0</v>
      </c>
      <c r="K122" s="345">
        <v>0</v>
      </c>
      <c r="L122" s="345">
        <v>0</v>
      </c>
      <c r="M122" s="345">
        <v>0</v>
      </c>
      <c r="N122" s="345">
        <v>0</v>
      </c>
      <c r="O122" s="345">
        <v>0</v>
      </c>
      <c r="P122" s="345">
        <v>0</v>
      </c>
      <c r="Q122" s="346">
        <v>0</v>
      </c>
      <c r="R122" s="346">
        <v>0</v>
      </c>
      <c r="S122" s="247"/>
    </row>
    <row r="123" spans="1:19" s="248" customFormat="1" ht="16.5" customHeight="1">
      <c r="A123" s="243" t="s">
        <v>615</v>
      </c>
      <c r="B123" s="343" t="s">
        <v>497</v>
      </c>
      <c r="C123" s="345">
        <v>0</v>
      </c>
      <c r="D123" s="345">
        <v>0</v>
      </c>
      <c r="E123" s="345">
        <v>0</v>
      </c>
      <c r="F123" s="345">
        <v>0</v>
      </c>
      <c r="G123" s="345">
        <v>0</v>
      </c>
      <c r="H123" s="345">
        <v>0</v>
      </c>
      <c r="I123" s="345">
        <v>0</v>
      </c>
      <c r="J123" s="345">
        <v>0</v>
      </c>
      <c r="K123" s="345">
        <v>0</v>
      </c>
      <c r="L123" s="345">
        <v>0</v>
      </c>
      <c r="M123" s="345">
        <v>0</v>
      </c>
      <c r="N123" s="345">
        <v>0</v>
      </c>
      <c r="O123" s="345">
        <v>0</v>
      </c>
      <c r="P123" s="345">
        <v>0</v>
      </c>
      <c r="Q123" s="346">
        <v>0</v>
      </c>
      <c r="R123" s="346">
        <v>0</v>
      </c>
      <c r="S123" s="247"/>
    </row>
    <row r="124" spans="1:19" s="248" customFormat="1" ht="16.5" customHeight="1">
      <c r="A124" s="278" t="s">
        <v>616</v>
      </c>
      <c r="B124" s="343" t="s">
        <v>497</v>
      </c>
      <c r="C124" s="345">
        <v>103</v>
      </c>
      <c r="D124" s="345">
        <v>4</v>
      </c>
      <c r="E124" s="345">
        <v>22</v>
      </c>
      <c r="F124" s="345">
        <v>33</v>
      </c>
      <c r="G124" s="345">
        <v>5</v>
      </c>
      <c r="H124" s="345">
        <v>1</v>
      </c>
      <c r="I124" s="345">
        <v>2</v>
      </c>
      <c r="J124" s="345">
        <v>0</v>
      </c>
      <c r="K124" s="345">
        <v>1</v>
      </c>
      <c r="L124" s="345">
        <v>0</v>
      </c>
      <c r="M124" s="345">
        <v>2</v>
      </c>
      <c r="N124" s="345">
        <v>5</v>
      </c>
      <c r="O124" s="345">
        <v>6</v>
      </c>
      <c r="P124" s="345">
        <v>10</v>
      </c>
      <c r="Q124" s="346">
        <v>4</v>
      </c>
      <c r="R124" s="346">
        <v>8</v>
      </c>
      <c r="S124" s="247"/>
    </row>
    <row r="125" spans="1:19" s="248" customFormat="1" ht="16.5" customHeight="1">
      <c r="A125" s="243" t="s">
        <v>617</v>
      </c>
      <c r="B125" s="343" t="s">
        <v>497</v>
      </c>
      <c r="C125" s="345">
        <v>23.5</v>
      </c>
      <c r="D125" s="345">
        <v>2</v>
      </c>
      <c r="E125" s="345">
        <v>7</v>
      </c>
      <c r="F125" s="345">
        <v>4</v>
      </c>
      <c r="G125" s="345">
        <v>2.5</v>
      </c>
      <c r="H125" s="345">
        <v>1</v>
      </c>
      <c r="I125" s="345">
        <v>2</v>
      </c>
      <c r="J125" s="345">
        <v>0</v>
      </c>
      <c r="K125" s="345">
        <v>0</v>
      </c>
      <c r="L125" s="345">
        <v>0</v>
      </c>
      <c r="M125" s="345">
        <v>0</v>
      </c>
      <c r="N125" s="345">
        <v>3</v>
      </c>
      <c r="O125" s="345">
        <v>1</v>
      </c>
      <c r="P125" s="345">
        <v>0</v>
      </c>
      <c r="Q125" s="346">
        <v>0</v>
      </c>
      <c r="R125" s="346">
        <v>1</v>
      </c>
      <c r="S125" s="247"/>
    </row>
    <row r="126" spans="1:19" s="248" customFormat="1" ht="16.5" customHeight="1">
      <c r="A126" s="243" t="s">
        <v>618</v>
      </c>
      <c r="B126" s="343" t="s">
        <v>497</v>
      </c>
      <c r="C126" s="345">
        <v>79.5</v>
      </c>
      <c r="D126" s="345">
        <v>2</v>
      </c>
      <c r="E126" s="345">
        <v>15</v>
      </c>
      <c r="F126" s="345">
        <v>29</v>
      </c>
      <c r="G126" s="345">
        <v>2.5</v>
      </c>
      <c r="H126" s="345">
        <v>0</v>
      </c>
      <c r="I126" s="345">
        <v>0</v>
      </c>
      <c r="J126" s="345">
        <v>0</v>
      </c>
      <c r="K126" s="345">
        <v>1</v>
      </c>
      <c r="L126" s="345">
        <v>0</v>
      </c>
      <c r="M126" s="345">
        <v>2</v>
      </c>
      <c r="N126" s="345">
        <v>2</v>
      </c>
      <c r="O126" s="345">
        <v>5</v>
      </c>
      <c r="P126" s="345">
        <v>10</v>
      </c>
      <c r="Q126" s="346">
        <v>4</v>
      </c>
      <c r="R126" s="346">
        <v>7</v>
      </c>
      <c r="S126" s="247"/>
    </row>
    <row r="127" spans="1:19" s="248" customFormat="1" ht="16.5" customHeight="1">
      <c r="A127" s="278" t="s">
        <v>215</v>
      </c>
      <c r="B127" s="343" t="s">
        <v>495</v>
      </c>
      <c r="C127" s="345">
        <v>0</v>
      </c>
      <c r="D127" s="345">
        <v>0</v>
      </c>
      <c r="E127" s="345">
        <v>0</v>
      </c>
      <c r="F127" s="345">
        <v>0</v>
      </c>
      <c r="G127" s="345">
        <v>0</v>
      </c>
      <c r="H127" s="345">
        <v>0</v>
      </c>
      <c r="I127" s="345">
        <v>0</v>
      </c>
      <c r="J127" s="345">
        <v>0</v>
      </c>
      <c r="K127" s="345">
        <v>0</v>
      </c>
      <c r="L127" s="345">
        <v>0</v>
      </c>
      <c r="M127" s="345">
        <v>0</v>
      </c>
      <c r="N127" s="345">
        <v>0</v>
      </c>
      <c r="O127" s="345">
        <v>0</v>
      </c>
      <c r="P127" s="345">
        <v>0</v>
      </c>
      <c r="Q127" s="346">
        <v>0</v>
      </c>
      <c r="R127" s="346">
        <v>0</v>
      </c>
      <c r="S127" s="247"/>
    </row>
    <row r="128" spans="1:19" s="248" customFormat="1" ht="16.5" customHeight="1">
      <c r="A128" s="278" t="s">
        <v>619</v>
      </c>
      <c r="B128" s="343" t="s">
        <v>497</v>
      </c>
      <c r="C128" s="345">
        <f>C129+C130</f>
        <v>36</v>
      </c>
      <c r="D128" s="345">
        <f t="shared" ref="D128:Q128" si="2">D129+D130</f>
        <v>0</v>
      </c>
      <c r="E128" s="345">
        <f t="shared" si="2"/>
        <v>0</v>
      </c>
      <c r="F128" s="345">
        <f t="shared" si="2"/>
        <v>0</v>
      </c>
      <c r="G128" s="345">
        <f t="shared" si="2"/>
        <v>13</v>
      </c>
      <c r="H128" s="345">
        <f>H129+H130</f>
        <v>2</v>
      </c>
      <c r="I128" s="345">
        <f t="shared" si="2"/>
        <v>0</v>
      </c>
      <c r="J128" s="345">
        <f t="shared" si="2"/>
        <v>0</v>
      </c>
      <c r="K128" s="345">
        <f t="shared" si="2"/>
        <v>0</v>
      </c>
      <c r="L128" s="345">
        <f t="shared" si="2"/>
        <v>0</v>
      </c>
      <c r="M128" s="345">
        <f t="shared" si="2"/>
        <v>2</v>
      </c>
      <c r="N128" s="345">
        <f t="shared" si="2"/>
        <v>0</v>
      </c>
      <c r="O128" s="345">
        <f t="shared" si="2"/>
        <v>0</v>
      </c>
      <c r="P128" s="345">
        <f t="shared" si="2"/>
        <v>11</v>
      </c>
      <c r="Q128" s="346">
        <f t="shared" si="2"/>
        <v>0</v>
      </c>
      <c r="R128" s="346">
        <f>R129+R130</f>
        <v>8</v>
      </c>
      <c r="S128" s="247"/>
    </row>
    <row r="129" spans="1:19" s="248" customFormat="1" ht="16.5" customHeight="1">
      <c r="A129" s="243" t="s">
        <v>521</v>
      </c>
      <c r="B129" s="343" t="s">
        <v>497</v>
      </c>
      <c r="C129" s="345">
        <v>15</v>
      </c>
      <c r="D129" s="345">
        <v>0</v>
      </c>
      <c r="E129" s="345">
        <v>0</v>
      </c>
      <c r="F129" s="345">
        <v>0</v>
      </c>
      <c r="G129" s="345">
        <v>2</v>
      </c>
      <c r="H129" s="345">
        <v>1</v>
      </c>
      <c r="I129" s="345">
        <v>0</v>
      </c>
      <c r="J129" s="345">
        <v>0</v>
      </c>
      <c r="K129" s="345">
        <v>0</v>
      </c>
      <c r="L129" s="345">
        <v>0</v>
      </c>
      <c r="M129" s="345">
        <v>0</v>
      </c>
      <c r="N129" s="345">
        <v>0</v>
      </c>
      <c r="O129" s="345">
        <v>0</v>
      </c>
      <c r="P129" s="345">
        <v>11</v>
      </c>
      <c r="Q129" s="346">
        <v>0</v>
      </c>
      <c r="R129" s="346">
        <v>1</v>
      </c>
      <c r="S129" s="247"/>
    </row>
    <row r="130" spans="1:19" s="248" customFormat="1" ht="16.5" customHeight="1">
      <c r="A130" s="243" t="s">
        <v>620</v>
      </c>
      <c r="B130" s="343" t="s">
        <v>497</v>
      </c>
      <c r="C130" s="345">
        <v>21</v>
      </c>
      <c r="D130" s="345">
        <v>0</v>
      </c>
      <c r="E130" s="345">
        <v>0</v>
      </c>
      <c r="F130" s="345">
        <v>0</v>
      </c>
      <c r="G130" s="345">
        <v>11</v>
      </c>
      <c r="H130" s="345">
        <v>1</v>
      </c>
      <c r="I130" s="345">
        <v>0</v>
      </c>
      <c r="J130" s="345">
        <v>0</v>
      </c>
      <c r="K130" s="345">
        <v>0</v>
      </c>
      <c r="L130" s="345">
        <v>0</v>
      </c>
      <c r="M130" s="345">
        <v>2</v>
      </c>
      <c r="N130" s="345">
        <v>0</v>
      </c>
      <c r="O130" s="345">
        <v>0</v>
      </c>
      <c r="P130" s="345">
        <v>0</v>
      </c>
      <c r="Q130" s="346">
        <v>0</v>
      </c>
      <c r="R130" s="346">
        <v>7</v>
      </c>
      <c r="S130" s="247"/>
    </row>
    <row r="131" spans="1:19" s="248" customFormat="1" ht="16.5" customHeight="1">
      <c r="A131" s="278" t="s">
        <v>621</v>
      </c>
      <c r="B131" s="343"/>
      <c r="C131" s="345"/>
      <c r="D131" s="345"/>
      <c r="E131" s="345"/>
      <c r="F131" s="345"/>
      <c r="G131" s="345"/>
      <c r="H131" s="345"/>
      <c r="I131" s="345"/>
      <c r="J131" s="345"/>
      <c r="K131" s="345"/>
      <c r="L131" s="345"/>
      <c r="M131" s="345"/>
      <c r="N131" s="345"/>
      <c r="O131" s="345"/>
      <c r="P131" s="345"/>
      <c r="Q131" s="346"/>
      <c r="R131" s="346"/>
      <c r="S131" s="247"/>
    </row>
    <row r="132" spans="1:19" s="248" customFormat="1" ht="16.5" customHeight="1">
      <c r="A132" s="243" t="s">
        <v>622</v>
      </c>
      <c r="B132" s="343" t="s">
        <v>502</v>
      </c>
      <c r="C132" s="345">
        <v>382.29582247930387</v>
      </c>
      <c r="D132" s="345">
        <v>0</v>
      </c>
      <c r="E132" s="345">
        <v>0</v>
      </c>
      <c r="F132" s="345">
        <v>0</v>
      </c>
      <c r="G132" s="345">
        <v>450</v>
      </c>
      <c r="H132" s="345">
        <v>500</v>
      </c>
      <c r="I132" s="345">
        <v>0</v>
      </c>
      <c r="J132" s="345">
        <v>0</v>
      </c>
      <c r="K132" s="345">
        <v>0</v>
      </c>
      <c r="L132" s="345">
        <v>0</v>
      </c>
      <c r="M132" s="345">
        <v>0</v>
      </c>
      <c r="N132" s="345">
        <v>0</v>
      </c>
      <c r="O132" s="345">
        <v>0</v>
      </c>
      <c r="P132" s="345">
        <v>0</v>
      </c>
      <c r="Q132" s="364">
        <v>0</v>
      </c>
      <c r="R132" s="346">
        <v>100</v>
      </c>
      <c r="S132" s="247"/>
    </row>
    <row r="133" spans="1:19" s="248" customFormat="1" ht="16.5" customHeight="1">
      <c r="A133" s="246" t="s">
        <v>623</v>
      </c>
      <c r="B133" s="347" t="s">
        <v>502</v>
      </c>
      <c r="C133" s="365">
        <v>1059.3809523809523</v>
      </c>
      <c r="D133" s="365">
        <v>0</v>
      </c>
      <c r="E133" s="365">
        <v>0</v>
      </c>
      <c r="F133" s="365">
        <v>0</v>
      </c>
      <c r="G133" s="365">
        <v>1190.909090909091</v>
      </c>
      <c r="H133" s="365">
        <v>800</v>
      </c>
      <c r="I133" s="365">
        <v>0</v>
      </c>
      <c r="J133" s="365">
        <v>0</v>
      </c>
      <c r="K133" s="365">
        <v>0</v>
      </c>
      <c r="L133" s="365">
        <v>0</v>
      </c>
      <c r="M133" s="365">
        <v>950</v>
      </c>
      <c r="N133" s="365">
        <v>0</v>
      </c>
      <c r="O133" s="365">
        <v>0</v>
      </c>
      <c r="P133" s="365">
        <v>0</v>
      </c>
      <c r="Q133" s="366">
        <v>0</v>
      </c>
      <c r="R133" s="367">
        <v>921</v>
      </c>
      <c r="S133" s="247"/>
    </row>
  </sheetData>
  <mergeCells count="1">
    <mergeCell ref="A1:Q1"/>
  </mergeCells>
  <phoneticPr fontId="2" type="noConversion"/>
  <pageMargins left="0.7" right="0.7" top="0.75" bottom="0.75" header="0.3" footer="0.3"/>
  <pageSetup paperSize="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>
  <sheetPr>
    <tabColor rgb="FFFF0000"/>
  </sheetPr>
  <dimension ref="A1:S133"/>
  <sheetViews>
    <sheetView showZeros="0" tabSelected="1" workbookViewId="0">
      <pane ySplit="2" topLeftCell="A71" activePane="bottomLeft" state="frozen"/>
      <selection activeCell="K9" sqref="K9"/>
      <selection pane="bottomLeft" activeCell="A84" sqref="A84"/>
    </sheetView>
  </sheetViews>
  <sheetFormatPr defaultColWidth="8.25" defaultRowHeight="12"/>
  <cols>
    <col min="1" max="1" width="34.625" style="399" customWidth="1"/>
    <col min="2" max="2" width="5.75" style="283" customWidth="1"/>
    <col min="3" max="13" width="7.625" style="283" customWidth="1"/>
    <col min="14" max="14" width="7.625" style="389" customWidth="1"/>
    <col min="15" max="18" width="7.625" style="283" customWidth="1"/>
    <col min="19" max="19" width="8.25" style="389"/>
    <col min="20" max="16384" width="8.25" style="283"/>
  </cols>
  <sheetData>
    <row r="1" spans="1:19" s="359" customFormat="1" ht="24" customHeight="1">
      <c r="A1" s="570" t="s">
        <v>300</v>
      </c>
      <c r="B1" s="570"/>
      <c r="C1" s="570"/>
      <c r="D1" s="570"/>
      <c r="E1" s="570"/>
      <c r="F1" s="570"/>
      <c r="G1" s="570"/>
      <c r="H1" s="570"/>
      <c r="I1" s="570"/>
      <c r="J1" s="570"/>
      <c r="K1" s="570"/>
      <c r="L1" s="570"/>
      <c r="M1" s="570"/>
      <c r="N1" s="570"/>
      <c r="O1" s="570"/>
      <c r="P1" s="570"/>
      <c r="Q1" s="570"/>
      <c r="R1" s="374"/>
      <c r="S1" s="375"/>
    </row>
    <row r="2" spans="1:19" s="359" customFormat="1" ht="22.9" customHeight="1">
      <c r="A2" s="368" t="s">
        <v>88</v>
      </c>
      <c r="B2" s="376" t="s">
        <v>6</v>
      </c>
      <c r="C2" s="377" t="s">
        <v>157</v>
      </c>
      <c r="D2" s="377" t="s">
        <v>42</v>
      </c>
      <c r="E2" s="377" t="s">
        <v>43</v>
      </c>
      <c r="F2" s="377" t="s">
        <v>44</v>
      </c>
      <c r="G2" s="377" t="s">
        <v>45</v>
      </c>
      <c r="H2" s="377" t="s">
        <v>46</v>
      </c>
      <c r="I2" s="377" t="s">
        <v>47</v>
      </c>
      <c r="J2" s="377" t="s">
        <v>48</v>
      </c>
      <c r="K2" s="377" t="s">
        <v>49</v>
      </c>
      <c r="L2" s="377" t="s">
        <v>50</v>
      </c>
      <c r="M2" s="377" t="s">
        <v>51</v>
      </c>
      <c r="N2" s="377" t="s">
        <v>52</v>
      </c>
      <c r="O2" s="377" t="s">
        <v>53</v>
      </c>
      <c r="P2" s="378" t="s">
        <v>54</v>
      </c>
      <c r="Q2" s="379" t="s">
        <v>295</v>
      </c>
      <c r="R2" s="380" t="s">
        <v>56</v>
      </c>
      <c r="S2" s="375"/>
    </row>
    <row r="3" spans="1:19" s="359" customFormat="1" ht="15.75" customHeight="1">
      <c r="A3" s="369" t="s">
        <v>492</v>
      </c>
      <c r="B3" s="370" t="s">
        <v>493</v>
      </c>
      <c r="C3" s="381">
        <v>1017.416667</v>
      </c>
      <c r="D3" s="381">
        <v>120.25</v>
      </c>
      <c r="E3" s="381">
        <v>62</v>
      </c>
      <c r="F3" s="381">
        <v>66</v>
      </c>
      <c r="G3" s="381">
        <v>88</v>
      </c>
      <c r="H3" s="381">
        <v>70</v>
      </c>
      <c r="I3" s="381">
        <v>28</v>
      </c>
      <c r="J3" s="381"/>
      <c r="K3" s="381">
        <v>89</v>
      </c>
      <c r="L3" s="381">
        <v>70</v>
      </c>
      <c r="M3" s="381">
        <v>80</v>
      </c>
      <c r="N3" s="381">
        <v>79.166667000000004</v>
      </c>
      <c r="O3" s="381">
        <v>80</v>
      </c>
      <c r="P3" s="381">
        <v>80</v>
      </c>
      <c r="Q3" s="382">
        <v>75</v>
      </c>
      <c r="R3" s="383">
        <v>30</v>
      </c>
      <c r="S3" s="375"/>
    </row>
    <row r="4" spans="1:19" s="359" customFormat="1" ht="15.75" customHeight="1">
      <c r="A4" s="369" t="s">
        <v>494</v>
      </c>
      <c r="B4" s="370" t="s">
        <v>503</v>
      </c>
      <c r="C4" s="355">
        <v>2.6373167326931553</v>
      </c>
      <c r="D4" s="355">
        <v>2.5322245322245323</v>
      </c>
      <c r="E4" s="355">
        <v>2.693548387096774</v>
      </c>
      <c r="F4" s="355">
        <v>2.7878787878787881</v>
      </c>
      <c r="G4" s="355">
        <v>2.5795454545454546</v>
      </c>
      <c r="H4" s="355">
        <v>2.5571428571428569</v>
      </c>
      <c r="I4" s="355">
        <v>2.5</v>
      </c>
      <c r="J4" s="355"/>
      <c r="K4" s="355">
        <v>2.7247191011235956</v>
      </c>
      <c r="L4" s="355">
        <v>2.7964285714285713</v>
      </c>
      <c r="M4" s="355">
        <v>2.65625</v>
      </c>
      <c r="N4" s="355">
        <v>2.6842105150138504</v>
      </c>
      <c r="O4" s="355">
        <v>2.65</v>
      </c>
      <c r="P4" s="355">
        <v>2.4249999999999998</v>
      </c>
      <c r="Q4" s="384">
        <v>2.6933333333333334</v>
      </c>
      <c r="R4" s="385">
        <v>2.6833333333333331</v>
      </c>
      <c r="S4" s="375"/>
    </row>
    <row r="5" spans="1:19" s="359" customFormat="1" ht="15.75" customHeight="1">
      <c r="A5" s="369" t="s">
        <v>624</v>
      </c>
      <c r="B5" s="370" t="s">
        <v>625</v>
      </c>
      <c r="C5" s="355">
        <v>34.484977794465671</v>
      </c>
      <c r="D5" s="355">
        <v>30.918390804597699</v>
      </c>
      <c r="E5" s="355">
        <v>33.17544910179641</v>
      </c>
      <c r="F5" s="355">
        <v>38.277173913043477</v>
      </c>
      <c r="G5" s="355">
        <v>32.618942731277535</v>
      </c>
      <c r="H5" s="355">
        <v>30.74860335195531</v>
      </c>
      <c r="I5" s="355">
        <v>51.928571428571431</v>
      </c>
      <c r="J5" s="355"/>
      <c r="K5" s="355">
        <v>39.888659793814433</v>
      </c>
      <c r="L5" s="355">
        <v>33.9</v>
      </c>
      <c r="M5" s="355">
        <v>33.609411764705882</v>
      </c>
      <c r="N5" s="355">
        <v>37.793725491764704</v>
      </c>
      <c r="O5" s="355">
        <v>38.627358490566039</v>
      </c>
      <c r="P5" s="355">
        <v>35.17</v>
      </c>
      <c r="Q5" s="384">
        <v>32.618811881188122</v>
      </c>
      <c r="R5" s="385">
        <v>30.012422360248451</v>
      </c>
      <c r="S5" s="375"/>
    </row>
    <row r="6" spans="1:19" s="359" customFormat="1" ht="15.75" customHeight="1">
      <c r="A6" s="369" t="s">
        <v>195</v>
      </c>
      <c r="B6" s="370"/>
      <c r="C6" s="355"/>
      <c r="D6" s="355"/>
      <c r="E6" s="355"/>
      <c r="F6" s="355"/>
      <c r="G6" s="355"/>
      <c r="H6" s="355"/>
      <c r="I6" s="355"/>
      <c r="J6" s="355"/>
      <c r="K6" s="355"/>
      <c r="L6" s="355"/>
      <c r="M6" s="355"/>
      <c r="N6" s="355"/>
      <c r="O6" s="355"/>
      <c r="P6" s="355"/>
      <c r="Q6" s="384"/>
      <c r="R6" s="385"/>
      <c r="S6" s="375"/>
    </row>
    <row r="7" spans="1:19" s="359" customFormat="1" ht="15.75" customHeight="1">
      <c r="A7" s="369" t="s">
        <v>487</v>
      </c>
      <c r="B7" s="370" t="s">
        <v>493</v>
      </c>
      <c r="C7" s="355">
        <v>1017.416667</v>
      </c>
      <c r="D7" s="355">
        <v>120.25</v>
      </c>
      <c r="E7" s="355">
        <v>62</v>
      </c>
      <c r="F7" s="355">
        <v>66</v>
      </c>
      <c r="G7" s="355">
        <v>88</v>
      </c>
      <c r="H7" s="355">
        <v>70</v>
      </c>
      <c r="I7" s="355">
        <v>28</v>
      </c>
      <c r="J7" s="355"/>
      <c r="K7" s="355">
        <v>89</v>
      </c>
      <c r="L7" s="355">
        <v>70</v>
      </c>
      <c r="M7" s="355">
        <v>80</v>
      </c>
      <c r="N7" s="355">
        <v>79.166667000000004</v>
      </c>
      <c r="O7" s="355">
        <v>80</v>
      </c>
      <c r="P7" s="355">
        <v>80</v>
      </c>
      <c r="Q7" s="384">
        <v>75</v>
      </c>
      <c r="R7" s="385">
        <v>30</v>
      </c>
      <c r="S7" s="375"/>
    </row>
    <row r="8" spans="1:19" s="359" customFormat="1" ht="15.75" customHeight="1">
      <c r="A8" s="369" t="s">
        <v>504</v>
      </c>
      <c r="B8" s="370" t="s">
        <v>493</v>
      </c>
      <c r="C8" s="355">
        <v>997.41666699999996</v>
      </c>
      <c r="D8" s="355">
        <v>120.25</v>
      </c>
      <c r="E8" s="355">
        <v>62</v>
      </c>
      <c r="F8" s="355">
        <v>66</v>
      </c>
      <c r="G8" s="355">
        <v>88</v>
      </c>
      <c r="H8" s="355">
        <v>50</v>
      </c>
      <c r="I8" s="355">
        <v>28</v>
      </c>
      <c r="J8" s="355"/>
      <c r="K8" s="355">
        <v>89</v>
      </c>
      <c r="L8" s="355">
        <v>70</v>
      </c>
      <c r="M8" s="355">
        <v>80</v>
      </c>
      <c r="N8" s="355">
        <v>79.166667000000004</v>
      </c>
      <c r="O8" s="355">
        <v>80</v>
      </c>
      <c r="P8" s="355">
        <v>80</v>
      </c>
      <c r="Q8" s="384">
        <v>75</v>
      </c>
      <c r="R8" s="385">
        <v>30</v>
      </c>
      <c r="S8" s="375"/>
    </row>
    <row r="9" spans="1:19" s="359" customFormat="1" ht="15.75" customHeight="1">
      <c r="A9" s="369" t="s">
        <v>505</v>
      </c>
      <c r="B9" s="370" t="s">
        <v>493</v>
      </c>
      <c r="C9" s="355">
        <v>20</v>
      </c>
      <c r="D9" s="355">
        <v>0</v>
      </c>
      <c r="E9" s="355">
        <v>0</v>
      </c>
      <c r="F9" s="355">
        <v>0</v>
      </c>
      <c r="G9" s="355">
        <v>0</v>
      </c>
      <c r="H9" s="355">
        <v>20</v>
      </c>
      <c r="I9" s="355">
        <v>0</v>
      </c>
      <c r="J9" s="355"/>
      <c r="K9" s="355">
        <v>0</v>
      </c>
      <c r="L9" s="355">
        <v>0</v>
      </c>
      <c r="M9" s="355">
        <v>0</v>
      </c>
      <c r="N9" s="355">
        <v>0</v>
      </c>
      <c r="O9" s="355">
        <v>0</v>
      </c>
      <c r="P9" s="355">
        <v>0</v>
      </c>
      <c r="Q9" s="384">
        <v>0</v>
      </c>
      <c r="R9" s="385">
        <v>0</v>
      </c>
      <c r="S9" s="375"/>
    </row>
    <row r="10" spans="1:19" s="359" customFormat="1" ht="15.75" customHeight="1">
      <c r="A10" s="369" t="s">
        <v>506</v>
      </c>
      <c r="B10" s="370" t="s">
        <v>493</v>
      </c>
      <c r="C10" s="355"/>
      <c r="D10" s="355"/>
      <c r="E10" s="355">
        <f t="shared" ref="E10:Q10" si="0">SUM(E12:E19)-E11</f>
        <v>0</v>
      </c>
      <c r="F10" s="355">
        <f t="shared" si="0"/>
        <v>0</v>
      </c>
      <c r="G10" s="355">
        <f t="shared" si="0"/>
        <v>0</v>
      </c>
      <c r="H10" s="355"/>
      <c r="I10" s="355">
        <f t="shared" si="0"/>
        <v>0</v>
      </c>
      <c r="J10" s="355">
        <f t="shared" si="0"/>
        <v>0</v>
      </c>
      <c r="K10" s="355">
        <f t="shared" si="0"/>
        <v>0</v>
      </c>
      <c r="L10" s="355">
        <f t="shared" si="0"/>
        <v>0</v>
      </c>
      <c r="M10" s="355">
        <f t="shared" si="0"/>
        <v>0</v>
      </c>
      <c r="N10" s="355">
        <f t="shared" si="0"/>
        <v>0</v>
      </c>
      <c r="O10" s="355">
        <f t="shared" si="0"/>
        <v>0</v>
      </c>
      <c r="P10" s="355">
        <f t="shared" si="0"/>
        <v>0</v>
      </c>
      <c r="Q10" s="384">
        <f t="shared" si="0"/>
        <v>0</v>
      </c>
      <c r="R10" s="385">
        <f>SUM(R12:R19)-R11</f>
        <v>0</v>
      </c>
      <c r="S10" s="375"/>
    </row>
    <row r="11" spans="1:19" s="359" customFormat="1" ht="15.75" customHeight="1">
      <c r="A11" s="369" t="s">
        <v>488</v>
      </c>
      <c r="B11" s="370" t="s">
        <v>493</v>
      </c>
      <c r="C11" s="355">
        <v>1017.416667</v>
      </c>
      <c r="D11" s="355">
        <v>120.25</v>
      </c>
      <c r="E11" s="355">
        <v>62</v>
      </c>
      <c r="F11" s="355">
        <v>66</v>
      </c>
      <c r="G11" s="355">
        <v>88</v>
      </c>
      <c r="H11" s="355">
        <v>70</v>
      </c>
      <c r="I11" s="355">
        <v>28</v>
      </c>
      <c r="J11" s="355"/>
      <c r="K11" s="355">
        <v>89</v>
      </c>
      <c r="L11" s="355">
        <v>70</v>
      </c>
      <c r="M11" s="355">
        <v>80</v>
      </c>
      <c r="N11" s="355">
        <v>79.166667000000004</v>
      </c>
      <c r="O11" s="355">
        <v>80</v>
      </c>
      <c r="P11" s="355">
        <v>80</v>
      </c>
      <c r="Q11" s="384">
        <v>75</v>
      </c>
      <c r="R11" s="385">
        <v>30</v>
      </c>
      <c r="S11" s="375"/>
    </row>
    <row r="12" spans="1:19" s="359" customFormat="1" ht="15.75" customHeight="1">
      <c r="A12" s="369" t="s">
        <v>507</v>
      </c>
      <c r="B12" s="370" t="s">
        <v>493</v>
      </c>
      <c r="C12" s="355">
        <v>59</v>
      </c>
      <c r="D12" s="355">
        <v>0</v>
      </c>
      <c r="E12" s="355">
        <v>0</v>
      </c>
      <c r="F12" s="355">
        <v>0</v>
      </c>
      <c r="G12" s="355">
        <v>3</v>
      </c>
      <c r="H12" s="355">
        <v>7</v>
      </c>
      <c r="I12" s="355">
        <v>0</v>
      </c>
      <c r="J12" s="355"/>
      <c r="K12" s="355">
        <v>14</v>
      </c>
      <c r="L12" s="355">
        <v>0</v>
      </c>
      <c r="M12" s="355">
        <v>12</v>
      </c>
      <c r="N12" s="355">
        <v>3</v>
      </c>
      <c r="O12" s="355">
        <v>0</v>
      </c>
      <c r="P12" s="355">
        <v>0</v>
      </c>
      <c r="Q12" s="384">
        <v>17</v>
      </c>
      <c r="R12" s="385">
        <v>3</v>
      </c>
      <c r="S12" s="375"/>
    </row>
    <row r="13" spans="1:19" s="359" customFormat="1" ht="15.75" customHeight="1">
      <c r="A13" s="369" t="s">
        <v>508</v>
      </c>
      <c r="B13" s="370" t="s">
        <v>493</v>
      </c>
      <c r="C13" s="355">
        <v>259</v>
      </c>
      <c r="D13" s="355">
        <v>12.833333</v>
      </c>
      <c r="E13" s="355">
        <v>18</v>
      </c>
      <c r="F13" s="355">
        <v>0</v>
      </c>
      <c r="G13" s="355">
        <v>9</v>
      </c>
      <c r="H13" s="355">
        <v>12</v>
      </c>
      <c r="I13" s="355">
        <v>18</v>
      </c>
      <c r="J13" s="355"/>
      <c r="K13" s="355">
        <v>8</v>
      </c>
      <c r="L13" s="355">
        <v>1</v>
      </c>
      <c r="M13" s="355">
        <v>28</v>
      </c>
      <c r="N13" s="355">
        <v>52.166666999999997</v>
      </c>
      <c r="O13" s="355">
        <v>20</v>
      </c>
      <c r="P13" s="355">
        <v>50</v>
      </c>
      <c r="Q13" s="384">
        <v>20</v>
      </c>
      <c r="R13" s="385">
        <v>10</v>
      </c>
      <c r="S13" s="375"/>
    </row>
    <row r="14" spans="1:19" s="359" customFormat="1" ht="15.75" customHeight="1">
      <c r="A14" s="369" t="s">
        <v>509</v>
      </c>
      <c r="B14" s="370" t="s">
        <v>493</v>
      </c>
      <c r="C14" s="355">
        <v>29</v>
      </c>
      <c r="D14" s="355">
        <v>0</v>
      </c>
      <c r="E14" s="355">
        <v>2</v>
      </c>
      <c r="F14" s="355">
        <v>0</v>
      </c>
      <c r="G14" s="355">
        <v>0</v>
      </c>
      <c r="H14" s="355">
        <v>1</v>
      </c>
      <c r="I14" s="355">
        <v>0</v>
      </c>
      <c r="J14" s="355"/>
      <c r="K14" s="355">
        <v>10</v>
      </c>
      <c r="L14" s="355">
        <v>0</v>
      </c>
      <c r="M14" s="355">
        <v>7</v>
      </c>
      <c r="N14" s="355">
        <v>0</v>
      </c>
      <c r="O14" s="355">
        <v>5</v>
      </c>
      <c r="P14" s="355">
        <v>0</v>
      </c>
      <c r="Q14" s="384">
        <v>4</v>
      </c>
      <c r="R14" s="385">
        <v>0</v>
      </c>
      <c r="S14" s="375"/>
    </row>
    <row r="15" spans="1:19" s="359" customFormat="1" ht="15.75" customHeight="1">
      <c r="A15" s="369" t="s">
        <v>510</v>
      </c>
      <c r="B15" s="370" t="s">
        <v>493</v>
      </c>
      <c r="C15" s="355">
        <v>363.83333299999998</v>
      </c>
      <c r="D15" s="355">
        <v>50.833333000000003</v>
      </c>
      <c r="E15" s="355">
        <v>13</v>
      </c>
      <c r="F15" s="355">
        <v>49</v>
      </c>
      <c r="G15" s="355">
        <v>31</v>
      </c>
      <c r="H15" s="355">
        <v>10</v>
      </c>
      <c r="I15" s="355">
        <v>5</v>
      </c>
      <c r="J15" s="355"/>
      <c r="K15" s="355">
        <v>28</v>
      </c>
      <c r="L15" s="355">
        <v>59</v>
      </c>
      <c r="M15" s="355">
        <v>18</v>
      </c>
      <c r="N15" s="355">
        <v>20</v>
      </c>
      <c r="O15" s="355">
        <v>51</v>
      </c>
      <c r="P15" s="355">
        <v>8</v>
      </c>
      <c r="Q15" s="384">
        <v>12</v>
      </c>
      <c r="R15" s="385">
        <v>9</v>
      </c>
      <c r="S15" s="375"/>
    </row>
    <row r="16" spans="1:19" s="359" customFormat="1" ht="15.75" customHeight="1">
      <c r="A16" s="369" t="s">
        <v>511</v>
      </c>
      <c r="B16" s="370" t="s">
        <v>493</v>
      </c>
      <c r="C16" s="355">
        <v>282.58333299999998</v>
      </c>
      <c r="D16" s="355">
        <v>55.583333000000003</v>
      </c>
      <c r="E16" s="355">
        <v>29</v>
      </c>
      <c r="F16" s="355">
        <v>17</v>
      </c>
      <c r="G16" s="355">
        <v>42</v>
      </c>
      <c r="H16" s="355">
        <v>20</v>
      </c>
      <c r="I16" s="355">
        <v>5</v>
      </c>
      <c r="J16" s="355"/>
      <c r="K16" s="355">
        <v>29</v>
      </c>
      <c r="L16" s="355">
        <v>10</v>
      </c>
      <c r="M16" s="355">
        <v>15</v>
      </c>
      <c r="N16" s="355">
        <v>4</v>
      </c>
      <c r="O16" s="355">
        <v>4</v>
      </c>
      <c r="P16" s="355">
        <v>22</v>
      </c>
      <c r="Q16" s="384">
        <v>22</v>
      </c>
      <c r="R16" s="385">
        <v>8</v>
      </c>
      <c r="S16" s="375"/>
    </row>
    <row r="17" spans="1:19" s="359" customFormat="1" ht="15.75" customHeight="1">
      <c r="A17" s="369" t="s">
        <v>512</v>
      </c>
      <c r="B17" s="370" t="s">
        <v>493</v>
      </c>
      <c r="C17" s="355">
        <v>4</v>
      </c>
      <c r="D17" s="355">
        <v>1</v>
      </c>
      <c r="E17" s="355">
        <v>0</v>
      </c>
      <c r="F17" s="355">
        <v>0</v>
      </c>
      <c r="G17" s="355">
        <v>3</v>
      </c>
      <c r="H17" s="355">
        <v>0</v>
      </c>
      <c r="I17" s="355">
        <v>0</v>
      </c>
      <c r="J17" s="355"/>
      <c r="K17" s="355">
        <v>0</v>
      </c>
      <c r="L17" s="355">
        <v>0</v>
      </c>
      <c r="M17" s="355">
        <v>0</v>
      </c>
      <c r="N17" s="355">
        <v>0</v>
      </c>
      <c r="O17" s="355">
        <v>0</v>
      </c>
      <c r="P17" s="355">
        <v>0</v>
      </c>
      <c r="Q17" s="384">
        <v>0</v>
      </c>
      <c r="R17" s="385">
        <v>0</v>
      </c>
      <c r="S17" s="375"/>
    </row>
    <row r="18" spans="1:19" s="359" customFormat="1" ht="15.75" customHeight="1">
      <c r="A18" s="369" t="s">
        <v>513</v>
      </c>
      <c r="B18" s="370" t="s">
        <v>493</v>
      </c>
      <c r="C18" s="355">
        <v>20</v>
      </c>
      <c r="D18" s="355">
        <v>0</v>
      </c>
      <c r="E18" s="355">
        <v>0</v>
      </c>
      <c r="F18" s="355">
        <v>0</v>
      </c>
      <c r="G18" s="355">
        <v>0</v>
      </c>
      <c r="H18" s="355">
        <v>20</v>
      </c>
      <c r="I18" s="355">
        <v>0</v>
      </c>
      <c r="J18" s="355"/>
      <c r="K18" s="355">
        <v>0</v>
      </c>
      <c r="L18" s="355">
        <v>0</v>
      </c>
      <c r="M18" s="355">
        <v>0</v>
      </c>
      <c r="N18" s="355">
        <v>0</v>
      </c>
      <c r="O18" s="355">
        <v>0</v>
      </c>
      <c r="P18" s="355">
        <v>0</v>
      </c>
      <c r="Q18" s="384"/>
      <c r="R18" s="385">
        <v>0</v>
      </c>
      <c r="S18" s="375"/>
    </row>
    <row r="19" spans="1:19" s="359" customFormat="1" ht="15.75" customHeight="1">
      <c r="A19" s="369" t="s">
        <v>514</v>
      </c>
      <c r="B19" s="370" t="s">
        <v>493</v>
      </c>
      <c r="C19" s="355">
        <v>0</v>
      </c>
      <c r="D19" s="355"/>
      <c r="E19" s="355">
        <v>0</v>
      </c>
      <c r="F19" s="355">
        <v>0</v>
      </c>
      <c r="G19" s="355">
        <v>0</v>
      </c>
      <c r="H19" s="355">
        <v>0</v>
      </c>
      <c r="I19" s="355">
        <v>0</v>
      </c>
      <c r="J19" s="355"/>
      <c r="K19" s="355">
        <v>0</v>
      </c>
      <c r="L19" s="355">
        <v>0</v>
      </c>
      <c r="M19" s="355">
        <v>0</v>
      </c>
      <c r="N19" s="355">
        <v>0</v>
      </c>
      <c r="O19" s="355">
        <v>0</v>
      </c>
      <c r="P19" s="355">
        <v>0</v>
      </c>
      <c r="Q19" s="384">
        <v>0</v>
      </c>
      <c r="R19" s="385">
        <v>0</v>
      </c>
      <c r="S19" s="375"/>
    </row>
    <row r="20" spans="1:19" s="359" customFormat="1" ht="15.75" customHeight="1">
      <c r="A20" s="369" t="s">
        <v>490</v>
      </c>
      <c r="B20" s="370" t="s">
        <v>493</v>
      </c>
      <c r="C20" s="355">
        <v>1017.416667</v>
      </c>
      <c r="D20" s="355">
        <v>120.25</v>
      </c>
      <c r="E20" s="355">
        <v>62</v>
      </c>
      <c r="F20" s="355">
        <v>66</v>
      </c>
      <c r="G20" s="355">
        <v>88</v>
      </c>
      <c r="H20" s="355">
        <v>70</v>
      </c>
      <c r="I20" s="355">
        <v>28</v>
      </c>
      <c r="J20" s="355"/>
      <c r="K20" s="355">
        <v>89</v>
      </c>
      <c r="L20" s="355">
        <v>70</v>
      </c>
      <c r="M20" s="355">
        <v>80</v>
      </c>
      <c r="N20" s="355">
        <v>79.166667000000004</v>
      </c>
      <c r="O20" s="355">
        <v>80</v>
      </c>
      <c r="P20" s="355">
        <v>80</v>
      </c>
      <c r="Q20" s="384">
        <v>75</v>
      </c>
      <c r="R20" s="385">
        <v>30</v>
      </c>
      <c r="S20" s="375"/>
    </row>
    <row r="21" spans="1:19" s="359" customFormat="1" ht="15.75" customHeight="1">
      <c r="A21" s="371" t="s">
        <v>515</v>
      </c>
      <c r="B21" s="370" t="s">
        <v>493</v>
      </c>
      <c r="C21" s="355">
        <v>420.33333299999998</v>
      </c>
      <c r="D21" s="355">
        <v>64.333332999999996</v>
      </c>
      <c r="E21" s="355">
        <v>31</v>
      </c>
      <c r="F21" s="355">
        <v>52</v>
      </c>
      <c r="G21" s="355">
        <v>36</v>
      </c>
      <c r="H21" s="355">
        <v>50</v>
      </c>
      <c r="I21" s="355">
        <v>10</v>
      </c>
      <c r="J21" s="355"/>
      <c r="K21" s="355">
        <v>47</v>
      </c>
      <c r="L21" s="355">
        <v>22</v>
      </c>
      <c r="M21" s="355">
        <v>26</v>
      </c>
      <c r="N21" s="355">
        <v>15</v>
      </c>
      <c r="O21" s="355">
        <v>30</v>
      </c>
      <c r="P21" s="355">
        <v>9</v>
      </c>
      <c r="Q21" s="384">
        <v>17</v>
      </c>
      <c r="R21" s="385">
        <v>11</v>
      </c>
      <c r="S21" s="375"/>
    </row>
    <row r="22" spans="1:19" s="359" customFormat="1" ht="15.75" customHeight="1">
      <c r="A22" s="371" t="s">
        <v>516</v>
      </c>
      <c r="B22" s="370" t="s">
        <v>493</v>
      </c>
      <c r="C22" s="355">
        <v>399.08333299999998</v>
      </c>
      <c r="D22" s="355">
        <v>52.083333000000003</v>
      </c>
      <c r="E22" s="355">
        <v>27</v>
      </c>
      <c r="F22" s="355">
        <v>14</v>
      </c>
      <c r="G22" s="355">
        <v>45</v>
      </c>
      <c r="H22" s="355">
        <v>19</v>
      </c>
      <c r="I22" s="355">
        <v>0</v>
      </c>
      <c r="J22" s="355"/>
      <c r="K22" s="355">
        <v>37</v>
      </c>
      <c r="L22" s="355">
        <v>45</v>
      </c>
      <c r="M22" s="355">
        <v>24</v>
      </c>
      <c r="N22" s="355">
        <v>44</v>
      </c>
      <c r="O22" s="355">
        <v>31</v>
      </c>
      <c r="P22" s="355">
        <v>29</v>
      </c>
      <c r="Q22" s="384">
        <v>23</v>
      </c>
      <c r="R22" s="385">
        <v>9</v>
      </c>
      <c r="S22" s="375"/>
    </row>
    <row r="23" spans="1:19" s="359" customFormat="1" ht="15.75" customHeight="1">
      <c r="A23" s="371" t="s">
        <v>517</v>
      </c>
      <c r="B23" s="370" t="s">
        <v>493</v>
      </c>
      <c r="C23" s="355">
        <v>198</v>
      </c>
      <c r="D23" s="355">
        <v>3.8333330000000001</v>
      </c>
      <c r="E23" s="355">
        <v>4</v>
      </c>
      <c r="F23" s="355">
        <v>0</v>
      </c>
      <c r="G23" s="355">
        <v>7</v>
      </c>
      <c r="H23" s="355">
        <v>1</v>
      </c>
      <c r="I23" s="355">
        <v>18</v>
      </c>
      <c r="J23" s="355"/>
      <c r="K23" s="355">
        <v>5</v>
      </c>
      <c r="L23" s="355">
        <v>3</v>
      </c>
      <c r="M23" s="355">
        <v>30</v>
      </c>
      <c r="N23" s="355">
        <v>20.166667</v>
      </c>
      <c r="O23" s="355">
        <v>19</v>
      </c>
      <c r="P23" s="355">
        <v>42</v>
      </c>
      <c r="Q23" s="384">
        <v>35</v>
      </c>
      <c r="R23" s="385">
        <v>10</v>
      </c>
      <c r="S23" s="375"/>
    </row>
    <row r="24" spans="1:19" s="359" customFormat="1" ht="15.75" customHeight="1">
      <c r="A24" s="371" t="s">
        <v>518</v>
      </c>
      <c r="B24" s="370" t="s">
        <v>493</v>
      </c>
      <c r="C24" s="355"/>
      <c r="D24" s="355">
        <v>0</v>
      </c>
      <c r="E24" s="355">
        <v>0</v>
      </c>
      <c r="F24" s="355">
        <v>0</v>
      </c>
      <c r="G24" s="355">
        <v>0</v>
      </c>
      <c r="H24" s="355">
        <v>0</v>
      </c>
      <c r="I24" s="355">
        <v>0</v>
      </c>
      <c r="J24" s="355"/>
      <c r="K24" s="355">
        <v>0</v>
      </c>
      <c r="L24" s="355">
        <v>0</v>
      </c>
      <c r="M24" s="355">
        <v>0</v>
      </c>
      <c r="N24" s="355">
        <v>0</v>
      </c>
      <c r="O24" s="355">
        <v>0</v>
      </c>
      <c r="P24" s="355"/>
      <c r="Q24" s="384">
        <v>0</v>
      </c>
      <c r="R24" s="385">
        <v>0</v>
      </c>
      <c r="S24" s="375"/>
    </row>
    <row r="25" spans="1:19" s="359" customFormat="1" ht="15.75" customHeight="1">
      <c r="A25" s="371" t="s">
        <v>519</v>
      </c>
      <c r="B25" s="370" t="s">
        <v>493</v>
      </c>
      <c r="C25" s="386"/>
      <c r="D25" s="386"/>
      <c r="E25" s="386"/>
      <c r="F25" s="386"/>
      <c r="G25" s="386"/>
      <c r="H25" s="386"/>
      <c r="I25" s="386"/>
      <c r="J25" s="386"/>
      <c r="K25" s="386"/>
      <c r="L25" s="386"/>
      <c r="M25" s="386"/>
      <c r="N25" s="386"/>
      <c r="O25" s="386"/>
      <c r="P25" s="386"/>
      <c r="Q25" s="387"/>
      <c r="R25" s="388"/>
      <c r="S25" s="375"/>
    </row>
    <row r="26" spans="1:19" s="359" customFormat="1" ht="15.75" customHeight="1">
      <c r="A26" s="369" t="s">
        <v>520</v>
      </c>
      <c r="B26" s="370" t="s">
        <v>493</v>
      </c>
      <c r="C26" s="386">
        <v>1017.416667</v>
      </c>
      <c r="D26" s="355">
        <v>120.25</v>
      </c>
      <c r="E26" s="355">
        <v>62</v>
      </c>
      <c r="F26" s="355">
        <v>66</v>
      </c>
      <c r="G26" s="355">
        <v>88</v>
      </c>
      <c r="H26" s="355">
        <v>70</v>
      </c>
      <c r="I26" s="355">
        <v>28</v>
      </c>
      <c r="J26" s="355"/>
      <c r="K26" s="355">
        <v>89</v>
      </c>
      <c r="L26" s="355">
        <v>70</v>
      </c>
      <c r="M26" s="355">
        <v>80</v>
      </c>
      <c r="N26" s="355">
        <v>79.166667000000004</v>
      </c>
      <c r="O26" s="355">
        <v>80</v>
      </c>
      <c r="P26" s="355">
        <v>80</v>
      </c>
      <c r="Q26" s="384">
        <v>75</v>
      </c>
      <c r="R26" s="385">
        <v>30</v>
      </c>
      <c r="S26" s="375"/>
    </row>
    <row r="27" spans="1:19" s="359" customFormat="1" ht="15.75" customHeight="1">
      <c r="A27" s="371" t="s">
        <v>521</v>
      </c>
      <c r="B27" s="370" t="s">
        <v>493</v>
      </c>
      <c r="C27" s="355">
        <v>15</v>
      </c>
      <c r="D27" s="355">
        <v>0</v>
      </c>
      <c r="E27" s="355">
        <v>0</v>
      </c>
      <c r="F27" s="355">
        <v>0</v>
      </c>
      <c r="G27" s="355">
        <v>2</v>
      </c>
      <c r="H27" s="355">
        <v>1</v>
      </c>
      <c r="I27" s="355">
        <v>0</v>
      </c>
      <c r="J27" s="355"/>
      <c r="K27" s="355">
        <v>0</v>
      </c>
      <c r="L27" s="355">
        <v>0</v>
      </c>
      <c r="M27" s="355">
        <v>0</v>
      </c>
      <c r="N27" s="355">
        <v>0</v>
      </c>
      <c r="O27" s="355">
        <v>0</v>
      </c>
      <c r="P27" s="355">
        <v>11</v>
      </c>
      <c r="Q27" s="384">
        <v>0</v>
      </c>
      <c r="R27" s="385">
        <v>1</v>
      </c>
      <c r="S27" s="375"/>
    </row>
    <row r="28" spans="1:19" s="359" customFormat="1" ht="15.75" customHeight="1">
      <c r="A28" s="369" t="s">
        <v>522</v>
      </c>
      <c r="B28" s="370" t="s">
        <v>493</v>
      </c>
      <c r="C28" s="355">
        <v>20</v>
      </c>
      <c r="D28" s="355">
        <v>0</v>
      </c>
      <c r="E28" s="355">
        <v>0</v>
      </c>
      <c r="F28" s="355">
        <v>0</v>
      </c>
      <c r="G28" s="355">
        <v>11</v>
      </c>
      <c r="H28" s="355">
        <v>1</v>
      </c>
      <c r="I28" s="355">
        <v>0</v>
      </c>
      <c r="J28" s="355"/>
      <c r="K28" s="355">
        <v>0</v>
      </c>
      <c r="L28" s="355">
        <v>0</v>
      </c>
      <c r="M28" s="355">
        <v>2</v>
      </c>
      <c r="N28" s="355">
        <v>0</v>
      </c>
      <c r="O28" s="355">
        <v>0</v>
      </c>
      <c r="P28" s="355">
        <v>0</v>
      </c>
      <c r="Q28" s="384">
        <v>0</v>
      </c>
      <c r="R28" s="385">
        <v>6</v>
      </c>
      <c r="S28" s="375"/>
    </row>
    <row r="29" spans="1:19" s="359" customFormat="1" ht="15.75" customHeight="1">
      <c r="A29" s="369" t="s">
        <v>523</v>
      </c>
      <c r="B29" s="370" t="s">
        <v>493</v>
      </c>
      <c r="C29" s="355">
        <v>275</v>
      </c>
      <c r="D29" s="355">
        <v>7.8333329999999997</v>
      </c>
      <c r="E29" s="355">
        <v>18</v>
      </c>
      <c r="F29" s="355">
        <v>1</v>
      </c>
      <c r="G29" s="355">
        <v>5</v>
      </c>
      <c r="H29" s="355">
        <v>10</v>
      </c>
      <c r="I29" s="355">
        <v>18</v>
      </c>
      <c r="J29" s="355"/>
      <c r="K29" s="355">
        <v>10</v>
      </c>
      <c r="L29" s="355">
        <v>10</v>
      </c>
      <c r="M29" s="355">
        <v>29</v>
      </c>
      <c r="N29" s="355">
        <v>51.166666999999997</v>
      </c>
      <c r="O29" s="355">
        <v>20</v>
      </c>
      <c r="P29" s="355">
        <v>50</v>
      </c>
      <c r="Q29" s="384">
        <v>35</v>
      </c>
      <c r="R29" s="385">
        <v>10</v>
      </c>
      <c r="S29" s="375"/>
    </row>
    <row r="30" spans="1:19" s="359" customFormat="1" ht="15.75" customHeight="1">
      <c r="A30" s="371" t="s">
        <v>524</v>
      </c>
      <c r="B30" s="370" t="s">
        <v>493</v>
      </c>
      <c r="C30" s="355">
        <v>470.33333299999998</v>
      </c>
      <c r="D30" s="355">
        <v>45.333333000000003</v>
      </c>
      <c r="E30" s="355">
        <v>40</v>
      </c>
      <c r="F30" s="355">
        <v>55</v>
      </c>
      <c r="G30" s="355">
        <v>37</v>
      </c>
      <c r="H30" s="355">
        <v>22</v>
      </c>
      <c r="I30" s="355">
        <v>10</v>
      </c>
      <c r="J30" s="355"/>
      <c r="K30" s="355">
        <v>39</v>
      </c>
      <c r="L30" s="355">
        <v>42</v>
      </c>
      <c r="M30" s="355">
        <v>41</v>
      </c>
      <c r="N30" s="355">
        <v>27</v>
      </c>
      <c r="O30" s="355">
        <v>49</v>
      </c>
      <c r="P30" s="355">
        <v>19</v>
      </c>
      <c r="Q30" s="384">
        <v>38</v>
      </c>
      <c r="R30" s="385">
        <v>6</v>
      </c>
      <c r="S30" s="375"/>
    </row>
    <row r="31" spans="1:19" s="359" customFormat="1" ht="15.75" customHeight="1">
      <c r="A31" s="371" t="s">
        <v>525</v>
      </c>
      <c r="B31" s="370" t="s">
        <v>493</v>
      </c>
      <c r="C31" s="355">
        <v>134.08333300000001</v>
      </c>
      <c r="D31" s="355">
        <v>40.083333000000003</v>
      </c>
      <c r="E31" s="355">
        <v>3</v>
      </c>
      <c r="F31" s="355">
        <v>9</v>
      </c>
      <c r="G31" s="355">
        <v>6</v>
      </c>
      <c r="H31" s="355">
        <v>7</v>
      </c>
      <c r="I31" s="355">
        <v>0</v>
      </c>
      <c r="J31" s="355"/>
      <c r="K31" s="355">
        <v>30</v>
      </c>
      <c r="L31" s="355">
        <v>18</v>
      </c>
      <c r="M31" s="355">
        <v>7</v>
      </c>
      <c r="N31" s="355">
        <v>1</v>
      </c>
      <c r="O31" s="355">
        <v>6</v>
      </c>
      <c r="P31" s="355">
        <v>0</v>
      </c>
      <c r="Q31" s="384">
        <v>0</v>
      </c>
      <c r="R31" s="385">
        <v>7</v>
      </c>
      <c r="S31" s="375"/>
    </row>
    <row r="32" spans="1:19" s="359" customFormat="1" ht="15.75" customHeight="1">
      <c r="A32" s="371" t="s">
        <v>526</v>
      </c>
      <c r="B32" s="370" t="s">
        <v>493</v>
      </c>
      <c r="C32" s="355">
        <v>6</v>
      </c>
      <c r="D32" s="355">
        <v>0</v>
      </c>
      <c r="E32" s="355">
        <v>0</v>
      </c>
      <c r="F32" s="355">
        <v>0</v>
      </c>
      <c r="G32" s="355">
        <v>0</v>
      </c>
      <c r="H32" s="355">
        <v>0</v>
      </c>
      <c r="I32" s="355">
        <v>0</v>
      </c>
      <c r="J32" s="355"/>
      <c r="K32" s="355">
        <v>0</v>
      </c>
      <c r="L32" s="355">
        <v>0</v>
      </c>
      <c r="M32" s="355">
        <v>0</v>
      </c>
      <c r="N32" s="355">
        <v>0</v>
      </c>
      <c r="O32" s="355">
        <v>5</v>
      </c>
      <c r="P32" s="355">
        <v>0</v>
      </c>
      <c r="Q32" s="384">
        <v>1</v>
      </c>
      <c r="R32" s="385">
        <v>0</v>
      </c>
      <c r="S32" s="375"/>
    </row>
    <row r="33" spans="1:19" s="359" customFormat="1" ht="15.75" customHeight="1">
      <c r="A33" s="371" t="s">
        <v>527</v>
      </c>
      <c r="B33" s="370" t="s">
        <v>493</v>
      </c>
      <c r="C33" s="355">
        <v>68</v>
      </c>
      <c r="D33" s="355">
        <v>21</v>
      </c>
      <c r="E33" s="355">
        <v>1</v>
      </c>
      <c r="F33" s="355">
        <v>0</v>
      </c>
      <c r="G33" s="355">
        <v>26</v>
      </c>
      <c r="H33" s="355">
        <v>9</v>
      </c>
      <c r="I33" s="355">
        <v>0</v>
      </c>
      <c r="J33" s="355"/>
      <c r="K33" s="355">
        <v>10</v>
      </c>
      <c r="L33" s="355">
        <v>0</v>
      </c>
      <c r="M33" s="355">
        <v>0</v>
      </c>
      <c r="N33" s="355">
        <v>0</v>
      </c>
      <c r="O33" s="355">
        <v>0</v>
      </c>
      <c r="P33" s="355">
        <v>0</v>
      </c>
      <c r="Q33" s="384">
        <v>1</v>
      </c>
      <c r="R33" s="385">
        <v>0</v>
      </c>
      <c r="S33" s="375"/>
    </row>
    <row r="34" spans="1:19" s="359" customFormat="1" ht="15.75" customHeight="1">
      <c r="A34" s="369" t="s">
        <v>528</v>
      </c>
      <c r="B34" s="370" t="s">
        <v>493</v>
      </c>
      <c r="C34" s="355">
        <v>8</v>
      </c>
      <c r="D34" s="355">
        <v>5</v>
      </c>
      <c r="E34" s="355">
        <v>0</v>
      </c>
      <c r="F34" s="355">
        <v>1</v>
      </c>
      <c r="G34" s="355">
        <v>1</v>
      </c>
      <c r="H34" s="355">
        <v>0</v>
      </c>
      <c r="I34" s="355">
        <v>0</v>
      </c>
      <c r="J34" s="355"/>
      <c r="K34" s="355">
        <v>0</v>
      </c>
      <c r="L34" s="355">
        <v>0</v>
      </c>
      <c r="M34" s="355">
        <v>1</v>
      </c>
      <c r="N34" s="355">
        <v>0</v>
      </c>
      <c r="O34" s="355">
        <v>0</v>
      </c>
      <c r="P34" s="355">
        <v>0</v>
      </c>
      <c r="Q34" s="384">
        <v>0</v>
      </c>
      <c r="R34" s="385">
        <v>0</v>
      </c>
      <c r="S34" s="375"/>
    </row>
    <row r="35" spans="1:19" s="359" customFormat="1" ht="15.75" customHeight="1">
      <c r="A35" s="369" t="s">
        <v>529</v>
      </c>
      <c r="B35" s="370" t="s">
        <v>493</v>
      </c>
      <c r="C35" s="355">
        <v>0</v>
      </c>
      <c r="D35" s="355">
        <v>0</v>
      </c>
      <c r="E35" s="355">
        <v>0</v>
      </c>
      <c r="F35" s="355">
        <v>0</v>
      </c>
      <c r="G35" s="355">
        <v>0</v>
      </c>
      <c r="H35" s="355">
        <v>0</v>
      </c>
      <c r="I35" s="355">
        <v>0</v>
      </c>
      <c r="J35" s="355"/>
      <c r="K35" s="355">
        <v>0</v>
      </c>
      <c r="L35" s="355">
        <v>0</v>
      </c>
      <c r="M35" s="355">
        <v>0</v>
      </c>
      <c r="N35" s="355">
        <v>0</v>
      </c>
      <c r="O35" s="355">
        <v>0</v>
      </c>
      <c r="P35" s="355">
        <v>0</v>
      </c>
      <c r="Q35" s="384">
        <v>0</v>
      </c>
      <c r="R35" s="385">
        <v>0</v>
      </c>
      <c r="S35" s="375"/>
    </row>
    <row r="36" spans="1:19" s="359" customFormat="1" ht="15.75" customHeight="1">
      <c r="A36" s="371" t="s">
        <v>530</v>
      </c>
      <c r="B36" s="370" t="s">
        <v>493</v>
      </c>
      <c r="C36" s="355">
        <v>21</v>
      </c>
      <c r="D36" s="355">
        <v>1</v>
      </c>
      <c r="E36" s="355">
        <v>0</v>
      </c>
      <c r="F36" s="355">
        <v>0</v>
      </c>
      <c r="G36" s="355">
        <v>0</v>
      </c>
      <c r="H36" s="355">
        <v>20</v>
      </c>
      <c r="I36" s="355">
        <v>0</v>
      </c>
      <c r="J36" s="355"/>
      <c r="K36" s="355">
        <v>0</v>
      </c>
      <c r="L36" s="355">
        <v>0</v>
      </c>
      <c r="M36" s="355">
        <v>0</v>
      </c>
      <c r="N36" s="355">
        <v>0</v>
      </c>
      <c r="O36" s="355">
        <v>0</v>
      </c>
      <c r="P36" s="355">
        <v>0</v>
      </c>
      <c r="Q36" s="384">
        <v>0</v>
      </c>
      <c r="R36" s="385">
        <v>0</v>
      </c>
      <c r="S36" s="375"/>
    </row>
    <row r="37" spans="1:19" s="359" customFormat="1" ht="15.75" customHeight="1">
      <c r="A37" s="371" t="s">
        <v>531</v>
      </c>
      <c r="B37" s="370" t="s">
        <v>493</v>
      </c>
      <c r="C37" s="355"/>
      <c r="D37" s="355"/>
      <c r="E37" s="355"/>
      <c r="F37" s="355"/>
      <c r="G37" s="355"/>
      <c r="H37" s="355"/>
      <c r="I37" s="355"/>
      <c r="J37" s="355"/>
      <c r="K37" s="355"/>
      <c r="L37" s="355"/>
      <c r="M37" s="355"/>
      <c r="N37" s="355"/>
      <c r="O37" s="355"/>
      <c r="P37" s="355"/>
      <c r="Q37" s="384"/>
      <c r="R37" s="385"/>
      <c r="S37" s="375"/>
    </row>
    <row r="38" spans="1:19" s="359" customFormat="1" ht="15.75" customHeight="1">
      <c r="A38" s="369" t="s">
        <v>532</v>
      </c>
      <c r="B38" s="370" t="s">
        <v>493</v>
      </c>
      <c r="C38" s="355">
        <f>SUM(C39:C46)</f>
        <v>1017.416666</v>
      </c>
      <c r="D38" s="355">
        <f t="shared" ref="D38:Q38" si="1">SUM(D39:D46)</f>
        <v>120.25</v>
      </c>
      <c r="E38" s="355">
        <f t="shared" si="1"/>
        <v>62</v>
      </c>
      <c r="F38" s="355">
        <f t="shared" si="1"/>
        <v>66</v>
      </c>
      <c r="G38" s="355">
        <f t="shared" si="1"/>
        <v>88</v>
      </c>
      <c r="H38" s="355">
        <f>SUM(H39:H46)</f>
        <v>70</v>
      </c>
      <c r="I38" s="355">
        <f t="shared" si="1"/>
        <v>28</v>
      </c>
      <c r="J38" s="355">
        <f t="shared" si="1"/>
        <v>0</v>
      </c>
      <c r="K38" s="355">
        <f t="shared" si="1"/>
        <v>89</v>
      </c>
      <c r="L38" s="355">
        <f t="shared" si="1"/>
        <v>70</v>
      </c>
      <c r="M38" s="355">
        <f t="shared" si="1"/>
        <v>80</v>
      </c>
      <c r="N38" s="355">
        <f t="shared" si="1"/>
        <v>79.16666699999999</v>
      </c>
      <c r="O38" s="355">
        <f t="shared" si="1"/>
        <v>80</v>
      </c>
      <c r="P38" s="355">
        <f t="shared" si="1"/>
        <v>80</v>
      </c>
      <c r="Q38" s="384">
        <f t="shared" si="1"/>
        <v>75</v>
      </c>
      <c r="R38" s="385">
        <f>SUM(R39:R46)</f>
        <v>30</v>
      </c>
      <c r="S38" s="375"/>
    </row>
    <row r="39" spans="1:19" s="359" customFormat="1" ht="15.75" customHeight="1">
      <c r="A39" s="369" t="s">
        <v>533</v>
      </c>
      <c r="B39" s="370" t="s">
        <v>493</v>
      </c>
      <c r="C39" s="355">
        <v>20</v>
      </c>
      <c r="D39" s="355">
        <v>0</v>
      </c>
      <c r="E39" s="355">
        <v>0</v>
      </c>
      <c r="F39" s="355">
        <v>0</v>
      </c>
      <c r="G39" s="355">
        <v>0</v>
      </c>
      <c r="H39" s="355">
        <v>20</v>
      </c>
      <c r="I39" s="355">
        <v>0</v>
      </c>
      <c r="J39" s="355"/>
      <c r="K39" s="355">
        <v>0</v>
      </c>
      <c r="L39" s="355">
        <v>0</v>
      </c>
      <c r="M39" s="355">
        <v>0</v>
      </c>
      <c r="N39" s="355">
        <v>0</v>
      </c>
      <c r="O39" s="355">
        <v>0</v>
      </c>
      <c r="P39" s="355">
        <v>0</v>
      </c>
      <c r="Q39" s="384">
        <v>0</v>
      </c>
      <c r="R39" s="385">
        <v>0</v>
      </c>
      <c r="S39" s="375"/>
    </row>
    <row r="40" spans="1:19" s="359" customFormat="1" ht="15.75" customHeight="1">
      <c r="A40" s="369" t="s">
        <v>534</v>
      </c>
      <c r="B40" s="370" t="s">
        <v>493</v>
      </c>
      <c r="C40" s="355">
        <v>0</v>
      </c>
      <c r="D40" s="355">
        <v>0</v>
      </c>
      <c r="E40" s="355">
        <v>0</v>
      </c>
      <c r="F40" s="355">
        <v>0</v>
      </c>
      <c r="G40" s="355">
        <v>0</v>
      </c>
      <c r="H40" s="355">
        <v>0</v>
      </c>
      <c r="I40" s="355">
        <v>0</v>
      </c>
      <c r="J40" s="355"/>
      <c r="K40" s="355">
        <v>0</v>
      </c>
      <c r="L40" s="355">
        <v>0</v>
      </c>
      <c r="M40" s="355">
        <v>0</v>
      </c>
      <c r="N40" s="355">
        <v>0</v>
      </c>
      <c r="O40" s="355">
        <v>0</v>
      </c>
      <c r="P40" s="355">
        <v>0</v>
      </c>
      <c r="Q40" s="384">
        <v>0</v>
      </c>
      <c r="R40" s="385">
        <v>0</v>
      </c>
      <c r="S40" s="375"/>
    </row>
    <row r="41" spans="1:19" s="359" customFormat="1" ht="15.75" customHeight="1">
      <c r="A41" s="369" t="s">
        <v>535</v>
      </c>
      <c r="B41" s="370" t="s">
        <v>493</v>
      </c>
      <c r="C41" s="355"/>
      <c r="D41" s="355">
        <v>0</v>
      </c>
      <c r="E41" s="355">
        <v>0</v>
      </c>
      <c r="F41" s="355">
        <v>0</v>
      </c>
      <c r="G41" s="355">
        <v>0</v>
      </c>
      <c r="H41" s="355"/>
      <c r="I41" s="355">
        <v>0</v>
      </c>
      <c r="J41" s="355"/>
      <c r="K41" s="355">
        <v>0</v>
      </c>
      <c r="L41" s="355">
        <v>0</v>
      </c>
      <c r="M41" s="355">
        <v>0</v>
      </c>
      <c r="N41" s="355">
        <v>0</v>
      </c>
      <c r="O41" s="355">
        <v>0</v>
      </c>
      <c r="P41" s="355">
        <v>0</v>
      </c>
      <c r="Q41" s="384">
        <v>0</v>
      </c>
      <c r="R41" s="385">
        <v>0</v>
      </c>
      <c r="S41" s="375"/>
    </row>
    <row r="42" spans="1:19" s="359" customFormat="1" ht="15.75" customHeight="1">
      <c r="A42" s="369" t="s">
        <v>536</v>
      </c>
      <c r="B42" s="370" t="s">
        <v>493</v>
      </c>
      <c r="C42" s="355">
        <v>132.83333300000001</v>
      </c>
      <c r="D42" s="355">
        <v>20.833333</v>
      </c>
      <c r="E42" s="355">
        <v>6</v>
      </c>
      <c r="F42" s="355">
        <v>1</v>
      </c>
      <c r="G42" s="355">
        <v>6</v>
      </c>
      <c r="H42" s="355">
        <v>7</v>
      </c>
      <c r="I42" s="355">
        <v>1</v>
      </c>
      <c r="J42" s="355"/>
      <c r="K42" s="355">
        <v>3</v>
      </c>
      <c r="L42" s="355">
        <v>0</v>
      </c>
      <c r="M42" s="355">
        <v>20</v>
      </c>
      <c r="N42" s="355">
        <v>7</v>
      </c>
      <c r="O42" s="355">
        <v>1</v>
      </c>
      <c r="P42" s="355">
        <v>43</v>
      </c>
      <c r="Q42" s="384">
        <v>5</v>
      </c>
      <c r="R42" s="385">
        <v>12</v>
      </c>
      <c r="S42" s="375"/>
    </row>
    <row r="43" spans="1:19" s="359" customFormat="1" ht="15.75" customHeight="1">
      <c r="A43" s="371" t="s">
        <v>537</v>
      </c>
      <c r="B43" s="370" t="s">
        <v>493</v>
      </c>
      <c r="C43" s="355">
        <v>476.08333299999998</v>
      </c>
      <c r="D43" s="355">
        <v>80.416667000000004</v>
      </c>
      <c r="E43" s="355">
        <v>38</v>
      </c>
      <c r="F43" s="355">
        <v>27</v>
      </c>
      <c r="G43" s="355">
        <v>58.5</v>
      </c>
      <c r="H43" s="355">
        <v>31</v>
      </c>
      <c r="I43" s="355">
        <v>3</v>
      </c>
      <c r="J43" s="355"/>
      <c r="K43" s="355">
        <v>33</v>
      </c>
      <c r="L43" s="355">
        <v>40</v>
      </c>
      <c r="M43" s="355">
        <v>28</v>
      </c>
      <c r="N43" s="355">
        <v>35.166666999999997</v>
      </c>
      <c r="O43" s="355">
        <v>31</v>
      </c>
      <c r="P43" s="355">
        <v>25</v>
      </c>
      <c r="Q43" s="384">
        <v>38</v>
      </c>
      <c r="R43" s="385">
        <v>8</v>
      </c>
      <c r="S43" s="375"/>
    </row>
    <row r="44" spans="1:19" s="359" customFormat="1" ht="15.75" customHeight="1">
      <c r="A44" s="371" t="s">
        <v>538</v>
      </c>
      <c r="B44" s="370" t="s">
        <v>493</v>
      </c>
      <c r="C44" s="355">
        <v>239.5</v>
      </c>
      <c r="D44" s="355">
        <v>15</v>
      </c>
      <c r="E44" s="355">
        <v>9</v>
      </c>
      <c r="F44" s="355">
        <v>13</v>
      </c>
      <c r="G44" s="355">
        <v>20.5</v>
      </c>
      <c r="H44" s="355">
        <v>6</v>
      </c>
      <c r="I44" s="355">
        <v>9</v>
      </c>
      <c r="J44" s="355"/>
      <c r="K44" s="355">
        <v>31</v>
      </c>
      <c r="L44" s="355">
        <v>18</v>
      </c>
      <c r="M44" s="355">
        <v>20</v>
      </c>
      <c r="N44" s="355">
        <v>19</v>
      </c>
      <c r="O44" s="355">
        <v>33</v>
      </c>
      <c r="P44" s="355">
        <v>9</v>
      </c>
      <c r="Q44" s="384">
        <v>30</v>
      </c>
      <c r="R44" s="385">
        <v>7</v>
      </c>
      <c r="S44" s="375"/>
    </row>
    <row r="45" spans="1:19" s="359" customFormat="1" ht="15.75" customHeight="1">
      <c r="A45" s="371" t="s">
        <v>539</v>
      </c>
      <c r="B45" s="370" t="s">
        <v>493</v>
      </c>
      <c r="C45" s="355">
        <v>146</v>
      </c>
      <c r="D45" s="355">
        <v>4</v>
      </c>
      <c r="E45" s="355">
        <v>9</v>
      </c>
      <c r="F45" s="355">
        <v>25</v>
      </c>
      <c r="G45" s="355">
        <v>3</v>
      </c>
      <c r="H45" s="355">
        <v>6</v>
      </c>
      <c r="I45" s="355">
        <v>15</v>
      </c>
      <c r="J45" s="355"/>
      <c r="K45" s="355">
        <v>19</v>
      </c>
      <c r="L45" s="355">
        <v>12</v>
      </c>
      <c r="M45" s="355">
        <v>12</v>
      </c>
      <c r="N45" s="355">
        <v>18</v>
      </c>
      <c r="O45" s="355">
        <v>15</v>
      </c>
      <c r="P45" s="355">
        <v>3</v>
      </c>
      <c r="Q45" s="384">
        <v>2</v>
      </c>
      <c r="R45" s="385">
        <v>3</v>
      </c>
      <c r="S45" s="375"/>
    </row>
    <row r="46" spans="1:19" s="359" customFormat="1" ht="15.75" customHeight="1">
      <c r="A46" s="371" t="s">
        <v>540</v>
      </c>
      <c r="B46" s="370" t="s">
        <v>493</v>
      </c>
      <c r="C46" s="355">
        <v>3</v>
      </c>
      <c r="D46" s="355">
        <v>0</v>
      </c>
      <c r="E46" s="355">
        <v>0</v>
      </c>
      <c r="F46" s="355">
        <v>0</v>
      </c>
      <c r="G46" s="355">
        <v>0</v>
      </c>
      <c r="H46" s="355">
        <v>0</v>
      </c>
      <c r="I46" s="355">
        <v>0</v>
      </c>
      <c r="J46" s="355"/>
      <c r="K46" s="355">
        <v>3</v>
      </c>
      <c r="L46" s="355">
        <v>0</v>
      </c>
      <c r="M46" s="355">
        <v>0</v>
      </c>
      <c r="N46" s="355">
        <v>0</v>
      </c>
      <c r="O46" s="355">
        <v>0</v>
      </c>
      <c r="P46" s="355">
        <v>0</v>
      </c>
      <c r="Q46" s="384">
        <v>0</v>
      </c>
      <c r="R46" s="385">
        <v>0</v>
      </c>
      <c r="S46" s="375"/>
    </row>
    <row r="47" spans="1:19" s="359" customFormat="1" ht="15.75" customHeight="1">
      <c r="A47" s="369" t="s">
        <v>541</v>
      </c>
      <c r="B47" s="370" t="s">
        <v>493</v>
      </c>
      <c r="C47" s="355">
        <v>1017.416667</v>
      </c>
      <c r="D47" s="355">
        <v>120.25</v>
      </c>
      <c r="E47" s="355">
        <v>62</v>
      </c>
      <c r="F47" s="355">
        <v>66</v>
      </c>
      <c r="G47" s="355">
        <v>88</v>
      </c>
      <c r="H47" s="355">
        <v>70</v>
      </c>
      <c r="I47" s="355">
        <v>28</v>
      </c>
      <c r="J47" s="355"/>
      <c r="K47" s="355">
        <v>89</v>
      </c>
      <c r="L47" s="355">
        <v>70</v>
      </c>
      <c r="M47" s="355">
        <v>80</v>
      </c>
      <c r="N47" s="355">
        <v>79.166667000000004</v>
      </c>
      <c r="O47" s="355">
        <v>80</v>
      </c>
      <c r="P47" s="355">
        <v>80</v>
      </c>
      <c r="Q47" s="384">
        <v>75</v>
      </c>
      <c r="R47" s="385">
        <v>30</v>
      </c>
      <c r="S47" s="375"/>
    </row>
    <row r="48" spans="1:19" s="359" customFormat="1" ht="15.75" customHeight="1">
      <c r="A48" s="371" t="s">
        <v>542</v>
      </c>
      <c r="B48" s="370" t="s">
        <v>493</v>
      </c>
      <c r="C48" s="355">
        <v>905.58333300000004</v>
      </c>
      <c r="D48" s="355">
        <v>118.416667</v>
      </c>
      <c r="E48" s="355">
        <v>53</v>
      </c>
      <c r="F48" s="355">
        <v>66</v>
      </c>
      <c r="G48" s="355">
        <v>81</v>
      </c>
      <c r="H48" s="355">
        <v>64</v>
      </c>
      <c r="I48" s="355">
        <v>26</v>
      </c>
      <c r="J48" s="355"/>
      <c r="K48" s="355">
        <v>89</v>
      </c>
      <c r="L48" s="355">
        <v>62</v>
      </c>
      <c r="M48" s="355">
        <v>67</v>
      </c>
      <c r="N48" s="355">
        <v>75.166667000000004</v>
      </c>
      <c r="O48" s="355">
        <v>72</v>
      </c>
      <c r="P48" s="355">
        <v>59</v>
      </c>
      <c r="Q48" s="384">
        <v>45</v>
      </c>
      <c r="R48" s="385">
        <v>28</v>
      </c>
      <c r="S48" s="375"/>
    </row>
    <row r="49" spans="1:19" s="359" customFormat="1" ht="15.75" customHeight="1">
      <c r="A49" s="371" t="s">
        <v>543</v>
      </c>
      <c r="B49" s="370" t="s">
        <v>493</v>
      </c>
      <c r="C49" s="355">
        <v>83.833332999999996</v>
      </c>
      <c r="D49" s="355">
        <v>1.8333330000000001</v>
      </c>
      <c r="E49" s="355">
        <v>0</v>
      </c>
      <c r="F49" s="355">
        <v>0</v>
      </c>
      <c r="G49" s="355">
        <v>7</v>
      </c>
      <c r="H49" s="355">
        <v>6</v>
      </c>
      <c r="I49" s="355">
        <v>2</v>
      </c>
      <c r="J49" s="355"/>
      <c r="K49" s="355">
        <v>0</v>
      </c>
      <c r="L49" s="355">
        <v>8</v>
      </c>
      <c r="M49" s="355">
        <v>12</v>
      </c>
      <c r="N49" s="355">
        <v>4</v>
      </c>
      <c r="O49" s="355">
        <v>8</v>
      </c>
      <c r="P49" s="355">
        <v>12</v>
      </c>
      <c r="Q49" s="384">
        <v>21</v>
      </c>
      <c r="R49" s="385">
        <v>2</v>
      </c>
      <c r="S49" s="375"/>
    </row>
    <row r="50" spans="1:19" s="359" customFormat="1" ht="15.75" customHeight="1">
      <c r="A50" s="369" t="s">
        <v>544</v>
      </c>
      <c r="B50" s="370" t="s">
        <v>493</v>
      </c>
      <c r="C50" s="355">
        <v>28</v>
      </c>
      <c r="D50" s="355">
        <v>0</v>
      </c>
      <c r="E50" s="355">
        <v>9</v>
      </c>
      <c r="F50" s="355">
        <v>0</v>
      </c>
      <c r="G50" s="355">
        <v>0</v>
      </c>
      <c r="H50" s="355">
        <v>0</v>
      </c>
      <c r="I50" s="355">
        <v>0</v>
      </c>
      <c r="J50" s="355"/>
      <c r="K50" s="355">
        <v>0</v>
      </c>
      <c r="L50" s="355">
        <v>0</v>
      </c>
      <c r="M50" s="355">
        <v>1</v>
      </c>
      <c r="N50" s="355">
        <v>0</v>
      </c>
      <c r="O50" s="355">
        <v>0</v>
      </c>
      <c r="P50" s="355">
        <v>9</v>
      </c>
      <c r="Q50" s="384">
        <v>9</v>
      </c>
      <c r="R50" s="385">
        <v>0</v>
      </c>
      <c r="S50" s="375"/>
    </row>
    <row r="51" spans="1:19" s="359" customFormat="1" ht="15.75" customHeight="1">
      <c r="A51" s="369" t="s">
        <v>545</v>
      </c>
      <c r="B51" s="370" t="s">
        <v>493</v>
      </c>
      <c r="C51" s="355">
        <v>1017.416667</v>
      </c>
      <c r="D51" s="355">
        <v>120.25</v>
      </c>
      <c r="E51" s="355">
        <v>62</v>
      </c>
      <c r="F51" s="355">
        <v>66</v>
      </c>
      <c r="G51" s="355">
        <v>88</v>
      </c>
      <c r="H51" s="355">
        <v>70</v>
      </c>
      <c r="I51" s="355">
        <v>28</v>
      </c>
      <c r="J51" s="355"/>
      <c r="K51" s="355">
        <v>89</v>
      </c>
      <c r="L51" s="355">
        <v>70</v>
      </c>
      <c r="M51" s="355">
        <v>80</v>
      </c>
      <c r="N51" s="355">
        <v>79.166667000000004</v>
      </c>
      <c r="O51" s="355">
        <v>80</v>
      </c>
      <c r="P51" s="355">
        <v>80</v>
      </c>
      <c r="Q51" s="384">
        <v>75</v>
      </c>
      <c r="R51" s="385">
        <v>30</v>
      </c>
      <c r="S51" s="375"/>
    </row>
    <row r="52" spans="1:19" s="359" customFormat="1" ht="15.75" customHeight="1">
      <c r="A52" s="371" t="s">
        <v>546</v>
      </c>
      <c r="B52" s="370" t="s">
        <v>493</v>
      </c>
      <c r="C52" s="355">
        <v>954.41666699999996</v>
      </c>
      <c r="D52" s="355">
        <v>120.25</v>
      </c>
      <c r="E52" s="355">
        <v>62</v>
      </c>
      <c r="F52" s="355">
        <v>66</v>
      </c>
      <c r="G52" s="355">
        <v>87</v>
      </c>
      <c r="H52" s="355">
        <v>40</v>
      </c>
      <c r="I52" s="355">
        <v>28</v>
      </c>
      <c r="J52" s="355"/>
      <c r="K52" s="355">
        <v>89</v>
      </c>
      <c r="L52" s="355">
        <v>70</v>
      </c>
      <c r="M52" s="355">
        <v>79</v>
      </c>
      <c r="N52" s="355">
        <v>78.166667000000004</v>
      </c>
      <c r="O52" s="355">
        <v>80</v>
      </c>
      <c r="P52" s="355">
        <v>50</v>
      </c>
      <c r="Q52" s="384">
        <v>75</v>
      </c>
      <c r="R52" s="385">
        <v>30</v>
      </c>
      <c r="S52" s="375"/>
    </row>
    <row r="53" spans="1:19" s="359" customFormat="1" ht="15.75" customHeight="1">
      <c r="A53" s="371" t="s">
        <v>547</v>
      </c>
      <c r="B53" s="370" t="s">
        <v>493</v>
      </c>
      <c r="C53" s="355">
        <v>22</v>
      </c>
      <c r="D53" s="355">
        <v>0</v>
      </c>
      <c r="E53" s="355">
        <v>0</v>
      </c>
      <c r="F53" s="355">
        <v>0</v>
      </c>
      <c r="G53" s="355">
        <v>0</v>
      </c>
      <c r="H53" s="355">
        <v>20</v>
      </c>
      <c r="I53" s="355">
        <v>0</v>
      </c>
      <c r="J53" s="355"/>
      <c r="K53" s="355">
        <v>0</v>
      </c>
      <c r="L53" s="355">
        <v>0</v>
      </c>
      <c r="M53" s="355">
        <v>1</v>
      </c>
      <c r="N53" s="355">
        <v>1</v>
      </c>
      <c r="O53" s="355">
        <v>0</v>
      </c>
      <c r="P53" s="355">
        <v>0</v>
      </c>
      <c r="Q53" s="384">
        <v>0</v>
      </c>
      <c r="R53" s="385">
        <v>0</v>
      </c>
      <c r="S53" s="375"/>
    </row>
    <row r="54" spans="1:19" s="359" customFormat="1" ht="15.75" customHeight="1">
      <c r="A54" s="371" t="s">
        <v>548</v>
      </c>
      <c r="B54" s="370" t="s">
        <v>493</v>
      </c>
      <c r="C54" s="355">
        <v>41</v>
      </c>
      <c r="D54" s="355">
        <v>0</v>
      </c>
      <c r="E54" s="355">
        <v>0</v>
      </c>
      <c r="F54" s="355">
        <v>0</v>
      </c>
      <c r="G54" s="355">
        <v>1</v>
      </c>
      <c r="H54" s="355">
        <v>10</v>
      </c>
      <c r="I54" s="355">
        <v>0</v>
      </c>
      <c r="J54" s="355"/>
      <c r="K54" s="355">
        <v>0</v>
      </c>
      <c r="L54" s="355">
        <v>0</v>
      </c>
      <c r="M54" s="355">
        <v>0</v>
      </c>
      <c r="N54" s="355">
        <v>0</v>
      </c>
      <c r="O54" s="355">
        <v>0</v>
      </c>
      <c r="P54" s="355">
        <v>30</v>
      </c>
      <c r="Q54" s="384">
        <v>0</v>
      </c>
      <c r="R54" s="385">
        <v>0</v>
      </c>
      <c r="S54" s="375"/>
    </row>
    <row r="55" spans="1:19" s="359" customFormat="1" ht="15.75" customHeight="1">
      <c r="A55" s="369" t="s">
        <v>549</v>
      </c>
      <c r="B55" s="370" t="s">
        <v>493</v>
      </c>
      <c r="C55" s="355">
        <v>1017.416667</v>
      </c>
      <c r="D55" s="355">
        <v>120.25</v>
      </c>
      <c r="E55" s="355">
        <v>62</v>
      </c>
      <c r="F55" s="355">
        <v>66</v>
      </c>
      <c r="G55" s="355">
        <v>88</v>
      </c>
      <c r="H55" s="355">
        <v>70</v>
      </c>
      <c r="I55" s="355">
        <v>28</v>
      </c>
      <c r="J55" s="355"/>
      <c r="K55" s="355">
        <v>89</v>
      </c>
      <c r="L55" s="355">
        <v>70</v>
      </c>
      <c r="M55" s="355">
        <v>80</v>
      </c>
      <c r="N55" s="355">
        <v>79.166667000000004</v>
      </c>
      <c r="O55" s="355">
        <v>80</v>
      </c>
      <c r="P55" s="355">
        <v>80</v>
      </c>
      <c r="Q55" s="384">
        <v>75</v>
      </c>
      <c r="R55" s="385">
        <v>30</v>
      </c>
      <c r="S55" s="375"/>
    </row>
    <row r="56" spans="1:19" s="359" customFormat="1" ht="15.75" customHeight="1">
      <c r="A56" s="371" t="s">
        <v>550</v>
      </c>
      <c r="B56" s="370" t="s">
        <v>493</v>
      </c>
      <c r="C56" s="355">
        <v>848.25</v>
      </c>
      <c r="D56" s="355">
        <v>118.25</v>
      </c>
      <c r="E56" s="355">
        <v>51</v>
      </c>
      <c r="F56" s="355">
        <v>48</v>
      </c>
      <c r="G56" s="355">
        <v>78</v>
      </c>
      <c r="H56" s="355">
        <v>70</v>
      </c>
      <c r="I56" s="355">
        <v>28</v>
      </c>
      <c r="J56" s="355"/>
      <c r="K56" s="355">
        <v>89</v>
      </c>
      <c r="L56" s="355">
        <v>70</v>
      </c>
      <c r="M56" s="355">
        <v>80</v>
      </c>
      <c r="N56" s="355">
        <v>60</v>
      </c>
      <c r="O56" s="355">
        <v>30</v>
      </c>
      <c r="P56" s="355">
        <v>40</v>
      </c>
      <c r="Q56" s="384">
        <v>75</v>
      </c>
      <c r="R56" s="385">
        <v>11</v>
      </c>
      <c r="S56" s="375"/>
    </row>
    <row r="57" spans="1:19" s="359" customFormat="1" ht="15.75" customHeight="1">
      <c r="A57" s="371" t="s">
        <v>551</v>
      </c>
      <c r="B57" s="370" t="s">
        <v>493</v>
      </c>
      <c r="C57" s="355">
        <v>79.166667000000004</v>
      </c>
      <c r="D57" s="355">
        <v>0</v>
      </c>
      <c r="E57" s="355">
        <v>10</v>
      </c>
      <c r="F57" s="355">
        <v>0</v>
      </c>
      <c r="G57" s="355">
        <v>10</v>
      </c>
      <c r="H57" s="355">
        <v>0</v>
      </c>
      <c r="I57" s="355">
        <v>0</v>
      </c>
      <c r="J57" s="355"/>
      <c r="K57" s="355">
        <v>0</v>
      </c>
      <c r="L57" s="355">
        <v>0</v>
      </c>
      <c r="M57" s="355">
        <v>0</v>
      </c>
      <c r="N57" s="355">
        <v>19.166667</v>
      </c>
      <c r="O57" s="355">
        <v>2</v>
      </c>
      <c r="P57" s="355">
        <v>20</v>
      </c>
      <c r="Q57" s="384">
        <v>0</v>
      </c>
      <c r="R57" s="385">
        <v>18</v>
      </c>
      <c r="S57" s="375"/>
    </row>
    <row r="58" spans="1:19" s="359" customFormat="1" ht="15.75" customHeight="1">
      <c r="A58" s="371" t="s">
        <v>552</v>
      </c>
      <c r="B58" s="370" t="s">
        <v>493</v>
      </c>
      <c r="C58" s="355">
        <v>21</v>
      </c>
      <c r="D58" s="355">
        <v>0</v>
      </c>
      <c r="E58" s="355">
        <v>0</v>
      </c>
      <c r="F58" s="355">
        <v>0</v>
      </c>
      <c r="G58" s="355">
        <v>0</v>
      </c>
      <c r="H58" s="355">
        <v>0</v>
      </c>
      <c r="I58" s="355">
        <v>0</v>
      </c>
      <c r="J58" s="355"/>
      <c r="K58" s="355">
        <v>0</v>
      </c>
      <c r="L58" s="355">
        <v>0</v>
      </c>
      <c r="M58" s="355">
        <v>0</v>
      </c>
      <c r="N58" s="355">
        <v>0</v>
      </c>
      <c r="O58" s="355">
        <v>0</v>
      </c>
      <c r="P58" s="355">
        <v>20</v>
      </c>
      <c r="Q58" s="384">
        <v>0</v>
      </c>
      <c r="R58" s="385">
        <v>1</v>
      </c>
      <c r="S58" s="375"/>
    </row>
    <row r="59" spans="1:19" s="359" customFormat="1" ht="15.75" customHeight="1">
      <c r="A59" s="369" t="s">
        <v>553</v>
      </c>
      <c r="B59" s="370" t="s">
        <v>493</v>
      </c>
      <c r="C59" s="355"/>
      <c r="D59" s="355">
        <v>0</v>
      </c>
      <c r="E59" s="355">
        <v>0</v>
      </c>
      <c r="F59" s="355">
        <v>0</v>
      </c>
      <c r="G59" s="355">
        <v>0</v>
      </c>
      <c r="H59" s="355">
        <v>0</v>
      </c>
      <c r="I59" s="355">
        <v>0</v>
      </c>
      <c r="J59" s="355"/>
      <c r="K59" s="355">
        <v>0</v>
      </c>
      <c r="L59" s="355">
        <v>0</v>
      </c>
      <c r="M59" s="355">
        <v>0</v>
      </c>
      <c r="N59" s="355">
        <v>0</v>
      </c>
      <c r="O59" s="355">
        <v>0</v>
      </c>
      <c r="P59" s="355">
        <v>0</v>
      </c>
      <c r="Q59" s="384"/>
      <c r="R59" s="385">
        <v>0</v>
      </c>
      <c r="S59" s="375"/>
    </row>
    <row r="60" spans="1:19" s="359" customFormat="1" ht="15.75" customHeight="1">
      <c r="A60" s="371" t="s">
        <v>554</v>
      </c>
      <c r="B60" s="370" t="s">
        <v>493</v>
      </c>
      <c r="C60" s="355"/>
      <c r="D60" s="355">
        <v>0</v>
      </c>
      <c r="E60" s="355">
        <v>0</v>
      </c>
      <c r="F60" s="355">
        <v>0</v>
      </c>
      <c r="G60" s="355">
        <v>0</v>
      </c>
      <c r="H60" s="355">
        <v>0</v>
      </c>
      <c r="I60" s="355">
        <v>0</v>
      </c>
      <c r="J60" s="355"/>
      <c r="K60" s="355">
        <v>0</v>
      </c>
      <c r="L60" s="355">
        <v>0</v>
      </c>
      <c r="M60" s="355">
        <v>0</v>
      </c>
      <c r="N60" s="355">
        <v>0</v>
      </c>
      <c r="O60" s="355">
        <v>0</v>
      </c>
      <c r="P60" s="355">
        <v>0</v>
      </c>
      <c r="Q60" s="384"/>
      <c r="R60" s="385">
        <v>0</v>
      </c>
      <c r="S60" s="375"/>
    </row>
    <row r="61" spans="1:19" s="359" customFormat="1" ht="15.75" customHeight="1">
      <c r="A61" s="371" t="s">
        <v>555</v>
      </c>
      <c r="B61" s="370" t="s">
        <v>493</v>
      </c>
      <c r="C61" s="355">
        <v>69</v>
      </c>
      <c r="D61" s="355">
        <v>2</v>
      </c>
      <c r="E61" s="355">
        <v>1</v>
      </c>
      <c r="F61" s="355">
        <v>18</v>
      </c>
      <c r="G61" s="355">
        <v>0</v>
      </c>
      <c r="H61" s="355">
        <v>0</v>
      </c>
      <c r="I61" s="355">
        <v>0</v>
      </c>
      <c r="J61" s="355"/>
      <c r="K61" s="355">
        <v>0</v>
      </c>
      <c r="L61" s="355">
        <v>0</v>
      </c>
      <c r="M61" s="355">
        <v>0</v>
      </c>
      <c r="N61" s="355">
        <v>0</v>
      </c>
      <c r="O61" s="355">
        <v>48</v>
      </c>
      <c r="P61" s="355">
        <v>0</v>
      </c>
      <c r="Q61" s="384">
        <v>0</v>
      </c>
      <c r="R61" s="385">
        <v>0</v>
      </c>
      <c r="S61" s="375"/>
    </row>
    <row r="62" spans="1:19" s="359" customFormat="1" ht="15.75" customHeight="1">
      <c r="A62" s="371" t="s">
        <v>556</v>
      </c>
      <c r="B62" s="370" t="s">
        <v>493</v>
      </c>
      <c r="C62" s="355">
        <v>0</v>
      </c>
      <c r="D62" s="355">
        <v>0</v>
      </c>
      <c r="E62" s="355">
        <v>0</v>
      </c>
      <c r="F62" s="355">
        <v>0</v>
      </c>
      <c r="G62" s="355">
        <v>0</v>
      </c>
      <c r="H62" s="355">
        <v>0</v>
      </c>
      <c r="I62" s="355">
        <v>0</v>
      </c>
      <c r="J62" s="355"/>
      <c r="K62" s="355">
        <v>0</v>
      </c>
      <c r="L62" s="355">
        <v>0</v>
      </c>
      <c r="M62" s="355">
        <v>0</v>
      </c>
      <c r="N62" s="355">
        <v>0</v>
      </c>
      <c r="O62" s="355">
        <v>0</v>
      </c>
      <c r="P62" s="355">
        <v>0</v>
      </c>
      <c r="Q62" s="384">
        <v>0</v>
      </c>
      <c r="R62" s="385">
        <v>0</v>
      </c>
      <c r="S62" s="375"/>
    </row>
    <row r="63" spans="1:19" s="359" customFormat="1" ht="15.75" customHeight="1">
      <c r="A63" s="369" t="s">
        <v>557</v>
      </c>
      <c r="B63" s="370" t="s">
        <v>493</v>
      </c>
      <c r="C63" s="355">
        <v>1017.416667</v>
      </c>
      <c r="D63" s="355">
        <v>120.25</v>
      </c>
      <c r="E63" s="355">
        <v>62</v>
      </c>
      <c r="F63" s="355">
        <v>66</v>
      </c>
      <c r="G63" s="355">
        <v>88</v>
      </c>
      <c r="H63" s="355">
        <v>70</v>
      </c>
      <c r="I63" s="355">
        <v>28</v>
      </c>
      <c r="J63" s="355"/>
      <c r="K63" s="355">
        <v>89</v>
      </c>
      <c r="L63" s="355">
        <v>70</v>
      </c>
      <c r="M63" s="355">
        <v>80</v>
      </c>
      <c r="N63" s="355">
        <v>79.166667000000004</v>
      </c>
      <c r="O63" s="355">
        <v>80</v>
      </c>
      <c r="P63" s="355">
        <v>80</v>
      </c>
      <c r="Q63" s="384">
        <v>75</v>
      </c>
      <c r="R63" s="385">
        <v>30</v>
      </c>
      <c r="S63" s="375"/>
    </row>
    <row r="64" spans="1:19" s="359" customFormat="1" ht="15.75" customHeight="1">
      <c r="A64" s="371" t="s">
        <v>558</v>
      </c>
      <c r="B64" s="370" t="s">
        <v>493</v>
      </c>
      <c r="C64" s="355">
        <v>0</v>
      </c>
      <c r="D64" s="355">
        <v>0</v>
      </c>
      <c r="E64" s="355">
        <v>0</v>
      </c>
      <c r="F64" s="355">
        <v>0</v>
      </c>
      <c r="G64" s="355">
        <v>0</v>
      </c>
      <c r="H64" s="355">
        <v>0</v>
      </c>
      <c r="I64" s="355">
        <v>0</v>
      </c>
      <c r="J64" s="355"/>
      <c r="K64" s="355">
        <v>0</v>
      </c>
      <c r="L64" s="355">
        <v>0</v>
      </c>
      <c r="M64" s="355">
        <v>0</v>
      </c>
      <c r="N64" s="355">
        <v>0</v>
      </c>
      <c r="O64" s="355">
        <v>0</v>
      </c>
      <c r="P64" s="355">
        <v>0</v>
      </c>
      <c r="Q64" s="384">
        <v>0</v>
      </c>
      <c r="R64" s="385">
        <v>0</v>
      </c>
      <c r="S64" s="375"/>
    </row>
    <row r="65" spans="1:19" s="359" customFormat="1" ht="15.75" customHeight="1">
      <c r="A65" s="371" t="s">
        <v>559</v>
      </c>
      <c r="B65" s="370" t="s">
        <v>493</v>
      </c>
      <c r="C65" s="355">
        <v>17</v>
      </c>
      <c r="D65" s="355">
        <v>0</v>
      </c>
      <c r="E65" s="355">
        <v>0</v>
      </c>
      <c r="F65" s="355">
        <v>0</v>
      </c>
      <c r="G65" s="355">
        <v>0</v>
      </c>
      <c r="H65" s="355">
        <v>0</v>
      </c>
      <c r="I65" s="355">
        <v>0</v>
      </c>
      <c r="J65" s="355"/>
      <c r="K65" s="355">
        <v>0</v>
      </c>
      <c r="L65" s="355">
        <v>0</v>
      </c>
      <c r="M65" s="355">
        <v>0</v>
      </c>
      <c r="N65" s="355">
        <v>0</v>
      </c>
      <c r="O65" s="355">
        <v>9</v>
      </c>
      <c r="P65" s="355">
        <v>0</v>
      </c>
      <c r="Q65" s="384">
        <v>0</v>
      </c>
      <c r="R65" s="385">
        <v>8</v>
      </c>
      <c r="S65" s="375"/>
    </row>
    <row r="66" spans="1:19" s="359" customFormat="1" ht="15.75" customHeight="1">
      <c r="A66" s="371" t="s">
        <v>560</v>
      </c>
      <c r="B66" s="370" t="s">
        <v>493</v>
      </c>
      <c r="C66" s="355">
        <v>3</v>
      </c>
      <c r="D66" s="355">
        <v>0</v>
      </c>
      <c r="E66" s="355">
        <v>1</v>
      </c>
      <c r="F66" s="355">
        <v>0</v>
      </c>
      <c r="G66" s="355">
        <v>0</v>
      </c>
      <c r="H66" s="355">
        <v>0</v>
      </c>
      <c r="I66" s="355">
        <v>0</v>
      </c>
      <c r="J66" s="355"/>
      <c r="K66" s="355">
        <v>0</v>
      </c>
      <c r="L66" s="355">
        <v>0</v>
      </c>
      <c r="M66" s="355">
        <v>0</v>
      </c>
      <c r="N66" s="355">
        <v>0</v>
      </c>
      <c r="O66" s="355">
        <v>0</v>
      </c>
      <c r="P66" s="355">
        <v>0</v>
      </c>
      <c r="Q66" s="384">
        <v>0</v>
      </c>
      <c r="R66" s="385">
        <v>2</v>
      </c>
      <c r="S66" s="375"/>
    </row>
    <row r="67" spans="1:19" s="359" customFormat="1" ht="15.75" customHeight="1">
      <c r="A67" s="371" t="s">
        <v>561</v>
      </c>
      <c r="B67" s="370" t="s">
        <v>493</v>
      </c>
      <c r="C67" s="355">
        <v>997.41666699999996</v>
      </c>
      <c r="D67" s="355">
        <v>120.25</v>
      </c>
      <c r="E67" s="355">
        <v>61</v>
      </c>
      <c r="F67" s="355">
        <v>66</v>
      </c>
      <c r="G67" s="355">
        <v>88</v>
      </c>
      <c r="H67" s="355">
        <v>70</v>
      </c>
      <c r="I67" s="355">
        <v>28</v>
      </c>
      <c r="J67" s="355"/>
      <c r="K67" s="355">
        <v>89</v>
      </c>
      <c r="L67" s="355">
        <v>70</v>
      </c>
      <c r="M67" s="355">
        <v>80</v>
      </c>
      <c r="N67" s="355">
        <v>79.166667000000004</v>
      </c>
      <c r="O67" s="355">
        <v>71</v>
      </c>
      <c r="P67" s="355">
        <v>80</v>
      </c>
      <c r="Q67" s="384">
        <v>75</v>
      </c>
      <c r="R67" s="385">
        <v>20</v>
      </c>
      <c r="S67" s="375"/>
    </row>
    <row r="68" spans="1:19" s="359" customFormat="1" ht="15.75" customHeight="1">
      <c r="A68" s="369" t="s">
        <v>562</v>
      </c>
      <c r="B68" s="370" t="s">
        <v>493</v>
      </c>
      <c r="C68" s="355">
        <v>1017.416667</v>
      </c>
      <c r="D68" s="355">
        <v>120.25</v>
      </c>
      <c r="E68" s="355">
        <v>62</v>
      </c>
      <c r="F68" s="355">
        <v>66</v>
      </c>
      <c r="G68" s="355">
        <v>88</v>
      </c>
      <c r="H68" s="355">
        <v>70</v>
      </c>
      <c r="I68" s="355">
        <v>28</v>
      </c>
      <c r="J68" s="355"/>
      <c r="K68" s="355">
        <v>89</v>
      </c>
      <c r="L68" s="355">
        <v>70</v>
      </c>
      <c r="M68" s="355">
        <v>80</v>
      </c>
      <c r="N68" s="355">
        <v>79.166667000000004</v>
      </c>
      <c r="O68" s="355">
        <v>80</v>
      </c>
      <c r="P68" s="355">
        <v>80</v>
      </c>
      <c r="Q68" s="384">
        <v>75</v>
      </c>
      <c r="R68" s="385">
        <v>30</v>
      </c>
      <c r="S68" s="375"/>
    </row>
    <row r="69" spans="1:19" s="359" customFormat="1" ht="15.75" customHeight="1">
      <c r="A69" s="371" t="s">
        <v>563</v>
      </c>
      <c r="B69" s="370" t="s">
        <v>493</v>
      </c>
      <c r="C69" s="355">
        <v>926.91666699999996</v>
      </c>
      <c r="D69" s="355">
        <v>106.75</v>
      </c>
      <c r="E69" s="355">
        <v>52</v>
      </c>
      <c r="F69" s="355">
        <v>63</v>
      </c>
      <c r="G69" s="355">
        <v>83</v>
      </c>
      <c r="H69" s="355">
        <v>56</v>
      </c>
      <c r="I69" s="355">
        <v>28</v>
      </c>
      <c r="J69" s="355"/>
      <c r="K69" s="355">
        <v>89</v>
      </c>
      <c r="L69" s="355">
        <v>62</v>
      </c>
      <c r="M69" s="355">
        <v>74</v>
      </c>
      <c r="N69" s="355">
        <v>76.166667000000004</v>
      </c>
      <c r="O69" s="355">
        <v>75</v>
      </c>
      <c r="P69" s="355">
        <v>68</v>
      </c>
      <c r="Q69" s="384">
        <v>74</v>
      </c>
      <c r="R69" s="385">
        <v>20</v>
      </c>
      <c r="S69" s="375"/>
    </row>
    <row r="70" spans="1:19" s="359" customFormat="1" ht="15.75" customHeight="1">
      <c r="A70" s="371" t="s">
        <v>564</v>
      </c>
      <c r="B70" s="370" t="s">
        <v>493</v>
      </c>
      <c r="C70" s="355">
        <v>14</v>
      </c>
      <c r="D70" s="355">
        <v>0</v>
      </c>
      <c r="E70" s="355">
        <v>0</v>
      </c>
      <c r="F70" s="355">
        <v>0</v>
      </c>
      <c r="G70" s="355">
        <v>0</v>
      </c>
      <c r="H70" s="355">
        <v>6</v>
      </c>
      <c r="I70" s="355">
        <v>0</v>
      </c>
      <c r="J70" s="355"/>
      <c r="K70" s="355">
        <v>0</v>
      </c>
      <c r="L70" s="355">
        <v>8</v>
      </c>
      <c r="M70" s="355">
        <v>0</v>
      </c>
      <c r="N70" s="355">
        <v>0</v>
      </c>
      <c r="O70" s="355">
        <v>0</v>
      </c>
      <c r="P70" s="355">
        <v>0</v>
      </c>
      <c r="Q70" s="384">
        <v>0</v>
      </c>
      <c r="R70" s="385">
        <v>0</v>
      </c>
      <c r="S70" s="375"/>
    </row>
    <row r="71" spans="1:19" s="359" customFormat="1" ht="15.75" customHeight="1">
      <c r="A71" s="371" t="s">
        <v>565</v>
      </c>
      <c r="B71" s="370" t="s">
        <v>493</v>
      </c>
      <c r="C71" s="355">
        <v>30</v>
      </c>
      <c r="D71" s="355">
        <v>6</v>
      </c>
      <c r="E71" s="355">
        <v>0</v>
      </c>
      <c r="F71" s="355">
        <v>3</v>
      </c>
      <c r="G71" s="355">
        <v>5</v>
      </c>
      <c r="H71" s="355">
        <v>8</v>
      </c>
      <c r="I71" s="355">
        <v>0</v>
      </c>
      <c r="J71" s="355"/>
      <c r="K71" s="355">
        <v>0</v>
      </c>
      <c r="L71" s="355">
        <v>0</v>
      </c>
      <c r="M71" s="355">
        <v>0</v>
      </c>
      <c r="N71" s="355">
        <v>0</v>
      </c>
      <c r="O71" s="355">
        <v>5</v>
      </c>
      <c r="P71" s="355">
        <v>0</v>
      </c>
      <c r="Q71" s="384">
        <v>1</v>
      </c>
      <c r="R71" s="385">
        <v>2</v>
      </c>
      <c r="S71" s="375"/>
    </row>
    <row r="72" spans="1:19" s="359" customFormat="1" ht="15.75" customHeight="1">
      <c r="A72" s="371" t="s">
        <v>566</v>
      </c>
      <c r="B72" s="370" t="s">
        <v>493</v>
      </c>
      <c r="C72" s="355"/>
      <c r="D72" s="355"/>
      <c r="E72" s="355">
        <v>0</v>
      </c>
      <c r="F72" s="355">
        <v>0</v>
      </c>
      <c r="G72" s="355">
        <v>0</v>
      </c>
      <c r="H72" s="355"/>
      <c r="I72" s="355">
        <v>0</v>
      </c>
      <c r="J72" s="355"/>
      <c r="K72" s="355">
        <v>0</v>
      </c>
      <c r="L72" s="355">
        <v>0</v>
      </c>
      <c r="M72" s="355">
        <v>0</v>
      </c>
      <c r="N72" s="355"/>
      <c r="O72" s="355">
        <v>0</v>
      </c>
      <c r="P72" s="355">
        <v>0</v>
      </c>
      <c r="Q72" s="384">
        <v>0</v>
      </c>
      <c r="R72" s="385">
        <v>0</v>
      </c>
      <c r="S72" s="375"/>
    </row>
    <row r="73" spans="1:19" ht="15.75" customHeight="1">
      <c r="A73" s="371" t="s">
        <v>567</v>
      </c>
      <c r="B73" s="370" t="s">
        <v>493</v>
      </c>
      <c r="C73" s="355">
        <v>46.5</v>
      </c>
      <c r="D73" s="355">
        <v>7.5</v>
      </c>
      <c r="E73" s="355">
        <v>10</v>
      </c>
      <c r="F73" s="355">
        <v>0</v>
      </c>
      <c r="G73" s="355">
        <v>0</v>
      </c>
      <c r="H73" s="355">
        <v>0</v>
      </c>
      <c r="I73" s="355">
        <v>0</v>
      </c>
      <c r="J73" s="355"/>
      <c r="K73" s="355">
        <v>0</v>
      </c>
      <c r="L73" s="355">
        <v>0</v>
      </c>
      <c r="M73" s="355">
        <v>6</v>
      </c>
      <c r="N73" s="355">
        <v>3</v>
      </c>
      <c r="O73" s="355">
        <v>0</v>
      </c>
      <c r="P73" s="355">
        <v>12</v>
      </c>
      <c r="Q73" s="384">
        <v>0</v>
      </c>
      <c r="R73" s="385">
        <v>8</v>
      </c>
    </row>
    <row r="74" spans="1:19" ht="15.75" customHeight="1">
      <c r="A74" s="369" t="s">
        <v>568</v>
      </c>
      <c r="B74" s="370" t="s">
        <v>493</v>
      </c>
      <c r="C74" s="355">
        <v>1017.416667</v>
      </c>
      <c r="D74" s="355">
        <v>120.25</v>
      </c>
      <c r="E74" s="355">
        <v>62</v>
      </c>
      <c r="F74" s="355">
        <v>66</v>
      </c>
      <c r="G74" s="355">
        <v>88</v>
      </c>
      <c r="H74" s="355">
        <v>70</v>
      </c>
      <c r="I74" s="355">
        <v>28</v>
      </c>
      <c r="J74" s="355"/>
      <c r="K74" s="355">
        <v>89</v>
      </c>
      <c r="L74" s="355">
        <v>70</v>
      </c>
      <c r="M74" s="355">
        <v>80</v>
      </c>
      <c r="N74" s="355">
        <v>79.166667000000004</v>
      </c>
      <c r="O74" s="355">
        <v>80</v>
      </c>
      <c r="P74" s="355">
        <v>80</v>
      </c>
      <c r="Q74" s="384">
        <v>75</v>
      </c>
      <c r="R74" s="385">
        <v>30</v>
      </c>
    </row>
    <row r="75" spans="1:19" ht="15.75" customHeight="1">
      <c r="A75" s="371" t="s">
        <v>569</v>
      </c>
      <c r="B75" s="370" t="s">
        <v>493</v>
      </c>
      <c r="C75" s="355">
        <v>783.41666699999996</v>
      </c>
      <c r="D75" s="355">
        <v>112.416667</v>
      </c>
      <c r="E75" s="355">
        <v>53</v>
      </c>
      <c r="F75" s="355">
        <v>66</v>
      </c>
      <c r="G75" s="355">
        <v>81</v>
      </c>
      <c r="H75" s="355">
        <v>60</v>
      </c>
      <c r="I75" s="355">
        <v>20</v>
      </c>
      <c r="J75" s="355"/>
      <c r="K75" s="355">
        <v>79</v>
      </c>
      <c r="L75" s="355">
        <v>61</v>
      </c>
      <c r="M75" s="355">
        <v>57</v>
      </c>
      <c r="N75" s="355">
        <v>41</v>
      </c>
      <c r="O75" s="355">
        <v>64</v>
      </c>
      <c r="P75" s="355">
        <v>30</v>
      </c>
      <c r="Q75" s="384">
        <v>38</v>
      </c>
      <c r="R75" s="385">
        <v>21</v>
      </c>
    </row>
    <row r="76" spans="1:19" ht="15.75" customHeight="1">
      <c r="A76" s="371" t="s">
        <v>570</v>
      </c>
      <c r="B76" s="370" t="s">
        <v>493</v>
      </c>
      <c r="C76" s="355">
        <v>15</v>
      </c>
      <c r="D76" s="355">
        <v>0</v>
      </c>
      <c r="E76" s="355">
        <v>0</v>
      </c>
      <c r="F76" s="355">
        <v>0</v>
      </c>
      <c r="G76" s="355">
        <v>1</v>
      </c>
      <c r="H76" s="355">
        <v>0</v>
      </c>
      <c r="I76" s="355">
        <v>0</v>
      </c>
      <c r="J76" s="355"/>
      <c r="K76" s="355">
        <v>0</v>
      </c>
      <c r="L76" s="355">
        <v>9</v>
      </c>
      <c r="M76" s="355">
        <v>2</v>
      </c>
      <c r="N76" s="355">
        <v>1</v>
      </c>
      <c r="O76" s="355">
        <v>2</v>
      </c>
      <c r="P76" s="355">
        <v>0</v>
      </c>
      <c r="Q76" s="384">
        <v>0</v>
      </c>
      <c r="R76" s="385">
        <v>0</v>
      </c>
    </row>
    <row r="77" spans="1:19" ht="15.75" customHeight="1">
      <c r="A77" s="371" t="s">
        <v>571</v>
      </c>
      <c r="B77" s="370" t="s">
        <v>493</v>
      </c>
      <c r="C77" s="355">
        <v>63.833333000000003</v>
      </c>
      <c r="D77" s="355">
        <v>0.83333299999999999</v>
      </c>
      <c r="E77" s="355">
        <v>0</v>
      </c>
      <c r="F77" s="355">
        <v>0</v>
      </c>
      <c r="G77" s="355">
        <v>0</v>
      </c>
      <c r="H77" s="355">
        <v>10</v>
      </c>
      <c r="I77" s="355">
        <v>0</v>
      </c>
      <c r="J77" s="355"/>
      <c r="K77" s="355">
        <v>10</v>
      </c>
      <c r="L77" s="355">
        <v>0</v>
      </c>
      <c r="M77" s="355">
        <v>13</v>
      </c>
      <c r="N77" s="355">
        <v>7</v>
      </c>
      <c r="O77" s="355">
        <v>4</v>
      </c>
      <c r="P77" s="355">
        <v>10</v>
      </c>
      <c r="Q77" s="384">
        <v>9</v>
      </c>
      <c r="R77" s="385">
        <v>0</v>
      </c>
    </row>
    <row r="78" spans="1:19" ht="15.75" customHeight="1">
      <c r="A78" s="371" t="s">
        <v>572</v>
      </c>
      <c r="B78" s="370" t="s">
        <v>493</v>
      </c>
      <c r="C78" s="355">
        <v>155.16666699999999</v>
      </c>
      <c r="D78" s="355">
        <v>7</v>
      </c>
      <c r="E78" s="355">
        <v>9</v>
      </c>
      <c r="F78" s="355">
        <v>0</v>
      </c>
      <c r="G78" s="355">
        <v>6</v>
      </c>
      <c r="H78" s="355">
        <v>0</v>
      </c>
      <c r="I78" s="355">
        <v>8</v>
      </c>
      <c r="J78" s="355"/>
      <c r="K78" s="355">
        <v>0</v>
      </c>
      <c r="L78" s="355">
        <v>0</v>
      </c>
      <c r="M78" s="355">
        <v>8</v>
      </c>
      <c r="N78" s="355">
        <v>30.166667</v>
      </c>
      <c r="O78" s="355">
        <v>10</v>
      </c>
      <c r="P78" s="355">
        <v>40</v>
      </c>
      <c r="Q78" s="384">
        <v>28</v>
      </c>
      <c r="R78" s="385">
        <v>9</v>
      </c>
    </row>
    <row r="79" spans="1:19" ht="15.75" customHeight="1">
      <c r="A79" s="371" t="s">
        <v>573</v>
      </c>
      <c r="B79" s="370" t="s">
        <v>493</v>
      </c>
      <c r="C79" s="355">
        <v>0</v>
      </c>
      <c r="D79" s="355">
        <v>0</v>
      </c>
      <c r="E79" s="355">
        <v>0</v>
      </c>
      <c r="F79" s="355">
        <v>0</v>
      </c>
      <c r="G79" s="355">
        <v>0</v>
      </c>
      <c r="H79" s="355">
        <v>0</v>
      </c>
      <c r="I79" s="355">
        <v>0</v>
      </c>
      <c r="J79" s="355"/>
      <c r="K79" s="355">
        <v>0</v>
      </c>
      <c r="L79" s="355">
        <v>0</v>
      </c>
      <c r="M79" s="355">
        <v>0</v>
      </c>
      <c r="N79" s="355">
        <v>0</v>
      </c>
      <c r="O79" s="355">
        <v>0</v>
      </c>
      <c r="P79" s="355">
        <v>0</v>
      </c>
      <c r="Q79" s="384">
        <v>0</v>
      </c>
      <c r="R79" s="385">
        <v>0</v>
      </c>
    </row>
    <row r="80" spans="1:19" ht="15.75" customHeight="1">
      <c r="A80" s="369" t="s">
        <v>981</v>
      </c>
      <c r="B80" s="370" t="s">
        <v>493</v>
      </c>
      <c r="C80" s="355">
        <v>1017.416667</v>
      </c>
      <c r="D80" s="355">
        <v>120.25</v>
      </c>
      <c r="E80" s="355">
        <v>62</v>
      </c>
      <c r="F80" s="355">
        <v>66</v>
      </c>
      <c r="G80" s="355">
        <v>88</v>
      </c>
      <c r="H80" s="355">
        <v>70</v>
      </c>
      <c r="I80" s="355">
        <v>28</v>
      </c>
      <c r="J80" s="355"/>
      <c r="K80" s="355">
        <v>89</v>
      </c>
      <c r="L80" s="355">
        <v>70</v>
      </c>
      <c r="M80" s="355">
        <v>80</v>
      </c>
      <c r="N80" s="355">
        <v>79.166667000000004</v>
      </c>
      <c r="O80" s="355">
        <v>80</v>
      </c>
      <c r="P80" s="355">
        <v>80</v>
      </c>
      <c r="Q80" s="384">
        <v>75</v>
      </c>
      <c r="R80" s="385">
        <v>30</v>
      </c>
    </row>
    <row r="81" spans="1:18" ht="15.75" customHeight="1">
      <c r="A81" s="371" t="s">
        <v>575</v>
      </c>
      <c r="B81" s="370" t="s">
        <v>493</v>
      </c>
      <c r="C81" s="355">
        <v>990.41666699999996</v>
      </c>
      <c r="D81" s="355">
        <v>119.25</v>
      </c>
      <c r="E81" s="355">
        <v>61</v>
      </c>
      <c r="F81" s="355">
        <v>65</v>
      </c>
      <c r="G81" s="355">
        <v>86</v>
      </c>
      <c r="H81" s="355">
        <v>50</v>
      </c>
      <c r="I81" s="355">
        <v>28</v>
      </c>
      <c r="J81" s="355"/>
      <c r="K81" s="355">
        <v>89</v>
      </c>
      <c r="L81" s="355">
        <v>70</v>
      </c>
      <c r="M81" s="355">
        <v>80</v>
      </c>
      <c r="N81" s="355">
        <v>78.166667000000004</v>
      </c>
      <c r="O81" s="355">
        <v>80</v>
      </c>
      <c r="P81" s="355">
        <v>80</v>
      </c>
      <c r="Q81" s="384">
        <v>75</v>
      </c>
      <c r="R81" s="385">
        <v>29</v>
      </c>
    </row>
    <row r="82" spans="1:18" ht="15.75" customHeight="1">
      <c r="A82" s="371" t="s">
        <v>576</v>
      </c>
      <c r="B82" s="370" t="s">
        <v>493</v>
      </c>
      <c r="C82" s="355">
        <v>27</v>
      </c>
      <c r="D82" s="355">
        <v>1</v>
      </c>
      <c r="E82" s="355">
        <v>1</v>
      </c>
      <c r="F82" s="355">
        <v>1</v>
      </c>
      <c r="G82" s="355">
        <v>2</v>
      </c>
      <c r="H82" s="355">
        <v>20</v>
      </c>
      <c r="I82" s="355">
        <v>0</v>
      </c>
      <c r="J82" s="355"/>
      <c r="K82" s="355">
        <v>0</v>
      </c>
      <c r="L82" s="355">
        <v>0</v>
      </c>
      <c r="M82" s="355">
        <v>0</v>
      </c>
      <c r="N82" s="355">
        <v>1</v>
      </c>
      <c r="O82" s="355">
        <v>0</v>
      </c>
      <c r="P82" s="355">
        <v>0</v>
      </c>
      <c r="Q82" s="384">
        <v>0</v>
      </c>
      <c r="R82" s="385">
        <v>1</v>
      </c>
    </row>
    <row r="83" spans="1:18" ht="15.75" customHeight="1">
      <c r="A83" s="371" t="s">
        <v>577</v>
      </c>
      <c r="B83" s="370" t="s">
        <v>493</v>
      </c>
      <c r="C83" s="355">
        <v>0</v>
      </c>
      <c r="D83" s="355">
        <v>0</v>
      </c>
      <c r="E83" s="355">
        <v>0</v>
      </c>
      <c r="F83" s="355">
        <v>0</v>
      </c>
      <c r="G83" s="355">
        <v>0</v>
      </c>
      <c r="H83" s="355">
        <v>0</v>
      </c>
      <c r="I83" s="355">
        <v>0</v>
      </c>
      <c r="J83" s="355"/>
      <c r="K83" s="355">
        <v>0</v>
      </c>
      <c r="L83" s="355">
        <v>0</v>
      </c>
      <c r="M83" s="355">
        <v>0</v>
      </c>
      <c r="N83" s="355">
        <v>0</v>
      </c>
      <c r="O83" s="355">
        <v>0</v>
      </c>
      <c r="P83" s="355">
        <v>0</v>
      </c>
      <c r="Q83" s="384">
        <v>0</v>
      </c>
      <c r="R83" s="385">
        <v>0</v>
      </c>
    </row>
    <row r="84" spans="1:18" ht="15.75" customHeight="1">
      <c r="A84" s="369" t="s">
        <v>578</v>
      </c>
      <c r="B84" s="370" t="s">
        <v>493</v>
      </c>
      <c r="C84" s="355">
        <v>1017.416667</v>
      </c>
      <c r="D84" s="355">
        <v>120.25</v>
      </c>
      <c r="E84" s="355">
        <v>62</v>
      </c>
      <c r="F84" s="355">
        <v>66</v>
      </c>
      <c r="G84" s="355">
        <v>88</v>
      </c>
      <c r="H84" s="355">
        <v>70</v>
      </c>
      <c r="I84" s="355">
        <v>28</v>
      </c>
      <c r="J84" s="355"/>
      <c r="K84" s="355">
        <v>89</v>
      </c>
      <c r="L84" s="355">
        <v>70</v>
      </c>
      <c r="M84" s="355">
        <v>80</v>
      </c>
      <c r="N84" s="355">
        <v>79.166667000000004</v>
      </c>
      <c r="O84" s="355">
        <v>80</v>
      </c>
      <c r="P84" s="355">
        <v>80</v>
      </c>
      <c r="Q84" s="384">
        <v>75</v>
      </c>
      <c r="R84" s="385">
        <v>30</v>
      </c>
    </row>
    <row r="85" spans="1:18" ht="15.75" customHeight="1">
      <c r="A85" s="371" t="s">
        <v>579</v>
      </c>
      <c r="B85" s="370" t="s">
        <v>493</v>
      </c>
      <c r="C85" s="355">
        <v>20</v>
      </c>
      <c r="D85" s="355">
        <v>0</v>
      </c>
      <c r="E85" s="355">
        <v>0</v>
      </c>
      <c r="F85" s="355">
        <v>0</v>
      </c>
      <c r="G85" s="355">
        <v>0</v>
      </c>
      <c r="H85" s="355">
        <v>20</v>
      </c>
      <c r="I85" s="355">
        <v>0</v>
      </c>
      <c r="J85" s="355"/>
      <c r="K85" s="355">
        <v>0</v>
      </c>
      <c r="L85" s="355">
        <v>0</v>
      </c>
      <c r="M85" s="355">
        <v>0</v>
      </c>
      <c r="N85" s="355">
        <v>0</v>
      </c>
      <c r="O85" s="355">
        <v>0</v>
      </c>
      <c r="P85" s="355">
        <v>0</v>
      </c>
      <c r="Q85" s="384">
        <v>0</v>
      </c>
      <c r="R85" s="385">
        <v>0</v>
      </c>
    </row>
    <row r="86" spans="1:18" ht="15.75" customHeight="1">
      <c r="A86" s="371" t="s">
        <v>580</v>
      </c>
      <c r="B86" s="370" t="s">
        <v>493</v>
      </c>
      <c r="C86" s="355">
        <v>961.83333300000004</v>
      </c>
      <c r="D86" s="355">
        <v>113.666667</v>
      </c>
      <c r="E86" s="355">
        <v>57</v>
      </c>
      <c r="F86" s="355">
        <v>62</v>
      </c>
      <c r="G86" s="355">
        <v>87</v>
      </c>
      <c r="H86" s="355">
        <v>50</v>
      </c>
      <c r="I86" s="355">
        <v>28</v>
      </c>
      <c r="J86" s="355"/>
      <c r="K86" s="355">
        <v>89</v>
      </c>
      <c r="L86" s="355">
        <v>69</v>
      </c>
      <c r="M86" s="355">
        <v>79</v>
      </c>
      <c r="N86" s="355">
        <v>79.166667000000004</v>
      </c>
      <c r="O86" s="355">
        <v>78</v>
      </c>
      <c r="P86" s="355">
        <v>73</v>
      </c>
      <c r="Q86" s="384">
        <v>69</v>
      </c>
      <c r="R86" s="385">
        <v>28</v>
      </c>
    </row>
    <row r="87" spans="1:18" ht="15.75" customHeight="1">
      <c r="A87" s="371" t="s">
        <v>581</v>
      </c>
      <c r="B87" s="370" t="s">
        <v>493</v>
      </c>
      <c r="C87" s="355">
        <v>22</v>
      </c>
      <c r="D87" s="355">
        <v>0</v>
      </c>
      <c r="E87" s="355">
        <v>4</v>
      </c>
      <c r="F87" s="355">
        <v>4</v>
      </c>
      <c r="G87" s="355">
        <v>1</v>
      </c>
      <c r="H87" s="355">
        <v>0</v>
      </c>
      <c r="I87" s="355">
        <v>0</v>
      </c>
      <c r="J87" s="355"/>
      <c r="K87" s="355">
        <v>0</v>
      </c>
      <c r="L87" s="355">
        <v>1</v>
      </c>
      <c r="M87" s="355">
        <v>1</v>
      </c>
      <c r="N87" s="355">
        <v>0</v>
      </c>
      <c r="O87" s="355">
        <v>0</v>
      </c>
      <c r="P87" s="355">
        <v>4</v>
      </c>
      <c r="Q87" s="384">
        <v>6</v>
      </c>
      <c r="R87" s="385">
        <v>1</v>
      </c>
    </row>
    <row r="88" spans="1:18" ht="15.75" customHeight="1">
      <c r="A88" s="371" t="s">
        <v>582</v>
      </c>
      <c r="B88" s="370" t="s">
        <v>493</v>
      </c>
      <c r="C88" s="355">
        <v>13.583333</v>
      </c>
      <c r="D88" s="355">
        <v>6.5833329999999997</v>
      </c>
      <c r="E88" s="355">
        <v>1</v>
      </c>
      <c r="F88" s="355">
        <v>0</v>
      </c>
      <c r="G88" s="355">
        <v>0</v>
      </c>
      <c r="H88" s="355">
        <v>0</v>
      </c>
      <c r="I88" s="355">
        <v>0</v>
      </c>
      <c r="J88" s="355"/>
      <c r="K88" s="355">
        <v>0</v>
      </c>
      <c r="L88" s="355">
        <v>0</v>
      </c>
      <c r="M88" s="355">
        <v>0</v>
      </c>
      <c r="N88" s="355">
        <v>0</v>
      </c>
      <c r="O88" s="355">
        <v>2</v>
      </c>
      <c r="P88" s="355">
        <v>3</v>
      </c>
      <c r="Q88" s="384">
        <v>0</v>
      </c>
      <c r="R88" s="385">
        <v>1</v>
      </c>
    </row>
    <row r="89" spans="1:18" ht="15.75" customHeight="1">
      <c r="A89" s="369" t="s">
        <v>629</v>
      </c>
      <c r="B89" s="370" t="s">
        <v>493</v>
      </c>
      <c r="C89" s="355">
        <v>1017.416667</v>
      </c>
      <c r="D89" s="355">
        <v>120.25</v>
      </c>
      <c r="E89" s="355">
        <v>62</v>
      </c>
      <c r="F89" s="355">
        <v>66</v>
      </c>
      <c r="G89" s="355">
        <v>88</v>
      </c>
      <c r="H89" s="355">
        <v>70</v>
      </c>
      <c r="I89" s="355">
        <v>28</v>
      </c>
      <c r="J89" s="355"/>
      <c r="K89" s="355">
        <v>89</v>
      </c>
      <c r="L89" s="355">
        <v>70</v>
      </c>
      <c r="M89" s="355">
        <v>80</v>
      </c>
      <c r="N89" s="355">
        <v>79.166667000000004</v>
      </c>
      <c r="O89" s="355">
        <v>80</v>
      </c>
      <c r="P89" s="355">
        <v>80</v>
      </c>
      <c r="Q89" s="384">
        <v>75</v>
      </c>
      <c r="R89" s="385">
        <v>30</v>
      </c>
    </row>
    <row r="90" spans="1:18" ht="15.75" customHeight="1">
      <c r="A90" s="371" t="s">
        <v>584</v>
      </c>
      <c r="B90" s="370" t="s">
        <v>493</v>
      </c>
      <c r="C90" s="355">
        <v>687.41666699999996</v>
      </c>
      <c r="D90" s="355">
        <v>112.416667</v>
      </c>
      <c r="E90" s="355">
        <v>41</v>
      </c>
      <c r="F90" s="355">
        <v>59</v>
      </c>
      <c r="G90" s="355">
        <v>78</v>
      </c>
      <c r="H90" s="355">
        <v>60</v>
      </c>
      <c r="I90" s="355">
        <v>10</v>
      </c>
      <c r="J90" s="355"/>
      <c r="K90" s="355">
        <v>69</v>
      </c>
      <c r="L90" s="355">
        <v>60</v>
      </c>
      <c r="M90" s="355">
        <v>50</v>
      </c>
      <c r="N90" s="355">
        <v>26</v>
      </c>
      <c r="O90" s="355">
        <v>60</v>
      </c>
      <c r="P90" s="355">
        <v>10</v>
      </c>
      <c r="Q90" s="384">
        <v>36</v>
      </c>
      <c r="R90" s="385">
        <v>16</v>
      </c>
    </row>
    <row r="91" spans="1:18" ht="15.75" customHeight="1">
      <c r="A91" s="371" t="s">
        <v>585</v>
      </c>
      <c r="B91" s="370" t="s">
        <v>493</v>
      </c>
      <c r="C91" s="355">
        <v>330</v>
      </c>
      <c r="D91" s="355">
        <v>7.8333329999999997</v>
      </c>
      <c r="E91" s="355">
        <v>21</v>
      </c>
      <c r="F91" s="355">
        <v>7</v>
      </c>
      <c r="G91" s="355">
        <v>10</v>
      </c>
      <c r="H91" s="355">
        <v>10</v>
      </c>
      <c r="I91" s="355">
        <v>18</v>
      </c>
      <c r="J91" s="355"/>
      <c r="K91" s="355">
        <v>20</v>
      </c>
      <c r="L91" s="355">
        <v>10</v>
      </c>
      <c r="M91" s="355">
        <v>30</v>
      </c>
      <c r="N91" s="355">
        <v>53.166666999999997</v>
      </c>
      <c r="O91" s="355">
        <v>20</v>
      </c>
      <c r="P91" s="355">
        <v>70</v>
      </c>
      <c r="Q91" s="384">
        <v>39</v>
      </c>
      <c r="R91" s="385">
        <v>14</v>
      </c>
    </row>
    <row r="92" spans="1:18" ht="15.75" customHeight="1">
      <c r="A92" s="371" t="s">
        <v>586</v>
      </c>
      <c r="B92" s="370" t="s">
        <v>493</v>
      </c>
      <c r="C92" s="355">
        <v>0</v>
      </c>
      <c r="D92" s="355">
        <v>0</v>
      </c>
      <c r="E92" s="355">
        <v>0</v>
      </c>
      <c r="F92" s="355">
        <v>0</v>
      </c>
      <c r="G92" s="355">
        <v>0</v>
      </c>
      <c r="H92" s="355">
        <v>0</v>
      </c>
      <c r="I92" s="355">
        <v>0</v>
      </c>
      <c r="J92" s="355"/>
      <c r="K92" s="355">
        <v>0</v>
      </c>
      <c r="L92" s="355">
        <v>0</v>
      </c>
      <c r="M92" s="355">
        <v>0</v>
      </c>
      <c r="N92" s="355">
        <v>0</v>
      </c>
      <c r="O92" s="355">
        <v>0</v>
      </c>
      <c r="P92" s="355">
        <v>0</v>
      </c>
      <c r="Q92" s="384">
        <v>0</v>
      </c>
      <c r="R92" s="385">
        <v>0</v>
      </c>
    </row>
    <row r="93" spans="1:18" ht="15.75" customHeight="1">
      <c r="A93" s="369" t="s">
        <v>587</v>
      </c>
      <c r="B93" s="370" t="s">
        <v>493</v>
      </c>
      <c r="C93" s="355">
        <v>1017.416667</v>
      </c>
      <c r="D93" s="355">
        <v>120.25</v>
      </c>
      <c r="E93" s="355">
        <v>62</v>
      </c>
      <c r="F93" s="355">
        <v>66</v>
      </c>
      <c r="G93" s="355">
        <v>88</v>
      </c>
      <c r="H93" s="355">
        <v>70</v>
      </c>
      <c r="I93" s="355">
        <v>28</v>
      </c>
      <c r="J93" s="355"/>
      <c r="K93" s="355">
        <v>89</v>
      </c>
      <c r="L93" s="355">
        <v>70</v>
      </c>
      <c r="M93" s="355">
        <v>80</v>
      </c>
      <c r="N93" s="355">
        <v>79.166667000000004</v>
      </c>
      <c r="O93" s="355">
        <v>80</v>
      </c>
      <c r="P93" s="355">
        <v>80</v>
      </c>
      <c r="Q93" s="384">
        <v>75</v>
      </c>
      <c r="R93" s="385">
        <v>30</v>
      </c>
    </row>
    <row r="94" spans="1:18" ht="15.75" customHeight="1">
      <c r="A94" s="371" t="s">
        <v>588</v>
      </c>
      <c r="B94" s="370" t="s">
        <v>493</v>
      </c>
      <c r="C94" s="355">
        <v>112</v>
      </c>
      <c r="D94" s="355">
        <v>0</v>
      </c>
      <c r="E94" s="355">
        <v>4</v>
      </c>
      <c r="F94" s="355">
        <v>4</v>
      </c>
      <c r="G94" s="355">
        <v>1</v>
      </c>
      <c r="H94" s="355">
        <v>0</v>
      </c>
      <c r="I94" s="355">
        <v>0</v>
      </c>
      <c r="J94" s="355"/>
      <c r="K94" s="355">
        <v>0</v>
      </c>
      <c r="L94" s="355">
        <v>3</v>
      </c>
      <c r="M94" s="355">
        <v>20</v>
      </c>
      <c r="N94" s="355">
        <v>20</v>
      </c>
      <c r="O94" s="355">
        <v>5</v>
      </c>
      <c r="P94" s="355">
        <v>40</v>
      </c>
      <c r="Q94" s="384">
        <v>15</v>
      </c>
      <c r="R94" s="385">
        <v>0</v>
      </c>
    </row>
    <row r="95" spans="1:18" ht="15.75" customHeight="1">
      <c r="A95" s="371" t="s">
        <v>589</v>
      </c>
      <c r="B95" s="370" t="s">
        <v>493</v>
      </c>
      <c r="C95" s="355">
        <v>31</v>
      </c>
      <c r="D95" s="355">
        <v>0</v>
      </c>
      <c r="E95" s="355">
        <v>0</v>
      </c>
      <c r="F95" s="355">
        <v>0</v>
      </c>
      <c r="G95" s="355">
        <v>0</v>
      </c>
      <c r="H95" s="355">
        <v>1</v>
      </c>
      <c r="I95" s="355">
        <v>0</v>
      </c>
      <c r="J95" s="355"/>
      <c r="K95" s="355">
        <v>0</v>
      </c>
      <c r="L95" s="355">
        <v>0</v>
      </c>
      <c r="M95" s="355">
        <v>0</v>
      </c>
      <c r="N95" s="355">
        <v>0</v>
      </c>
      <c r="O95" s="355">
        <v>0</v>
      </c>
      <c r="P95" s="355">
        <v>0</v>
      </c>
      <c r="Q95" s="384">
        <v>19</v>
      </c>
      <c r="R95" s="385">
        <v>11</v>
      </c>
    </row>
    <row r="96" spans="1:18" ht="15.75" customHeight="1">
      <c r="A96" s="371" t="s">
        <v>590</v>
      </c>
      <c r="B96" s="370" t="s">
        <v>493</v>
      </c>
      <c r="C96" s="355">
        <v>230</v>
      </c>
      <c r="D96" s="355">
        <v>4.8333329999999997</v>
      </c>
      <c r="E96" s="355">
        <v>15</v>
      </c>
      <c r="F96" s="355">
        <v>5</v>
      </c>
      <c r="G96" s="355">
        <v>13</v>
      </c>
      <c r="H96" s="355">
        <v>19</v>
      </c>
      <c r="I96" s="355">
        <v>18</v>
      </c>
      <c r="J96" s="355"/>
      <c r="K96" s="355">
        <v>26</v>
      </c>
      <c r="L96" s="355">
        <v>11</v>
      </c>
      <c r="M96" s="355">
        <v>7</v>
      </c>
      <c r="N96" s="355">
        <v>31.166667</v>
      </c>
      <c r="O96" s="355">
        <v>20</v>
      </c>
      <c r="P96" s="355">
        <v>39</v>
      </c>
      <c r="Q96" s="384">
        <v>5</v>
      </c>
      <c r="R96" s="385">
        <v>16</v>
      </c>
    </row>
    <row r="97" spans="1:18" ht="15.75" customHeight="1">
      <c r="A97" s="371" t="s">
        <v>591</v>
      </c>
      <c r="B97" s="370" t="s">
        <v>493</v>
      </c>
      <c r="C97" s="355">
        <v>27</v>
      </c>
      <c r="D97" s="355">
        <v>0</v>
      </c>
      <c r="E97" s="355">
        <v>8</v>
      </c>
      <c r="F97" s="355">
        <v>0</v>
      </c>
      <c r="G97" s="355">
        <v>5</v>
      </c>
      <c r="H97" s="355">
        <v>1</v>
      </c>
      <c r="I97" s="355">
        <v>0</v>
      </c>
      <c r="J97" s="355"/>
      <c r="K97" s="355">
        <v>0</v>
      </c>
      <c r="L97" s="355">
        <v>0</v>
      </c>
      <c r="M97" s="355">
        <v>11</v>
      </c>
      <c r="N97" s="355">
        <v>1</v>
      </c>
      <c r="O97" s="355">
        <v>0</v>
      </c>
      <c r="P97" s="355">
        <v>1</v>
      </c>
      <c r="Q97" s="384">
        <v>0</v>
      </c>
      <c r="R97" s="385">
        <v>0</v>
      </c>
    </row>
    <row r="98" spans="1:18" ht="15.75" customHeight="1">
      <c r="A98" s="371" t="s">
        <v>592</v>
      </c>
      <c r="B98" s="370" t="s">
        <v>493</v>
      </c>
      <c r="C98" s="355">
        <v>0</v>
      </c>
      <c r="D98" s="355">
        <v>0</v>
      </c>
      <c r="E98" s="355">
        <v>0</v>
      </c>
      <c r="F98" s="355">
        <v>0</v>
      </c>
      <c r="G98" s="355">
        <v>0</v>
      </c>
      <c r="H98" s="355">
        <v>0</v>
      </c>
      <c r="I98" s="355">
        <v>0</v>
      </c>
      <c r="J98" s="355"/>
      <c r="K98" s="355">
        <v>0</v>
      </c>
      <c r="L98" s="355">
        <v>0</v>
      </c>
      <c r="M98" s="355">
        <v>0</v>
      </c>
      <c r="N98" s="355">
        <v>0</v>
      </c>
      <c r="O98" s="355">
        <v>0</v>
      </c>
      <c r="P98" s="355">
        <v>0</v>
      </c>
      <c r="Q98" s="384">
        <v>0</v>
      </c>
      <c r="R98" s="385">
        <v>0</v>
      </c>
    </row>
    <row r="99" spans="1:18" ht="15.75" customHeight="1">
      <c r="A99" s="371" t="s">
        <v>593</v>
      </c>
      <c r="B99" s="370" t="s">
        <v>493</v>
      </c>
      <c r="C99" s="355">
        <v>567.41666699999996</v>
      </c>
      <c r="D99" s="355">
        <v>113.416667</v>
      </c>
      <c r="E99" s="355">
        <v>35</v>
      </c>
      <c r="F99" s="355">
        <v>57</v>
      </c>
      <c r="G99" s="355">
        <v>65</v>
      </c>
      <c r="H99" s="355">
        <v>29</v>
      </c>
      <c r="I99" s="355">
        <v>10</v>
      </c>
      <c r="J99" s="355"/>
      <c r="K99" s="355">
        <v>45</v>
      </c>
      <c r="L99" s="355">
        <v>56</v>
      </c>
      <c r="M99" s="355">
        <v>40</v>
      </c>
      <c r="N99" s="355">
        <v>26</v>
      </c>
      <c r="O99" s="355">
        <v>55</v>
      </c>
      <c r="P99" s="355">
        <v>0</v>
      </c>
      <c r="Q99" s="384">
        <v>36</v>
      </c>
      <c r="R99" s="385">
        <v>0</v>
      </c>
    </row>
    <row r="100" spans="1:18" ht="15.75" customHeight="1">
      <c r="A100" s="371" t="s">
        <v>594</v>
      </c>
      <c r="B100" s="370" t="s">
        <v>493</v>
      </c>
      <c r="C100" s="355">
        <v>30</v>
      </c>
      <c r="D100" s="355">
        <v>2</v>
      </c>
      <c r="E100" s="355">
        <v>0</v>
      </c>
      <c r="F100" s="355">
        <v>0</v>
      </c>
      <c r="G100" s="355">
        <v>4</v>
      </c>
      <c r="H100" s="355">
        <v>0</v>
      </c>
      <c r="I100" s="355">
        <v>0</v>
      </c>
      <c r="J100" s="355"/>
      <c r="K100" s="355">
        <v>18</v>
      </c>
      <c r="L100" s="355">
        <v>0</v>
      </c>
      <c r="M100" s="355">
        <v>2</v>
      </c>
      <c r="N100" s="355">
        <v>1</v>
      </c>
      <c r="O100" s="355">
        <v>0</v>
      </c>
      <c r="P100" s="355">
        <v>0</v>
      </c>
      <c r="Q100" s="384">
        <v>0</v>
      </c>
      <c r="R100" s="385">
        <v>3</v>
      </c>
    </row>
    <row r="101" spans="1:18" ht="15.75" customHeight="1">
      <c r="A101" s="371" t="s">
        <v>595</v>
      </c>
      <c r="B101" s="370" t="s">
        <v>493</v>
      </c>
      <c r="C101" s="355">
        <v>0</v>
      </c>
      <c r="D101" s="355">
        <v>0</v>
      </c>
      <c r="E101" s="355">
        <v>0</v>
      </c>
      <c r="F101" s="355">
        <v>0</v>
      </c>
      <c r="G101" s="355">
        <v>0</v>
      </c>
      <c r="H101" s="355">
        <v>0</v>
      </c>
      <c r="I101" s="355">
        <v>0</v>
      </c>
      <c r="J101" s="355"/>
      <c r="K101" s="355">
        <v>0</v>
      </c>
      <c r="L101" s="355">
        <v>0</v>
      </c>
      <c r="M101" s="355">
        <v>0</v>
      </c>
      <c r="N101" s="355">
        <v>0</v>
      </c>
      <c r="O101" s="355">
        <v>0</v>
      </c>
      <c r="P101" s="355">
        <v>0</v>
      </c>
      <c r="Q101" s="384">
        <v>0</v>
      </c>
      <c r="R101" s="385">
        <v>0</v>
      </c>
    </row>
    <row r="102" spans="1:18" ht="15.75" customHeight="1">
      <c r="A102" s="371" t="s">
        <v>596</v>
      </c>
      <c r="B102" s="370" t="s">
        <v>493</v>
      </c>
      <c r="C102" s="355">
        <v>0</v>
      </c>
      <c r="D102" s="355">
        <v>0</v>
      </c>
      <c r="E102" s="355">
        <v>0</v>
      </c>
      <c r="F102" s="355">
        <v>0</v>
      </c>
      <c r="G102" s="355">
        <v>0</v>
      </c>
      <c r="H102" s="355">
        <v>0</v>
      </c>
      <c r="I102" s="355">
        <v>0</v>
      </c>
      <c r="J102" s="355"/>
      <c r="K102" s="355">
        <v>0</v>
      </c>
      <c r="L102" s="355">
        <v>0</v>
      </c>
      <c r="M102" s="355">
        <v>0</v>
      </c>
      <c r="N102" s="355">
        <v>0</v>
      </c>
      <c r="O102" s="355">
        <v>0</v>
      </c>
      <c r="P102" s="355">
        <v>0</v>
      </c>
      <c r="Q102" s="384">
        <v>0</v>
      </c>
      <c r="R102" s="385">
        <v>0</v>
      </c>
    </row>
    <row r="103" spans="1:18" ht="15.75" customHeight="1">
      <c r="A103" s="415" t="s">
        <v>740</v>
      </c>
      <c r="B103" s="370" t="s">
        <v>493</v>
      </c>
      <c r="C103" s="355">
        <v>0</v>
      </c>
      <c r="D103" s="355">
        <v>0</v>
      </c>
      <c r="E103" s="355">
        <v>0</v>
      </c>
      <c r="F103" s="355">
        <v>0</v>
      </c>
      <c r="G103" s="355">
        <v>0</v>
      </c>
      <c r="H103" s="355">
        <v>0</v>
      </c>
      <c r="I103" s="355">
        <v>0</v>
      </c>
      <c r="J103" s="355"/>
      <c r="K103" s="355">
        <v>0</v>
      </c>
      <c r="L103" s="355">
        <v>0</v>
      </c>
      <c r="M103" s="355">
        <v>0</v>
      </c>
      <c r="N103" s="355">
        <v>0</v>
      </c>
      <c r="O103" s="355">
        <v>0</v>
      </c>
      <c r="P103" s="355">
        <v>0</v>
      </c>
      <c r="Q103" s="384">
        <v>0</v>
      </c>
      <c r="R103" s="385">
        <v>0</v>
      </c>
    </row>
    <row r="104" spans="1:18" ht="15.75" customHeight="1">
      <c r="A104" s="415" t="s">
        <v>741</v>
      </c>
      <c r="B104" s="370" t="s">
        <v>493</v>
      </c>
      <c r="C104" s="355">
        <v>20</v>
      </c>
      <c r="D104" s="355">
        <v>0</v>
      </c>
      <c r="E104" s="355">
        <v>0</v>
      </c>
      <c r="F104" s="355">
        <v>0</v>
      </c>
      <c r="G104" s="355">
        <v>0</v>
      </c>
      <c r="H104" s="355">
        <v>20</v>
      </c>
      <c r="I104" s="355">
        <v>0</v>
      </c>
      <c r="J104" s="355"/>
      <c r="K104" s="355">
        <v>0</v>
      </c>
      <c r="L104" s="355">
        <v>0</v>
      </c>
      <c r="M104" s="355">
        <v>0</v>
      </c>
      <c r="N104" s="355">
        <v>0</v>
      </c>
      <c r="O104" s="355">
        <v>0</v>
      </c>
      <c r="P104" s="355">
        <v>0</v>
      </c>
      <c r="Q104" s="384">
        <v>0</v>
      </c>
      <c r="R104" s="385">
        <v>0</v>
      </c>
    </row>
    <row r="105" spans="1:18" ht="15.75" customHeight="1">
      <c r="A105" s="369" t="s">
        <v>208</v>
      </c>
      <c r="B105" s="370"/>
      <c r="C105" s="355">
        <v>0</v>
      </c>
      <c r="D105" s="355">
        <v>0</v>
      </c>
      <c r="E105" s="355">
        <v>0</v>
      </c>
      <c r="F105" s="355">
        <v>0</v>
      </c>
      <c r="G105" s="355">
        <v>0</v>
      </c>
      <c r="H105" s="355">
        <v>0</v>
      </c>
      <c r="I105" s="355">
        <v>0</v>
      </c>
      <c r="J105" s="355"/>
      <c r="K105" s="355">
        <v>0</v>
      </c>
      <c r="L105" s="355">
        <v>0</v>
      </c>
      <c r="M105" s="355">
        <v>0</v>
      </c>
      <c r="N105" s="355">
        <v>0</v>
      </c>
      <c r="O105" s="355">
        <v>0</v>
      </c>
      <c r="P105" s="355">
        <v>0</v>
      </c>
      <c r="Q105" s="384">
        <v>0</v>
      </c>
      <c r="R105" s="385">
        <v>0</v>
      </c>
    </row>
    <row r="106" spans="1:18" ht="15.75" customHeight="1">
      <c r="A106" s="369" t="s">
        <v>599</v>
      </c>
      <c r="B106" s="370" t="s">
        <v>493</v>
      </c>
      <c r="C106" s="355">
        <f>SUM(C108:C113)</f>
        <v>1017.4166660000001</v>
      </c>
      <c r="D106" s="355">
        <f t="shared" ref="D106:Q106" si="2">SUM(D108:D113)</f>
        <v>120.25</v>
      </c>
      <c r="E106" s="355">
        <f t="shared" si="2"/>
        <v>62</v>
      </c>
      <c r="F106" s="355">
        <f t="shared" si="2"/>
        <v>66</v>
      </c>
      <c r="G106" s="355">
        <f t="shared" si="2"/>
        <v>88</v>
      </c>
      <c r="H106" s="355">
        <f>SUM(H108:H113)</f>
        <v>70</v>
      </c>
      <c r="I106" s="355">
        <f t="shared" si="2"/>
        <v>28</v>
      </c>
      <c r="J106" s="355">
        <f t="shared" si="2"/>
        <v>0</v>
      </c>
      <c r="K106" s="355">
        <f t="shared" si="2"/>
        <v>89</v>
      </c>
      <c r="L106" s="355">
        <f t="shared" si="2"/>
        <v>70</v>
      </c>
      <c r="M106" s="355">
        <f t="shared" si="2"/>
        <v>80</v>
      </c>
      <c r="N106" s="355">
        <f t="shared" si="2"/>
        <v>79.16666699999999</v>
      </c>
      <c r="O106" s="355">
        <f t="shared" si="2"/>
        <v>80</v>
      </c>
      <c r="P106" s="355">
        <f t="shared" si="2"/>
        <v>80</v>
      </c>
      <c r="Q106" s="384">
        <f t="shared" si="2"/>
        <v>75</v>
      </c>
      <c r="R106" s="385">
        <f>SUM(R108:R113)</f>
        <v>30</v>
      </c>
    </row>
    <row r="107" spans="1:18" ht="15.75" customHeight="1">
      <c r="A107" s="371" t="s">
        <v>600</v>
      </c>
      <c r="B107" s="370" t="s">
        <v>493</v>
      </c>
      <c r="C107" s="355">
        <v>0</v>
      </c>
      <c r="D107" s="355">
        <v>0</v>
      </c>
      <c r="E107" s="355">
        <v>0</v>
      </c>
      <c r="F107" s="355">
        <v>0</v>
      </c>
      <c r="G107" s="355">
        <v>0</v>
      </c>
      <c r="H107" s="355">
        <v>0</v>
      </c>
      <c r="I107" s="355">
        <v>0</v>
      </c>
      <c r="J107" s="355"/>
      <c r="K107" s="355">
        <v>0</v>
      </c>
      <c r="L107" s="355">
        <v>0</v>
      </c>
      <c r="M107" s="355">
        <v>0</v>
      </c>
      <c r="N107" s="355">
        <v>0</v>
      </c>
      <c r="O107" s="355">
        <v>0</v>
      </c>
      <c r="P107" s="355">
        <v>0</v>
      </c>
      <c r="Q107" s="384">
        <v>0</v>
      </c>
      <c r="R107" s="385">
        <v>0</v>
      </c>
    </row>
    <row r="108" spans="1:18" ht="15.75" customHeight="1">
      <c r="A108" s="371" t="s">
        <v>601</v>
      </c>
      <c r="B108" s="370" t="s">
        <v>493</v>
      </c>
      <c r="C108" s="355">
        <v>49</v>
      </c>
      <c r="D108" s="355">
        <v>0</v>
      </c>
      <c r="E108" s="355">
        <v>0</v>
      </c>
      <c r="F108" s="355">
        <v>10</v>
      </c>
      <c r="G108" s="355">
        <v>24</v>
      </c>
      <c r="H108" s="355">
        <v>1</v>
      </c>
      <c r="I108" s="355">
        <v>0</v>
      </c>
      <c r="J108" s="355"/>
      <c r="K108" s="355">
        <v>2</v>
      </c>
      <c r="L108" s="355">
        <v>3</v>
      </c>
      <c r="M108" s="355">
        <v>5</v>
      </c>
      <c r="N108" s="355">
        <v>2</v>
      </c>
      <c r="O108" s="355">
        <v>1</v>
      </c>
      <c r="P108" s="355">
        <v>0</v>
      </c>
      <c r="Q108" s="384">
        <v>1</v>
      </c>
      <c r="R108" s="385">
        <v>0</v>
      </c>
    </row>
    <row r="109" spans="1:18" ht="15.75" customHeight="1">
      <c r="A109" s="371" t="s">
        <v>602</v>
      </c>
      <c r="B109" s="370" t="s">
        <v>493</v>
      </c>
      <c r="C109" s="355">
        <v>201</v>
      </c>
      <c r="D109" s="355">
        <v>11</v>
      </c>
      <c r="E109" s="355">
        <v>26</v>
      </c>
      <c r="F109" s="355">
        <v>29</v>
      </c>
      <c r="G109" s="355">
        <v>8</v>
      </c>
      <c r="H109" s="355">
        <v>12</v>
      </c>
      <c r="I109" s="355">
        <v>10</v>
      </c>
      <c r="J109" s="355"/>
      <c r="K109" s="355">
        <v>22</v>
      </c>
      <c r="L109" s="355">
        <v>35</v>
      </c>
      <c r="M109" s="355">
        <v>1</v>
      </c>
      <c r="N109" s="355">
        <v>3</v>
      </c>
      <c r="O109" s="355">
        <v>31</v>
      </c>
      <c r="P109" s="355">
        <v>2</v>
      </c>
      <c r="Q109" s="384">
        <v>4</v>
      </c>
      <c r="R109" s="385">
        <v>7</v>
      </c>
    </row>
    <row r="110" spans="1:18" ht="15.75" customHeight="1">
      <c r="A110" s="371" t="s">
        <v>603</v>
      </c>
      <c r="B110" s="370" t="s">
        <v>493</v>
      </c>
      <c r="C110" s="355">
        <v>384.33333299999998</v>
      </c>
      <c r="D110" s="355">
        <v>58.333333000000003</v>
      </c>
      <c r="E110" s="355">
        <v>12</v>
      </c>
      <c r="F110" s="355">
        <v>13</v>
      </c>
      <c r="G110" s="355">
        <v>41</v>
      </c>
      <c r="H110" s="355">
        <v>43</v>
      </c>
      <c r="I110" s="355">
        <v>2</v>
      </c>
      <c r="J110" s="355"/>
      <c r="K110" s="355">
        <v>43</v>
      </c>
      <c r="L110" s="355">
        <v>14</v>
      </c>
      <c r="M110" s="355">
        <v>33</v>
      </c>
      <c r="N110" s="355">
        <v>30</v>
      </c>
      <c r="O110" s="355">
        <v>25</v>
      </c>
      <c r="P110" s="355">
        <v>22</v>
      </c>
      <c r="Q110" s="384">
        <v>41</v>
      </c>
      <c r="R110" s="385">
        <v>7</v>
      </c>
    </row>
    <row r="111" spans="1:18" ht="15.75" customHeight="1">
      <c r="A111" s="371" t="s">
        <v>604</v>
      </c>
      <c r="B111" s="370" t="s">
        <v>493</v>
      </c>
      <c r="C111" s="355">
        <v>340.08333299999998</v>
      </c>
      <c r="D111" s="355">
        <v>47.916666999999997</v>
      </c>
      <c r="E111" s="355">
        <v>24</v>
      </c>
      <c r="F111" s="355">
        <v>14</v>
      </c>
      <c r="G111" s="355">
        <v>2</v>
      </c>
      <c r="H111" s="355">
        <v>7</v>
      </c>
      <c r="I111" s="355">
        <v>14</v>
      </c>
      <c r="J111" s="355"/>
      <c r="K111" s="355">
        <v>22</v>
      </c>
      <c r="L111" s="355">
        <v>18</v>
      </c>
      <c r="M111" s="355">
        <v>41</v>
      </c>
      <c r="N111" s="355">
        <v>44.166666999999997</v>
      </c>
      <c r="O111" s="355">
        <v>23</v>
      </c>
      <c r="P111" s="355">
        <v>44</v>
      </c>
      <c r="Q111" s="384">
        <v>24</v>
      </c>
      <c r="R111" s="385">
        <v>15</v>
      </c>
    </row>
    <row r="112" spans="1:18" ht="15.75" customHeight="1">
      <c r="A112" s="371" t="s">
        <v>605</v>
      </c>
      <c r="B112" s="370" t="s">
        <v>493</v>
      </c>
      <c r="C112" s="355">
        <v>11</v>
      </c>
      <c r="D112" s="355">
        <v>1</v>
      </c>
      <c r="E112" s="355">
        <v>0</v>
      </c>
      <c r="F112" s="355">
        <v>0</v>
      </c>
      <c r="G112" s="355">
        <v>1</v>
      </c>
      <c r="H112" s="355">
        <v>0</v>
      </c>
      <c r="I112" s="355">
        <v>2</v>
      </c>
      <c r="J112" s="355"/>
      <c r="K112" s="355">
        <v>0</v>
      </c>
      <c r="L112" s="355">
        <v>0</v>
      </c>
      <c r="M112" s="355">
        <v>0</v>
      </c>
      <c r="N112" s="355">
        <v>0</v>
      </c>
      <c r="O112" s="355">
        <v>0</v>
      </c>
      <c r="P112" s="355">
        <v>2</v>
      </c>
      <c r="Q112" s="384">
        <v>5</v>
      </c>
      <c r="R112" s="385">
        <v>0</v>
      </c>
    </row>
    <row r="113" spans="1:18" ht="15.75" customHeight="1">
      <c r="A113" s="371" t="s">
        <v>606</v>
      </c>
      <c r="B113" s="370" t="s">
        <v>493</v>
      </c>
      <c r="C113" s="355">
        <v>32</v>
      </c>
      <c r="D113" s="355">
        <v>2</v>
      </c>
      <c r="E113" s="355">
        <v>0</v>
      </c>
      <c r="F113" s="355">
        <v>0</v>
      </c>
      <c r="G113" s="355">
        <v>12</v>
      </c>
      <c r="H113" s="355">
        <v>7</v>
      </c>
      <c r="I113" s="355">
        <v>0</v>
      </c>
      <c r="J113" s="355"/>
      <c r="K113" s="355">
        <v>0</v>
      </c>
      <c r="L113" s="355">
        <v>0</v>
      </c>
      <c r="M113" s="355">
        <v>0</v>
      </c>
      <c r="N113" s="355">
        <v>0</v>
      </c>
      <c r="O113" s="355">
        <v>0</v>
      </c>
      <c r="P113" s="355">
        <v>10</v>
      </c>
      <c r="Q113" s="384">
        <v>0</v>
      </c>
      <c r="R113" s="385">
        <v>1</v>
      </c>
    </row>
    <row r="114" spans="1:18" ht="15.75" customHeight="1">
      <c r="A114" s="369" t="s">
        <v>607</v>
      </c>
      <c r="B114" s="370" t="s">
        <v>626</v>
      </c>
      <c r="C114" s="355"/>
      <c r="D114" s="355"/>
      <c r="E114" s="355"/>
      <c r="F114" s="355"/>
      <c r="G114" s="355"/>
      <c r="H114" s="355"/>
      <c r="I114" s="355"/>
      <c r="J114" s="355"/>
      <c r="K114" s="355"/>
      <c r="L114" s="355"/>
      <c r="M114" s="355"/>
      <c r="N114" s="355"/>
      <c r="O114" s="355"/>
      <c r="P114" s="355"/>
      <c r="Q114" s="384"/>
      <c r="R114" s="385"/>
    </row>
    <row r="115" spans="1:18" ht="15.75" customHeight="1">
      <c r="A115" s="369" t="s">
        <v>608</v>
      </c>
      <c r="B115" s="370" t="s">
        <v>627</v>
      </c>
      <c r="C115" s="390">
        <v>13764.303333</v>
      </c>
      <c r="D115" s="390">
        <v>2363.9833330000001</v>
      </c>
      <c r="E115" s="390">
        <v>928.71</v>
      </c>
      <c r="F115" s="390">
        <v>1355.6</v>
      </c>
      <c r="G115" s="390">
        <v>1310.6500000000001</v>
      </c>
      <c r="H115" s="390">
        <v>1149.8</v>
      </c>
      <c r="I115" s="390">
        <v>229.6</v>
      </c>
      <c r="J115" s="390"/>
      <c r="K115" s="390">
        <v>984.4</v>
      </c>
      <c r="L115" s="390">
        <v>1257.3599999999999</v>
      </c>
      <c r="M115" s="390">
        <v>789.3</v>
      </c>
      <c r="N115" s="390">
        <v>857.6</v>
      </c>
      <c r="O115" s="390">
        <v>1183.7</v>
      </c>
      <c r="P115" s="390">
        <v>554.5</v>
      </c>
      <c r="Q115" s="391">
        <v>525.6</v>
      </c>
      <c r="R115" s="392">
        <v>273.5</v>
      </c>
    </row>
    <row r="116" spans="1:18" ht="15.75" customHeight="1">
      <c r="A116" s="369" t="s">
        <v>609</v>
      </c>
      <c r="B116" s="370" t="s">
        <v>627</v>
      </c>
      <c r="C116" s="390">
        <v>629.45000000000005</v>
      </c>
      <c r="D116" s="390">
        <v>70.5</v>
      </c>
      <c r="E116" s="390">
        <v>184.7</v>
      </c>
      <c r="F116" s="390">
        <v>107.7</v>
      </c>
      <c r="G116" s="390">
        <v>78.25</v>
      </c>
      <c r="H116" s="390">
        <v>20</v>
      </c>
      <c r="I116" s="390">
        <v>28</v>
      </c>
      <c r="J116" s="390"/>
      <c r="K116" s="390">
        <v>3.7</v>
      </c>
      <c r="L116" s="390">
        <v>0</v>
      </c>
      <c r="M116" s="390">
        <v>1.6</v>
      </c>
      <c r="N116" s="390">
        <v>67</v>
      </c>
      <c r="O116" s="390">
        <v>32</v>
      </c>
      <c r="P116" s="390">
        <v>0</v>
      </c>
      <c r="Q116" s="391">
        <v>16</v>
      </c>
      <c r="R116" s="392">
        <v>20</v>
      </c>
    </row>
    <row r="117" spans="1:18" ht="15.75" customHeight="1">
      <c r="A117" s="371" t="s">
        <v>630</v>
      </c>
      <c r="B117" s="370" t="s">
        <v>627</v>
      </c>
      <c r="C117" s="390">
        <v>400.9</v>
      </c>
      <c r="D117" s="390">
        <v>60</v>
      </c>
      <c r="E117" s="390">
        <v>144</v>
      </c>
      <c r="F117" s="390">
        <v>62.4</v>
      </c>
      <c r="G117" s="390">
        <v>22.5</v>
      </c>
      <c r="H117" s="390">
        <v>10</v>
      </c>
      <c r="I117" s="390">
        <v>28</v>
      </c>
      <c r="J117" s="390"/>
      <c r="K117" s="390">
        <v>0</v>
      </c>
      <c r="L117" s="390">
        <v>0</v>
      </c>
      <c r="M117" s="390">
        <v>0</v>
      </c>
      <c r="N117" s="390">
        <v>67</v>
      </c>
      <c r="O117" s="390">
        <v>0</v>
      </c>
      <c r="P117" s="390">
        <v>0</v>
      </c>
      <c r="Q117" s="391">
        <v>7</v>
      </c>
      <c r="R117" s="392">
        <v>0</v>
      </c>
    </row>
    <row r="118" spans="1:18" ht="15.75" customHeight="1">
      <c r="A118" s="369" t="s">
        <v>610</v>
      </c>
      <c r="B118" s="370" t="s">
        <v>627</v>
      </c>
      <c r="C118" s="390">
        <v>136.94999999999999</v>
      </c>
      <c r="D118" s="390">
        <v>17</v>
      </c>
      <c r="E118" s="390">
        <v>72.900000000000006</v>
      </c>
      <c r="F118" s="390">
        <v>14.07</v>
      </c>
      <c r="G118" s="390">
        <v>8</v>
      </c>
      <c r="H118" s="390">
        <v>3</v>
      </c>
      <c r="I118" s="390">
        <v>10</v>
      </c>
      <c r="J118" s="390"/>
      <c r="K118" s="390">
        <v>1</v>
      </c>
      <c r="L118" s="390">
        <v>0</v>
      </c>
      <c r="M118" s="390">
        <v>0</v>
      </c>
      <c r="N118" s="390">
        <v>4.9800000000000004</v>
      </c>
      <c r="O118" s="390">
        <v>0</v>
      </c>
      <c r="P118" s="390">
        <v>0</v>
      </c>
      <c r="Q118" s="391">
        <v>3</v>
      </c>
      <c r="R118" s="392">
        <v>3</v>
      </c>
    </row>
    <row r="119" spans="1:18" ht="15.75" customHeight="1">
      <c r="A119" s="369" t="s">
        <v>611</v>
      </c>
      <c r="B119" s="370" t="s">
        <v>626</v>
      </c>
      <c r="C119" s="355">
        <v>561</v>
      </c>
      <c r="D119" s="355">
        <v>32</v>
      </c>
      <c r="E119" s="355">
        <v>232</v>
      </c>
      <c r="F119" s="355">
        <v>92</v>
      </c>
      <c r="G119" s="355">
        <v>66</v>
      </c>
      <c r="H119" s="355">
        <v>10</v>
      </c>
      <c r="I119" s="355">
        <v>30</v>
      </c>
      <c r="J119" s="355"/>
      <c r="K119" s="355">
        <v>10</v>
      </c>
      <c r="L119" s="355">
        <v>0</v>
      </c>
      <c r="M119" s="355">
        <v>6</v>
      </c>
      <c r="N119" s="355">
        <v>41</v>
      </c>
      <c r="O119" s="355">
        <v>23</v>
      </c>
      <c r="P119" s="355">
        <v>0</v>
      </c>
      <c r="Q119" s="384">
        <v>14</v>
      </c>
      <c r="R119" s="385">
        <v>5</v>
      </c>
    </row>
    <row r="120" spans="1:18" ht="15.75" customHeight="1">
      <c r="A120" s="371" t="s">
        <v>612</v>
      </c>
      <c r="B120" s="370" t="s">
        <v>493</v>
      </c>
      <c r="C120" s="355">
        <v>52.5</v>
      </c>
      <c r="D120" s="355">
        <v>3</v>
      </c>
      <c r="E120" s="355">
        <v>15</v>
      </c>
      <c r="F120" s="355">
        <v>12</v>
      </c>
      <c r="G120" s="355">
        <v>2.5</v>
      </c>
      <c r="H120" s="355">
        <v>1</v>
      </c>
      <c r="I120" s="355">
        <v>1</v>
      </c>
      <c r="J120" s="355"/>
      <c r="K120" s="355">
        <v>1</v>
      </c>
      <c r="L120" s="355">
        <v>0</v>
      </c>
      <c r="M120" s="355">
        <v>2</v>
      </c>
      <c r="N120" s="355">
        <v>5</v>
      </c>
      <c r="O120" s="355">
        <v>5</v>
      </c>
      <c r="P120" s="355">
        <v>0</v>
      </c>
      <c r="Q120" s="384">
        <v>4</v>
      </c>
      <c r="R120" s="385">
        <v>1</v>
      </c>
    </row>
    <row r="121" spans="1:18" ht="15.75" customHeight="1">
      <c r="A121" s="371" t="s">
        <v>613</v>
      </c>
      <c r="B121" s="370" t="s">
        <v>493</v>
      </c>
      <c r="C121" s="355">
        <v>12.5</v>
      </c>
      <c r="D121" s="355">
        <v>1</v>
      </c>
      <c r="E121" s="355">
        <v>7</v>
      </c>
      <c r="F121" s="355">
        <v>2</v>
      </c>
      <c r="G121" s="355">
        <v>1.5</v>
      </c>
      <c r="H121" s="355">
        <v>0</v>
      </c>
      <c r="I121" s="355">
        <v>1</v>
      </c>
      <c r="J121" s="355"/>
      <c r="K121" s="355">
        <v>0</v>
      </c>
      <c r="L121" s="355">
        <v>0</v>
      </c>
      <c r="M121" s="355">
        <v>0</v>
      </c>
      <c r="N121" s="355">
        <v>0</v>
      </c>
      <c r="O121" s="355">
        <v>0</v>
      </c>
      <c r="P121" s="355">
        <v>0</v>
      </c>
      <c r="Q121" s="384">
        <v>0</v>
      </c>
      <c r="R121" s="385">
        <v>0</v>
      </c>
    </row>
    <row r="122" spans="1:18" ht="15.75" customHeight="1">
      <c r="A122" s="371" t="s">
        <v>614</v>
      </c>
      <c r="B122" s="370" t="s">
        <v>493</v>
      </c>
      <c r="C122" s="355">
        <v>1</v>
      </c>
      <c r="D122" s="355">
        <v>0</v>
      </c>
      <c r="E122" s="355">
        <v>0</v>
      </c>
      <c r="F122" s="355">
        <v>0</v>
      </c>
      <c r="G122" s="355">
        <v>1</v>
      </c>
      <c r="H122" s="355">
        <v>0</v>
      </c>
      <c r="I122" s="355">
        <v>0</v>
      </c>
      <c r="J122" s="355"/>
      <c r="K122" s="355">
        <v>0</v>
      </c>
      <c r="L122" s="355">
        <v>0</v>
      </c>
      <c r="M122" s="355">
        <v>0</v>
      </c>
      <c r="N122" s="355">
        <v>0</v>
      </c>
      <c r="O122" s="355">
        <v>0</v>
      </c>
      <c r="P122" s="355">
        <v>0</v>
      </c>
      <c r="Q122" s="384">
        <v>0</v>
      </c>
      <c r="R122" s="385">
        <v>0</v>
      </c>
    </row>
    <row r="123" spans="1:18" ht="15.75" customHeight="1">
      <c r="A123" s="371" t="s">
        <v>615</v>
      </c>
      <c r="B123" s="370" t="s">
        <v>493</v>
      </c>
      <c r="C123" s="355">
        <v>0</v>
      </c>
      <c r="D123" s="355">
        <v>0</v>
      </c>
      <c r="E123" s="355">
        <v>0</v>
      </c>
      <c r="F123" s="355">
        <v>0</v>
      </c>
      <c r="G123" s="355">
        <v>0</v>
      </c>
      <c r="H123" s="355">
        <v>0</v>
      </c>
      <c r="I123" s="355">
        <v>0</v>
      </c>
      <c r="J123" s="355"/>
      <c r="K123" s="355">
        <v>0</v>
      </c>
      <c r="L123" s="355">
        <v>0</v>
      </c>
      <c r="M123" s="355">
        <v>0</v>
      </c>
      <c r="N123" s="355">
        <v>0</v>
      </c>
      <c r="O123" s="355">
        <v>0</v>
      </c>
      <c r="P123" s="355">
        <v>0</v>
      </c>
      <c r="Q123" s="384">
        <v>0</v>
      </c>
      <c r="R123" s="385">
        <v>0</v>
      </c>
    </row>
    <row r="124" spans="1:18" ht="15.75" customHeight="1">
      <c r="A124" s="369" t="s">
        <v>616</v>
      </c>
      <c r="B124" s="370" t="s">
        <v>493</v>
      </c>
      <c r="C124" s="355">
        <v>76</v>
      </c>
      <c r="D124" s="355">
        <v>4</v>
      </c>
      <c r="E124" s="355">
        <v>22</v>
      </c>
      <c r="F124" s="355">
        <v>14</v>
      </c>
      <c r="G124" s="355">
        <v>5</v>
      </c>
      <c r="H124" s="355">
        <v>1</v>
      </c>
      <c r="I124" s="355">
        <v>2</v>
      </c>
      <c r="J124" s="355"/>
      <c r="K124" s="355">
        <v>1</v>
      </c>
      <c r="L124" s="355">
        <v>0</v>
      </c>
      <c r="M124" s="355">
        <v>2</v>
      </c>
      <c r="N124" s="355">
        <v>5</v>
      </c>
      <c r="O124" s="355">
        <v>5</v>
      </c>
      <c r="P124" s="355">
        <v>10</v>
      </c>
      <c r="Q124" s="384">
        <v>4</v>
      </c>
      <c r="R124" s="385">
        <v>1</v>
      </c>
    </row>
    <row r="125" spans="1:18" ht="15.75" customHeight="1">
      <c r="A125" s="371" t="s">
        <v>617</v>
      </c>
      <c r="B125" s="370" t="s">
        <v>493</v>
      </c>
      <c r="C125" s="355">
        <v>22.5</v>
      </c>
      <c r="D125" s="355">
        <v>2</v>
      </c>
      <c r="E125" s="355">
        <v>7</v>
      </c>
      <c r="F125" s="355">
        <v>4</v>
      </c>
      <c r="G125" s="355">
        <v>2.5</v>
      </c>
      <c r="H125" s="355">
        <v>1</v>
      </c>
      <c r="I125" s="355">
        <v>2</v>
      </c>
      <c r="J125" s="355"/>
      <c r="K125" s="355">
        <v>0</v>
      </c>
      <c r="L125" s="355">
        <v>0</v>
      </c>
      <c r="M125" s="355">
        <v>0</v>
      </c>
      <c r="N125" s="355">
        <v>3</v>
      </c>
      <c r="O125" s="355">
        <v>0</v>
      </c>
      <c r="P125" s="355">
        <v>0</v>
      </c>
      <c r="Q125" s="384">
        <v>0</v>
      </c>
      <c r="R125" s="385">
        <v>1</v>
      </c>
    </row>
    <row r="126" spans="1:18" ht="15.75" customHeight="1">
      <c r="A126" s="371" t="s">
        <v>618</v>
      </c>
      <c r="B126" s="370" t="s">
        <v>493</v>
      </c>
      <c r="C126" s="355">
        <v>53.5</v>
      </c>
      <c r="D126" s="355">
        <v>2</v>
      </c>
      <c r="E126" s="355">
        <v>15</v>
      </c>
      <c r="F126" s="355">
        <v>10</v>
      </c>
      <c r="G126" s="355">
        <v>2.5</v>
      </c>
      <c r="H126" s="355">
        <v>0</v>
      </c>
      <c r="I126" s="355">
        <v>0</v>
      </c>
      <c r="J126" s="355"/>
      <c r="K126" s="355">
        <v>1</v>
      </c>
      <c r="L126" s="355">
        <v>0</v>
      </c>
      <c r="M126" s="355">
        <v>2</v>
      </c>
      <c r="N126" s="355">
        <v>2</v>
      </c>
      <c r="O126" s="355">
        <v>5</v>
      </c>
      <c r="P126" s="355">
        <v>10</v>
      </c>
      <c r="Q126" s="384">
        <v>4</v>
      </c>
      <c r="R126" s="385">
        <v>0</v>
      </c>
    </row>
    <row r="127" spans="1:18" ht="15.75" customHeight="1">
      <c r="A127" s="369" t="s">
        <v>215</v>
      </c>
      <c r="B127" s="370"/>
      <c r="C127" s="355">
        <v>0</v>
      </c>
      <c r="D127" s="355">
        <v>0</v>
      </c>
      <c r="E127" s="355">
        <v>0</v>
      </c>
      <c r="F127" s="355">
        <v>0</v>
      </c>
      <c r="G127" s="355">
        <v>0</v>
      </c>
      <c r="H127" s="355">
        <v>0</v>
      </c>
      <c r="I127" s="355">
        <v>0</v>
      </c>
      <c r="J127" s="355"/>
      <c r="K127" s="355">
        <v>0</v>
      </c>
      <c r="L127" s="355">
        <v>0</v>
      </c>
      <c r="M127" s="355">
        <v>0</v>
      </c>
      <c r="N127" s="355">
        <v>0</v>
      </c>
      <c r="O127" s="355">
        <v>0</v>
      </c>
      <c r="P127" s="355">
        <v>0</v>
      </c>
      <c r="Q127" s="384">
        <v>0</v>
      </c>
      <c r="R127" s="385">
        <v>0</v>
      </c>
    </row>
    <row r="128" spans="1:18" ht="15.75" customHeight="1">
      <c r="A128" s="369" t="s">
        <v>619</v>
      </c>
      <c r="B128" s="370" t="s">
        <v>493</v>
      </c>
      <c r="C128" s="355">
        <f>SUM(C129:C130)</f>
        <v>35</v>
      </c>
      <c r="D128" s="355">
        <f t="shared" ref="D128:P128" si="3">SUM(D129:D130)</f>
        <v>0</v>
      </c>
      <c r="E128" s="355">
        <f t="shared" si="3"/>
        <v>0</v>
      </c>
      <c r="F128" s="355">
        <f t="shared" si="3"/>
        <v>0</v>
      </c>
      <c r="G128" s="355">
        <f t="shared" si="3"/>
        <v>13</v>
      </c>
      <c r="H128" s="355">
        <f>SUM(H129:H130)</f>
        <v>2</v>
      </c>
      <c r="I128" s="355">
        <f t="shared" si="3"/>
        <v>0</v>
      </c>
      <c r="J128" s="355">
        <f t="shared" si="3"/>
        <v>0</v>
      </c>
      <c r="K128" s="355">
        <f t="shared" si="3"/>
        <v>0</v>
      </c>
      <c r="L128" s="355">
        <f t="shared" si="3"/>
        <v>0</v>
      </c>
      <c r="M128" s="355">
        <f t="shared" si="3"/>
        <v>2</v>
      </c>
      <c r="N128" s="355">
        <f t="shared" si="3"/>
        <v>0</v>
      </c>
      <c r="O128" s="355">
        <f t="shared" si="3"/>
        <v>0</v>
      </c>
      <c r="P128" s="355">
        <f t="shared" si="3"/>
        <v>11</v>
      </c>
      <c r="Q128" s="384"/>
      <c r="R128" s="385">
        <f>SUM(R129:R130)</f>
        <v>7</v>
      </c>
    </row>
    <row r="129" spans="1:18" ht="15.75" customHeight="1">
      <c r="A129" s="371" t="s">
        <v>521</v>
      </c>
      <c r="B129" s="370" t="s">
        <v>493</v>
      </c>
      <c r="C129" s="355">
        <v>15</v>
      </c>
      <c r="D129" s="355">
        <v>0</v>
      </c>
      <c r="E129" s="355">
        <v>0</v>
      </c>
      <c r="F129" s="355">
        <v>0</v>
      </c>
      <c r="G129" s="355">
        <v>2</v>
      </c>
      <c r="H129" s="355">
        <v>1</v>
      </c>
      <c r="I129" s="355">
        <v>0</v>
      </c>
      <c r="J129" s="355"/>
      <c r="K129" s="355">
        <v>0</v>
      </c>
      <c r="L129" s="355">
        <v>0</v>
      </c>
      <c r="M129" s="355">
        <v>0</v>
      </c>
      <c r="N129" s="355">
        <v>0</v>
      </c>
      <c r="O129" s="355">
        <v>0</v>
      </c>
      <c r="P129" s="355">
        <v>11</v>
      </c>
      <c r="Q129" s="384">
        <v>0</v>
      </c>
      <c r="R129" s="385">
        <v>1</v>
      </c>
    </row>
    <row r="130" spans="1:18" ht="15.75" customHeight="1">
      <c r="A130" s="371" t="s">
        <v>620</v>
      </c>
      <c r="B130" s="370" t="s">
        <v>493</v>
      </c>
      <c r="C130" s="355">
        <v>20</v>
      </c>
      <c r="D130" s="355">
        <v>0</v>
      </c>
      <c r="E130" s="355">
        <v>0</v>
      </c>
      <c r="F130" s="355">
        <v>0</v>
      </c>
      <c r="G130" s="355">
        <v>11</v>
      </c>
      <c r="H130" s="355">
        <v>1</v>
      </c>
      <c r="I130" s="355">
        <v>0</v>
      </c>
      <c r="J130" s="355"/>
      <c r="K130" s="355">
        <v>0</v>
      </c>
      <c r="L130" s="355">
        <v>0</v>
      </c>
      <c r="M130" s="355">
        <v>2</v>
      </c>
      <c r="N130" s="355">
        <v>0</v>
      </c>
      <c r="O130" s="355">
        <v>0</v>
      </c>
      <c r="P130" s="355">
        <v>0</v>
      </c>
      <c r="Q130" s="384">
        <v>0</v>
      </c>
      <c r="R130" s="385">
        <v>6</v>
      </c>
    </row>
    <row r="131" spans="1:18" ht="15.75" customHeight="1">
      <c r="A131" s="369" t="s">
        <v>621</v>
      </c>
      <c r="B131" s="370"/>
      <c r="C131" s="355"/>
      <c r="D131" s="355"/>
      <c r="E131" s="355"/>
      <c r="F131" s="355"/>
      <c r="G131" s="355"/>
      <c r="H131" s="355"/>
      <c r="I131" s="355"/>
      <c r="J131" s="355"/>
      <c r="K131" s="355"/>
      <c r="L131" s="355"/>
      <c r="M131" s="355"/>
      <c r="N131" s="355"/>
      <c r="O131" s="355"/>
      <c r="P131" s="355"/>
      <c r="Q131" s="384"/>
      <c r="R131" s="385"/>
    </row>
    <row r="132" spans="1:18" ht="15.75" customHeight="1">
      <c r="A132" s="371" t="s">
        <v>622</v>
      </c>
      <c r="B132" s="370" t="s">
        <v>628</v>
      </c>
      <c r="C132" s="355">
        <v>382.29582247930387</v>
      </c>
      <c r="D132" s="355">
        <v>0</v>
      </c>
      <c r="E132" s="355">
        <v>0</v>
      </c>
      <c r="F132" s="355"/>
      <c r="G132" s="355">
        <v>450</v>
      </c>
      <c r="H132" s="355">
        <v>500</v>
      </c>
      <c r="I132" s="355">
        <v>0</v>
      </c>
      <c r="J132" s="355"/>
      <c r="K132" s="355">
        <v>0</v>
      </c>
      <c r="L132" s="355">
        <v>0</v>
      </c>
      <c r="M132" s="355">
        <v>0</v>
      </c>
      <c r="N132" s="355">
        <v>0</v>
      </c>
      <c r="O132" s="355">
        <v>0</v>
      </c>
      <c r="P132" s="393">
        <v>0</v>
      </c>
      <c r="Q132" s="394">
        <v>0</v>
      </c>
      <c r="R132" s="385">
        <v>100</v>
      </c>
    </row>
    <row r="133" spans="1:18" ht="15.75" customHeight="1">
      <c r="A133" s="372" t="s">
        <v>623</v>
      </c>
      <c r="B133" s="373" t="s">
        <v>628</v>
      </c>
      <c r="C133" s="395">
        <v>1094.8499999999999</v>
      </c>
      <c r="D133" s="395">
        <v>0</v>
      </c>
      <c r="E133" s="395">
        <v>0</v>
      </c>
      <c r="F133" s="395">
        <v>0</v>
      </c>
      <c r="G133" s="395">
        <v>1190.909090909091</v>
      </c>
      <c r="H133" s="395">
        <v>800</v>
      </c>
      <c r="I133" s="395">
        <v>0</v>
      </c>
      <c r="J133" s="395"/>
      <c r="K133" s="395">
        <v>0</v>
      </c>
      <c r="L133" s="395">
        <v>0</v>
      </c>
      <c r="M133" s="395">
        <v>950</v>
      </c>
      <c r="N133" s="395">
        <v>0</v>
      </c>
      <c r="O133" s="395">
        <v>0</v>
      </c>
      <c r="P133" s="396">
        <v>0</v>
      </c>
      <c r="Q133" s="397">
        <v>0</v>
      </c>
      <c r="R133" s="398">
        <v>1016.1666666666666</v>
      </c>
    </row>
  </sheetData>
  <mergeCells count="1">
    <mergeCell ref="A1:Q1"/>
  </mergeCells>
  <phoneticPr fontId="2" type="noConversion"/>
  <pageMargins left="0.7" right="0.7" top="0.75" bottom="0.75" header="0.3" footer="0.3"/>
  <pageSetup paperSize="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>
  <sheetPr>
    <tabColor rgb="FFFF0000"/>
  </sheetPr>
  <dimension ref="A1:S133"/>
  <sheetViews>
    <sheetView showZeros="0" workbookViewId="0">
      <pane ySplit="2" topLeftCell="A51" activePane="bottomLeft" state="frozen"/>
      <selection activeCell="K9" sqref="K9"/>
      <selection pane="bottomLeft" activeCell="L22" sqref="L22:L23"/>
    </sheetView>
  </sheetViews>
  <sheetFormatPr defaultColWidth="8.25" defaultRowHeight="11.25"/>
  <cols>
    <col min="1" max="1" width="30.75" style="143" customWidth="1"/>
    <col min="2" max="2" width="5.75" style="142" customWidth="1"/>
    <col min="3" max="13" width="7.75" style="142" customWidth="1"/>
    <col min="14" max="14" width="7.75" style="144" customWidth="1"/>
    <col min="15" max="18" width="7.75" style="142" customWidth="1"/>
    <col min="19" max="19" width="8.25" style="144"/>
    <col min="20" max="16384" width="8.25" style="142"/>
  </cols>
  <sheetData>
    <row r="1" spans="1:19" s="139" customFormat="1" ht="24" customHeight="1">
      <c r="A1" s="570" t="s">
        <v>918</v>
      </c>
      <c r="B1" s="570"/>
      <c r="C1" s="570"/>
      <c r="D1" s="570"/>
      <c r="E1" s="570"/>
      <c r="F1" s="570"/>
      <c r="G1" s="570"/>
      <c r="H1" s="570"/>
      <c r="I1" s="570"/>
      <c r="J1" s="570"/>
      <c r="K1" s="570"/>
      <c r="L1" s="570"/>
      <c r="M1" s="570"/>
      <c r="N1" s="570"/>
      <c r="O1" s="570"/>
      <c r="P1" s="570"/>
      <c r="Q1" s="570"/>
      <c r="R1" s="570"/>
      <c r="S1" s="137"/>
    </row>
    <row r="2" spans="1:19" s="140" customFormat="1" ht="22.9" customHeight="1">
      <c r="A2" s="368" t="s">
        <v>88</v>
      </c>
      <c r="B2" s="376" t="s">
        <v>6</v>
      </c>
      <c r="C2" s="377" t="s">
        <v>157</v>
      </c>
      <c r="D2" s="377" t="s">
        <v>42</v>
      </c>
      <c r="E2" s="377" t="s">
        <v>43</v>
      </c>
      <c r="F2" s="377" t="s">
        <v>44</v>
      </c>
      <c r="G2" s="377" t="s">
        <v>45</v>
      </c>
      <c r="H2" s="377" t="s">
        <v>46</v>
      </c>
      <c r="I2" s="377" t="s">
        <v>47</v>
      </c>
      <c r="J2" s="377" t="s">
        <v>48</v>
      </c>
      <c r="K2" s="377" t="s">
        <v>49</v>
      </c>
      <c r="L2" s="377" t="s">
        <v>50</v>
      </c>
      <c r="M2" s="377" t="s">
        <v>51</v>
      </c>
      <c r="N2" s="377" t="s">
        <v>52</v>
      </c>
      <c r="O2" s="377" t="s">
        <v>53</v>
      </c>
      <c r="P2" s="378" t="s">
        <v>54</v>
      </c>
      <c r="Q2" s="379" t="s">
        <v>295</v>
      </c>
      <c r="R2" s="380" t="s">
        <v>56</v>
      </c>
      <c r="S2" s="138"/>
    </row>
    <row r="3" spans="1:19" s="140" customFormat="1" ht="16.5" customHeight="1">
      <c r="A3" s="369" t="s">
        <v>631</v>
      </c>
      <c r="B3" s="400" t="s">
        <v>632</v>
      </c>
      <c r="C3" s="405">
        <v>741.75</v>
      </c>
      <c r="D3" s="406"/>
      <c r="E3" s="406">
        <v>46.75</v>
      </c>
      <c r="F3" s="406">
        <v>46</v>
      </c>
      <c r="G3" s="406">
        <v>30</v>
      </c>
      <c r="H3" s="406"/>
      <c r="I3" s="406">
        <v>27</v>
      </c>
      <c r="J3" s="406">
        <v>60</v>
      </c>
      <c r="K3" s="406">
        <v>59</v>
      </c>
      <c r="L3" s="406">
        <v>80</v>
      </c>
      <c r="M3" s="406">
        <v>70</v>
      </c>
      <c r="N3" s="406">
        <v>70</v>
      </c>
      <c r="O3" s="406">
        <v>70</v>
      </c>
      <c r="P3" s="406">
        <v>70</v>
      </c>
      <c r="Q3" s="405">
        <v>63</v>
      </c>
      <c r="R3" s="405">
        <v>50</v>
      </c>
      <c r="S3" s="138"/>
    </row>
    <row r="4" spans="1:19" s="140" customFormat="1" ht="16.5" customHeight="1">
      <c r="A4" s="369" t="s">
        <v>633</v>
      </c>
      <c r="B4" s="400" t="s">
        <v>634</v>
      </c>
      <c r="C4" s="403">
        <v>2.6137512639029321</v>
      </c>
      <c r="D4" s="402"/>
      <c r="E4" s="402">
        <v>2.5508021390374331</v>
      </c>
      <c r="F4" s="402">
        <v>2.3260869565217392</v>
      </c>
      <c r="G4" s="402">
        <v>2.9249999999999998</v>
      </c>
      <c r="H4" s="402"/>
      <c r="I4" s="402">
        <v>2.6203703703703702</v>
      </c>
      <c r="J4" s="402">
        <v>2.6333333333333333</v>
      </c>
      <c r="K4" s="402">
        <v>2.6906779661016951</v>
      </c>
      <c r="L4" s="402">
        <v>2.5843750000000001</v>
      </c>
      <c r="M4" s="402">
        <v>2.7928571428571427</v>
      </c>
      <c r="N4" s="402">
        <v>2.657142857142857</v>
      </c>
      <c r="O4" s="402">
        <v>2.4821428571428572</v>
      </c>
      <c r="P4" s="402">
        <v>2.7571428571428571</v>
      </c>
      <c r="Q4" s="403">
        <v>2.4801587301587302</v>
      </c>
      <c r="R4" s="403">
        <v>2.52</v>
      </c>
      <c r="S4" s="138"/>
    </row>
    <row r="5" spans="1:19" s="140" customFormat="1" ht="16.5" customHeight="1">
      <c r="A5" s="369" t="s">
        <v>635</v>
      </c>
      <c r="B5" s="400" t="s">
        <v>636</v>
      </c>
      <c r="C5" s="384">
        <v>39.013900709219854</v>
      </c>
      <c r="D5" s="402"/>
      <c r="E5" s="402">
        <v>34.092243186582813</v>
      </c>
      <c r="F5" s="402">
        <v>37.700934579439249</v>
      </c>
      <c r="G5" s="402">
        <v>32.011396011396016</v>
      </c>
      <c r="H5" s="402"/>
      <c r="I5" s="402">
        <v>37.35689045936396</v>
      </c>
      <c r="J5" s="402">
        <v>39.905063291139243</v>
      </c>
      <c r="K5" s="402">
        <v>41.272440944881886</v>
      </c>
      <c r="L5" s="402">
        <v>40.948004836759402</v>
      </c>
      <c r="M5" s="402">
        <v>46.066496163682864</v>
      </c>
      <c r="N5" s="402">
        <v>42.5</v>
      </c>
      <c r="O5" s="402">
        <v>44.539280575539564</v>
      </c>
      <c r="P5" s="402">
        <v>34.17</v>
      </c>
      <c r="Q5" s="403">
        <v>40.339199999999998</v>
      </c>
      <c r="R5" s="403">
        <v>45.436507936507937</v>
      </c>
      <c r="S5" s="138"/>
    </row>
    <row r="6" spans="1:19" s="140" customFormat="1" ht="16.5" customHeight="1">
      <c r="A6" s="369" t="s">
        <v>195</v>
      </c>
      <c r="B6" s="400"/>
      <c r="C6" s="401"/>
      <c r="D6" s="402"/>
      <c r="E6" s="402"/>
      <c r="F6" s="402"/>
      <c r="G6" s="402"/>
      <c r="H6" s="402"/>
      <c r="I6" s="402"/>
      <c r="J6" s="402"/>
      <c r="K6" s="402"/>
      <c r="L6" s="402"/>
      <c r="M6" s="402"/>
      <c r="N6" s="402"/>
      <c r="O6" s="402"/>
      <c r="P6" s="402"/>
      <c r="Q6" s="403"/>
      <c r="R6" s="403"/>
      <c r="S6" s="138"/>
    </row>
    <row r="7" spans="1:19" s="140" customFormat="1" ht="16.5" customHeight="1">
      <c r="A7" s="369" t="s">
        <v>487</v>
      </c>
      <c r="B7" s="400" t="s">
        <v>632</v>
      </c>
      <c r="C7" s="403">
        <v>741.75</v>
      </c>
      <c r="D7" s="402"/>
      <c r="E7" s="402">
        <v>46.75</v>
      </c>
      <c r="F7" s="402">
        <v>46</v>
      </c>
      <c r="G7" s="402">
        <v>30</v>
      </c>
      <c r="H7" s="402"/>
      <c r="I7" s="402">
        <v>27</v>
      </c>
      <c r="J7" s="402">
        <v>60</v>
      </c>
      <c r="K7" s="402">
        <v>59</v>
      </c>
      <c r="L7" s="402">
        <v>80</v>
      </c>
      <c r="M7" s="402">
        <v>70</v>
      </c>
      <c r="N7" s="402">
        <v>70</v>
      </c>
      <c r="O7" s="402">
        <v>70</v>
      </c>
      <c r="P7" s="402">
        <v>70</v>
      </c>
      <c r="Q7" s="403">
        <v>63</v>
      </c>
      <c r="R7" s="403">
        <v>50</v>
      </c>
      <c r="S7" s="138"/>
    </row>
    <row r="8" spans="1:19" s="139" customFormat="1" ht="16.5" customHeight="1">
      <c r="A8" s="369" t="s">
        <v>641</v>
      </c>
      <c r="B8" s="400" t="s">
        <v>632</v>
      </c>
      <c r="C8" s="403">
        <v>741.75</v>
      </c>
      <c r="D8" s="402"/>
      <c r="E8" s="402">
        <v>46.75</v>
      </c>
      <c r="F8" s="402">
        <v>46</v>
      </c>
      <c r="G8" s="402">
        <v>30</v>
      </c>
      <c r="H8" s="402"/>
      <c r="I8" s="402">
        <v>27</v>
      </c>
      <c r="J8" s="402">
        <v>60</v>
      </c>
      <c r="K8" s="402">
        <v>59</v>
      </c>
      <c r="L8" s="402">
        <v>80</v>
      </c>
      <c r="M8" s="402">
        <v>70</v>
      </c>
      <c r="N8" s="402">
        <v>70</v>
      </c>
      <c r="O8" s="402">
        <v>70</v>
      </c>
      <c r="P8" s="402">
        <v>70</v>
      </c>
      <c r="Q8" s="403">
        <v>63</v>
      </c>
      <c r="R8" s="403">
        <v>50</v>
      </c>
      <c r="S8" s="137"/>
    </row>
    <row r="9" spans="1:19" s="139" customFormat="1" ht="16.5" customHeight="1">
      <c r="A9" s="369" t="s">
        <v>642</v>
      </c>
      <c r="B9" s="400" t="s">
        <v>632</v>
      </c>
      <c r="C9" s="403">
        <v>0</v>
      </c>
      <c r="D9" s="402"/>
      <c r="E9" s="402">
        <v>0</v>
      </c>
      <c r="F9" s="402">
        <v>0</v>
      </c>
      <c r="G9" s="402">
        <v>0</v>
      </c>
      <c r="H9" s="402"/>
      <c r="I9" s="402">
        <v>0</v>
      </c>
      <c r="J9" s="402">
        <v>0</v>
      </c>
      <c r="K9" s="402">
        <v>0</v>
      </c>
      <c r="L9" s="402">
        <v>0</v>
      </c>
      <c r="M9" s="402">
        <v>0</v>
      </c>
      <c r="N9" s="402">
        <v>0</v>
      </c>
      <c r="O9" s="402">
        <v>0</v>
      </c>
      <c r="P9" s="402">
        <v>0</v>
      </c>
      <c r="Q9" s="403">
        <v>0</v>
      </c>
      <c r="R9" s="403">
        <v>0</v>
      </c>
      <c r="S9" s="137"/>
    </row>
    <row r="10" spans="1:19" s="139" customFormat="1" ht="16.5" customHeight="1">
      <c r="A10" s="369" t="s">
        <v>643</v>
      </c>
      <c r="B10" s="400" t="s">
        <v>632</v>
      </c>
      <c r="C10" s="403">
        <f>SUM(C12:C19)-C11</f>
        <v>0</v>
      </c>
      <c r="D10" s="402">
        <f t="shared" ref="D10:Q10" si="0">SUM(D12:D19)-D11</f>
        <v>0</v>
      </c>
      <c r="E10" s="402">
        <f t="shared" si="0"/>
        <v>0</v>
      </c>
      <c r="F10" s="402">
        <f t="shared" si="0"/>
        <v>0</v>
      </c>
      <c r="G10" s="402">
        <f t="shared" si="0"/>
        <v>0</v>
      </c>
      <c r="H10" s="402">
        <f>SUM(H12:H19)-H11</f>
        <v>0</v>
      </c>
      <c r="I10" s="402">
        <f t="shared" si="0"/>
        <v>0</v>
      </c>
      <c r="J10" s="402">
        <f t="shared" si="0"/>
        <v>0</v>
      </c>
      <c r="K10" s="402">
        <f t="shared" si="0"/>
        <v>0</v>
      </c>
      <c r="L10" s="402">
        <f t="shared" si="0"/>
        <v>0</v>
      </c>
      <c r="M10" s="402">
        <f t="shared" si="0"/>
        <v>0</v>
      </c>
      <c r="N10" s="402">
        <f t="shared" si="0"/>
        <v>0</v>
      </c>
      <c r="O10" s="402">
        <f t="shared" si="0"/>
        <v>0</v>
      </c>
      <c r="P10" s="402">
        <f t="shared" si="0"/>
        <v>0</v>
      </c>
      <c r="Q10" s="403">
        <f t="shared" si="0"/>
        <v>0</v>
      </c>
      <c r="R10" s="403">
        <f>SUM(R12:R19)-R11</f>
        <v>0</v>
      </c>
      <c r="S10" s="137"/>
    </row>
    <row r="11" spans="1:19" s="139" customFormat="1" ht="16.5" customHeight="1">
      <c r="A11" s="369" t="s">
        <v>488</v>
      </c>
      <c r="B11" s="400" t="s">
        <v>632</v>
      </c>
      <c r="C11" s="403">
        <v>741.75</v>
      </c>
      <c r="D11" s="402"/>
      <c r="E11" s="402">
        <v>46.75</v>
      </c>
      <c r="F11" s="402">
        <v>46</v>
      </c>
      <c r="G11" s="402">
        <v>30</v>
      </c>
      <c r="H11" s="402"/>
      <c r="I11" s="402">
        <v>27</v>
      </c>
      <c r="J11" s="402">
        <v>60</v>
      </c>
      <c r="K11" s="402">
        <v>59</v>
      </c>
      <c r="L11" s="402">
        <v>80</v>
      </c>
      <c r="M11" s="402">
        <v>70</v>
      </c>
      <c r="N11" s="402">
        <v>70</v>
      </c>
      <c r="O11" s="402">
        <v>70</v>
      </c>
      <c r="P11" s="402">
        <v>70</v>
      </c>
      <c r="Q11" s="403">
        <v>63</v>
      </c>
      <c r="R11" s="403">
        <v>50</v>
      </c>
      <c r="S11" s="137"/>
    </row>
    <row r="12" spans="1:19" s="139" customFormat="1" ht="16.5" customHeight="1">
      <c r="A12" s="369" t="s">
        <v>644</v>
      </c>
      <c r="B12" s="400" t="s">
        <v>632</v>
      </c>
      <c r="C12" s="403">
        <v>39</v>
      </c>
      <c r="D12" s="402"/>
      <c r="E12" s="402">
        <v>20</v>
      </c>
      <c r="F12" s="402">
        <v>0</v>
      </c>
      <c r="G12" s="402">
        <v>2</v>
      </c>
      <c r="H12" s="402"/>
      <c r="I12" s="402">
        <v>1</v>
      </c>
      <c r="J12" s="402">
        <v>0</v>
      </c>
      <c r="K12" s="402">
        <v>0</v>
      </c>
      <c r="L12" s="402">
        <v>1</v>
      </c>
      <c r="M12" s="402">
        <v>0</v>
      </c>
      <c r="N12" s="402">
        <v>3</v>
      </c>
      <c r="O12" s="402">
        <v>0</v>
      </c>
      <c r="P12" s="402">
        <v>11</v>
      </c>
      <c r="Q12" s="403">
        <v>0</v>
      </c>
      <c r="R12" s="403">
        <v>1</v>
      </c>
      <c r="S12" s="137"/>
    </row>
    <row r="13" spans="1:19" s="139" customFormat="1" ht="16.5" customHeight="1">
      <c r="A13" s="369" t="s">
        <v>645</v>
      </c>
      <c r="B13" s="400" t="s">
        <v>632</v>
      </c>
      <c r="C13" s="403">
        <v>679.75</v>
      </c>
      <c r="D13" s="402"/>
      <c r="E13" s="402">
        <v>26.75</v>
      </c>
      <c r="F13" s="402">
        <v>46</v>
      </c>
      <c r="G13" s="402">
        <v>28</v>
      </c>
      <c r="H13" s="402"/>
      <c r="I13" s="402">
        <v>25</v>
      </c>
      <c r="J13" s="402">
        <v>60</v>
      </c>
      <c r="K13" s="402">
        <v>57</v>
      </c>
      <c r="L13" s="402">
        <v>79</v>
      </c>
      <c r="M13" s="402">
        <v>70</v>
      </c>
      <c r="N13" s="402">
        <v>67</v>
      </c>
      <c r="O13" s="402">
        <v>70</v>
      </c>
      <c r="P13" s="402">
        <v>59</v>
      </c>
      <c r="Q13" s="403">
        <v>63</v>
      </c>
      <c r="R13" s="403">
        <v>29</v>
      </c>
      <c r="S13" s="137"/>
    </row>
    <row r="14" spans="1:19" s="139" customFormat="1" ht="16.5" customHeight="1">
      <c r="A14" s="369" t="s">
        <v>646</v>
      </c>
      <c r="B14" s="400" t="s">
        <v>632</v>
      </c>
      <c r="C14" s="403">
        <v>1</v>
      </c>
      <c r="D14" s="402"/>
      <c r="E14" s="402">
        <v>0</v>
      </c>
      <c r="F14" s="402">
        <v>0</v>
      </c>
      <c r="G14" s="402">
        <v>0</v>
      </c>
      <c r="H14" s="402"/>
      <c r="I14" s="402">
        <v>0</v>
      </c>
      <c r="J14" s="402">
        <v>0</v>
      </c>
      <c r="K14" s="402">
        <v>0</v>
      </c>
      <c r="L14" s="402">
        <v>0</v>
      </c>
      <c r="M14" s="402">
        <v>0</v>
      </c>
      <c r="N14" s="402">
        <v>0</v>
      </c>
      <c r="O14" s="402">
        <v>0</v>
      </c>
      <c r="P14" s="402">
        <v>0</v>
      </c>
      <c r="Q14" s="403">
        <v>0</v>
      </c>
      <c r="R14" s="403">
        <v>1</v>
      </c>
      <c r="S14" s="137"/>
    </row>
    <row r="15" spans="1:19" s="140" customFormat="1" ht="16.5" customHeight="1">
      <c r="A15" s="369" t="s">
        <v>647</v>
      </c>
      <c r="B15" s="400" t="s">
        <v>632</v>
      </c>
      <c r="C15" s="403">
        <v>9</v>
      </c>
      <c r="D15" s="402"/>
      <c r="E15" s="402">
        <v>0</v>
      </c>
      <c r="F15" s="402">
        <v>0</v>
      </c>
      <c r="G15" s="402">
        <v>0</v>
      </c>
      <c r="H15" s="402"/>
      <c r="I15" s="402">
        <v>1</v>
      </c>
      <c r="J15" s="402">
        <v>0</v>
      </c>
      <c r="K15" s="402">
        <v>1</v>
      </c>
      <c r="L15" s="402">
        <v>0</v>
      </c>
      <c r="M15" s="402">
        <v>0</v>
      </c>
      <c r="N15" s="402">
        <v>0</v>
      </c>
      <c r="O15" s="402">
        <v>0</v>
      </c>
      <c r="P15" s="402">
        <v>0</v>
      </c>
      <c r="Q15" s="403">
        <v>0</v>
      </c>
      <c r="R15" s="403">
        <v>7</v>
      </c>
      <c r="S15" s="138"/>
    </row>
    <row r="16" spans="1:19" s="139" customFormat="1" ht="16.5" customHeight="1">
      <c r="A16" s="369" t="s">
        <v>648</v>
      </c>
      <c r="B16" s="400" t="s">
        <v>632</v>
      </c>
      <c r="C16" s="403">
        <v>13</v>
      </c>
      <c r="D16" s="402"/>
      <c r="E16" s="402">
        <v>0</v>
      </c>
      <c r="F16" s="402">
        <v>0</v>
      </c>
      <c r="G16" s="402">
        <v>0</v>
      </c>
      <c r="H16" s="402"/>
      <c r="I16" s="402">
        <v>0</v>
      </c>
      <c r="J16" s="402">
        <v>0</v>
      </c>
      <c r="K16" s="402">
        <v>1</v>
      </c>
      <c r="L16" s="402">
        <v>0</v>
      </c>
      <c r="M16" s="402">
        <v>0</v>
      </c>
      <c r="N16" s="402">
        <v>0</v>
      </c>
      <c r="O16" s="402">
        <v>0</v>
      </c>
      <c r="P16" s="402">
        <v>0</v>
      </c>
      <c r="Q16" s="403">
        <v>0</v>
      </c>
      <c r="R16" s="403">
        <v>12</v>
      </c>
      <c r="S16" s="137"/>
    </row>
    <row r="17" spans="1:19" s="139" customFormat="1" ht="16.5" customHeight="1">
      <c r="A17" s="369" t="s">
        <v>649</v>
      </c>
      <c r="B17" s="400" t="s">
        <v>632</v>
      </c>
      <c r="C17" s="403">
        <v>0</v>
      </c>
      <c r="D17" s="402"/>
      <c r="E17" s="402">
        <v>0</v>
      </c>
      <c r="F17" s="402">
        <v>0</v>
      </c>
      <c r="G17" s="402">
        <v>0</v>
      </c>
      <c r="H17" s="402"/>
      <c r="I17" s="402">
        <v>0</v>
      </c>
      <c r="J17" s="402">
        <v>0</v>
      </c>
      <c r="K17" s="402">
        <v>0</v>
      </c>
      <c r="L17" s="402">
        <v>0</v>
      </c>
      <c r="M17" s="402">
        <v>0</v>
      </c>
      <c r="N17" s="402">
        <v>0</v>
      </c>
      <c r="O17" s="402">
        <v>0</v>
      </c>
      <c r="P17" s="402">
        <v>0</v>
      </c>
      <c r="Q17" s="403">
        <v>0</v>
      </c>
      <c r="R17" s="403">
        <v>0</v>
      </c>
      <c r="S17" s="137"/>
    </row>
    <row r="18" spans="1:19" s="139" customFormat="1" ht="16.5" customHeight="1">
      <c r="A18" s="369" t="s">
        <v>650</v>
      </c>
      <c r="B18" s="400" t="s">
        <v>632</v>
      </c>
      <c r="C18" s="403"/>
      <c r="D18" s="402"/>
      <c r="E18" s="402"/>
      <c r="F18" s="402">
        <v>0</v>
      </c>
      <c r="G18" s="402"/>
      <c r="H18" s="402"/>
      <c r="I18" s="402">
        <v>0</v>
      </c>
      <c r="J18" s="402">
        <v>0</v>
      </c>
      <c r="K18" s="402">
        <v>0</v>
      </c>
      <c r="L18" s="402">
        <v>0</v>
      </c>
      <c r="M18" s="402">
        <v>0</v>
      </c>
      <c r="N18" s="402">
        <v>0</v>
      </c>
      <c r="O18" s="402">
        <v>0</v>
      </c>
      <c r="P18" s="402"/>
      <c r="Q18" s="403">
        <v>0</v>
      </c>
      <c r="R18" s="403"/>
      <c r="S18" s="137"/>
    </row>
    <row r="19" spans="1:19" s="139" customFormat="1" ht="16.5" customHeight="1">
      <c r="A19" s="369" t="s">
        <v>489</v>
      </c>
      <c r="B19" s="400" t="s">
        <v>632</v>
      </c>
      <c r="C19" s="403">
        <f>SUM(C21:C25)-C20</f>
        <v>0</v>
      </c>
      <c r="D19" s="402">
        <f t="shared" ref="D19:Q19" si="1">SUM(D21:D25)-D20</f>
        <v>0</v>
      </c>
      <c r="E19" s="402">
        <f t="shared" si="1"/>
        <v>0</v>
      </c>
      <c r="F19" s="402">
        <f t="shared" si="1"/>
        <v>0</v>
      </c>
      <c r="G19" s="402">
        <f t="shared" si="1"/>
        <v>0</v>
      </c>
      <c r="H19" s="402">
        <f>SUM(H21:H25)-H20</f>
        <v>0</v>
      </c>
      <c r="I19" s="402">
        <f t="shared" si="1"/>
        <v>0</v>
      </c>
      <c r="J19" s="402">
        <f t="shared" si="1"/>
        <v>0</v>
      </c>
      <c r="K19" s="402">
        <f t="shared" si="1"/>
        <v>0</v>
      </c>
      <c r="L19" s="402">
        <f t="shared" si="1"/>
        <v>0</v>
      </c>
      <c r="M19" s="402">
        <f t="shared" si="1"/>
        <v>0</v>
      </c>
      <c r="N19" s="402">
        <f t="shared" si="1"/>
        <v>0</v>
      </c>
      <c r="O19" s="402">
        <f t="shared" si="1"/>
        <v>0</v>
      </c>
      <c r="P19" s="402">
        <f t="shared" si="1"/>
        <v>0</v>
      </c>
      <c r="Q19" s="403">
        <f t="shared" si="1"/>
        <v>0</v>
      </c>
      <c r="R19" s="403">
        <f>SUM(R21:R25)-R20</f>
        <v>0</v>
      </c>
      <c r="S19" s="137"/>
    </row>
    <row r="20" spans="1:19" s="139" customFormat="1" ht="16.5" customHeight="1">
      <c r="A20" s="369" t="s">
        <v>490</v>
      </c>
      <c r="B20" s="400" t="s">
        <v>632</v>
      </c>
      <c r="C20" s="403">
        <v>741.75</v>
      </c>
      <c r="D20" s="402"/>
      <c r="E20" s="402">
        <v>46.75</v>
      </c>
      <c r="F20" s="402">
        <v>46</v>
      </c>
      <c r="G20" s="402">
        <v>30</v>
      </c>
      <c r="H20" s="402"/>
      <c r="I20" s="402">
        <v>27</v>
      </c>
      <c r="J20" s="402">
        <v>60</v>
      </c>
      <c r="K20" s="402">
        <v>59</v>
      </c>
      <c r="L20" s="402">
        <v>80</v>
      </c>
      <c r="M20" s="402">
        <v>70</v>
      </c>
      <c r="N20" s="402">
        <v>70</v>
      </c>
      <c r="O20" s="402">
        <v>70</v>
      </c>
      <c r="P20" s="402">
        <v>70</v>
      </c>
      <c r="Q20" s="403">
        <v>63</v>
      </c>
      <c r="R20" s="403">
        <v>50</v>
      </c>
      <c r="S20" s="137"/>
    </row>
    <row r="21" spans="1:19" s="139" customFormat="1" ht="16.5" customHeight="1">
      <c r="A21" s="371" t="s">
        <v>491</v>
      </c>
      <c r="B21" s="400" t="s">
        <v>632</v>
      </c>
      <c r="C21" s="403">
        <v>37</v>
      </c>
      <c r="D21" s="402"/>
      <c r="E21" s="402">
        <v>0</v>
      </c>
      <c r="F21" s="402">
        <v>0</v>
      </c>
      <c r="G21" s="402">
        <v>0</v>
      </c>
      <c r="H21" s="402"/>
      <c r="I21" s="402">
        <v>2</v>
      </c>
      <c r="J21" s="402">
        <v>0</v>
      </c>
      <c r="K21" s="402">
        <v>8</v>
      </c>
      <c r="L21" s="402">
        <v>0</v>
      </c>
      <c r="M21" s="402">
        <v>0</v>
      </c>
      <c r="N21" s="402">
        <v>0</v>
      </c>
      <c r="O21" s="402">
        <v>0</v>
      </c>
      <c r="P21" s="402">
        <v>1</v>
      </c>
      <c r="Q21" s="403">
        <v>0</v>
      </c>
      <c r="R21" s="403">
        <v>26</v>
      </c>
      <c r="S21" s="137"/>
    </row>
    <row r="22" spans="1:19" s="139" customFormat="1" ht="16.5" customHeight="1">
      <c r="A22" s="371" t="s">
        <v>651</v>
      </c>
      <c r="B22" s="400" t="s">
        <v>632</v>
      </c>
      <c r="C22" s="403">
        <v>127</v>
      </c>
      <c r="D22" s="402"/>
      <c r="E22" s="402">
        <v>18</v>
      </c>
      <c r="F22" s="402">
        <v>4</v>
      </c>
      <c r="G22" s="402">
        <v>3</v>
      </c>
      <c r="H22" s="402"/>
      <c r="I22" s="402">
        <v>4</v>
      </c>
      <c r="J22" s="402">
        <v>7</v>
      </c>
      <c r="K22" s="402">
        <v>22</v>
      </c>
      <c r="L22" s="402">
        <v>1</v>
      </c>
      <c r="M22" s="402">
        <v>14</v>
      </c>
      <c r="N22" s="402">
        <v>8</v>
      </c>
      <c r="O22" s="402">
        <v>1</v>
      </c>
      <c r="P22" s="402">
        <v>22</v>
      </c>
      <c r="Q22" s="403">
        <v>10</v>
      </c>
      <c r="R22" s="403">
        <v>13</v>
      </c>
      <c r="S22" s="137"/>
    </row>
    <row r="23" spans="1:19" s="140" customFormat="1" ht="16.5" customHeight="1">
      <c r="A23" s="371" t="s">
        <v>652</v>
      </c>
      <c r="B23" s="400" t="s">
        <v>632</v>
      </c>
      <c r="C23" s="403">
        <v>577.75</v>
      </c>
      <c r="D23" s="402"/>
      <c r="E23" s="402">
        <v>28.75</v>
      </c>
      <c r="F23" s="402">
        <v>42</v>
      </c>
      <c r="G23" s="402">
        <v>27</v>
      </c>
      <c r="H23" s="402"/>
      <c r="I23" s="402">
        <v>21</v>
      </c>
      <c r="J23" s="402">
        <v>53</v>
      </c>
      <c r="K23" s="402">
        <v>29</v>
      </c>
      <c r="L23" s="402">
        <v>79</v>
      </c>
      <c r="M23" s="402">
        <v>56</v>
      </c>
      <c r="N23" s="402">
        <v>62</v>
      </c>
      <c r="O23" s="402">
        <v>69</v>
      </c>
      <c r="P23" s="402">
        <v>47</v>
      </c>
      <c r="Q23" s="403">
        <v>53</v>
      </c>
      <c r="R23" s="403">
        <v>11</v>
      </c>
      <c r="S23" s="138"/>
    </row>
    <row r="24" spans="1:19" s="140" customFormat="1" ht="16.5" customHeight="1">
      <c r="A24" s="371" t="s">
        <v>653</v>
      </c>
      <c r="B24" s="400" t="s">
        <v>632</v>
      </c>
      <c r="C24" s="403">
        <v>0</v>
      </c>
      <c r="D24" s="402"/>
      <c r="E24" s="402">
        <v>0</v>
      </c>
      <c r="F24" s="402">
        <v>0</v>
      </c>
      <c r="G24" s="402">
        <v>0</v>
      </c>
      <c r="H24" s="402"/>
      <c r="I24" s="402">
        <v>0</v>
      </c>
      <c r="J24" s="402">
        <v>0</v>
      </c>
      <c r="K24" s="402">
        <v>0</v>
      </c>
      <c r="L24" s="402">
        <v>0</v>
      </c>
      <c r="M24" s="402">
        <v>0</v>
      </c>
      <c r="N24" s="402">
        <v>0</v>
      </c>
      <c r="O24" s="402">
        <v>0</v>
      </c>
      <c r="P24" s="402">
        <v>0</v>
      </c>
      <c r="Q24" s="403">
        <v>0</v>
      </c>
      <c r="R24" s="403">
        <v>0</v>
      </c>
      <c r="S24" s="138"/>
    </row>
    <row r="25" spans="1:19" s="139" customFormat="1" ht="16.5" customHeight="1">
      <c r="A25" s="371" t="s">
        <v>654</v>
      </c>
      <c r="B25" s="400" t="s">
        <v>632</v>
      </c>
      <c r="C25" s="403">
        <f>SUM(C27:C37)-C26</f>
        <v>0</v>
      </c>
      <c r="D25" s="402">
        <f t="shared" ref="D25:Q25" si="2">SUM(D27:D37)-D26</f>
        <v>0</v>
      </c>
      <c r="E25" s="402">
        <f t="shared" si="2"/>
        <v>0</v>
      </c>
      <c r="F25" s="402">
        <f t="shared" si="2"/>
        <v>0</v>
      </c>
      <c r="G25" s="402">
        <f t="shared" si="2"/>
        <v>0</v>
      </c>
      <c r="H25" s="402">
        <f>SUM(H27:H37)-H26</f>
        <v>0</v>
      </c>
      <c r="I25" s="402">
        <f t="shared" si="2"/>
        <v>0</v>
      </c>
      <c r="J25" s="402">
        <f t="shared" si="2"/>
        <v>0</v>
      </c>
      <c r="K25" s="402">
        <f t="shared" si="2"/>
        <v>0</v>
      </c>
      <c r="L25" s="402">
        <f t="shared" si="2"/>
        <v>0</v>
      </c>
      <c r="M25" s="402">
        <f t="shared" si="2"/>
        <v>0</v>
      </c>
      <c r="N25" s="402">
        <f t="shared" si="2"/>
        <v>0</v>
      </c>
      <c r="O25" s="402">
        <f t="shared" si="2"/>
        <v>0</v>
      </c>
      <c r="P25" s="402">
        <f t="shared" si="2"/>
        <v>0</v>
      </c>
      <c r="Q25" s="403">
        <f t="shared" si="2"/>
        <v>0</v>
      </c>
      <c r="R25" s="403">
        <f>SUM(R27:R37)-R26</f>
        <v>0</v>
      </c>
      <c r="S25" s="137"/>
    </row>
    <row r="26" spans="1:19" s="139" customFormat="1" ht="16.5" customHeight="1">
      <c r="A26" s="369" t="s">
        <v>520</v>
      </c>
      <c r="B26" s="400" t="s">
        <v>632</v>
      </c>
      <c r="C26" s="403">
        <v>741.75</v>
      </c>
      <c r="D26" s="402"/>
      <c r="E26" s="402">
        <v>46.75</v>
      </c>
      <c r="F26" s="402">
        <v>46</v>
      </c>
      <c r="G26" s="402">
        <v>30</v>
      </c>
      <c r="H26" s="402"/>
      <c r="I26" s="402">
        <v>27</v>
      </c>
      <c r="J26" s="402">
        <v>60</v>
      </c>
      <c r="K26" s="402">
        <v>59</v>
      </c>
      <c r="L26" s="402">
        <v>80</v>
      </c>
      <c r="M26" s="402">
        <v>70</v>
      </c>
      <c r="N26" s="402">
        <v>70</v>
      </c>
      <c r="O26" s="402">
        <v>70</v>
      </c>
      <c r="P26" s="402">
        <v>70</v>
      </c>
      <c r="Q26" s="403">
        <v>63</v>
      </c>
      <c r="R26" s="403">
        <v>50</v>
      </c>
      <c r="S26" s="137"/>
    </row>
    <row r="27" spans="1:19" s="139" customFormat="1" ht="16.5" customHeight="1">
      <c r="A27" s="371" t="s">
        <v>655</v>
      </c>
      <c r="B27" s="400" t="s">
        <v>632</v>
      </c>
      <c r="C27" s="403">
        <v>0</v>
      </c>
      <c r="D27" s="402"/>
      <c r="E27" s="402">
        <v>0</v>
      </c>
      <c r="F27" s="402">
        <v>0</v>
      </c>
      <c r="G27" s="402">
        <v>0</v>
      </c>
      <c r="H27" s="402"/>
      <c r="I27" s="402">
        <v>0</v>
      </c>
      <c r="J27" s="402">
        <v>0</v>
      </c>
      <c r="K27" s="402">
        <v>0</v>
      </c>
      <c r="L27" s="402">
        <v>0</v>
      </c>
      <c r="M27" s="402">
        <v>0</v>
      </c>
      <c r="N27" s="402">
        <v>0</v>
      </c>
      <c r="O27" s="402">
        <v>0</v>
      </c>
      <c r="P27" s="402">
        <v>0</v>
      </c>
      <c r="Q27" s="403">
        <v>0</v>
      </c>
      <c r="R27" s="403">
        <v>0</v>
      </c>
      <c r="S27" s="137"/>
    </row>
    <row r="28" spans="1:19" s="139" customFormat="1" ht="16.5" customHeight="1">
      <c r="A28" s="369" t="s">
        <v>656</v>
      </c>
      <c r="B28" s="400" t="s">
        <v>632</v>
      </c>
      <c r="C28" s="403">
        <v>1</v>
      </c>
      <c r="D28" s="402"/>
      <c r="E28" s="402">
        <v>0</v>
      </c>
      <c r="F28" s="402">
        <v>0</v>
      </c>
      <c r="G28" s="402">
        <v>0</v>
      </c>
      <c r="H28" s="402"/>
      <c r="I28" s="402">
        <v>0</v>
      </c>
      <c r="J28" s="402">
        <v>0</v>
      </c>
      <c r="K28" s="402">
        <v>0</v>
      </c>
      <c r="L28" s="402">
        <v>0</v>
      </c>
      <c r="M28" s="402">
        <v>0</v>
      </c>
      <c r="N28" s="402">
        <v>0</v>
      </c>
      <c r="O28" s="402">
        <v>0</v>
      </c>
      <c r="P28" s="402">
        <v>0</v>
      </c>
      <c r="Q28" s="403">
        <v>0</v>
      </c>
      <c r="R28" s="403">
        <v>1</v>
      </c>
      <c r="S28" s="137"/>
    </row>
    <row r="29" spans="1:19" s="141" customFormat="1" ht="16.5" customHeight="1">
      <c r="A29" s="369" t="s">
        <v>657</v>
      </c>
      <c r="B29" s="400" t="s">
        <v>632</v>
      </c>
      <c r="C29" s="403">
        <v>704.75</v>
      </c>
      <c r="D29" s="402"/>
      <c r="E29" s="402">
        <v>46.75</v>
      </c>
      <c r="F29" s="402">
        <v>39</v>
      </c>
      <c r="G29" s="402">
        <v>30</v>
      </c>
      <c r="H29" s="402"/>
      <c r="I29" s="402">
        <v>24</v>
      </c>
      <c r="J29" s="402">
        <v>59</v>
      </c>
      <c r="K29" s="402">
        <v>58</v>
      </c>
      <c r="L29" s="402">
        <v>80</v>
      </c>
      <c r="M29" s="402">
        <v>70</v>
      </c>
      <c r="N29" s="402">
        <v>69</v>
      </c>
      <c r="O29" s="402">
        <v>70</v>
      </c>
      <c r="P29" s="402">
        <v>70</v>
      </c>
      <c r="Q29" s="403">
        <v>62</v>
      </c>
      <c r="R29" s="403">
        <v>27</v>
      </c>
      <c r="S29" s="145"/>
    </row>
    <row r="30" spans="1:19" s="140" customFormat="1" ht="16.5" customHeight="1">
      <c r="A30" s="371" t="s">
        <v>658</v>
      </c>
      <c r="B30" s="400" t="s">
        <v>632</v>
      </c>
      <c r="C30" s="403">
        <v>17</v>
      </c>
      <c r="D30" s="402"/>
      <c r="E30" s="402">
        <v>0</v>
      </c>
      <c r="F30" s="402">
        <v>4</v>
      </c>
      <c r="G30" s="402">
        <v>0</v>
      </c>
      <c r="H30" s="402"/>
      <c r="I30" s="402">
        <v>2</v>
      </c>
      <c r="J30" s="402">
        <v>0</v>
      </c>
      <c r="K30" s="402">
        <v>0</v>
      </c>
      <c r="L30" s="402">
        <v>0</v>
      </c>
      <c r="M30" s="402">
        <v>0</v>
      </c>
      <c r="N30" s="402">
        <v>1</v>
      </c>
      <c r="O30" s="402">
        <v>0</v>
      </c>
      <c r="P30" s="402">
        <v>0</v>
      </c>
      <c r="Q30" s="403">
        <v>0</v>
      </c>
      <c r="R30" s="403">
        <v>10</v>
      </c>
      <c r="S30" s="138"/>
    </row>
    <row r="31" spans="1:19" s="139" customFormat="1" ht="16.5" customHeight="1">
      <c r="A31" s="371" t="s">
        <v>659</v>
      </c>
      <c r="B31" s="400" t="s">
        <v>632</v>
      </c>
      <c r="C31" s="403">
        <v>11</v>
      </c>
      <c r="D31" s="402"/>
      <c r="E31" s="402">
        <v>0</v>
      </c>
      <c r="F31" s="402">
        <v>0</v>
      </c>
      <c r="G31" s="402">
        <v>0</v>
      </c>
      <c r="H31" s="402"/>
      <c r="I31" s="402">
        <v>0</v>
      </c>
      <c r="J31" s="402">
        <v>0</v>
      </c>
      <c r="K31" s="402">
        <v>0</v>
      </c>
      <c r="L31" s="402">
        <v>0</v>
      </c>
      <c r="M31" s="402">
        <v>0</v>
      </c>
      <c r="N31" s="402">
        <v>0</v>
      </c>
      <c r="O31" s="402">
        <v>0</v>
      </c>
      <c r="P31" s="402">
        <v>0</v>
      </c>
      <c r="Q31" s="403">
        <v>1</v>
      </c>
      <c r="R31" s="403">
        <v>10</v>
      </c>
      <c r="S31" s="137"/>
    </row>
    <row r="32" spans="1:19" s="139" customFormat="1" ht="16.5" customHeight="1">
      <c r="A32" s="371" t="s">
        <v>660</v>
      </c>
      <c r="B32" s="400" t="s">
        <v>632</v>
      </c>
      <c r="C32" s="403">
        <v>0</v>
      </c>
      <c r="D32" s="402"/>
      <c r="E32" s="402">
        <v>0</v>
      </c>
      <c r="F32" s="402">
        <v>0</v>
      </c>
      <c r="G32" s="402">
        <v>0</v>
      </c>
      <c r="H32" s="402"/>
      <c r="I32" s="402">
        <v>0</v>
      </c>
      <c r="J32" s="402">
        <v>0</v>
      </c>
      <c r="K32" s="402">
        <v>0</v>
      </c>
      <c r="L32" s="402">
        <v>0</v>
      </c>
      <c r="M32" s="402">
        <v>0</v>
      </c>
      <c r="N32" s="402">
        <v>0</v>
      </c>
      <c r="O32" s="402">
        <v>0</v>
      </c>
      <c r="P32" s="402">
        <v>0</v>
      </c>
      <c r="Q32" s="403">
        <v>0</v>
      </c>
      <c r="R32" s="403">
        <v>0</v>
      </c>
      <c r="S32" s="137"/>
    </row>
    <row r="33" spans="1:19" s="140" customFormat="1" ht="16.5" customHeight="1">
      <c r="A33" s="371" t="s">
        <v>661</v>
      </c>
      <c r="B33" s="400" t="s">
        <v>632</v>
      </c>
      <c r="C33" s="403">
        <v>0</v>
      </c>
      <c r="D33" s="402"/>
      <c r="E33" s="402">
        <v>0</v>
      </c>
      <c r="F33" s="402">
        <v>0</v>
      </c>
      <c r="G33" s="402">
        <v>0</v>
      </c>
      <c r="H33" s="402"/>
      <c r="I33" s="402">
        <v>0</v>
      </c>
      <c r="J33" s="402">
        <v>0</v>
      </c>
      <c r="K33" s="402">
        <v>0</v>
      </c>
      <c r="L33" s="402">
        <v>0</v>
      </c>
      <c r="M33" s="402">
        <v>0</v>
      </c>
      <c r="N33" s="402">
        <v>0</v>
      </c>
      <c r="O33" s="402">
        <v>0</v>
      </c>
      <c r="P33" s="402">
        <v>0</v>
      </c>
      <c r="Q33" s="403">
        <v>0</v>
      </c>
      <c r="R33" s="403">
        <v>0</v>
      </c>
      <c r="S33" s="138"/>
    </row>
    <row r="34" spans="1:19" s="140" customFormat="1" ht="16.5" customHeight="1">
      <c r="A34" s="369" t="s">
        <v>662</v>
      </c>
      <c r="B34" s="400" t="s">
        <v>632</v>
      </c>
      <c r="C34" s="403">
        <v>8</v>
      </c>
      <c r="D34" s="402"/>
      <c r="E34" s="402">
        <v>0</v>
      </c>
      <c r="F34" s="402">
        <v>3</v>
      </c>
      <c r="G34" s="402">
        <v>0</v>
      </c>
      <c r="H34" s="402"/>
      <c r="I34" s="402">
        <v>1</v>
      </c>
      <c r="J34" s="402">
        <v>1</v>
      </c>
      <c r="K34" s="402">
        <v>1</v>
      </c>
      <c r="L34" s="402">
        <v>0</v>
      </c>
      <c r="M34" s="402">
        <v>0</v>
      </c>
      <c r="N34" s="402">
        <v>0</v>
      </c>
      <c r="O34" s="402">
        <v>0</v>
      </c>
      <c r="P34" s="402">
        <v>0</v>
      </c>
      <c r="Q34" s="403">
        <v>0</v>
      </c>
      <c r="R34" s="403">
        <v>2</v>
      </c>
      <c r="S34" s="138"/>
    </row>
    <row r="35" spans="1:19" s="140" customFormat="1" ht="16.5" customHeight="1">
      <c r="A35" s="369" t="s">
        <v>663</v>
      </c>
      <c r="B35" s="400" t="s">
        <v>632</v>
      </c>
      <c r="C35" s="403">
        <v>0</v>
      </c>
      <c r="D35" s="402"/>
      <c r="E35" s="402">
        <v>0</v>
      </c>
      <c r="F35" s="402">
        <v>0</v>
      </c>
      <c r="G35" s="402">
        <v>0</v>
      </c>
      <c r="H35" s="402"/>
      <c r="I35" s="402">
        <v>0</v>
      </c>
      <c r="J35" s="402">
        <v>0</v>
      </c>
      <c r="K35" s="402">
        <v>0</v>
      </c>
      <c r="L35" s="402">
        <v>0</v>
      </c>
      <c r="M35" s="402">
        <v>0</v>
      </c>
      <c r="N35" s="402">
        <v>0</v>
      </c>
      <c r="O35" s="402">
        <v>0</v>
      </c>
      <c r="P35" s="402">
        <v>0</v>
      </c>
      <c r="Q35" s="403">
        <v>0</v>
      </c>
      <c r="R35" s="403">
        <v>0</v>
      </c>
      <c r="S35" s="138"/>
    </row>
    <row r="36" spans="1:19" s="139" customFormat="1" ht="16.5" customHeight="1">
      <c r="A36" s="415" t="s">
        <v>742</v>
      </c>
      <c r="B36" s="400" t="s">
        <v>632</v>
      </c>
      <c r="C36" s="403">
        <v>0</v>
      </c>
      <c r="D36" s="402"/>
      <c r="E36" s="402">
        <v>0</v>
      </c>
      <c r="F36" s="402">
        <v>0</v>
      </c>
      <c r="G36" s="402">
        <v>0</v>
      </c>
      <c r="H36" s="402"/>
      <c r="I36" s="402">
        <v>0</v>
      </c>
      <c r="J36" s="402">
        <v>0</v>
      </c>
      <c r="K36" s="402">
        <v>0</v>
      </c>
      <c r="L36" s="402">
        <v>0</v>
      </c>
      <c r="M36" s="402">
        <v>0</v>
      </c>
      <c r="N36" s="402">
        <v>0</v>
      </c>
      <c r="O36" s="402">
        <v>0</v>
      </c>
      <c r="P36" s="402">
        <v>0</v>
      </c>
      <c r="Q36" s="403">
        <v>0</v>
      </c>
      <c r="R36" s="403">
        <v>0</v>
      </c>
      <c r="S36" s="137"/>
    </row>
    <row r="37" spans="1:19" s="140" customFormat="1" ht="16.5" customHeight="1">
      <c r="A37" s="415" t="s">
        <v>743</v>
      </c>
      <c r="B37" s="400" t="s">
        <v>632</v>
      </c>
      <c r="C37" s="403"/>
      <c r="D37" s="402"/>
      <c r="E37" s="402"/>
      <c r="F37" s="402"/>
      <c r="G37" s="402"/>
      <c r="H37" s="402"/>
      <c r="I37" s="402"/>
      <c r="J37" s="402"/>
      <c r="K37" s="402"/>
      <c r="L37" s="402"/>
      <c r="M37" s="402"/>
      <c r="N37" s="402"/>
      <c r="O37" s="402"/>
      <c r="P37" s="402"/>
      <c r="Q37" s="403"/>
      <c r="R37" s="403"/>
      <c r="S37" s="138"/>
    </row>
    <row r="38" spans="1:19" s="139" customFormat="1" ht="16.5" customHeight="1">
      <c r="A38" s="369" t="s">
        <v>532</v>
      </c>
      <c r="B38" s="400" t="s">
        <v>632</v>
      </c>
      <c r="C38" s="403">
        <f>SUM(C39:C46)</f>
        <v>741.75</v>
      </c>
      <c r="D38" s="402">
        <f t="shared" ref="D38:Q38" si="3">SUM(D39:D46)</f>
        <v>0</v>
      </c>
      <c r="E38" s="402">
        <f t="shared" si="3"/>
        <v>46.75</v>
      </c>
      <c r="F38" s="402">
        <f t="shared" si="3"/>
        <v>46</v>
      </c>
      <c r="G38" s="402">
        <f t="shared" si="3"/>
        <v>30</v>
      </c>
      <c r="H38" s="402">
        <f>SUM(H39:H46)</f>
        <v>0</v>
      </c>
      <c r="I38" s="402">
        <f t="shared" si="3"/>
        <v>27</v>
      </c>
      <c r="J38" s="402">
        <f t="shared" si="3"/>
        <v>60</v>
      </c>
      <c r="K38" s="402">
        <f t="shared" si="3"/>
        <v>59</v>
      </c>
      <c r="L38" s="402">
        <f t="shared" si="3"/>
        <v>80</v>
      </c>
      <c r="M38" s="402">
        <f t="shared" si="3"/>
        <v>70</v>
      </c>
      <c r="N38" s="402">
        <f t="shared" si="3"/>
        <v>70</v>
      </c>
      <c r="O38" s="402">
        <f t="shared" si="3"/>
        <v>70</v>
      </c>
      <c r="P38" s="402">
        <f t="shared" si="3"/>
        <v>70</v>
      </c>
      <c r="Q38" s="403">
        <f t="shared" si="3"/>
        <v>63</v>
      </c>
      <c r="R38" s="403">
        <f>SUM(R39:R46)</f>
        <v>50</v>
      </c>
      <c r="S38" s="137"/>
    </row>
    <row r="39" spans="1:19" s="139" customFormat="1" ht="16.5" customHeight="1">
      <c r="A39" s="369" t="s">
        <v>664</v>
      </c>
      <c r="B39" s="400" t="s">
        <v>632</v>
      </c>
      <c r="C39" s="403">
        <v>0</v>
      </c>
      <c r="D39" s="402"/>
      <c r="E39" s="402">
        <v>0</v>
      </c>
      <c r="F39" s="402">
        <v>0</v>
      </c>
      <c r="G39" s="402">
        <v>0</v>
      </c>
      <c r="H39" s="402"/>
      <c r="I39" s="402">
        <v>0</v>
      </c>
      <c r="J39" s="402">
        <v>0</v>
      </c>
      <c r="K39" s="402">
        <v>0</v>
      </c>
      <c r="L39" s="402">
        <v>0</v>
      </c>
      <c r="M39" s="402">
        <v>0</v>
      </c>
      <c r="N39" s="402">
        <v>0</v>
      </c>
      <c r="O39" s="402">
        <v>0</v>
      </c>
      <c r="P39" s="402">
        <v>0</v>
      </c>
      <c r="Q39" s="403">
        <v>0</v>
      </c>
      <c r="R39" s="403">
        <v>0</v>
      </c>
      <c r="S39" s="137"/>
    </row>
    <row r="40" spans="1:19" s="139" customFormat="1" ht="16.5" customHeight="1">
      <c r="A40" s="369" t="s">
        <v>665</v>
      </c>
      <c r="B40" s="400" t="s">
        <v>632</v>
      </c>
      <c r="C40" s="403">
        <v>0</v>
      </c>
      <c r="D40" s="402"/>
      <c r="E40" s="402">
        <v>0</v>
      </c>
      <c r="F40" s="402">
        <v>0</v>
      </c>
      <c r="G40" s="402">
        <v>0</v>
      </c>
      <c r="H40" s="402"/>
      <c r="I40" s="402">
        <v>0</v>
      </c>
      <c r="J40" s="402">
        <v>0</v>
      </c>
      <c r="K40" s="402">
        <v>0</v>
      </c>
      <c r="L40" s="402">
        <v>0</v>
      </c>
      <c r="M40" s="402">
        <v>0</v>
      </c>
      <c r="N40" s="402">
        <v>0</v>
      </c>
      <c r="O40" s="402">
        <v>0</v>
      </c>
      <c r="P40" s="402">
        <v>0</v>
      </c>
      <c r="Q40" s="403">
        <v>0</v>
      </c>
      <c r="R40" s="403">
        <v>0</v>
      </c>
      <c r="S40" s="137"/>
    </row>
    <row r="41" spans="1:19" s="139" customFormat="1" ht="16.5" customHeight="1">
      <c r="A41" s="369" t="s">
        <v>666</v>
      </c>
      <c r="B41" s="400" t="s">
        <v>632</v>
      </c>
      <c r="C41" s="403"/>
      <c r="D41" s="402"/>
      <c r="E41" s="402">
        <v>0</v>
      </c>
      <c r="F41" s="402"/>
      <c r="G41" s="402">
        <v>0</v>
      </c>
      <c r="H41" s="402"/>
      <c r="I41" s="402">
        <v>0</v>
      </c>
      <c r="J41" s="402">
        <v>0</v>
      </c>
      <c r="K41" s="402">
        <v>0</v>
      </c>
      <c r="L41" s="402">
        <v>0</v>
      </c>
      <c r="M41" s="402">
        <v>0</v>
      </c>
      <c r="N41" s="402">
        <v>0</v>
      </c>
      <c r="O41" s="402">
        <v>0</v>
      </c>
      <c r="P41" s="402"/>
      <c r="Q41" s="403">
        <v>0</v>
      </c>
      <c r="R41" s="403">
        <v>0</v>
      </c>
      <c r="S41" s="137"/>
    </row>
    <row r="42" spans="1:19" s="139" customFormat="1" ht="16.5" customHeight="1">
      <c r="A42" s="369" t="s">
        <v>667</v>
      </c>
      <c r="B42" s="400" t="s">
        <v>632</v>
      </c>
      <c r="C42" s="403">
        <v>179</v>
      </c>
      <c r="D42" s="402"/>
      <c r="E42" s="402">
        <v>16</v>
      </c>
      <c r="F42" s="402">
        <v>18</v>
      </c>
      <c r="G42" s="402">
        <v>1</v>
      </c>
      <c r="H42" s="402"/>
      <c r="I42" s="402">
        <v>3</v>
      </c>
      <c r="J42" s="402">
        <v>14</v>
      </c>
      <c r="K42" s="402">
        <v>14</v>
      </c>
      <c r="L42" s="402">
        <v>12</v>
      </c>
      <c r="M42" s="402">
        <v>15</v>
      </c>
      <c r="N42" s="402">
        <v>30</v>
      </c>
      <c r="O42" s="402">
        <v>1</v>
      </c>
      <c r="P42" s="402">
        <v>39</v>
      </c>
      <c r="Q42" s="403">
        <v>9</v>
      </c>
      <c r="R42" s="403">
        <v>7</v>
      </c>
      <c r="S42" s="137"/>
    </row>
    <row r="43" spans="1:19" s="140" customFormat="1" ht="16.5" customHeight="1">
      <c r="A43" s="371" t="s">
        <v>668</v>
      </c>
      <c r="B43" s="400" t="s">
        <v>632</v>
      </c>
      <c r="C43" s="403">
        <v>192.75</v>
      </c>
      <c r="D43" s="402"/>
      <c r="E43" s="402">
        <v>16.75</v>
      </c>
      <c r="F43" s="402">
        <v>9</v>
      </c>
      <c r="G43" s="402">
        <v>11</v>
      </c>
      <c r="H43" s="402"/>
      <c r="I43" s="402">
        <v>14</v>
      </c>
      <c r="J43" s="402">
        <v>12</v>
      </c>
      <c r="K43" s="402">
        <v>15</v>
      </c>
      <c r="L43" s="402">
        <v>17</v>
      </c>
      <c r="M43" s="402">
        <v>11</v>
      </c>
      <c r="N43" s="402">
        <v>27</v>
      </c>
      <c r="O43" s="402">
        <v>2</v>
      </c>
      <c r="P43" s="402">
        <v>21</v>
      </c>
      <c r="Q43" s="403">
        <v>21</v>
      </c>
      <c r="R43" s="403">
        <v>16</v>
      </c>
      <c r="S43" s="138"/>
    </row>
    <row r="44" spans="1:19" s="139" customFormat="1" ht="16.5" customHeight="1">
      <c r="A44" s="371" t="s">
        <v>669</v>
      </c>
      <c r="B44" s="400" t="s">
        <v>632</v>
      </c>
      <c r="C44" s="403">
        <v>165</v>
      </c>
      <c r="D44" s="402"/>
      <c r="E44" s="402">
        <v>5</v>
      </c>
      <c r="F44" s="402">
        <v>13</v>
      </c>
      <c r="G44" s="402">
        <v>17</v>
      </c>
      <c r="H44" s="402"/>
      <c r="I44" s="402">
        <v>6</v>
      </c>
      <c r="J44" s="402">
        <v>5</v>
      </c>
      <c r="K44" s="402">
        <v>6</v>
      </c>
      <c r="L44" s="402">
        <v>8</v>
      </c>
      <c r="M44" s="402">
        <v>6</v>
      </c>
      <c r="N44" s="402">
        <v>11</v>
      </c>
      <c r="O44" s="402">
        <v>55</v>
      </c>
      <c r="P44" s="402">
        <v>3</v>
      </c>
      <c r="Q44" s="403">
        <v>21</v>
      </c>
      <c r="R44" s="403">
        <v>9</v>
      </c>
      <c r="S44" s="137"/>
    </row>
    <row r="45" spans="1:19" s="139" customFormat="1" ht="16.5" customHeight="1">
      <c r="A45" s="371" t="s">
        <v>670</v>
      </c>
      <c r="B45" s="400" t="s">
        <v>632</v>
      </c>
      <c r="C45" s="403">
        <v>189</v>
      </c>
      <c r="D45" s="402"/>
      <c r="E45" s="402">
        <v>9</v>
      </c>
      <c r="F45" s="402">
        <v>6</v>
      </c>
      <c r="G45" s="402">
        <v>1</v>
      </c>
      <c r="H45" s="402"/>
      <c r="I45" s="402">
        <v>4</v>
      </c>
      <c r="J45" s="402">
        <v>29</v>
      </c>
      <c r="K45" s="402">
        <v>23</v>
      </c>
      <c r="L45" s="402">
        <v>40</v>
      </c>
      <c r="M45" s="402">
        <v>30</v>
      </c>
      <c r="N45" s="402">
        <v>2</v>
      </c>
      <c r="O45" s="402">
        <v>12</v>
      </c>
      <c r="P45" s="402">
        <v>6</v>
      </c>
      <c r="Q45" s="403">
        <v>12</v>
      </c>
      <c r="R45" s="403">
        <v>15</v>
      </c>
      <c r="S45" s="137"/>
    </row>
    <row r="46" spans="1:19" s="139" customFormat="1" ht="16.5" customHeight="1">
      <c r="A46" s="371" t="s">
        <v>671</v>
      </c>
      <c r="B46" s="400" t="s">
        <v>632</v>
      </c>
      <c r="C46" s="403">
        <v>16</v>
      </c>
      <c r="D46" s="402"/>
      <c r="E46" s="402">
        <v>0</v>
      </c>
      <c r="F46" s="402">
        <v>0</v>
      </c>
      <c r="G46" s="402">
        <v>0</v>
      </c>
      <c r="H46" s="402"/>
      <c r="I46" s="402">
        <v>0</v>
      </c>
      <c r="J46" s="402">
        <v>0</v>
      </c>
      <c r="K46" s="402">
        <v>1</v>
      </c>
      <c r="L46" s="402">
        <v>3</v>
      </c>
      <c r="M46" s="402">
        <v>8</v>
      </c>
      <c r="N46" s="402">
        <v>0</v>
      </c>
      <c r="O46" s="402">
        <v>0</v>
      </c>
      <c r="P46" s="402">
        <v>1</v>
      </c>
      <c r="Q46" s="403">
        <v>0</v>
      </c>
      <c r="R46" s="403">
        <v>3</v>
      </c>
      <c r="S46" s="137"/>
    </row>
    <row r="47" spans="1:19" s="139" customFormat="1" ht="16.5" customHeight="1">
      <c r="A47" s="369" t="s">
        <v>541</v>
      </c>
      <c r="B47" s="400" t="s">
        <v>632</v>
      </c>
      <c r="C47" s="403">
        <v>741.75</v>
      </c>
      <c r="D47" s="402"/>
      <c r="E47" s="402">
        <v>46.75</v>
      </c>
      <c r="F47" s="402">
        <v>46</v>
      </c>
      <c r="G47" s="402">
        <v>30</v>
      </c>
      <c r="H47" s="402"/>
      <c r="I47" s="402">
        <v>27</v>
      </c>
      <c r="J47" s="402">
        <v>60</v>
      </c>
      <c r="K47" s="402">
        <v>59</v>
      </c>
      <c r="L47" s="402">
        <v>80</v>
      </c>
      <c r="M47" s="402">
        <v>70</v>
      </c>
      <c r="N47" s="402">
        <v>70</v>
      </c>
      <c r="O47" s="402">
        <v>70</v>
      </c>
      <c r="P47" s="402">
        <v>70</v>
      </c>
      <c r="Q47" s="403">
        <v>63</v>
      </c>
      <c r="R47" s="403">
        <v>50</v>
      </c>
      <c r="S47" s="137"/>
    </row>
    <row r="48" spans="1:19" s="140" customFormat="1" ht="16.5" customHeight="1">
      <c r="A48" s="371" t="s">
        <v>672</v>
      </c>
      <c r="B48" s="400" t="s">
        <v>632</v>
      </c>
      <c r="C48" s="403">
        <v>439.75</v>
      </c>
      <c r="D48" s="402"/>
      <c r="E48" s="402">
        <v>34.75</v>
      </c>
      <c r="F48" s="402">
        <v>29</v>
      </c>
      <c r="G48" s="402">
        <v>30</v>
      </c>
      <c r="H48" s="402"/>
      <c r="I48" s="402">
        <v>20</v>
      </c>
      <c r="J48" s="402">
        <v>59</v>
      </c>
      <c r="K48" s="402">
        <v>43</v>
      </c>
      <c r="L48" s="402">
        <v>24</v>
      </c>
      <c r="M48" s="402">
        <v>28</v>
      </c>
      <c r="N48" s="402">
        <v>32</v>
      </c>
      <c r="O48" s="402">
        <v>60</v>
      </c>
      <c r="P48" s="402">
        <v>20</v>
      </c>
      <c r="Q48" s="403">
        <v>11</v>
      </c>
      <c r="R48" s="403">
        <v>49</v>
      </c>
      <c r="S48" s="138"/>
    </row>
    <row r="49" spans="1:19" s="139" customFormat="1" ht="16.5" customHeight="1">
      <c r="A49" s="371" t="s">
        <v>673</v>
      </c>
      <c r="B49" s="400" t="s">
        <v>632</v>
      </c>
      <c r="C49" s="403">
        <v>191</v>
      </c>
      <c r="D49" s="402"/>
      <c r="E49" s="402">
        <v>3</v>
      </c>
      <c r="F49" s="402">
        <v>12</v>
      </c>
      <c r="G49" s="402">
        <v>0</v>
      </c>
      <c r="H49" s="402"/>
      <c r="I49" s="402">
        <v>7</v>
      </c>
      <c r="J49" s="402">
        <v>0</v>
      </c>
      <c r="K49" s="402">
        <v>3</v>
      </c>
      <c r="L49" s="402">
        <v>31</v>
      </c>
      <c r="M49" s="402">
        <v>33</v>
      </c>
      <c r="N49" s="402">
        <v>34</v>
      </c>
      <c r="O49" s="402">
        <v>10</v>
      </c>
      <c r="P49" s="402">
        <v>29</v>
      </c>
      <c r="Q49" s="403">
        <v>29</v>
      </c>
      <c r="R49" s="403">
        <v>0</v>
      </c>
      <c r="S49" s="137"/>
    </row>
    <row r="50" spans="1:19" s="139" customFormat="1" ht="16.5" customHeight="1">
      <c r="A50" s="369" t="s">
        <v>674</v>
      </c>
      <c r="B50" s="400" t="s">
        <v>632</v>
      </c>
      <c r="C50" s="403">
        <v>111</v>
      </c>
      <c r="D50" s="402"/>
      <c r="E50" s="402">
        <v>9</v>
      </c>
      <c r="F50" s="402">
        <v>5</v>
      </c>
      <c r="G50" s="402">
        <v>0</v>
      </c>
      <c r="H50" s="402"/>
      <c r="I50" s="402">
        <v>0</v>
      </c>
      <c r="J50" s="402">
        <v>1</v>
      </c>
      <c r="K50" s="402">
        <v>13</v>
      </c>
      <c r="L50" s="402">
        <v>25</v>
      </c>
      <c r="M50" s="402">
        <v>9</v>
      </c>
      <c r="N50" s="402">
        <v>4</v>
      </c>
      <c r="O50" s="402">
        <v>0</v>
      </c>
      <c r="P50" s="402">
        <v>21</v>
      </c>
      <c r="Q50" s="403">
        <v>23</v>
      </c>
      <c r="R50" s="403">
        <v>1</v>
      </c>
      <c r="S50" s="137"/>
    </row>
    <row r="51" spans="1:19" s="139" customFormat="1" ht="16.5" customHeight="1">
      <c r="A51" s="369" t="s">
        <v>545</v>
      </c>
      <c r="B51" s="400" t="s">
        <v>632</v>
      </c>
      <c r="C51" s="403">
        <v>741.75</v>
      </c>
      <c r="D51" s="402"/>
      <c r="E51" s="402">
        <v>46.75</v>
      </c>
      <c r="F51" s="402">
        <v>46</v>
      </c>
      <c r="G51" s="402">
        <v>30</v>
      </c>
      <c r="H51" s="402"/>
      <c r="I51" s="402">
        <v>27</v>
      </c>
      <c r="J51" s="402">
        <v>60</v>
      </c>
      <c r="K51" s="402">
        <v>59</v>
      </c>
      <c r="L51" s="402">
        <v>80</v>
      </c>
      <c r="M51" s="402">
        <v>70</v>
      </c>
      <c r="N51" s="402">
        <v>70</v>
      </c>
      <c r="O51" s="402">
        <v>70</v>
      </c>
      <c r="P51" s="402">
        <v>70</v>
      </c>
      <c r="Q51" s="403">
        <v>63</v>
      </c>
      <c r="R51" s="403">
        <v>50</v>
      </c>
      <c r="S51" s="137"/>
    </row>
    <row r="52" spans="1:19" s="139" customFormat="1" ht="16.5" customHeight="1">
      <c r="A52" s="371" t="s">
        <v>675</v>
      </c>
      <c r="B52" s="400" t="s">
        <v>632</v>
      </c>
      <c r="C52" s="403">
        <v>583.75</v>
      </c>
      <c r="D52" s="402"/>
      <c r="E52" s="402">
        <v>46.75</v>
      </c>
      <c r="F52" s="402">
        <v>46</v>
      </c>
      <c r="G52" s="402">
        <v>30</v>
      </c>
      <c r="H52" s="402"/>
      <c r="I52" s="402">
        <v>27</v>
      </c>
      <c r="J52" s="402">
        <v>59</v>
      </c>
      <c r="K52" s="402">
        <v>48</v>
      </c>
      <c r="L52" s="402">
        <v>33</v>
      </c>
      <c r="M52" s="402">
        <v>70</v>
      </c>
      <c r="N52" s="402">
        <v>45</v>
      </c>
      <c r="O52" s="402">
        <v>60</v>
      </c>
      <c r="P52" s="402">
        <v>12</v>
      </c>
      <c r="Q52" s="403">
        <v>57</v>
      </c>
      <c r="R52" s="403">
        <v>50</v>
      </c>
      <c r="S52" s="137"/>
    </row>
    <row r="53" spans="1:19" s="140" customFormat="1" ht="16.5" customHeight="1">
      <c r="A53" s="371" t="s">
        <v>676</v>
      </c>
      <c r="B53" s="400" t="s">
        <v>632</v>
      </c>
      <c r="C53" s="403">
        <v>5</v>
      </c>
      <c r="D53" s="402"/>
      <c r="E53" s="402">
        <v>0</v>
      </c>
      <c r="F53" s="402">
        <v>0</v>
      </c>
      <c r="G53" s="402">
        <v>0</v>
      </c>
      <c r="H53" s="402"/>
      <c r="I53" s="402">
        <v>0</v>
      </c>
      <c r="J53" s="402">
        <v>1</v>
      </c>
      <c r="K53" s="402">
        <v>1</v>
      </c>
      <c r="L53" s="402">
        <v>0</v>
      </c>
      <c r="M53" s="402">
        <v>0</v>
      </c>
      <c r="N53" s="402">
        <v>0</v>
      </c>
      <c r="O53" s="402">
        <v>0</v>
      </c>
      <c r="P53" s="402">
        <v>2</v>
      </c>
      <c r="Q53" s="403">
        <v>1</v>
      </c>
      <c r="R53" s="403">
        <v>0</v>
      </c>
      <c r="S53" s="138"/>
    </row>
    <row r="54" spans="1:19" s="139" customFormat="1" ht="16.5" customHeight="1">
      <c r="A54" s="371" t="s">
        <v>677</v>
      </c>
      <c r="B54" s="400" t="s">
        <v>632</v>
      </c>
      <c r="C54" s="403">
        <v>153</v>
      </c>
      <c r="D54" s="402"/>
      <c r="E54" s="402">
        <v>0</v>
      </c>
      <c r="F54" s="402">
        <v>0</v>
      </c>
      <c r="G54" s="402">
        <v>0</v>
      </c>
      <c r="H54" s="402"/>
      <c r="I54" s="402">
        <v>0</v>
      </c>
      <c r="J54" s="402">
        <v>0</v>
      </c>
      <c r="K54" s="402">
        <v>10</v>
      </c>
      <c r="L54" s="402">
        <v>47</v>
      </c>
      <c r="M54" s="402">
        <v>0</v>
      </c>
      <c r="N54" s="402">
        <v>25</v>
      </c>
      <c r="O54" s="402">
        <v>10</v>
      </c>
      <c r="P54" s="402">
        <v>56</v>
      </c>
      <c r="Q54" s="403">
        <v>5</v>
      </c>
      <c r="R54" s="403">
        <v>0</v>
      </c>
      <c r="S54" s="137"/>
    </row>
    <row r="55" spans="1:19" s="139" customFormat="1" ht="16.5" customHeight="1">
      <c r="A55" s="369" t="s">
        <v>549</v>
      </c>
      <c r="B55" s="400" t="s">
        <v>632</v>
      </c>
      <c r="C55" s="403">
        <v>741.75</v>
      </c>
      <c r="D55" s="402"/>
      <c r="E55" s="402">
        <v>46.75</v>
      </c>
      <c r="F55" s="402">
        <v>46</v>
      </c>
      <c r="G55" s="402">
        <v>30</v>
      </c>
      <c r="H55" s="402"/>
      <c r="I55" s="402">
        <v>27</v>
      </c>
      <c r="J55" s="402">
        <v>60</v>
      </c>
      <c r="K55" s="402">
        <v>59</v>
      </c>
      <c r="L55" s="402">
        <v>80</v>
      </c>
      <c r="M55" s="402">
        <v>70</v>
      </c>
      <c r="N55" s="402">
        <v>70</v>
      </c>
      <c r="O55" s="402">
        <v>70</v>
      </c>
      <c r="P55" s="402">
        <v>70</v>
      </c>
      <c r="Q55" s="403">
        <v>63</v>
      </c>
      <c r="R55" s="403">
        <v>50</v>
      </c>
      <c r="S55" s="137"/>
    </row>
    <row r="56" spans="1:19" s="139" customFormat="1" ht="16.5" customHeight="1">
      <c r="A56" s="371" t="s">
        <v>678</v>
      </c>
      <c r="B56" s="400" t="s">
        <v>632</v>
      </c>
      <c r="C56" s="403">
        <v>345.75</v>
      </c>
      <c r="D56" s="402"/>
      <c r="E56" s="402">
        <v>16.75</v>
      </c>
      <c r="F56" s="402">
        <v>26</v>
      </c>
      <c r="G56" s="402">
        <v>10</v>
      </c>
      <c r="H56" s="402"/>
      <c r="I56" s="402">
        <v>27</v>
      </c>
      <c r="J56" s="402">
        <v>50</v>
      </c>
      <c r="K56" s="402">
        <v>27</v>
      </c>
      <c r="L56" s="402">
        <v>16</v>
      </c>
      <c r="M56" s="402">
        <v>34</v>
      </c>
      <c r="N56" s="402">
        <v>23</v>
      </c>
      <c r="O56" s="402">
        <v>51</v>
      </c>
      <c r="P56" s="402">
        <v>10</v>
      </c>
      <c r="Q56" s="403">
        <v>15</v>
      </c>
      <c r="R56" s="403">
        <v>40</v>
      </c>
      <c r="S56" s="137"/>
    </row>
    <row r="57" spans="1:19" s="139" customFormat="1" ht="16.5" customHeight="1">
      <c r="A57" s="371" t="s">
        <v>679</v>
      </c>
      <c r="B57" s="400" t="s">
        <v>632</v>
      </c>
      <c r="C57" s="403">
        <v>306</v>
      </c>
      <c r="D57" s="402"/>
      <c r="E57" s="402">
        <v>10</v>
      </c>
      <c r="F57" s="402">
        <v>20</v>
      </c>
      <c r="G57" s="402">
        <v>20</v>
      </c>
      <c r="H57" s="402"/>
      <c r="I57" s="402">
        <v>0</v>
      </c>
      <c r="J57" s="402">
        <v>10</v>
      </c>
      <c r="K57" s="402">
        <v>32</v>
      </c>
      <c r="L57" s="402">
        <v>49</v>
      </c>
      <c r="M57" s="402">
        <v>23</v>
      </c>
      <c r="N57" s="402">
        <v>47</v>
      </c>
      <c r="O57" s="402">
        <v>10</v>
      </c>
      <c r="P57" s="402">
        <v>37</v>
      </c>
      <c r="Q57" s="403">
        <v>38</v>
      </c>
      <c r="R57" s="403">
        <v>10</v>
      </c>
      <c r="S57" s="137"/>
    </row>
    <row r="58" spans="1:19" s="140" customFormat="1" ht="16.5" customHeight="1">
      <c r="A58" s="371" t="s">
        <v>680</v>
      </c>
      <c r="B58" s="400" t="s">
        <v>632</v>
      </c>
      <c r="C58" s="403">
        <v>86</v>
      </c>
      <c r="D58" s="402"/>
      <c r="E58" s="402">
        <v>20</v>
      </c>
      <c r="F58" s="402">
        <v>0</v>
      </c>
      <c r="G58" s="402">
        <v>0</v>
      </c>
      <c r="H58" s="402"/>
      <c r="I58" s="402">
        <v>0</v>
      </c>
      <c r="J58" s="402">
        <v>0</v>
      </c>
      <c r="K58" s="402">
        <v>0</v>
      </c>
      <c r="L58" s="402">
        <v>15</v>
      </c>
      <c r="M58" s="402">
        <v>9</v>
      </c>
      <c r="N58" s="402">
        <v>0</v>
      </c>
      <c r="O58" s="402">
        <v>9</v>
      </c>
      <c r="P58" s="402">
        <v>23</v>
      </c>
      <c r="Q58" s="403">
        <v>10</v>
      </c>
      <c r="R58" s="403">
        <v>0</v>
      </c>
      <c r="S58" s="138"/>
    </row>
    <row r="59" spans="1:19" s="139" customFormat="1" ht="16.5" customHeight="1">
      <c r="A59" s="369" t="s">
        <v>681</v>
      </c>
      <c r="B59" s="400" t="s">
        <v>632</v>
      </c>
      <c r="C59" s="403">
        <v>0</v>
      </c>
      <c r="D59" s="402"/>
      <c r="E59" s="402">
        <v>0</v>
      </c>
      <c r="F59" s="402">
        <v>0</v>
      </c>
      <c r="G59" s="402">
        <v>0</v>
      </c>
      <c r="H59" s="402"/>
      <c r="I59" s="402">
        <v>0</v>
      </c>
      <c r="J59" s="402">
        <v>0</v>
      </c>
      <c r="K59" s="402">
        <v>0</v>
      </c>
      <c r="L59" s="402">
        <v>0</v>
      </c>
      <c r="M59" s="402">
        <v>0</v>
      </c>
      <c r="N59" s="402">
        <v>0</v>
      </c>
      <c r="O59" s="402">
        <v>0</v>
      </c>
      <c r="P59" s="402">
        <v>0</v>
      </c>
      <c r="Q59" s="403">
        <v>0</v>
      </c>
      <c r="R59" s="403">
        <v>0</v>
      </c>
      <c r="S59" s="137"/>
    </row>
    <row r="60" spans="1:19" s="139" customFormat="1" ht="16.5" customHeight="1">
      <c r="A60" s="371" t="s">
        <v>682</v>
      </c>
      <c r="B60" s="400" t="s">
        <v>632</v>
      </c>
      <c r="C60" s="403">
        <v>0</v>
      </c>
      <c r="D60" s="402"/>
      <c r="E60" s="402">
        <v>0</v>
      </c>
      <c r="F60" s="402">
        <v>0</v>
      </c>
      <c r="G60" s="402">
        <v>0</v>
      </c>
      <c r="H60" s="402"/>
      <c r="I60" s="402">
        <v>0</v>
      </c>
      <c r="J60" s="402">
        <v>0</v>
      </c>
      <c r="K60" s="402">
        <v>0</v>
      </c>
      <c r="L60" s="402">
        <v>0</v>
      </c>
      <c r="M60" s="402">
        <v>0</v>
      </c>
      <c r="N60" s="402">
        <v>0</v>
      </c>
      <c r="O60" s="402">
        <v>0</v>
      </c>
      <c r="P60" s="402">
        <v>0</v>
      </c>
      <c r="Q60" s="403">
        <v>0</v>
      </c>
      <c r="R60" s="403">
        <v>0</v>
      </c>
      <c r="S60" s="137"/>
    </row>
    <row r="61" spans="1:19" s="139" customFormat="1" ht="16.5" customHeight="1">
      <c r="A61" s="371" t="s">
        <v>683</v>
      </c>
      <c r="B61" s="400" t="s">
        <v>632</v>
      </c>
      <c r="C61" s="403">
        <v>4</v>
      </c>
      <c r="D61" s="402"/>
      <c r="E61" s="402">
        <v>0</v>
      </c>
      <c r="F61" s="402">
        <v>0</v>
      </c>
      <c r="G61" s="402">
        <v>0</v>
      </c>
      <c r="H61" s="402"/>
      <c r="I61" s="402">
        <v>0</v>
      </c>
      <c r="J61" s="402">
        <v>0</v>
      </c>
      <c r="K61" s="402">
        <v>0</v>
      </c>
      <c r="L61" s="402">
        <v>0</v>
      </c>
      <c r="M61" s="402">
        <v>4</v>
      </c>
      <c r="N61" s="402">
        <v>0</v>
      </c>
      <c r="O61" s="402">
        <v>0</v>
      </c>
      <c r="P61" s="402">
        <v>0</v>
      </c>
      <c r="Q61" s="403">
        <v>0</v>
      </c>
      <c r="R61" s="403">
        <v>0</v>
      </c>
      <c r="S61" s="137"/>
    </row>
    <row r="62" spans="1:19" s="139" customFormat="1" ht="16.5" customHeight="1">
      <c r="A62" s="371" t="s">
        <v>684</v>
      </c>
      <c r="B62" s="400" t="s">
        <v>632</v>
      </c>
      <c r="C62" s="403"/>
      <c r="D62" s="402"/>
      <c r="E62" s="402">
        <v>0</v>
      </c>
      <c r="F62" s="402">
        <v>0</v>
      </c>
      <c r="G62" s="402">
        <v>0</v>
      </c>
      <c r="H62" s="402"/>
      <c r="I62" s="402">
        <v>0</v>
      </c>
      <c r="J62" s="402"/>
      <c r="K62" s="402">
        <v>0</v>
      </c>
      <c r="L62" s="402"/>
      <c r="M62" s="402">
        <v>0</v>
      </c>
      <c r="N62" s="402">
        <v>0</v>
      </c>
      <c r="O62" s="402">
        <v>0</v>
      </c>
      <c r="P62" s="402"/>
      <c r="Q62" s="403"/>
      <c r="R62" s="403">
        <v>0</v>
      </c>
      <c r="S62" s="137"/>
    </row>
    <row r="63" spans="1:19" s="139" customFormat="1" ht="16.5" customHeight="1">
      <c r="A63" s="369" t="s">
        <v>557</v>
      </c>
      <c r="B63" s="400" t="s">
        <v>632</v>
      </c>
      <c r="C63" s="403">
        <v>741.75</v>
      </c>
      <c r="D63" s="402"/>
      <c r="E63" s="402">
        <v>46.75</v>
      </c>
      <c r="F63" s="402">
        <v>46</v>
      </c>
      <c r="G63" s="402">
        <v>30</v>
      </c>
      <c r="H63" s="402"/>
      <c r="I63" s="402">
        <v>27</v>
      </c>
      <c r="J63" s="402">
        <v>60</v>
      </c>
      <c r="K63" s="402">
        <v>59</v>
      </c>
      <c r="L63" s="402">
        <v>80</v>
      </c>
      <c r="M63" s="402">
        <v>70</v>
      </c>
      <c r="N63" s="402">
        <v>70</v>
      </c>
      <c r="O63" s="402">
        <v>70</v>
      </c>
      <c r="P63" s="402">
        <v>70</v>
      </c>
      <c r="Q63" s="403">
        <v>63</v>
      </c>
      <c r="R63" s="403">
        <v>50</v>
      </c>
      <c r="S63" s="137"/>
    </row>
    <row r="64" spans="1:19" s="139" customFormat="1" ht="16.5" customHeight="1">
      <c r="A64" s="371" t="s">
        <v>685</v>
      </c>
      <c r="B64" s="400" t="s">
        <v>632</v>
      </c>
      <c r="C64" s="403">
        <v>2</v>
      </c>
      <c r="D64" s="402"/>
      <c r="E64" s="402">
        <v>0</v>
      </c>
      <c r="F64" s="402">
        <v>0</v>
      </c>
      <c r="G64" s="402">
        <v>0</v>
      </c>
      <c r="H64" s="402"/>
      <c r="I64" s="402">
        <v>0</v>
      </c>
      <c r="J64" s="402">
        <v>0</v>
      </c>
      <c r="K64" s="402">
        <v>0</v>
      </c>
      <c r="L64" s="402">
        <v>0</v>
      </c>
      <c r="M64" s="402">
        <v>0</v>
      </c>
      <c r="N64" s="402">
        <v>0</v>
      </c>
      <c r="O64" s="402">
        <v>0</v>
      </c>
      <c r="P64" s="402">
        <v>1</v>
      </c>
      <c r="Q64" s="403">
        <v>1</v>
      </c>
      <c r="R64" s="403">
        <v>0</v>
      </c>
      <c r="S64" s="137"/>
    </row>
    <row r="65" spans="1:19" s="139" customFormat="1" ht="16.5" customHeight="1">
      <c r="A65" s="371" t="s">
        <v>686</v>
      </c>
      <c r="B65" s="400" t="s">
        <v>632</v>
      </c>
      <c r="C65" s="403">
        <v>56</v>
      </c>
      <c r="D65" s="402"/>
      <c r="E65" s="402">
        <v>15</v>
      </c>
      <c r="F65" s="402">
        <v>0</v>
      </c>
      <c r="G65" s="402">
        <v>0</v>
      </c>
      <c r="H65" s="402"/>
      <c r="I65" s="402">
        <v>0</v>
      </c>
      <c r="J65" s="402">
        <v>0</v>
      </c>
      <c r="K65" s="402">
        <v>0</v>
      </c>
      <c r="L65" s="402">
        <v>5</v>
      </c>
      <c r="M65" s="402">
        <v>1</v>
      </c>
      <c r="N65" s="402">
        <v>5</v>
      </c>
      <c r="O65" s="402">
        <v>6</v>
      </c>
      <c r="P65" s="402">
        <v>0</v>
      </c>
      <c r="Q65" s="403">
        <v>14</v>
      </c>
      <c r="R65" s="403">
        <v>10</v>
      </c>
      <c r="S65" s="137"/>
    </row>
    <row r="66" spans="1:19" s="140" customFormat="1" ht="16.5" customHeight="1">
      <c r="A66" s="371" t="s">
        <v>687</v>
      </c>
      <c r="B66" s="400" t="s">
        <v>632</v>
      </c>
      <c r="C66" s="403">
        <v>0</v>
      </c>
      <c r="D66" s="402"/>
      <c r="E66" s="402">
        <v>0</v>
      </c>
      <c r="F66" s="402">
        <v>0</v>
      </c>
      <c r="G66" s="402">
        <v>0</v>
      </c>
      <c r="H66" s="402"/>
      <c r="I66" s="402">
        <v>0</v>
      </c>
      <c r="J66" s="402">
        <v>0</v>
      </c>
      <c r="K66" s="402">
        <v>0</v>
      </c>
      <c r="L66" s="402">
        <v>0</v>
      </c>
      <c r="M66" s="402">
        <v>0</v>
      </c>
      <c r="N66" s="402">
        <v>0</v>
      </c>
      <c r="O66" s="402">
        <v>0</v>
      </c>
      <c r="P66" s="402">
        <v>0</v>
      </c>
      <c r="Q66" s="403">
        <v>0</v>
      </c>
      <c r="R66" s="403">
        <v>0</v>
      </c>
      <c r="S66" s="138"/>
    </row>
    <row r="67" spans="1:19" s="139" customFormat="1" ht="16.5" customHeight="1">
      <c r="A67" s="371" t="s">
        <v>688</v>
      </c>
      <c r="B67" s="400" t="s">
        <v>632</v>
      </c>
      <c r="C67" s="403">
        <v>683.75</v>
      </c>
      <c r="D67" s="402"/>
      <c r="E67" s="402">
        <v>31.75</v>
      </c>
      <c r="F67" s="402">
        <v>46</v>
      </c>
      <c r="G67" s="402">
        <v>30</v>
      </c>
      <c r="H67" s="402"/>
      <c r="I67" s="402">
        <v>27</v>
      </c>
      <c r="J67" s="402">
        <v>60</v>
      </c>
      <c r="K67" s="402">
        <v>59</v>
      </c>
      <c r="L67" s="402">
        <v>75</v>
      </c>
      <c r="M67" s="402">
        <v>69</v>
      </c>
      <c r="N67" s="402">
        <v>65</v>
      </c>
      <c r="O67" s="402">
        <v>64</v>
      </c>
      <c r="P67" s="402">
        <v>69</v>
      </c>
      <c r="Q67" s="403">
        <v>48</v>
      </c>
      <c r="R67" s="403">
        <v>40</v>
      </c>
      <c r="S67" s="137"/>
    </row>
    <row r="68" spans="1:19" s="139" customFormat="1" ht="16.5" customHeight="1">
      <c r="A68" s="369" t="s">
        <v>562</v>
      </c>
      <c r="B68" s="400" t="s">
        <v>632</v>
      </c>
      <c r="C68" s="403">
        <v>741.75</v>
      </c>
      <c r="D68" s="402"/>
      <c r="E68" s="402">
        <v>46.75</v>
      </c>
      <c r="F68" s="402">
        <v>46</v>
      </c>
      <c r="G68" s="402">
        <v>30</v>
      </c>
      <c r="H68" s="402"/>
      <c r="I68" s="402">
        <v>27</v>
      </c>
      <c r="J68" s="402">
        <v>60</v>
      </c>
      <c r="K68" s="402">
        <v>59</v>
      </c>
      <c r="L68" s="402">
        <v>80</v>
      </c>
      <c r="M68" s="402">
        <v>70</v>
      </c>
      <c r="N68" s="402">
        <v>70</v>
      </c>
      <c r="O68" s="402">
        <v>70</v>
      </c>
      <c r="P68" s="402">
        <v>70</v>
      </c>
      <c r="Q68" s="403">
        <v>63</v>
      </c>
      <c r="R68" s="403">
        <v>50</v>
      </c>
      <c r="S68" s="137"/>
    </row>
    <row r="69" spans="1:19" s="139" customFormat="1" ht="16.5" customHeight="1">
      <c r="A69" s="371" t="s">
        <v>689</v>
      </c>
      <c r="B69" s="400" t="s">
        <v>632</v>
      </c>
      <c r="C69" s="403">
        <v>628.75</v>
      </c>
      <c r="D69" s="402"/>
      <c r="E69" s="402">
        <v>21.75</v>
      </c>
      <c r="F69" s="402">
        <v>46</v>
      </c>
      <c r="G69" s="402">
        <v>30</v>
      </c>
      <c r="H69" s="402"/>
      <c r="I69" s="402">
        <v>27</v>
      </c>
      <c r="J69" s="402">
        <v>30</v>
      </c>
      <c r="K69" s="402">
        <v>59</v>
      </c>
      <c r="L69" s="402">
        <v>60</v>
      </c>
      <c r="M69" s="402">
        <v>59</v>
      </c>
      <c r="N69" s="402">
        <v>70</v>
      </c>
      <c r="O69" s="402">
        <v>69</v>
      </c>
      <c r="P69" s="402">
        <v>69</v>
      </c>
      <c r="Q69" s="403">
        <v>54</v>
      </c>
      <c r="R69" s="403">
        <v>34</v>
      </c>
      <c r="S69" s="137"/>
    </row>
    <row r="70" spans="1:19" s="139" customFormat="1" ht="16.5" customHeight="1">
      <c r="A70" s="371" t="s">
        <v>690</v>
      </c>
      <c r="B70" s="400" t="s">
        <v>632</v>
      </c>
      <c r="C70" s="403">
        <v>12</v>
      </c>
      <c r="D70" s="402"/>
      <c r="E70" s="402">
        <v>5</v>
      </c>
      <c r="F70" s="402">
        <v>0</v>
      </c>
      <c r="G70" s="402">
        <v>0</v>
      </c>
      <c r="H70" s="402"/>
      <c r="I70" s="402">
        <v>0</v>
      </c>
      <c r="J70" s="402">
        <v>2</v>
      </c>
      <c r="K70" s="402">
        <v>0</v>
      </c>
      <c r="L70" s="402">
        <v>0</v>
      </c>
      <c r="M70" s="402">
        <v>5</v>
      </c>
      <c r="N70" s="402">
        <v>0</v>
      </c>
      <c r="O70" s="402">
        <v>0</v>
      </c>
      <c r="P70" s="402">
        <v>0</v>
      </c>
      <c r="Q70" s="403">
        <v>0</v>
      </c>
      <c r="R70" s="403">
        <v>0</v>
      </c>
      <c r="S70" s="137"/>
    </row>
    <row r="71" spans="1:19" s="139" customFormat="1" ht="16.5" customHeight="1">
      <c r="A71" s="371" t="s">
        <v>691</v>
      </c>
      <c r="B71" s="400" t="s">
        <v>632</v>
      </c>
      <c r="C71" s="403">
        <v>5</v>
      </c>
      <c r="D71" s="402"/>
      <c r="E71" s="402">
        <v>0</v>
      </c>
      <c r="F71" s="402">
        <v>0</v>
      </c>
      <c r="G71" s="402">
        <v>0</v>
      </c>
      <c r="H71" s="402"/>
      <c r="I71" s="402">
        <v>0</v>
      </c>
      <c r="J71" s="402">
        <v>0</v>
      </c>
      <c r="K71" s="402">
        <v>0</v>
      </c>
      <c r="L71" s="402">
        <v>0</v>
      </c>
      <c r="M71" s="402">
        <v>0</v>
      </c>
      <c r="N71" s="402">
        <v>0</v>
      </c>
      <c r="O71" s="402">
        <v>1</v>
      </c>
      <c r="P71" s="402">
        <v>1</v>
      </c>
      <c r="Q71" s="403">
        <v>0</v>
      </c>
      <c r="R71" s="403">
        <v>3</v>
      </c>
      <c r="S71" s="137"/>
    </row>
    <row r="72" spans="1:19" s="139" customFormat="1" ht="16.5" customHeight="1">
      <c r="A72" s="371" t="s">
        <v>692</v>
      </c>
      <c r="B72" s="400" t="s">
        <v>632</v>
      </c>
      <c r="C72" s="403"/>
      <c r="D72" s="402"/>
      <c r="E72" s="402"/>
      <c r="F72" s="402">
        <v>0</v>
      </c>
      <c r="G72" s="402">
        <v>0</v>
      </c>
      <c r="H72" s="402"/>
      <c r="I72" s="402">
        <v>0</v>
      </c>
      <c r="J72" s="402">
        <v>0</v>
      </c>
      <c r="K72" s="402">
        <v>0</v>
      </c>
      <c r="L72" s="402">
        <v>0</v>
      </c>
      <c r="M72" s="402">
        <v>0</v>
      </c>
      <c r="N72" s="402">
        <v>0</v>
      </c>
      <c r="O72" s="402">
        <v>0</v>
      </c>
      <c r="P72" s="402">
        <v>0</v>
      </c>
      <c r="Q72" s="403"/>
      <c r="R72" s="403"/>
      <c r="S72" s="137"/>
    </row>
    <row r="73" spans="1:19" ht="16.5" customHeight="1">
      <c r="A73" s="371" t="s">
        <v>693</v>
      </c>
      <c r="B73" s="400" t="s">
        <v>632</v>
      </c>
      <c r="C73" s="403">
        <v>96</v>
      </c>
      <c r="D73" s="402"/>
      <c r="E73" s="402">
        <v>20</v>
      </c>
      <c r="F73" s="402">
        <v>0</v>
      </c>
      <c r="G73" s="402">
        <v>0</v>
      </c>
      <c r="H73" s="402"/>
      <c r="I73" s="402">
        <v>0</v>
      </c>
      <c r="J73" s="402">
        <v>28</v>
      </c>
      <c r="K73" s="402">
        <v>0</v>
      </c>
      <c r="L73" s="402">
        <v>20</v>
      </c>
      <c r="M73" s="402">
        <v>6</v>
      </c>
      <c r="N73" s="402">
        <v>0</v>
      </c>
      <c r="O73" s="402">
        <v>0</v>
      </c>
      <c r="P73" s="402">
        <v>0</v>
      </c>
      <c r="Q73" s="403">
        <v>9</v>
      </c>
      <c r="R73" s="403">
        <v>13</v>
      </c>
    </row>
    <row r="74" spans="1:19" ht="16.5" customHeight="1">
      <c r="A74" s="369" t="s">
        <v>568</v>
      </c>
      <c r="B74" s="400" t="s">
        <v>632</v>
      </c>
      <c r="C74" s="403">
        <v>741.75</v>
      </c>
      <c r="D74" s="402"/>
      <c r="E74" s="402">
        <v>46.75</v>
      </c>
      <c r="F74" s="402">
        <v>46</v>
      </c>
      <c r="G74" s="402">
        <v>30</v>
      </c>
      <c r="H74" s="402"/>
      <c r="I74" s="402">
        <v>27</v>
      </c>
      <c r="J74" s="402">
        <v>60</v>
      </c>
      <c r="K74" s="402">
        <v>59</v>
      </c>
      <c r="L74" s="402">
        <v>80</v>
      </c>
      <c r="M74" s="402">
        <v>70</v>
      </c>
      <c r="N74" s="402">
        <v>70</v>
      </c>
      <c r="O74" s="402">
        <v>70</v>
      </c>
      <c r="P74" s="402">
        <v>70</v>
      </c>
      <c r="Q74" s="403">
        <v>63</v>
      </c>
      <c r="R74" s="403">
        <v>50</v>
      </c>
    </row>
    <row r="75" spans="1:19" ht="16.5" customHeight="1">
      <c r="A75" s="371" t="s">
        <v>694</v>
      </c>
      <c r="B75" s="400" t="s">
        <v>632</v>
      </c>
      <c r="C75" s="403">
        <v>106</v>
      </c>
      <c r="D75" s="402"/>
      <c r="E75" s="402">
        <v>0</v>
      </c>
      <c r="F75" s="402">
        <v>6</v>
      </c>
      <c r="G75" s="402">
        <v>1</v>
      </c>
      <c r="H75" s="402"/>
      <c r="I75" s="402">
        <v>1</v>
      </c>
      <c r="J75" s="402">
        <v>11</v>
      </c>
      <c r="K75" s="402">
        <v>11</v>
      </c>
      <c r="L75" s="402">
        <v>0</v>
      </c>
      <c r="M75" s="402">
        <v>13</v>
      </c>
      <c r="N75" s="402">
        <v>2</v>
      </c>
      <c r="O75" s="402">
        <v>32</v>
      </c>
      <c r="P75" s="402">
        <v>1</v>
      </c>
      <c r="Q75" s="403">
        <v>0</v>
      </c>
      <c r="R75" s="403">
        <v>28</v>
      </c>
    </row>
    <row r="76" spans="1:19" ht="16.5" customHeight="1">
      <c r="A76" s="371" t="s">
        <v>695</v>
      </c>
      <c r="B76" s="400" t="s">
        <v>632</v>
      </c>
      <c r="C76" s="403">
        <v>14</v>
      </c>
      <c r="D76" s="402"/>
      <c r="E76" s="402">
        <v>0</v>
      </c>
      <c r="F76" s="402">
        <v>0</v>
      </c>
      <c r="G76" s="402">
        <v>0</v>
      </c>
      <c r="H76" s="402"/>
      <c r="I76" s="402">
        <v>1</v>
      </c>
      <c r="J76" s="402">
        <v>8</v>
      </c>
      <c r="K76" s="402">
        <v>1</v>
      </c>
      <c r="L76" s="402">
        <v>0</v>
      </c>
      <c r="M76" s="402">
        <v>2</v>
      </c>
      <c r="N76" s="402">
        <v>0</v>
      </c>
      <c r="O76" s="402">
        <v>1</v>
      </c>
      <c r="P76" s="402">
        <v>0</v>
      </c>
      <c r="Q76" s="403">
        <v>1</v>
      </c>
      <c r="R76" s="403">
        <v>0</v>
      </c>
    </row>
    <row r="77" spans="1:19" ht="16.5" customHeight="1">
      <c r="A77" s="371" t="s">
        <v>696</v>
      </c>
      <c r="B77" s="400" t="s">
        <v>632</v>
      </c>
      <c r="C77" s="403">
        <v>194</v>
      </c>
      <c r="D77" s="402"/>
      <c r="E77" s="402">
        <v>0</v>
      </c>
      <c r="F77" s="402">
        <v>22</v>
      </c>
      <c r="G77" s="402">
        <v>21</v>
      </c>
      <c r="H77" s="402"/>
      <c r="I77" s="402">
        <v>4</v>
      </c>
      <c r="J77" s="402">
        <v>12</v>
      </c>
      <c r="K77" s="402">
        <v>21</v>
      </c>
      <c r="L77" s="402">
        <v>13</v>
      </c>
      <c r="M77" s="402">
        <v>25</v>
      </c>
      <c r="N77" s="402">
        <v>31</v>
      </c>
      <c r="O77" s="402">
        <v>12</v>
      </c>
      <c r="P77" s="402">
        <v>8</v>
      </c>
      <c r="Q77" s="403">
        <v>21</v>
      </c>
      <c r="R77" s="403">
        <v>4</v>
      </c>
    </row>
    <row r="78" spans="1:19" ht="16.5" customHeight="1">
      <c r="A78" s="371" t="s">
        <v>697</v>
      </c>
      <c r="B78" s="400" t="s">
        <v>632</v>
      </c>
      <c r="C78" s="403">
        <v>427.75</v>
      </c>
      <c r="D78" s="402"/>
      <c r="E78" s="402">
        <v>46.75</v>
      </c>
      <c r="F78" s="402">
        <v>18</v>
      </c>
      <c r="G78" s="402">
        <v>8</v>
      </c>
      <c r="H78" s="402"/>
      <c r="I78" s="402">
        <v>21</v>
      </c>
      <c r="J78" s="402">
        <v>29</v>
      </c>
      <c r="K78" s="402">
        <v>26</v>
      </c>
      <c r="L78" s="402">
        <v>67</v>
      </c>
      <c r="M78" s="402">
        <v>30</v>
      </c>
      <c r="N78" s="402">
        <v>37</v>
      </c>
      <c r="O78" s="402">
        <v>25</v>
      </c>
      <c r="P78" s="402">
        <v>61</v>
      </c>
      <c r="Q78" s="403">
        <v>41</v>
      </c>
      <c r="R78" s="403">
        <v>18</v>
      </c>
    </row>
    <row r="79" spans="1:19" ht="16.5" customHeight="1">
      <c r="A79" s="371" t="s">
        <v>698</v>
      </c>
      <c r="B79" s="400" t="s">
        <v>632</v>
      </c>
      <c r="C79" s="403">
        <v>0</v>
      </c>
      <c r="D79" s="402"/>
      <c r="E79" s="402">
        <v>0</v>
      </c>
      <c r="F79" s="402">
        <v>0</v>
      </c>
      <c r="G79" s="402">
        <v>0</v>
      </c>
      <c r="H79" s="402"/>
      <c r="I79" s="402">
        <v>0</v>
      </c>
      <c r="J79" s="402">
        <v>0</v>
      </c>
      <c r="K79" s="402">
        <v>0</v>
      </c>
      <c r="L79" s="402">
        <v>0</v>
      </c>
      <c r="M79" s="402">
        <v>0</v>
      </c>
      <c r="N79" s="402">
        <v>0</v>
      </c>
      <c r="O79" s="402">
        <v>0</v>
      </c>
      <c r="P79" s="402">
        <v>0</v>
      </c>
      <c r="Q79" s="403">
        <v>0</v>
      </c>
      <c r="R79" s="403">
        <v>0</v>
      </c>
    </row>
    <row r="80" spans="1:19" ht="16.5" customHeight="1">
      <c r="A80" s="369" t="s">
        <v>574</v>
      </c>
      <c r="B80" s="400" t="s">
        <v>632</v>
      </c>
      <c r="C80" s="403">
        <v>741.75</v>
      </c>
      <c r="D80" s="402"/>
      <c r="E80" s="402">
        <v>46.75</v>
      </c>
      <c r="F80" s="402">
        <v>46</v>
      </c>
      <c r="G80" s="402">
        <v>30</v>
      </c>
      <c r="H80" s="402"/>
      <c r="I80" s="402">
        <v>27</v>
      </c>
      <c r="J80" s="402">
        <v>60</v>
      </c>
      <c r="K80" s="402">
        <v>59</v>
      </c>
      <c r="L80" s="402">
        <v>80</v>
      </c>
      <c r="M80" s="402">
        <v>70</v>
      </c>
      <c r="N80" s="402">
        <v>70</v>
      </c>
      <c r="O80" s="402">
        <v>70</v>
      </c>
      <c r="P80" s="402">
        <v>70</v>
      </c>
      <c r="Q80" s="403">
        <v>63</v>
      </c>
      <c r="R80" s="403">
        <v>50</v>
      </c>
    </row>
    <row r="81" spans="1:18" ht="16.5" customHeight="1">
      <c r="A81" s="371" t="s">
        <v>699</v>
      </c>
      <c r="B81" s="400" t="s">
        <v>632</v>
      </c>
      <c r="C81" s="403">
        <v>739.75</v>
      </c>
      <c r="D81" s="402"/>
      <c r="E81" s="402">
        <v>46.75</v>
      </c>
      <c r="F81" s="402">
        <v>46</v>
      </c>
      <c r="G81" s="402">
        <v>30</v>
      </c>
      <c r="H81" s="402"/>
      <c r="I81" s="402">
        <v>25</v>
      </c>
      <c r="J81" s="402">
        <v>60</v>
      </c>
      <c r="K81" s="402">
        <v>59</v>
      </c>
      <c r="L81" s="402">
        <v>80</v>
      </c>
      <c r="M81" s="402">
        <v>70</v>
      </c>
      <c r="N81" s="402">
        <v>70</v>
      </c>
      <c r="O81" s="402">
        <v>70</v>
      </c>
      <c r="P81" s="402">
        <v>70</v>
      </c>
      <c r="Q81" s="403">
        <v>63</v>
      </c>
      <c r="R81" s="403">
        <v>50</v>
      </c>
    </row>
    <row r="82" spans="1:18" ht="16.5" customHeight="1">
      <c r="A82" s="371" t="s">
        <v>700</v>
      </c>
      <c r="B82" s="400" t="s">
        <v>632</v>
      </c>
      <c r="C82" s="403">
        <v>2</v>
      </c>
      <c r="D82" s="402"/>
      <c r="E82" s="402">
        <v>0</v>
      </c>
      <c r="F82" s="402">
        <v>0</v>
      </c>
      <c r="G82" s="402">
        <v>0</v>
      </c>
      <c r="H82" s="402"/>
      <c r="I82" s="402">
        <v>2</v>
      </c>
      <c r="J82" s="402">
        <v>0</v>
      </c>
      <c r="K82" s="402">
        <v>0</v>
      </c>
      <c r="L82" s="402">
        <v>0</v>
      </c>
      <c r="M82" s="402">
        <v>0</v>
      </c>
      <c r="N82" s="402">
        <v>0</v>
      </c>
      <c r="O82" s="402">
        <v>0</v>
      </c>
      <c r="P82" s="402">
        <v>0</v>
      </c>
      <c r="Q82" s="403">
        <v>0</v>
      </c>
      <c r="R82" s="403">
        <v>0</v>
      </c>
    </row>
    <row r="83" spans="1:18" ht="16.5" customHeight="1">
      <c r="A83" s="371" t="s">
        <v>701</v>
      </c>
      <c r="B83" s="400" t="s">
        <v>632</v>
      </c>
      <c r="C83" s="403">
        <v>0</v>
      </c>
      <c r="D83" s="402"/>
      <c r="E83" s="402">
        <v>0</v>
      </c>
      <c r="F83" s="402">
        <v>0</v>
      </c>
      <c r="G83" s="402">
        <v>0</v>
      </c>
      <c r="H83" s="402"/>
      <c r="I83" s="402">
        <v>0</v>
      </c>
      <c r="J83" s="402">
        <v>0</v>
      </c>
      <c r="K83" s="402">
        <v>0</v>
      </c>
      <c r="L83" s="402">
        <v>0</v>
      </c>
      <c r="M83" s="402">
        <v>0</v>
      </c>
      <c r="N83" s="402">
        <v>0</v>
      </c>
      <c r="O83" s="402">
        <v>0</v>
      </c>
      <c r="P83" s="402">
        <v>0</v>
      </c>
      <c r="Q83" s="403">
        <v>0</v>
      </c>
      <c r="R83" s="403">
        <v>0</v>
      </c>
    </row>
    <row r="84" spans="1:18" ht="16.5" customHeight="1">
      <c r="A84" s="369" t="s">
        <v>578</v>
      </c>
      <c r="B84" s="400" t="s">
        <v>632</v>
      </c>
      <c r="C84" s="403">
        <v>741.75</v>
      </c>
      <c r="D84" s="402"/>
      <c r="E84" s="402">
        <v>46.75</v>
      </c>
      <c r="F84" s="402">
        <v>46</v>
      </c>
      <c r="G84" s="402">
        <v>30</v>
      </c>
      <c r="H84" s="402"/>
      <c r="I84" s="402">
        <v>27</v>
      </c>
      <c r="J84" s="402">
        <v>60</v>
      </c>
      <c r="K84" s="402">
        <v>59</v>
      </c>
      <c r="L84" s="402">
        <v>80</v>
      </c>
      <c r="M84" s="402">
        <v>70</v>
      </c>
      <c r="N84" s="402">
        <v>70</v>
      </c>
      <c r="O84" s="402">
        <v>70</v>
      </c>
      <c r="P84" s="402">
        <v>70</v>
      </c>
      <c r="Q84" s="403">
        <v>63</v>
      </c>
      <c r="R84" s="403">
        <v>50</v>
      </c>
    </row>
    <row r="85" spans="1:18" ht="16.5" customHeight="1">
      <c r="A85" s="371" t="s">
        <v>702</v>
      </c>
      <c r="B85" s="400" t="s">
        <v>632</v>
      </c>
      <c r="C85" s="403">
        <v>0</v>
      </c>
      <c r="D85" s="402"/>
      <c r="E85" s="402">
        <v>0</v>
      </c>
      <c r="F85" s="402">
        <v>0</v>
      </c>
      <c r="G85" s="402">
        <v>0</v>
      </c>
      <c r="H85" s="402"/>
      <c r="I85" s="402">
        <v>0</v>
      </c>
      <c r="J85" s="402">
        <v>0</v>
      </c>
      <c r="K85" s="402">
        <v>0</v>
      </c>
      <c r="L85" s="402">
        <v>0</v>
      </c>
      <c r="M85" s="402">
        <v>0</v>
      </c>
      <c r="N85" s="402">
        <v>0</v>
      </c>
      <c r="O85" s="402">
        <v>0</v>
      </c>
      <c r="P85" s="402">
        <v>0</v>
      </c>
      <c r="Q85" s="403">
        <v>0</v>
      </c>
      <c r="R85" s="403">
        <v>0</v>
      </c>
    </row>
    <row r="86" spans="1:18" ht="16.5" customHeight="1">
      <c r="A86" s="371" t="s">
        <v>703</v>
      </c>
      <c r="B86" s="400" t="s">
        <v>632</v>
      </c>
      <c r="C86" s="403">
        <v>645</v>
      </c>
      <c r="D86" s="402"/>
      <c r="E86" s="402">
        <v>42</v>
      </c>
      <c r="F86" s="402">
        <v>44</v>
      </c>
      <c r="G86" s="402">
        <v>30</v>
      </c>
      <c r="H86" s="402"/>
      <c r="I86" s="402">
        <v>23</v>
      </c>
      <c r="J86" s="402">
        <v>60</v>
      </c>
      <c r="K86" s="402">
        <v>51</v>
      </c>
      <c r="L86" s="402">
        <v>65</v>
      </c>
      <c r="M86" s="402">
        <v>70</v>
      </c>
      <c r="N86" s="402">
        <v>58</v>
      </c>
      <c r="O86" s="402">
        <v>60</v>
      </c>
      <c r="P86" s="402">
        <v>50</v>
      </c>
      <c r="Q86" s="403">
        <v>49</v>
      </c>
      <c r="R86" s="403">
        <v>43</v>
      </c>
    </row>
    <row r="87" spans="1:18" ht="16.5" customHeight="1">
      <c r="A87" s="371" t="s">
        <v>704</v>
      </c>
      <c r="B87" s="400" t="s">
        <v>632</v>
      </c>
      <c r="C87" s="403">
        <v>49.75</v>
      </c>
      <c r="D87" s="402"/>
      <c r="E87" s="402">
        <v>4.75</v>
      </c>
      <c r="F87" s="402">
        <v>2</v>
      </c>
      <c r="G87" s="402">
        <v>0</v>
      </c>
      <c r="H87" s="402"/>
      <c r="I87" s="402">
        <v>4</v>
      </c>
      <c r="J87" s="402">
        <v>0</v>
      </c>
      <c r="K87" s="402">
        <v>6</v>
      </c>
      <c r="L87" s="402">
        <v>0</v>
      </c>
      <c r="M87" s="402">
        <v>0</v>
      </c>
      <c r="N87" s="402">
        <v>11</v>
      </c>
      <c r="O87" s="402">
        <v>1</v>
      </c>
      <c r="P87" s="402">
        <v>10</v>
      </c>
      <c r="Q87" s="403">
        <v>6</v>
      </c>
      <c r="R87" s="403">
        <v>5</v>
      </c>
    </row>
    <row r="88" spans="1:18" ht="16.5" customHeight="1">
      <c r="A88" s="371" t="s">
        <v>705</v>
      </c>
      <c r="B88" s="400" t="s">
        <v>632</v>
      </c>
      <c r="C88" s="403">
        <v>47</v>
      </c>
      <c r="D88" s="402"/>
      <c r="E88" s="402">
        <v>0</v>
      </c>
      <c r="F88" s="402">
        <v>0</v>
      </c>
      <c r="G88" s="402">
        <v>0</v>
      </c>
      <c r="H88" s="402"/>
      <c r="I88" s="402">
        <v>0</v>
      </c>
      <c r="J88" s="402">
        <v>0</v>
      </c>
      <c r="K88" s="402">
        <v>2</v>
      </c>
      <c r="L88" s="402">
        <v>15</v>
      </c>
      <c r="M88" s="402">
        <v>0</v>
      </c>
      <c r="N88" s="402">
        <v>1</v>
      </c>
      <c r="O88" s="402">
        <v>9</v>
      </c>
      <c r="P88" s="402">
        <v>10</v>
      </c>
      <c r="Q88" s="403">
        <v>8</v>
      </c>
      <c r="R88" s="403">
        <v>2</v>
      </c>
    </row>
    <row r="89" spans="1:18" ht="16.5" customHeight="1">
      <c r="A89" s="369" t="s">
        <v>629</v>
      </c>
      <c r="B89" s="400" t="s">
        <v>632</v>
      </c>
      <c r="C89" s="403">
        <v>741.75</v>
      </c>
      <c r="D89" s="402"/>
      <c r="E89" s="402">
        <v>46.75</v>
      </c>
      <c r="F89" s="402">
        <v>46</v>
      </c>
      <c r="G89" s="402">
        <v>30</v>
      </c>
      <c r="H89" s="402"/>
      <c r="I89" s="402">
        <v>27</v>
      </c>
      <c r="J89" s="402">
        <v>60</v>
      </c>
      <c r="K89" s="402">
        <v>59</v>
      </c>
      <c r="L89" s="402">
        <v>80</v>
      </c>
      <c r="M89" s="402">
        <v>70</v>
      </c>
      <c r="N89" s="402">
        <v>70</v>
      </c>
      <c r="O89" s="402">
        <v>70</v>
      </c>
      <c r="P89" s="402">
        <v>70</v>
      </c>
      <c r="Q89" s="403">
        <v>63</v>
      </c>
      <c r="R89" s="403">
        <v>50</v>
      </c>
    </row>
    <row r="90" spans="1:18" ht="16.5" customHeight="1">
      <c r="A90" s="371" t="s">
        <v>706</v>
      </c>
      <c r="B90" s="400" t="s">
        <v>632</v>
      </c>
      <c r="C90" s="403">
        <v>19</v>
      </c>
      <c r="D90" s="402"/>
      <c r="E90" s="402">
        <v>0</v>
      </c>
      <c r="F90" s="402">
        <v>0</v>
      </c>
      <c r="G90" s="402">
        <v>0</v>
      </c>
      <c r="H90" s="402"/>
      <c r="I90" s="402">
        <v>0</v>
      </c>
      <c r="J90" s="402">
        <v>0</v>
      </c>
      <c r="K90" s="402">
        <v>0</v>
      </c>
      <c r="L90" s="402">
        <v>0</v>
      </c>
      <c r="M90" s="402">
        <v>0</v>
      </c>
      <c r="N90" s="402">
        <v>0</v>
      </c>
      <c r="O90" s="402">
        <v>0</v>
      </c>
      <c r="P90" s="402">
        <v>0</v>
      </c>
      <c r="Q90" s="403">
        <v>0</v>
      </c>
      <c r="R90" s="403">
        <v>19</v>
      </c>
    </row>
    <row r="91" spans="1:18" ht="16.5" customHeight="1">
      <c r="A91" s="371" t="s">
        <v>707</v>
      </c>
      <c r="B91" s="400" t="s">
        <v>632</v>
      </c>
      <c r="C91" s="403">
        <v>722.75</v>
      </c>
      <c r="D91" s="402"/>
      <c r="E91" s="402">
        <v>46.75</v>
      </c>
      <c r="F91" s="402">
        <v>46</v>
      </c>
      <c r="G91" s="402">
        <v>30</v>
      </c>
      <c r="H91" s="402"/>
      <c r="I91" s="402">
        <v>27</v>
      </c>
      <c r="J91" s="402">
        <v>60</v>
      </c>
      <c r="K91" s="402">
        <v>59</v>
      </c>
      <c r="L91" s="402">
        <v>80</v>
      </c>
      <c r="M91" s="402">
        <v>70</v>
      </c>
      <c r="N91" s="402">
        <v>70</v>
      </c>
      <c r="O91" s="402">
        <v>70</v>
      </c>
      <c r="P91" s="402">
        <v>70</v>
      </c>
      <c r="Q91" s="403">
        <v>63</v>
      </c>
      <c r="R91" s="403">
        <v>31</v>
      </c>
    </row>
    <row r="92" spans="1:18" ht="16.5" customHeight="1">
      <c r="A92" s="371" t="s">
        <v>708</v>
      </c>
      <c r="B92" s="400" t="s">
        <v>632</v>
      </c>
      <c r="C92" s="403">
        <v>0</v>
      </c>
      <c r="D92" s="402"/>
      <c r="E92" s="402">
        <v>0</v>
      </c>
      <c r="F92" s="402">
        <v>0</v>
      </c>
      <c r="G92" s="402">
        <v>0</v>
      </c>
      <c r="H92" s="402"/>
      <c r="I92" s="402">
        <v>0</v>
      </c>
      <c r="J92" s="402">
        <v>0</v>
      </c>
      <c r="K92" s="402">
        <v>0</v>
      </c>
      <c r="L92" s="402">
        <v>0</v>
      </c>
      <c r="M92" s="402">
        <v>0</v>
      </c>
      <c r="N92" s="402">
        <v>0</v>
      </c>
      <c r="O92" s="402">
        <v>0</v>
      </c>
      <c r="P92" s="402">
        <v>0</v>
      </c>
      <c r="Q92" s="403">
        <v>0</v>
      </c>
      <c r="R92" s="403">
        <v>0</v>
      </c>
    </row>
    <row r="93" spans="1:18" ht="16.5" customHeight="1">
      <c r="A93" s="369" t="s">
        <v>587</v>
      </c>
      <c r="B93" s="400" t="s">
        <v>632</v>
      </c>
      <c r="C93" s="403">
        <v>741.75</v>
      </c>
      <c r="D93" s="402"/>
      <c r="E93" s="402">
        <v>46.75</v>
      </c>
      <c r="F93" s="402">
        <v>46</v>
      </c>
      <c r="G93" s="402">
        <v>30</v>
      </c>
      <c r="H93" s="402"/>
      <c r="I93" s="402">
        <v>27</v>
      </c>
      <c r="J93" s="402">
        <v>60</v>
      </c>
      <c r="K93" s="402">
        <v>59</v>
      </c>
      <c r="L93" s="402">
        <v>80</v>
      </c>
      <c r="M93" s="402">
        <v>70</v>
      </c>
      <c r="N93" s="402">
        <v>70</v>
      </c>
      <c r="O93" s="402">
        <v>70</v>
      </c>
      <c r="P93" s="402">
        <v>70</v>
      </c>
      <c r="Q93" s="403">
        <v>63</v>
      </c>
      <c r="R93" s="403">
        <v>50</v>
      </c>
    </row>
    <row r="94" spans="1:18" ht="16.5" customHeight="1">
      <c r="A94" s="371" t="s">
        <v>709</v>
      </c>
      <c r="B94" s="400" t="s">
        <v>632</v>
      </c>
      <c r="C94" s="403">
        <v>441.75</v>
      </c>
      <c r="D94" s="402"/>
      <c r="E94" s="402">
        <v>36.75</v>
      </c>
      <c r="F94" s="402">
        <v>45</v>
      </c>
      <c r="G94" s="402">
        <v>0</v>
      </c>
      <c r="H94" s="402"/>
      <c r="I94" s="402">
        <v>0</v>
      </c>
      <c r="J94" s="402">
        <v>60</v>
      </c>
      <c r="K94" s="402">
        <v>23</v>
      </c>
      <c r="L94" s="402">
        <v>33</v>
      </c>
      <c r="M94" s="402">
        <v>31</v>
      </c>
      <c r="N94" s="402">
        <v>65</v>
      </c>
      <c r="O94" s="402">
        <v>26</v>
      </c>
      <c r="P94" s="402">
        <v>62</v>
      </c>
      <c r="Q94" s="403">
        <v>60</v>
      </c>
      <c r="R94" s="403">
        <v>0</v>
      </c>
    </row>
    <row r="95" spans="1:18" ht="16.5" customHeight="1">
      <c r="A95" s="371" t="s">
        <v>710</v>
      </c>
      <c r="B95" s="400" t="s">
        <v>632</v>
      </c>
      <c r="C95" s="403">
        <v>20</v>
      </c>
      <c r="D95" s="402"/>
      <c r="E95" s="402">
        <v>3</v>
      </c>
      <c r="F95" s="402">
        <v>1</v>
      </c>
      <c r="G95" s="402">
        <v>0</v>
      </c>
      <c r="H95" s="402"/>
      <c r="I95" s="402">
        <v>4</v>
      </c>
      <c r="J95" s="402">
        <v>0</v>
      </c>
      <c r="K95" s="402">
        <v>1</v>
      </c>
      <c r="L95" s="402">
        <v>3</v>
      </c>
      <c r="M95" s="402">
        <v>2</v>
      </c>
      <c r="N95" s="402">
        <v>0</v>
      </c>
      <c r="O95" s="402">
        <v>0</v>
      </c>
      <c r="P95" s="402">
        <v>0</v>
      </c>
      <c r="Q95" s="403">
        <v>2</v>
      </c>
      <c r="R95" s="403">
        <v>4</v>
      </c>
    </row>
    <row r="96" spans="1:18" ht="16.5" customHeight="1">
      <c r="A96" s="371" t="s">
        <v>711</v>
      </c>
      <c r="B96" s="400" t="s">
        <v>632</v>
      </c>
      <c r="C96" s="403">
        <v>265</v>
      </c>
      <c r="D96" s="402"/>
      <c r="E96" s="402">
        <v>1</v>
      </c>
      <c r="F96" s="402">
        <v>0</v>
      </c>
      <c r="G96" s="402">
        <v>30</v>
      </c>
      <c r="H96" s="402"/>
      <c r="I96" s="402">
        <v>21</v>
      </c>
      <c r="J96" s="402">
        <v>0</v>
      </c>
      <c r="K96" s="402">
        <v>35</v>
      </c>
      <c r="L96" s="402">
        <v>44</v>
      </c>
      <c r="M96" s="402">
        <v>37</v>
      </c>
      <c r="N96" s="402">
        <v>4</v>
      </c>
      <c r="O96" s="402">
        <v>44</v>
      </c>
      <c r="P96" s="402">
        <v>8</v>
      </c>
      <c r="Q96" s="403">
        <v>1</v>
      </c>
      <c r="R96" s="403">
        <v>40</v>
      </c>
    </row>
    <row r="97" spans="1:18" ht="16.5" customHeight="1">
      <c r="A97" s="371" t="s">
        <v>712</v>
      </c>
      <c r="B97" s="400" t="s">
        <v>632</v>
      </c>
      <c r="C97" s="403">
        <v>0</v>
      </c>
      <c r="D97" s="402"/>
      <c r="E97" s="402">
        <v>0</v>
      </c>
      <c r="F97" s="402">
        <v>0</v>
      </c>
      <c r="G97" s="402">
        <v>0</v>
      </c>
      <c r="H97" s="402"/>
      <c r="I97" s="402">
        <v>0</v>
      </c>
      <c r="J97" s="402">
        <v>0</v>
      </c>
      <c r="K97" s="402">
        <v>0</v>
      </c>
      <c r="L97" s="402">
        <v>0</v>
      </c>
      <c r="M97" s="402">
        <v>0</v>
      </c>
      <c r="N97" s="402">
        <v>0</v>
      </c>
      <c r="O97" s="402">
        <v>0</v>
      </c>
      <c r="P97" s="402">
        <v>0</v>
      </c>
      <c r="Q97" s="403">
        <v>0</v>
      </c>
      <c r="R97" s="403">
        <v>0</v>
      </c>
    </row>
    <row r="98" spans="1:18" ht="16.5" customHeight="1">
      <c r="A98" s="371" t="s">
        <v>713</v>
      </c>
      <c r="B98" s="400" t="s">
        <v>632</v>
      </c>
      <c r="C98" s="403">
        <v>0</v>
      </c>
      <c r="D98" s="402"/>
      <c r="E98" s="402">
        <v>0</v>
      </c>
      <c r="F98" s="402">
        <v>0</v>
      </c>
      <c r="G98" s="402">
        <v>0</v>
      </c>
      <c r="H98" s="402"/>
      <c r="I98" s="402">
        <v>0</v>
      </c>
      <c r="J98" s="402">
        <v>0</v>
      </c>
      <c r="K98" s="402">
        <v>0</v>
      </c>
      <c r="L98" s="402">
        <v>0</v>
      </c>
      <c r="M98" s="402">
        <v>0</v>
      </c>
      <c r="N98" s="402">
        <v>0</v>
      </c>
      <c r="O98" s="402">
        <v>0</v>
      </c>
      <c r="P98" s="402">
        <v>0</v>
      </c>
      <c r="Q98" s="403">
        <v>0</v>
      </c>
      <c r="R98" s="403">
        <v>0</v>
      </c>
    </row>
    <row r="99" spans="1:18" ht="16.5" customHeight="1">
      <c r="A99" s="371" t="s">
        <v>714</v>
      </c>
      <c r="B99" s="400" t="s">
        <v>632</v>
      </c>
      <c r="C99" s="403">
        <v>0</v>
      </c>
      <c r="D99" s="402"/>
      <c r="E99" s="402">
        <v>0</v>
      </c>
      <c r="F99" s="402">
        <v>0</v>
      </c>
      <c r="G99" s="402">
        <v>0</v>
      </c>
      <c r="H99" s="402"/>
      <c r="I99" s="402">
        <v>0</v>
      </c>
      <c r="J99" s="402">
        <v>0</v>
      </c>
      <c r="K99" s="402">
        <v>0</v>
      </c>
      <c r="L99" s="402">
        <v>0</v>
      </c>
      <c r="M99" s="402">
        <v>0</v>
      </c>
      <c r="N99" s="402">
        <v>0</v>
      </c>
      <c r="O99" s="402">
        <v>0</v>
      </c>
      <c r="P99" s="402">
        <v>0</v>
      </c>
      <c r="Q99" s="403">
        <v>0</v>
      </c>
      <c r="R99" s="403">
        <v>0</v>
      </c>
    </row>
    <row r="100" spans="1:18" ht="16.5" customHeight="1">
      <c r="A100" s="371" t="s">
        <v>715</v>
      </c>
      <c r="B100" s="400" t="s">
        <v>632</v>
      </c>
      <c r="C100" s="403">
        <v>15</v>
      </c>
      <c r="D100" s="402"/>
      <c r="E100" s="402">
        <v>6</v>
      </c>
      <c r="F100" s="402">
        <v>0</v>
      </c>
      <c r="G100" s="402">
        <v>0</v>
      </c>
      <c r="H100" s="402"/>
      <c r="I100" s="402">
        <v>2</v>
      </c>
      <c r="J100" s="402">
        <v>0</v>
      </c>
      <c r="K100" s="402">
        <v>0</v>
      </c>
      <c r="L100" s="402">
        <v>0</v>
      </c>
      <c r="M100" s="402">
        <v>0</v>
      </c>
      <c r="N100" s="402">
        <v>1</v>
      </c>
      <c r="O100" s="402">
        <v>0</v>
      </c>
      <c r="P100" s="402">
        <v>0</v>
      </c>
      <c r="Q100" s="403">
        <v>0</v>
      </c>
      <c r="R100" s="403">
        <v>6</v>
      </c>
    </row>
    <row r="101" spans="1:18" ht="16.5" customHeight="1">
      <c r="A101" s="371" t="s">
        <v>716</v>
      </c>
      <c r="B101" s="400" t="s">
        <v>632</v>
      </c>
      <c r="C101" s="403">
        <v>0</v>
      </c>
      <c r="D101" s="402"/>
      <c r="E101" s="402">
        <v>0</v>
      </c>
      <c r="F101" s="402">
        <v>0</v>
      </c>
      <c r="G101" s="402">
        <v>0</v>
      </c>
      <c r="H101" s="402"/>
      <c r="I101" s="402">
        <v>0</v>
      </c>
      <c r="J101" s="402">
        <v>0</v>
      </c>
      <c r="K101" s="402">
        <v>0</v>
      </c>
      <c r="L101" s="402">
        <v>0</v>
      </c>
      <c r="M101" s="402">
        <v>0</v>
      </c>
      <c r="N101" s="402">
        <v>0</v>
      </c>
      <c r="O101" s="402">
        <v>0</v>
      </c>
      <c r="P101" s="402">
        <v>0</v>
      </c>
      <c r="Q101" s="403">
        <v>0</v>
      </c>
      <c r="R101" s="403">
        <v>0</v>
      </c>
    </row>
    <row r="102" spans="1:18" ht="16.5" customHeight="1">
      <c r="A102" s="371" t="s">
        <v>717</v>
      </c>
      <c r="B102" s="400" t="s">
        <v>632</v>
      </c>
      <c r="C102" s="403"/>
      <c r="D102" s="402"/>
      <c r="E102" s="402">
        <v>0</v>
      </c>
      <c r="F102" s="402">
        <v>0</v>
      </c>
      <c r="G102" s="402">
        <v>0</v>
      </c>
      <c r="H102" s="402"/>
      <c r="I102" s="402">
        <v>0</v>
      </c>
      <c r="J102" s="402">
        <v>0</v>
      </c>
      <c r="K102" s="402">
        <v>0</v>
      </c>
      <c r="L102" s="402">
        <v>0</v>
      </c>
      <c r="M102" s="402">
        <v>0</v>
      </c>
      <c r="N102" s="402"/>
      <c r="O102" s="402">
        <v>0</v>
      </c>
      <c r="P102" s="402">
        <v>0</v>
      </c>
      <c r="Q102" s="403">
        <v>0</v>
      </c>
      <c r="R102" s="403">
        <v>0</v>
      </c>
    </row>
    <row r="103" spans="1:18" ht="16.5" customHeight="1">
      <c r="A103" s="371" t="s">
        <v>718</v>
      </c>
      <c r="B103" s="400" t="s">
        <v>632</v>
      </c>
      <c r="C103" s="403">
        <v>0</v>
      </c>
      <c r="D103" s="402"/>
      <c r="E103" s="402">
        <v>0</v>
      </c>
      <c r="F103" s="402">
        <v>0</v>
      </c>
      <c r="G103" s="402">
        <v>0</v>
      </c>
      <c r="H103" s="402"/>
      <c r="I103" s="402">
        <v>0</v>
      </c>
      <c r="J103" s="402">
        <v>0</v>
      </c>
      <c r="K103" s="402">
        <v>0</v>
      </c>
      <c r="L103" s="402">
        <v>0</v>
      </c>
      <c r="M103" s="402">
        <v>0</v>
      </c>
      <c r="N103" s="402">
        <v>0</v>
      </c>
      <c r="O103" s="402">
        <v>0</v>
      </c>
      <c r="P103" s="402">
        <v>0</v>
      </c>
      <c r="Q103" s="403">
        <v>0</v>
      </c>
      <c r="R103" s="403">
        <v>0</v>
      </c>
    </row>
    <row r="104" spans="1:18" ht="16.5" customHeight="1">
      <c r="A104" s="371" t="s">
        <v>719</v>
      </c>
      <c r="B104" s="400" t="s">
        <v>632</v>
      </c>
      <c r="C104" s="403">
        <v>0</v>
      </c>
      <c r="D104" s="402"/>
      <c r="E104" s="402">
        <v>0</v>
      </c>
      <c r="F104" s="402">
        <v>0</v>
      </c>
      <c r="G104" s="402">
        <v>0</v>
      </c>
      <c r="H104" s="402"/>
      <c r="I104" s="402">
        <v>0</v>
      </c>
      <c r="J104" s="402">
        <v>0</v>
      </c>
      <c r="K104" s="402">
        <v>0</v>
      </c>
      <c r="L104" s="402">
        <v>0</v>
      </c>
      <c r="M104" s="402">
        <v>0</v>
      </c>
      <c r="N104" s="402">
        <v>0</v>
      </c>
      <c r="O104" s="402">
        <v>0</v>
      </c>
      <c r="P104" s="402">
        <v>0</v>
      </c>
      <c r="Q104" s="403">
        <v>0</v>
      </c>
      <c r="R104" s="403">
        <v>0</v>
      </c>
    </row>
    <row r="105" spans="1:18" ht="16.5" customHeight="1">
      <c r="A105" s="369" t="s">
        <v>208</v>
      </c>
      <c r="B105" s="400" t="s">
        <v>637</v>
      </c>
      <c r="C105" s="407"/>
      <c r="D105" s="408"/>
      <c r="E105" s="408"/>
      <c r="F105" s="408"/>
      <c r="G105" s="408"/>
      <c r="H105" s="408"/>
      <c r="I105" s="408"/>
      <c r="J105" s="408"/>
      <c r="K105" s="408"/>
      <c r="L105" s="408"/>
      <c r="M105" s="408"/>
      <c r="N105" s="408"/>
      <c r="O105" s="408"/>
      <c r="P105" s="408"/>
      <c r="Q105" s="407"/>
      <c r="R105" s="407"/>
    </row>
    <row r="106" spans="1:18" ht="16.5" customHeight="1">
      <c r="A106" s="369" t="s">
        <v>599</v>
      </c>
      <c r="B106" s="400" t="s">
        <v>632</v>
      </c>
      <c r="C106" s="403">
        <v>741.75</v>
      </c>
      <c r="D106" s="402">
        <f t="shared" ref="D106:P106" si="4">SUM(D107:D113)</f>
        <v>0</v>
      </c>
      <c r="E106" s="402">
        <f t="shared" si="4"/>
        <v>46.75</v>
      </c>
      <c r="F106" s="402">
        <f t="shared" si="4"/>
        <v>46</v>
      </c>
      <c r="G106" s="402">
        <f t="shared" si="4"/>
        <v>30</v>
      </c>
      <c r="H106" s="402">
        <f>SUM(H107:H113)</f>
        <v>0</v>
      </c>
      <c r="I106" s="402">
        <f t="shared" si="4"/>
        <v>27</v>
      </c>
      <c r="J106" s="402">
        <f t="shared" si="4"/>
        <v>60</v>
      </c>
      <c r="K106" s="402">
        <f t="shared" si="4"/>
        <v>59</v>
      </c>
      <c r="L106" s="402">
        <f t="shared" si="4"/>
        <v>80</v>
      </c>
      <c r="M106" s="402">
        <f t="shared" si="4"/>
        <v>70</v>
      </c>
      <c r="N106" s="402">
        <f t="shared" si="4"/>
        <v>70</v>
      </c>
      <c r="O106" s="402">
        <f t="shared" si="4"/>
        <v>70</v>
      </c>
      <c r="P106" s="402">
        <f t="shared" si="4"/>
        <v>70</v>
      </c>
      <c r="Q106" s="403">
        <v>63</v>
      </c>
      <c r="R106" s="403">
        <f>SUM(R107:R113)</f>
        <v>50</v>
      </c>
    </row>
    <row r="107" spans="1:18" ht="16.5" customHeight="1">
      <c r="A107" s="371" t="s">
        <v>720</v>
      </c>
      <c r="B107" s="400" t="s">
        <v>632</v>
      </c>
      <c r="C107" s="403">
        <v>0</v>
      </c>
      <c r="D107" s="402"/>
      <c r="E107" s="402">
        <v>0</v>
      </c>
      <c r="F107" s="402">
        <v>0</v>
      </c>
      <c r="G107" s="402">
        <v>0</v>
      </c>
      <c r="H107" s="402"/>
      <c r="I107" s="402">
        <v>0</v>
      </c>
      <c r="J107" s="402">
        <v>0</v>
      </c>
      <c r="K107" s="402">
        <v>0</v>
      </c>
      <c r="L107" s="402">
        <v>0</v>
      </c>
      <c r="M107" s="402">
        <v>0</v>
      </c>
      <c r="N107" s="402">
        <v>0</v>
      </c>
      <c r="O107" s="402">
        <v>0</v>
      </c>
      <c r="P107" s="402">
        <v>0</v>
      </c>
      <c r="Q107" s="403">
        <v>0</v>
      </c>
      <c r="R107" s="403">
        <v>0</v>
      </c>
    </row>
    <row r="108" spans="1:18" ht="16.5" customHeight="1">
      <c r="A108" s="371" t="s">
        <v>721</v>
      </c>
      <c r="B108" s="400" t="s">
        <v>632</v>
      </c>
      <c r="C108" s="403">
        <v>19</v>
      </c>
      <c r="D108" s="402"/>
      <c r="E108" s="402">
        <v>0</v>
      </c>
      <c r="F108" s="402">
        <v>9</v>
      </c>
      <c r="G108" s="402">
        <v>0</v>
      </c>
      <c r="H108" s="402"/>
      <c r="I108" s="402">
        <v>2</v>
      </c>
      <c r="J108" s="402">
        <v>0</v>
      </c>
      <c r="K108" s="402">
        <v>0</v>
      </c>
      <c r="L108" s="402">
        <v>3</v>
      </c>
      <c r="M108" s="402">
        <v>0</v>
      </c>
      <c r="N108" s="402">
        <v>1</v>
      </c>
      <c r="O108" s="402">
        <v>3</v>
      </c>
      <c r="P108" s="402">
        <v>0</v>
      </c>
      <c r="Q108" s="403">
        <v>1</v>
      </c>
      <c r="R108" s="403">
        <v>0</v>
      </c>
    </row>
    <row r="109" spans="1:18" ht="16.5" customHeight="1">
      <c r="A109" s="371" t="s">
        <v>722</v>
      </c>
      <c r="B109" s="400" t="s">
        <v>632</v>
      </c>
      <c r="C109" s="403">
        <v>25</v>
      </c>
      <c r="D109" s="402"/>
      <c r="E109" s="402">
        <v>1</v>
      </c>
      <c r="F109" s="402">
        <v>5</v>
      </c>
      <c r="G109" s="402">
        <v>0</v>
      </c>
      <c r="H109" s="402"/>
      <c r="I109" s="402">
        <v>2</v>
      </c>
      <c r="J109" s="402">
        <v>0</v>
      </c>
      <c r="K109" s="402">
        <v>3</v>
      </c>
      <c r="L109" s="402">
        <v>2</v>
      </c>
      <c r="M109" s="402">
        <v>4</v>
      </c>
      <c r="N109" s="402">
        <v>0</v>
      </c>
      <c r="O109" s="402">
        <v>5</v>
      </c>
      <c r="P109" s="402">
        <v>1</v>
      </c>
      <c r="Q109" s="403">
        <v>2</v>
      </c>
      <c r="R109" s="403">
        <v>0</v>
      </c>
    </row>
    <row r="110" spans="1:18" ht="16.5" customHeight="1">
      <c r="A110" s="371" t="s">
        <v>723</v>
      </c>
      <c r="B110" s="400" t="s">
        <v>632</v>
      </c>
      <c r="C110" s="403">
        <v>110</v>
      </c>
      <c r="D110" s="402"/>
      <c r="E110" s="402">
        <v>1</v>
      </c>
      <c r="F110" s="402">
        <v>0</v>
      </c>
      <c r="G110" s="402">
        <v>11</v>
      </c>
      <c r="H110" s="402"/>
      <c r="I110" s="402">
        <v>1</v>
      </c>
      <c r="J110" s="402">
        <v>1</v>
      </c>
      <c r="K110" s="402">
        <v>6</v>
      </c>
      <c r="L110" s="402">
        <v>11</v>
      </c>
      <c r="M110" s="402">
        <v>9</v>
      </c>
      <c r="N110" s="402">
        <v>10</v>
      </c>
      <c r="O110" s="402">
        <v>23</v>
      </c>
      <c r="P110" s="402">
        <v>9</v>
      </c>
      <c r="Q110" s="403">
        <v>11</v>
      </c>
      <c r="R110" s="403">
        <v>17</v>
      </c>
    </row>
    <row r="111" spans="1:18" ht="16.5" customHeight="1">
      <c r="A111" s="371" t="s">
        <v>724</v>
      </c>
      <c r="B111" s="400" t="s">
        <v>632</v>
      </c>
      <c r="C111" s="403">
        <v>547.75</v>
      </c>
      <c r="D111" s="402"/>
      <c r="E111" s="402">
        <v>41.75</v>
      </c>
      <c r="F111" s="402">
        <v>28</v>
      </c>
      <c r="G111" s="402">
        <v>19</v>
      </c>
      <c r="H111" s="402"/>
      <c r="I111" s="402">
        <v>22</v>
      </c>
      <c r="J111" s="402">
        <v>49</v>
      </c>
      <c r="K111" s="402">
        <v>45</v>
      </c>
      <c r="L111" s="402">
        <v>60</v>
      </c>
      <c r="M111" s="402">
        <v>57</v>
      </c>
      <c r="N111" s="402">
        <v>56</v>
      </c>
      <c r="O111" s="402">
        <v>38</v>
      </c>
      <c r="P111" s="402">
        <v>59</v>
      </c>
      <c r="Q111" s="403">
        <v>43</v>
      </c>
      <c r="R111" s="403">
        <v>30</v>
      </c>
    </row>
    <row r="112" spans="1:18" ht="16.5" customHeight="1">
      <c r="A112" s="371" t="s">
        <v>725</v>
      </c>
      <c r="B112" s="400" t="s">
        <v>632</v>
      </c>
      <c r="C112" s="403">
        <v>39</v>
      </c>
      <c r="D112" s="402"/>
      <c r="E112" s="402">
        <v>3</v>
      </c>
      <c r="F112" s="402">
        <v>4</v>
      </c>
      <c r="G112" s="402">
        <v>0</v>
      </c>
      <c r="H112" s="402"/>
      <c r="I112" s="402">
        <v>0</v>
      </c>
      <c r="J112" s="402">
        <v>10</v>
      </c>
      <c r="K112" s="402">
        <v>5</v>
      </c>
      <c r="L112" s="402">
        <v>4</v>
      </c>
      <c r="M112" s="402">
        <v>0</v>
      </c>
      <c r="N112" s="402">
        <v>3</v>
      </c>
      <c r="O112" s="402">
        <v>1</v>
      </c>
      <c r="P112" s="402">
        <v>1</v>
      </c>
      <c r="Q112" s="403">
        <v>6</v>
      </c>
      <c r="R112" s="403">
        <v>2</v>
      </c>
    </row>
    <row r="113" spans="1:18" ht="16.5" customHeight="1">
      <c r="A113" s="371" t="s">
        <v>726</v>
      </c>
      <c r="B113" s="400" t="s">
        <v>632</v>
      </c>
      <c r="C113" s="403">
        <v>1</v>
      </c>
      <c r="D113" s="402"/>
      <c r="E113" s="402">
        <v>0</v>
      </c>
      <c r="F113" s="402">
        <v>0</v>
      </c>
      <c r="G113" s="402">
        <v>0</v>
      </c>
      <c r="H113" s="402"/>
      <c r="I113" s="402">
        <v>0</v>
      </c>
      <c r="J113" s="402">
        <v>0</v>
      </c>
      <c r="K113" s="402">
        <v>0</v>
      </c>
      <c r="L113" s="402">
        <v>0</v>
      </c>
      <c r="M113" s="402">
        <v>0</v>
      </c>
      <c r="N113" s="402">
        <v>0</v>
      </c>
      <c r="O113" s="402">
        <v>0</v>
      </c>
      <c r="P113" s="402">
        <v>0</v>
      </c>
      <c r="Q113" s="403">
        <v>0</v>
      </c>
      <c r="R113" s="403">
        <v>1</v>
      </c>
    </row>
    <row r="114" spans="1:18" ht="16.5" customHeight="1">
      <c r="A114" s="369" t="s">
        <v>607</v>
      </c>
      <c r="B114" s="400" t="s">
        <v>638</v>
      </c>
      <c r="C114" s="403"/>
      <c r="D114" s="402"/>
      <c r="E114" s="402"/>
      <c r="F114" s="402"/>
      <c r="G114" s="402"/>
      <c r="H114" s="402"/>
      <c r="I114" s="402"/>
      <c r="J114" s="402"/>
      <c r="K114" s="402"/>
      <c r="L114" s="402"/>
      <c r="M114" s="402"/>
      <c r="N114" s="402"/>
      <c r="O114" s="402"/>
      <c r="P114" s="402"/>
      <c r="Q114" s="403"/>
      <c r="R114" s="403"/>
    </row>
    <row r="115" spans="1:18" ht="16.5" customHeight="1">
      <c r="A115" s="369" t="s">
        <v>727</v>
      </c>
      <c r="B115" s="400" t="s">
        <v>639</v>
      </c>
      <c r="C115" s="409">
        <v>2048.2550000000001</v>
      </c>
      <c r="D115" s="410"/>
      <c r="E115" s="410">
        <v>182.905</v>
      </c>
      <c r="F115" s="410">
        <v>65.099999999999994</v>
      </c>
      <c r="G115" s="410">
        <v>80.599999999999994</v>
      </c>
      <c r="H115" s="410"/>
      <c r="I115" s="410">
        <v>112.7</v>
      </c>
      <c r="J115" s="410">
        <v>108.8</v>
      </c>
      <c r="K115" s="410">
        <v>159.6</v>
      </c>
      <c r="L115" s="410">
        <v>133.85</v>
      </c>
      <c r="M115" s="410">
        <v>201.7</v>
      </c>
      <c r="N115" s="410">
        <v>227.1</v>
      </c>
      <c r="O115" s="410">
        <v>222.6</v>
      </c>
      <c r="P115" s="410">
        <v>204.6</v>
      </c>
      <c r="Q115" s="409">
        <v>134</v>
      </c>
      <c r="R115" s="409">
        <v>214.7</v>
      </c>
    </row>
    <row r="116" spans="1:18" ht="16.5" customHeight="1">
      <c r="A116" s="369" t="s">
        <v>609</v>
      </c>
      <c r="B116" s="400" t="s">
        <v>639</v>
      </c>
      <c r="C116" s="409">
        <v>29.5</v>
      </c>
      <c r="D116" s="410"/>
      <c r="E116" s="410">
        <v>0</v>
      </c>
      <c r="F116" s="410">
        <v>9.8000000000000007</v>
      </c>
      <c r="G116" s="410">
        <v>0</v>
      </c>
      <c r="H116" s="410"/>
      <c r="I116" s="410">
        <v>0</v>
      </c>
      <c r="J116" s="410">
        <v>0</v>
      </c>
      <c r="K116" s="410">
        <v>0</v>
      </c>
      <c r="L116" s="410">
        <v>0</v>
      </c>
      <c r="M116" s="410">
        <v>0</v>
      </c>
      <c r="N116" s="410">
        <v>0</v>
      </c>
      <c r="O116" s="410">
        <v>5</v>
      </c>
      <c r="P116" s="410">
        <v>0</v>
      </c>
      <c r="Q116" s="409">
        <v>0</v>
      </c>
      <c r="R116" s="409">
        <v>14.7</v>
      </c>
    </row>
    <row r="117" spans="1:18" ht="16.5" customHeight="1">
      <c r="A117" s="371" t="s">
        <v>728</v>
      </c>
      <c r="B117" s="400" t="s">
        <v>639</v>
      </c>
      <c r="C117" s="409">
        <v>5</v>
      </c>
      <c r="D117" s="410"/>
      <c r="E117" s="410">
        <v>0</v>
      </c>
      <c r="F117" s="410">
        <v>0</v>
      </c>
      <c r="G117" s="410">
        <v>0</v>
      </c>
      <c r="H117" s="410"/>
      <c r="I117" s="410">
        <v>0</v>
      </c>
      <c r="J117" s="410">
        <v>0</v>
      </c>
      <c r="K117" s="410">
        <v>0</v>
      </c>
      <c r="L117" s="410">
        <v>0</v>
      </c>
      <c r="M117" s="410">
        <v>0</v>
      </c>
      <c r="N117" s="410">
        <v>0</v>
      </c>
      <c r="O117" s="410">
        <v>5</v>
      </c>
      <c r="P117" s="410">
        <v>0</v>
      </c>
      <c r="Q117" s="409">
        <v>0</v>
      </c>
      <c r="R117" s="409">
        <v>0</v>
      </c>
    </row>
    <row r="118" spans="1:18" ht="16.5" customHeight="1">
      <c r="A118" s="369" t="s">
        <v>610</v>
      </c>
      <c r="B118" s="400" t="s">
        <v>639</v>
      </c>
      <c r="C118" s="409">
        <v>2.25</v>
      </c>
      <c r="D118" s="410"/>
      <c r="E118" s="410">
        <v>0</v>
      </c>
      <c r="F118" s="410">
        <v>0.15</v>
      </c>
      <c r="G118" s="410">
        <v>0</v>
      </c>
      <c r="H118" s="410"/>
      <c r="I118" s="410">
        <v>0</v>
      </c>
      <c r="J118" s="410">
        <v>0</v>
      </c>
      <c r="K118" s="410">
        <v>0</v>
      </c>
      <c r="L118" s="410">
        <v>0</v>
      </c>
      <c r="M118" s="410">
        <v>0</v>
      </c>
      <c r="N118" s="410">
        <v>0</v>
      </c>
      <c r="O118" s="410">
        <v>2</v>
      </c>
      <c r="P118" s="410">
        <v>0</v>
      </c>
      <c r="Q118" s="409">
        <v>0</v>
      </c>
      <c r="R118" s="409">
        <v>0.1</v>
      </c>
    </row>
    <row r="119" spans="1:18" ht="16.5" customHeight="1">
      <c r="A119" s="369" t="s">
        <v>611</v>
      </c>
      <c r="B119" s="400" t="s">
        <v>638</v>
      </c>
      <c r="C119" s="403">
        <v>118</v>
      </c>
      <c r="D119" s="402"/>
      <c r="E119" s="402">
        <v>0</v>
      </c>
      <c r="F119" s="402">
        <v>91</v>
      </c>
      <c r="G119" s="402">
        <v>0</v>
      </c>
      <c r="H119" s="402"/>
      <c r="I119" s="402">
        <v>0</v>
      </c>
      <c r="J119" s="402">
        <v>0</v>
      </c>
      <c r="K119" s="402">
        <v>0</v>
      </c>
      <c r="L119" s="402">
        <v>0</v>
      </c>
      <c r="M119" s="402">
        <v>0</v>
      </c>
      <c r="N119" s="402">
        <v>0</v>
      </c>
      <c r="O119" s="402">
        <v>5</v>
      </c>
      <c r="P119" s="402">
        <v>0</v>
      </c>
      <c r="Q119" s="403">
        <v>0</v>
      </c>
      <c r="R119" s="403">
        <v>22</v>
      </c>
    </row>
    <row r="120" spans="1:18" ht="16.5" customHeight="1">
      <c r="A120" s="371" t="s">
        <v>729</v>
      </c>
      <c r="B120" s="400" t="s">
        <v>632</v>
      </c>
      <c r="C120" s="403">
        <v>27</v>
      </c>
      <c r="D120" s="402"/>
      <c r="E120" s="402">
        <v>0</v>
      </c>
      <c r="F120" s="402">
        <v>19</v>
      </c>
      <c r="G120" s="402">
        <v>0</v>
      </c>
      <c r="H120" s="402"/>
      <c r="I120" s="402">
        <v>0</v>
      </c>
      <c r="J120" s="402">
        <v>0</v>
      </c>
      <c r="K120" s="402">
        <v>0</v>
      </c>
      <c r="L120" s="402">
        <v>0</v>
      </c>
      <c r="M120" s="402">
        <v>0</v>
      </c>
      <c r="N120" s="402">
        <v>0</v>
      </c>
      <c r="O120" s="402">
        <v>1</v>
      </c>
      <c r="P120" s="402">
        <v>0</v>
      </c>
      <c r="Q120" s="403">
        <v>0</v>
      </c>
      <c r="R120" s="403">
        <v>7</v>
      </c>
    </row>
    <row r="121" spans="1:18" ht="16.5" customHeight="1">
      <c r="A121" s="371" t="s">
        <v>730</v>
      </c>
      <c r="B121" s="400" t="s">
        <v>632</v>
      </c>
      <c r="C121" s="403">
        <v>0</v>
      </c>
      <c r="D121" s="402"/>
      <c r="E121" s="402">
        <v>0</v>
      </c>
      <c r="F121" s="402">
        <v>0</v>
      </c>
      <c r="G121" s="402">
        <v>0</v>
      </c>
      <c r="H121" s="402"/>
      <c r="I121" s="402">
        <v>0</v>
      </c>
      <c r="J121" s="402">
        <v>0</v>
      </c>
      <c r="K121" s="402">
        <v>0</v>
      </c>
      <c r="L121" s="402">
        <v>0</v>
      </c>
      <c r="M121" s="402">
        <v>0</v>
      </c>
      <c r="N121" s="402">
        <v>0</v>
      </c>
      <c r="O121" s="402">
        <v>0</v>
      </c>
      <c r="P121" s="402">
        <v>0</v>
      </c>
      <c r="Q121" s="403">
        <v>0</v>
      </c>
      <c r="R121" s="403">
        <v>0</v>
      </c>
    </row>
    <row r="122" spans="1:18" ht="16.5" customHeight="1">
      <c r="A122" s="371" t="s">
        <v>731</v>
      </c>
      <c r="B122" s="400" t="s">
        <v>632</v>
      </c>
      <c r="C122" s="403">
        <v>0</v>
      </c>
      <c r="D122" s="402"/>
      <c r="E122" s="402">
        <v>0</v>
      </c>
      <c r="F122" s="402">
        <v>0</v>
      </c>
      <c r="G122" s="402">
        <v>0</v>
      </c>
      <c r="H122" s="402"/>
      <c r="I122" s="402">
        <v>0</v>
      </c>
      <c r="J122" s="402">
        <v>0</v>
      </c>
      <c r="K122" s="402">
        <v>0</v>
      </c>
      <c r="L122" s="402">
        <v>0</v>
      </c>
      <c r="M122" s="402">
        <v>0</v>
      </c>
      <c r="N122" s="402">
        <v>0</v>
      </c>
      <c r="O122" s="402">
        <v>0</v>
      </c>
      <c r="P122" s="402">
        <v>0</v>
      </c>
      <c r="Q122" s="403">
        <v>0</v>
      </c>
      <c r="R122" s="403">
        <v>0</v>
      </c>
    </row>
    <row r="123" spans="1:18" ht="16.5" customHeight="1">
      <c r="A123" s="371" t="s">
        <v>732</v>
      </c>
      <c r="B123" s="400" t="s">
        <v>632</v>
      </c>
      <c r="C123" s="403">
        <v>0</v>
      </c>
      <c r="D123" s="402"/>
      <c r="E123" s="402">
        <v>0</v>
      </c>
      <c r="F123" s="402">
        <v>0</v>
      </c>
      <c r="G123" s="402">
        <v>0</v>
      </c>
      <c r="H123" s="402"/>
      <c r="I123" s="402">
        <v>0</v>
      </c>
      <c r="J123" s="402">
        <v>0</v>
      </c>
      <c r="K123" s="402">
        <v>0</v>
      </c>
      <c r="L123" s="402">
        <v>0</v>
      </c>
      <c r="M123" s="402">
        <v>0</v>
      </c>
      <c r="N123" s="402">
        <v>0</v>
      </c>
      <c r="O123" s="402">
        <v>0</v>
      </c>
      <c r="P123" s="402">
        <v>0</v>
      </c>
      <c r="Q123" s="403">
        <v>0</v>
      </c>
      <c r="R123" s="403">
        <v>0</v>
      </c>
    </row>
    <row r="124" spans="1:18" ht="16.5" customHeight="1">
      <c r="A124" s="369" t="s">
        <v>616</v>
      </c>
      <c r="B124" s="400" t="s">
        <v>632</v>
      </c>
      <c r="C124" s="403">
        <v>27</v>
      </c>
      <c r="D124" s="402"/>
      <c r="E124" s="402">
        <v>0</v>
      </c>
      <c r="F124" s="402">
        <v>19</v>
      </c>
      <c r="G124" s="402">
        <v>0</v>
      </c>
      <c r="H124" s="402"/>
      <c r="I124" s="402">
        <v>0</v>
      </c>
      <c r="J124" s="402">
        <v>0</v>
      </c>
      <c r="K124" s="402">
        <v>0</v>
      </c>
      <c r="L124" s="402">
        <v>0</v>
      </c>
      <c r="M124" s="402">
        <v>0</v>
      </c>
      <c r="N124" s="402">
        <v>0</v>
      </c>
      <c r="O124" s="402">
        <v>1</v>
      </c>
      <c r="P124" s="402">
        <v>0</v>
      </c>
      <c r="Q124" s="403">
        <v>0</v>
      </c>
      <c r="R124" s="403">
        <v>7</v>
      </c>
    </row>
    <row r="125" spans="1:18" ht="16.5" customHeight="1">
      <c r="A125" s="371" t="s">
        <v>733</v>
      </c>
      <c r="B125" s="400" t="s">
        <v>632</v>
      </c>
      <c r="C125" s="403">
        <v>1</v>
      </c>
      <c r="D125" s="402"/>
      <c r="E125" s="402">
        <v>0</v>
      </c>
      <c r="F125" s="402">
        <v>0</v>
      </c>
      <c r="G125" s="402">
        <v>0</v>
      </c>
      <c r="H125" s="402"/>
      <c r="I125" s="402">
        <v>0</v>
      </c>
      <c r="J125" s="402">
        <v>0</v>
      </c>
      <c r="K125" s="402">
        <v>0</v>
      </c>
      <c r="L125" s="402">
        <v>0</v>
      </c>
      <c r="M125" s="402">
        <v>0</v>
      </c>
      <c r="N125" s="402">
        <v>0</v>
      </c>
      <c r="O125" s="402">
        <v>1</v>
      </c>
      <c r="P125" s="402">
        <v>0</v>
      </c>
      <c r="Q125" s="403">
        <v>0</v>
      </c>
      <c r="R125" s="403">
        <v>0</v>
      </c>
    </row>
    <row r="126" spans="1:18" ht="16.5" customHeight="1">
      <c r="A126" s="371" t="s">
        <v>734</v>
      </c>
      <c r="B126" s="400" t="s">
        <v>632</v>
      </c>
      <c r="C126" s="403">
        <v>26</v>
      </c>
      <c r="D126" s="402"/>
      <c r="E126" s="402">
        <v>0</v>
      </c>
      <c r="F126" s="402">
        <v>19</v>
      </c>
      <c r="G126" s="402">
        <v>0</v>
      </c>
      <c r="H126" s="402"/>
      <c r="I126" s="402">
        <v>0</v>
      </c>
      <c r="J126" s="402">
        <v>0</v>
      </c>
      <c r="K126" s="402">
        <v>0</v>
      </c>
      <c r="L126" s="402">
        <v>0</v>
      </c>
      <c r="M126" s="402">
        <v>0</v>
      </c>
      <c r="N126" s="402">
        <v>0</v>
      </c>
      <c r="O126" s="402">
        <v>0</v>
      </c>
      <c r="P126" s="402">
        <v>0</v>
      </c>
      <c r="Q126" s="403">
        <v>0</v>
      </c>
      <c r="R126" s="403">
        <v>7</v>
      </c>
    </row>
    <row r="127" spans="1:18" ht="16.5" customHeight="1">
      <c r="A127" s="369" t="s">
        <v>215</v>
      </c>
      <c r="B127" s="400"/>
      <c r="C127" s="403">
        <v>0</v>
      </c>
      <c r="D127" s="402"/>
      <c r="E127" s="402">
        <v>0</v>
      </c>
      <c r="F127" s="402">
        <v>0</v>
      </c>
      <c r="G127" s="402">
        <v>0</v>
      </c>
      <c r="H127" s="402"/>
      <c r="I127" s="402">
        <v>0</v>
      </c>
      <c r="J127" s="402">
        <v>0</v>
      </c>
      <c r="K127" s="402">
        <v>0</v>
      </c>
      <c r="L127" s="402">
        <v>0</v>
      </c>
      <c r="M127" s="402">
        <v>0</v>
      </c>
      <c r="N127" s="402">
        <v>0</v>
      </c>
      <c r="O127" s="402">
        <v>0</v>
      </c>
      <c r="P127" s="402">
        <v>0</v>
      </c>
      <c r="Q127" s="403">
        <v>0</v>
      </c>
      <c r="R127" s="403">
        <v>0</v>
      </c>
    </row>
    <row r="128" spans="1:18" ht="16.5" customHeight="1">
      <c r="A128" s="369" t="s">
        <v>619</v>
      </c>
      <c r="B128" s="400" t="s">
        <v>632</v>
      </c>
      <c r="C128" s="403">
        <f>C129+C130</f>
        <v>1</v>
      </c>
      <c r="D128" s="402">
        <f t="shared" ref="D128:P128" si="5">D129+D130</f>
        <v>0</v>
      </c>
      <c r="E128" s="402">
        <f t="shared" si="5"/>
        <v>0</v>
      </c>
      <c r="F128" s="402">
        <f t="shared" si="5"/>
        <v>0</v>
      </c>
      <c r="G128" s="402">
        <f t="shared" si="5"/>
        <v>0</v>
      </c>
      <c r="H128" s="402">
        <f>H129+H130</f>
        <v>0</v>
      </c>
      <c r="I128" s="402">
        <f t="shared" si="5"/>
        <v>0</v>
      </c>
      <c r="J128" s="402">
        <f t="shared" si="5"/>
        <v>0</v>
      </c>
      <c r="K128" s="402">
        <f t="shared" si="5"/>
        <v>0</v>
      </c>
      <c r="L128" s="402">
        <f t="shared" si="5"/>
        <v>0</v>
      </c>
      <c r="M128" s="402">
        <f t="shared" si="5"/>
        <v>0</v>
      </c>
      <c r="N128" s="402">
        <f t="shared" si="5"/>
        <v>0</v>
      </c>
      <c r="O128" s="402">
        <f t="shared" si="5"/>
        <v>0</v>
      </c>
      <c r="P128" s="402">
        <f t="shared" si="5"/>
        <v>0</v>
      </c>
      <c r="Q128" s="403"/>
      <c r="R128" s="403">
        <f>R129+R130</f>
        <v>1</v>
      </c>
    </row>
    <row r="129" spans="1:18" ht="16.5" customHeight="1">
      <c r="A129" s="371" t="s">
        <v>655</v>
      </c>
      <c r="B129" s="400" t="s">
        <v>632</v>
      </c>
      <c r="C129" s="403">
        <v>0</v>
      </c>
      <c r="D129" s="402"/>
      <c r="E129" s="402">
        <v>0</v>
      </c>
      <c r="F129" s="402">
        <v>0</v>
      </c>
      <c r="G129" s="402">
        <v>0</v>
      </c>
      <c r="H129" s="402"/>
      <c r="I129" s="402">
        <v>0</v>
      </c>
      <c r="J129" s="402">
        <v>0</v>
      </c>
      <c r="K129" s="402">
        <v>0</v>
      </c>
      <c r="L129" s="402">
        <v>0</v>
      </c>
      <c r="M129" s="402">
        <v>0</v>
      </c>
      <c r="N129" s="402">
        <v>0</v>
      </c>
      <c r="O129" s="402">
        <v>0</v>
      </c>
      <c r="P129" s="402">
        <v>0</v>
      </c>
      <c r="Q129" s="403">
        <v>0</v>
      </c>
      <c r="R129" s="403">
        <v>0</v>
      </c>
    </row>
    <row r="130" spans="1:18" ht="16.5" customHeight="1">
      <c r="A130" s="371" t="s">
        <v>735</v>
      </c>
      <c r="B130" s="400" t="s">
        <v>632</v>
      </c>
      <c r="C130" s="403">
        <v>1</v>
      </c>
      <c r="D130" s="402"/>
      <c r="E130" s="402">
        <v>0</v>
      </c>
      <c r="F130" s="402">
        <v>0</v>
      </c>
      <c r="G130" s="402">
        <v>0</v>
      </c>
      <c r="H130" s="402"/>
      <c r="I130" s="402">
        <v>0</v>
      </c>
      <c r="J130" s="402">
        <v>0</v>
      </c>
      <c r="K130" s="402">
        <v>0</v>
      </c>
      <c r="L130" s="402">
        <v>0</v>
      </c>
      <c r="M130" s="402">
        <v>0</v>
      </c>
      <c r="N130" s="402">
        <v>0</v>
      </c>
      <c r="O130" s="402">
        <v>0</v>
      </c>
      <c r="P130" s="402">
        <v>0</v>
      </c>
      <c r="Q130" s="403">
        <v>0</v>
      </c>
      <c r="R130" s="403">
        <v>1</v>
      </c>
    </row>
    <row r="131" spans="1:18" ht="16.5" customHeight="1">
      <c r="A131" s="369" t="s">
        <v>621</v>
      </c>
      <c r="B131" s="400"/>
      <c r="C131" s="403"/>
      <c r="D131" s="402"/>
      <c r="E131" s="402"/>
      <c r="F131" s="402"/>
      <c r="G131" s="402"/>
      <c r="H131" s="402"/>
      <c r="I131" s="402"/>
      <c r="J131" s="402"/>
      <c r="K131" s="402"/>
      <c r="L131" s="402"/>
      <c r="M131" s="402"/>
      <c r="N131" s="402"/>
      <c r="O131" s="402"/>
      <c r="P131" s="402"/>
      <c r="Q131" s="403"/>
      <c r="R131" s="403"/>
    </row>
    <row r="132" spans="1:18" ht="16.5" customHeight="1">
      <c r="A132" s="371" t="s">
        <v>736</v>
      </c>
      <c r="B132" s="400" t="s">
        <v>640</v>
      </c>
      <c r="C132" s="403">
        <v>0</v>
      </c>
      <c r="D132" s="402"/>
      <c r="E132" s="402">
        <v>0</v>
      </c>
      <c r="F132" s="402">
        <v>0</v>
      </c>
      <c r="G132" s="402">
        <v>0</v>
      </c>
      <c r="H132" s="402"/>
      <c r="I132" s="402">
        <v>0</v>
      </c>
      <c r="J132" s="402">
        <v>0</v>
      </c>
      <c r="K132" s="402">
        <v>0</v>
      </c>
      <c r="L132" s="408">
        <v>0</v>
      </c>
      <c r="M132" s="408">
        <v>0</v>
      </c>
      <c r="N132" s="408">
        <v>0</v>
      </c>
      <c r="O132" s="408">
        <v>0</v>
      </c>
      <c r="P132" s="408">
        <v>0</v>
      </c>
      <c r="Q132" s="407">
        <v>0</v>
      </c>
      <c r="R132" s="403">
        <v>0</v>
      </c>
    </row>
    <row r="133" spans="1:18" ht="16.5" customHeight="1">
      <c r="A133" s="372" t="s">
        <v>737</v>
      </c>
      <c r="B133" s="404" t="s">
        <v>640</v>
      </c>
      <c r="C133" s="398">
        <v>350</v>
      </c>
      <c r="D133" s="411"/>
      <c r="E133" s="411">
        <v>0</v>
      </c>
      <c r="F133" s="411">
        <v>0</v>
      </c>
      <c r="G133" s="411">
        <v>0</v>
      </c>
      <c r="H133" s="411"/>
      <c r="I133" s="411">
        <v>0</v>
      </c>
      <c r="J133" s="411">
        <v>0</v>
      </c>
      <c r="K133" s="411">
        <v>0</v>
      </c>
      <c r="L133" s="412">
        <v>0</v>
      </c>
      <c r="M133" s="412">
        <v>0</v>
      </c>
      <c r="N133" s="412">
        <v>0</v>
      </c>
      <c r="O133" s="412">
        <v>0</v>
      </c>
      <c r="P133" s="412">
        <v>0</v>
      </c>
      <c r="Q133" s="413">
        <v>0</v>
      </c>
      <c r="R133" s="477">
        <v>350</v>
      </c>
    </row>
  </sheetData>
  <mergeCells count="1">
    <mergeCell ref="A1:R1"/>
  </mergeCells>
  <phoneticPr fontId="2" type="noConversion"/>
  <pageMargins left="0.7" right="0.7" top="0.75" bottom="0.75" header="0.3" footer="0.3"/>
  <pageSetup paperSize="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8">
    <tabColor rgb="FF92D050"/>
  </sheetPr>
  <dimension ref="A1:K31"/>
  <sheetViews>
    <sheetView showZeros="0" workbookViewId="0">
      <pane ySplit="3" topLeftCell="A4" activePane="bottomLeft" state="frozen"/>
      <selection activeCell="I7" sqref="I7"/>
      <selection pane="bottomLeft" activeCell="H24" sqref="H24"/>
    </sheetView>
  </sheetViews>
  <sheetFormatPr defaultRowHeight="14.25"/>
  <cols>
    <col min="1" max="1" width="26.875" customWidth="1"/>
    <col min="2" max="2" width="6" customWidth="1"/>
    <col min="3" max="3" width="10" customWidth="1"/>
    <col min="4" max="8" width="10" style="77" customWidth="1"/>
    <col min="9" max="10" width="10" style="78" customWidth="1"/>
    <col min="11" max="11" width="10" customWidth="1"/>
  </cols>
  <sheetData>
    <row r="1" spans="1:11" ht="23.25" customHeight="1">
      <c r="A1" s="572" t="s">
        <v>977</v>
      </c>
      <c r="B1" s="561"/>
      <c r="C1" s="561"/>
      <c r="D1" s="561"/>
      <c r="E1" s="561"/>
      <c r="F1" s="561"/>
      <c r="G1" s="561"/>
      <c r="H1" s="561"/>
      <c r="I1" s="561"/>
      <c r="J1" s="561"/>
      <c r="K1" s="561"/>
    </row>
    <row r="2" spans="1:11" ht="22.15" customHeight="1">
      <c r="A2" s="573" t="s">
        <v>768</v>
      </c>
      <c r="B2" s="564" t="s">
        <v>769</v>
      </c>
      <c r="C2" s="566" t="s">
        <v>911</v>
      </c>
      <c r="D2" s="566"/>
      <c r="E2" s="566"/>
      <c r="F2" s="567" t="s">
        <v>912</v>
      </c>
      <c r="G2" s="567"/>
      <c r="H2" s="567"/>
      <c r="I2" s="566" t="s">
        <v>913</v>
      </c>
      <c r="J2" s="566"/>
      <c r="K2" s="568"/>
    </row>
    <row r="3" spans="1:11" s="5" customFormat="1" ht="30" customHeight="1">
      <c r="A3" s="574"/>
      <c r="B3" s="565"/>
      <c r="C3" s="442" t="s">
        <v>914</v>
      </c>
      <c r="D3" s="478" t="s">
        <v>915</v>
      </c>
      <c r="E3" s="443" t="s">
        <v>916</v>
      </c>
      <c r="F3" s="478" t="s">
        <v>914</v>
      </c>
      <c r="G3" s="478" t="s">
        <v>915</v>
      </c>
      <c r="H3" s="443" t="s">
        <v>916</v>
      </c>
      <c r="I3" s="442" t="s">
        <v>914</v>
      </c>
      <c r="J3" s="478" t="s">
        <v>915</v>
      </c>
      <c r="K3" s="443" t="s">
        <v>916</v>
      </c>
    </row>
    <row r="4" spans="1:11" s="4" customFormat="1" ht="15" customHeight="1">
      <c r="A4" s="424" t="s">
        <v>771</v>
      </c>
      <c r="B4" s="425"/>
      <c r="C4" s="479"/>
      <c r="D4" s="480"/>
      <c r="E4" s="480"/>
      <c r="F4" s="481"/>
      <c r="G4" s="480"/>
      <c r="H4" s="480"/>
      <c r="I4" s="481"/>
      <c r="J4" s="481"/>
      <c r="K4" s="482"/>
    </row>
    <row r="5" spans="1:11" s="5" customFormat="1" ht="15" customHeight="1">
      <c r="A5" s="428" t="s">
        <v>772</v>
      </c>
      <c r="B5" s="429" t="s">
        <v>2</v>
      </c>
      <c r="C5" s="479"/>
      <c r="D5" s="483">
        <v>34.846044522056644</v>
      </c>
      <c r="E5" s="479"/>
      <c r="F5" s="483">
        <v>36.640526490432499</v>
      </c>
      <c r="G5" s="483">
        <v>41.1</v>
      </c>
      <c r="H5" s="484">
        <f>IF(OR(F5=0,G5=0),"",G5/F5*100)</f>
        <v>112.17087726818539</v>
      </c>
      <c r="I5" s="495">
        <v>17.439560439560498</v>
      </c>
      <c r="J5" s="483">
        <v>20.8</v>
      </c>
      <c r="K5" s="484">
        <f>IF(OR(I5=0,J5=0),"",J5/I5*100)</f>
        <v>119.26906112161271</v>
      </c>
    </row>
    <row r="6" spans="1:11" s="5" customFormat="1" ht="15" customHeight="1">
      <c r="A6" s="428" t="s">
        <v>773</v>
      </c>
      <c r="B6" s="429" t="s">
        <v>2</v>
      </c>
      <c r="C6" s="479"/>
      <c r="D6" s="483">
        <v>45.930838456479236</v>
      </c>
      <c r="E6" s="479"/>
      <c r="F6" s="483">
        <v>22.165689636102201</v>
      </c>
      <c r="G6" s="483">
        <v>24.4</v>
      </c>
      <c r="H6" s="484">
        <f t="shared" ref="H6:H28" si="0">IF(OR(F6=0,G6=0),"",G6/F6*100)</f>
        <v>110.08003992015966</v>
      </c>
      <c r="I6" s="495">
        <v>60.545645330535152</v>
      </c>
      <c r="J6" s="483">
        <v>56.1</v>
      </c>
      <c r="K6" s="484">
        <f t="shared" ref="K6:K26" si="1">IF(OR(I6=0,J6=0),"",J6/I6*100)</f>
        <v>92.657365684575382</v>
      </c>
    </row>
    <row r="7" spans="1:11" s="5" customFormat="1" ht="15" customHeight="1">
      <c r="A7" s="428" t="s">
        <v>774</v>
      </c>
      <c r="B7" s="429" t="s">
        <v>3</v>
      </c>
      <c r="C7" s="479"/>
      <c r="D7" s="483">
        <v>46.655613444499174</v>
      </c>
      <c r="E7" s="479"/>
      <c r="F7" s="483">
        <v>24.403183023872682</v>
      </c>
      <c r="G7" s="483">
        <v>32</v>
      </c>
      <c r="H7" s="484">
        <f t="shared" si="0"/>
        <v>131.13043478260869</v>
      </c>
      <c r="I7" s="496">
        <v>52.710738020286819</v>
      </c>
      <c r="J7" s="483">
        <v>50</v>
      </c>
      <c r="K7" s="484">
        <f t="shared" si="1"/>
        <v>94.857332448573317</v>
      </c>
    </row>
    <row r="8" spans="1:11" s="5" customFormat="1" ht="15" customHeight="1">
      <c r="A8" s="428" t="s">
        <v>775</v>
      </c>
      <c r="B8" s="429" t="s">
        <v>3</v>
      </c>
      <c r="C8" s="479"/>
      <c r="D8" s="483">
        <v>85.030791059207814</v>
      </c>
      <c r="E8" s="479"/>
      <c r="F8" s="483">
        <v>99.225464190981299</v>
      </c>
      <c r="G8" s="483">
        <v>95.7</v>
      </c>
      <c r="H8" s="484">
        <f t="shared" si="0"/>
        <v>96.447016680924008</v>
      </c>
      <c r="I8" s="495">
        <v>83.452256033578195</v>
      </c>
      <c r="J8" s="483">
        <v>72.2</v>
      </c>
      <c r="K8" s="484">
        <f t="shared" si="1"/>
        <v>86.516534641015951</v>
      </c>
    </row>
    <row r="9" spans="1:11" s="5" customFormat="1" ht="15" customHeight="1">
      <c r="A9" s="428" t="s">
        <v>776</v>
      </c>
      <c r="B9" s="429" t="s">
        <v>3</v>
      </c>
      <c r="C9" s="479"/>
      <c r="D9" s="483">
        <v>102.69540498290945</v>
      </c>
      <c r="E9" s="479"/>
      <c r="F9" s="483">
        <v>107.16734874460806</v>
      </c>
      <c r="G9" s="483">
        <v>105.5</v>
      </c>
      <c r="H9" s="484">
        <f t="shared" si="0"/>
        <v>98.444163484363557</v>
      </c>
      <c r="I9" s="495">
        <v>99.790136411332625</v>
      </c>
      <c r="J9" s="483">
        <v>101.7</v>
      </c>
      <c r="K9" s="484">
        <f t="shared" si="1"/>
        <v>101.91388012618299</v>
      </c>
    </row>
    <row r="10" spans="1:11" s="5" customFormat="1" ht="15" customHeight="1">
      <c r="A10" s="428" t="s">
        <v>777</v>
      </c>
      <c r="B10" s="429" t="s">
        <v>3</v>
      </c>
      <c r="C10" s="479"/>
      <c r="D10" s="483">
        <v>35.187115104654268</v>
      </c>
      <c r="E10" s="479"/>
      <c r="F10" s="483">
        <v>55.934078088707075</v>
      </c>
      <c r="G10" s="483">
        <v>59.7</v>
      </c>
      <c r="H10" s="484">
        <f t="shared" si="0"/>
        <v>106.73278623689922</v>
      </c>
      <c r="I10" s="495">
        <v>16.299405386498773</v>
      </c>
      <c r="J10" s="483">
        <v>19</v>
      </c>
      <c r="K10" s="484">
        <f t="shared" si="1"/>
        <v>116.56866952789701</v>
      </c>
    </row>
    <row r="11" spans="1:11" s="5" customFormat="1" ht="15" customHeight="1">
      <c r="A11" s="428" t="s">
        <v>778</v>
      </c>
      <c r="B11" s="429" t="s">
        <v>3</v>
      </c>
      <c r="C11" s="479"/>
      <c r="D11" s="483">
        <v>117.87304590850344</v>
      </c>
      <c r="E11" s="479"/>
      <c r="F11" s="483">
        <v>125.80466762526288</v>
      </c>
      <c r="G11" s="483">
        <v>122.9</v>
      </c>
      <c r="H11" s="484">
        <f t="shared" si="0"/>
        <v>97.691128890451765</v>
      </c>
      <c r="I11" s="495">
        <v>113.6411332633788</v>
      </c>
      <c r="J11" s="483">
        <v>108.5</v>
      </c>
      <c r="K11" s="484">
        <f t="shared" si="1"/>
        <v>95.475992613111728</v>
      </c>
    </row>
    <row r="12" spans="1:11" s="5" customFormat="1" ht="15" customHeight="1">
      <c r="A12" s="428" t="s">
        <v>779</v>
      </c>
      <c r="B12" s="429" t="s">
        <v>3</v>
      </c>
      <c r="C12" s="479"/>
      <c r="D12" s="483">
        <v>99.682614836630492</v>
      </c>
      <c r="E12" s="479"/>
      <c r="F12" s="483">
        <v>97.768694656337104</v>
      </c>
      <c r="G12" s="483">
        <v>95.9</v>
      </c>
      <c r="H12" s="484">
        <f t="shared" si="0"/>
        <v>98.088657455327933</v>
      </c>
      <c r="I12" s="495">
        <v>89.034627492130113</v>
      </c>
      <c r="J12" s="483">
        <v>86.7</v>
      </c>
      <c r="K12" s="484">
        <f t="shared" si="1"/>
        <v>97.377843252799067</v>
      </c>
    </row>
    <row r="13" spans="1:11" s="5" customFormat="1" ht="15" customHeight="1">
      <c r="A13" s="428" t="s">
        <v>780</v>
      </c>
      <c r="B13" s="429" t="s">
        <v>3</v>
      </c>
      <c r="C13" s="479"/>
      <c r="D13" s="483">
        <v>50.535291321547085</v>
      </c>
      <c r="E13" s="479"/>
      <c r="F13" s="483">
        <v>71.087533156498566</v>
      </c>
      <c r="G13" s="483">
        <v>80</v>
      </c>
      <c r="H13" s="484">
        <f t="shared" si="0"/>
        <v>112.537313432836</v>
      </c>
      <c r="I13" s="495">
        <v>23.080447708989201</v>
      </c>
      <c r="J13" s="483">
        <v>25.2</v>
      </c>
      <c r="K13" s="484">
        <f t="shared" si="1"/>
        <v>109.18332398805804</v>
      </c>
    </row>
    <row r="14" spans="1:11" s="5" customFormat="1" ht="15" customHeight="1">
      <c r="A14" s="428" t="s">
        <v>781</v>
      </c>
      <c r="B14" s="429" t="s">
        <v>3</v>
      </c>
      <c r="C14" s="479"/>
      <c r="D14" s="483">
        <v>95.206063440036743</v>
      </c>
      <c r="E14" s="479"/>
      <c r="F14" s="483">
        <v>99.999999999999801</v>
      </c>
      <c r="G14" s="483">
        <v>100.4</v>
      </c>
      <c r="H14" s="484">
        <f t="shared" si="0"/>
        <v>100.4000000000002</v>
      </c>
      <c r="I14" s="495">
        <v>93.616649178034265</v>
      </c>
      <c r="J14" s="483">
        <v>96.4</v>
      </c>
      <c r="K14" s="484">
        <f t="shared" si="1"/>
        <v>102.97313655893893</v>
      </c>
    </row>
    <row r="15" spans="1:11" s="5" customFormat="1" ht="15" customHeight="1">
      <c r="A15" s="428" t="s">
        <v>782</v>
      </c>
      <c r="B15" s="429" t="s">
        <v>3</v>
      </c>
      <c r="C15" s="479"/>
      <c r="D15" s="483">
        <v>73.434391250888794</v>
      </c>
      <c r="E15" s="479"/>
      <c r="F15" s="485"/>
      <c r="G15" s="483">
        <v>56.4</v>
      </c>
      <c r="H15" s="486"/>
      <c r="I15" s="495">
        <v>82.284015389996483</v>
      </c>
      <c r="J15" s="483">
        <v>89.3</v>
      </c>
      <c r="K15" s="484">
        <f t="shared" si="1"/>
        <v>108.52654622741767</v>
      </c>
    </row>
    <row r="16" spans="1:11" s="5" customFormat="1" ht="15" customHeight="1">
      <c r="A16" s="428" t="s">
        <v>783</v>
      </c>
      <c r="B16" s="429" t="s">
        <v>3</v>
      </c>
      <c r="C16" s="479"/>
      <c r="D16" s="483">
        <v>3.6949313114741957</v>
      </c>
      <c r="E16" s="479"/>
      <c r="F16" s="483">
        <v>4.9662647937175155</v>
      </c>
      <c r="G16" s="483">
        <v>6.7</v>
      </c>
      <c r="H16" s="484">
        <f t="shared" si="0"/>
        <v>134.91024498886398</v>
      </c>
      <c r="I16" s="487"/>
      <c r="J16" s="483">
        <v>0.9</v>
      </c>
      <c r="K16" s="486"/>
    </row>
    <row r="17" spans="1:11" s="5" customFormat="1" ht="15" customHeight="1">
      <c r="A17" s="428" t="s">
        <v>784</v>
      </c>
      <c r="B17" s="429" t="s">
        <v>3</v>
      </c>
      <c r="C17" s="479"/>
      <c r="D17" s="483">
        <v>2.0464234955857084</v>
      </c>
      <c r="E17" s="479"/>
      <c r="F17" s="483">
        <v>2.521844928658338</v>
      </c>
      <c r="G17" s="483">
        <v>4</v>
      </c>
      <c r="H17" s="484">
        <f t="shared" si="0"/>
        <v>158.61403508771906</v>
      </c>
      <c r="I17" s="487"/>
      <c r="J17" s="483">
        <v>0.7</v>
      </c>
      <c r="K17" s="486"/>
    </row>
    <row r="18" spans="1:11" s="5" customFormat="1" ht="15" customHeight="1">
      <c r="A18" s="428" t="s">
        <v>785</v>
      </c>
      <c r="B18" s="429" t="s">
        <v>3</v>
      </c>
      <c r="C18" s="479"/>
      <c r="D18" s="483">
        <v>68.602557997422537</v>
      </c>
      <c r="E18" s="479"/>
      <c r="F18" s="485"/>
      <c r="G18" s="483">
        <v>92.1</v>
      </c>
      <c r="H18" s="486"/>
      <c r="I18" s="495">
        <v>54.966771598461001</v>
      </c>
      <c r="J18" s="483">
        <v>56.8</v>
      </c>
      <c r="K18" s="484">
        <f t="shared" si="1"/>
        <v>103.33515749284123</v>
      </c>
    </row>
    <row r="19" spans="1:11" s="5" customFormat="1" ht="15" customHeight="1">
      <c r="A19" s="428" t="s">
        <v>786</v>
      </c>
      <c r="B19" s="429" t="s">
        <v>101</v>
      </c>
      <c r="C19" s="479"/>
      <c r="D19" s="483">
        <v>49.739459962152637</v>
      </c>
      <c r="E19" s="479"/>
      <c r="F19" s="483">
        <v>57.128636212808402</v>
      </c>
      <c r="G19" s="483">
        <v>46.5</v>
      </c>
      <c r="H19" s="484">
        <f t="shared" si="0"/>
        <v>81.395256534365799</v>
      </c>
      <c r="I19" s="495">
        <v>60.388247639034624</v>
      </c>
      <c r="J19" s="483">
        <v>47.3</v>
      </c>
      <c r="K19" s="484">
        <f t="shared" si="1"/>
        <v>78.326498696785407</v>
      </c>
    </row>
    <row r="20" spans="1:11" s="5" customFormat="1" ht="15" customHeight="1">
      <c r="A20" s="428" t="s">
        <v>787</v>
      </c>
      <c r="B20" s="429" t="s">
        <v>5</v>
      </c>
      <c r="C20" s="479"/>
      <c r="D20" s="483">
        <v>191.43060155538976</v>
      </c>
      <c r="E20" s="479"/>
      <c r="F20" s="483">
        <v>206.82446632009763</v>
      </c>
      <c r="G20" s="483">
        <v>210.9</v>
      </c>
      <c r="H20" s="484">
        <f t="shared" si="0"/>
        <v>101.97052783571299</v>
      </c>
      <c r="I20" s="495">
        <v>182.40643581671912</v>
      </c>
      <c r="J20" s="483">
        <v>183.4</v>
      </c>
      <c r="K20" s="484">
        <f t="shared" si="1"/>
        <v>100.54469798657719</v>
      </c>
    </row>
    <row r="21" spans="1:11" s="5" customFormat="1" ht="15" customHeight="1">
      <c r="A21" s="428" t="s">
        <v>788</v>
      </c>
      <c r="B21" s="429" t="s">
        <v>5</v>
      </c>
      <c r="C21" s="479"/>
      <c r="D21" s="483">
        <v>80.833728075635491</v>
      </c>
      <c r="E21" s="479"/>
      <c r="F21" s="483">
        <v>48.718030892588203</v>
      </c>
      <c r="G21" s="483">
        <v>87.9</v>
      </c>
      <c r="H21" s="484">
        <f t="shared" si="0"/>
        <v>180.42601145723404</v>
      </c>
      <c r="I21" s="495">
        <v>43.997901364113297</v>
      </c>
      <c r="J21" s="483">
        <v>38.299999999999997</v>
      </c>
      <c r="K21" s="484">
        <f t="shared" si="1"/>
        <v>87.049606487002194</v>
      </c>
    </row>
    <row r="22" spans="1:11" s="5" customFormat="1" ht="15" customHeight="1">
      <c r="A22" s="428" t="s">
        <v>744</v>
      </c>
      <c r="B22" s="429" t="s">
        <v>3</v>
      </c>
      <c r="C22" s="479"/>
      <c r="D22" s="483">
        <v>57.299857876399841</v>
      </c>
      <c r="E22" s="479"/>
      <c r="F22" s="483">
        <v>79.34962946576718</v>
      </c>
      <c r="G22" s="483">
        <v>78.599999999999994</v>
      </c>
      <c r="H22" s="484">
        <f t="shared" si="0"/>
        <v>99.055282966266915</v>
      </c>
      <c r="I22" s="495">
        <v>38.212661769849596</v>
      </c>
      <c r="J22" s="483">
        <v>38.799999999999997</v>
      </c>
      <c r="K22" s="484">
        <f t="shared" si="1"/>
        <v>101.53702517162471</v>
      </c>
    </row>
    <row r="23" spans="1:11" s="5" customFormat="1" ht="15" customHeight="1">
      <c r="A23" s="428" t="s">
        <v>789</v>
      </c>
      <c r="B23" s="429" t="s">
        <v>3</v>
      </c>
      <c r="C23" s="479"/>
      <c r="D23" s="483">
        <v>51.331122680941519</v>
      </c>
      <c r="E23" s="479"/>
      <c r="F23" s="483">
        <v>64.178513127085836</v>
      </c>
      <c r="G23" s="483">
        <v>69.599999999999994</v>
      </c>
      <c r="H23" s="484">
        <f t="shared" si="0"/>
        <v>108.4475108704662</v>
      </c>
      <c r="I23" s="495">
        <v>36.718083245890199</v>
      </c>
      <c r="J23" s="483">
        <v>28.7</v>
      </c>
      <c r="K23" s="484">
        <f t="shared" si="1"/>
        <v>78.163121445649935</v>
      </c>
    </row>
    <row r="24" spans="1:11" s="5" customFormat="1" ht="15" customHeight="1">
      <c r="A24" s="428" t="s">
        <v>745</v>
      </c>
      <c r="B24" s="429" t="s">
        <v>3</v>
      </c>
      <c r="C24" s="479"/>
      <c r="D24" s="483">
        <v>8.4699194678408496</v>
      </c>
      <c r="E24" s="479"/>
      <c r="F24" s="483">
        <v>16.380931312907887</v>
      </c>
      <c r="G24" s="483">
        <v>15.3</v>
      </c>
      <c r="H24" s="484">
        <f t="shared" si="0"/>
        <v>93.401282916947878</v>
      </c>
      <c r="I24" s="495">
        <v>3.2973067506120999</v>
      </c>
      <c r="J24" s="483">
        <v>0.9</v>
      </c>
      <c r="K24" s="484">
        <f t="shared" si="1"/>
        <v>27.295003712740023</v>
      </c>
    </row>
    <row r="25" spans="1:11" s="5" customFormat="1" ht="15" customHeight="1">
      <c r="A25" s="428" t="s">
        <v>746</v>
      </c>
      <c r="B25" s="429" t="s">
        <v>3</v>
      </c>
      <c r="C25" s="479"/>
      <c r="D25" s="483">
        <v>30.241591656988803</v>
      </c>
      <c r="E25" s="479"/>
      <c r="F25" s="483">
        <v>56.785753788297832</v>
      </c>
      <c r="G25" s="483">
        <v>51.9</v>
      </c>
      <c r="H25" s="484">
        <f t="shared" si="0"/>
        <v>91.396162835995199</v>
      </c>
      <c r="I25" s="495">
        <v>11.912906610703001</v>
      </c>
      <c r="J25" s="483">
        <v>7.8</v>
      </c>
      <c r="K25" s="484">
        <f t="shared" si="1"/>
        <v>65.475204791685243</v>
      </c>
    </row>
    <row r="26" spans="1:11" s="5" customFormat="1" ht="15" customHeight="1">
      <c r="A26" s="428" t="s">
        <v>747</v>
      </c>
      <c r="B26" s="429" t="s">
        <v>4</v>
      </c>
      <c r="C26" s="479"/>
      <c r="D26" s="483">
        <v>4.0928469911714167</v>
      </c>
      <c r="E26" s="479"/>
      <c r="F26" s="483">
        <v>6.6917376396416417</v>
      </c>
      <c r="G26" s="483">
        <v>7.1</v>
      </c>
      <c r="H26" s="484">
        <f t="shared" si="0"/>
        <v>106.10099173553704</v>
      </c>
      <c r="I26" s="495">
        <v>3.5676810073452256</v>
      </c>
      <c r="J26" s="483">
        <v>1.5</v>
      </c>
      <c r="K26" s="484">
        <f t="shared" si="1"/>
        <v>42.044117647058819</v>
      </c>
    </row>
    <row r="27" spans="1:11" s="5" customFormat="1" ht="15" customHeight="1">
      <c r="A27" s="428" t="s">
        <v>748</v>
      </c>
      <c r="B27" s="429" t="s">
        <v>3</v>
      </c>
      <c r="C27" s="479"/>
      <c r="D27" s="483">
        <v>3.4675509230757835</v>
      </c>
      <c r="E27" s="479"/>
      <c r="F27" s="483">
        <v>6.5037053423293996</v>
      </c>
      <c r="G27" s="483">
        <v>6.5</v>
      </c>
      <c r="H27" s="484">
        <f t="shared" si="0"/>
        <v>99.943027210884182</v>
      </c>
      <c r="I27" s="487"/>
      <c r="J27" s="483">
        <v>0.7</v>
      </c>
      <c r="K27" s="486"/>
    </row>
    <row r="28" spans="1:11" s="5" customFormat="1" ht="15" customHeight="1">
      <c r="A28" s="432" t="s">
        <v>749</v>
      </c>
      <c r="B28" s="433" t="s">
        <v>1</v>
      </c>
      <c r="C28" s="488"/>
      <c r="D28" s="489">
        <v>5.4571293215618892</v>
      </c>
      <c r="E28" s="490"/>
      <c r="F28" s="489">
        <v>9.3000774250636091</v>
      </c>
      <c r="G28" s="489">
        <v>7.3</v>
      </c>
      <c r="H28" s="491">
        <f t="shared" si="0"/>
        <v>78.493970171974894</v>
      </c>
      <c r="I28" s="492"/>
      <c r="J28" s="493">
        <v>6.1</v>
      </c>
      <c r="K28" s="494"/>
    </row>
    <row r="29" spans="1:11" ht="15" customHeight="1">
      <c r="A29" s="571" t="s">
        <v>917</v>
      </c>
      <c r="B29" s="571"/>
      <c r="C29" s="571"/>
      <c r="D29" s="571"/>
      <c r="E29" s="571"/>
      <c r="F29" s="571"/>
      <c r="G29" s="571"/>
      <c r="H29" s="571"/>
      <c r="I29" s="571"/>
      <c r="J29" s="571"/>
      <c r="K29" s="571"/>
    </row>
    <row r="30" spans="1:11" ht="16.149999999999999" customHeight="1"/>
    <row r="31" spans="1:11" ht="16.149999999999999" customHeight="1"/>
  </sheetData>
  <mergeCells count="7">
    <mergeCell ref="A29:K29"/>
    <mergeCell ref="A1:K1"/>
    <mergeCell ref="C2:E2"/>
    <mergeCell ref="F2:H2"/>
    <mergeCell ref="I2:K2"/>
    <mergeCell ref="A2:A3"/>
    <mergeCell ref="B2:B3"/>
  </mergeCells>
  <phoneticPr fontId="7" type="noConversion"/>
  <pageMargins left="0.7" right="0.7" top="0.75" bottom="0.75" header="0.3" footer="0.3"/>
  <pageSetup paperSize="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S27"/>
  <sheetViews>
    <sheetView showZeros="0" workbookViewId="0">
      <pane ySplit="2" topLeftCell="A3" activePane="bottomLeft" state="frozen"/>
      <selection pane="bottomLeft" activeCell="E7" sqref="E7"/>
    </sheetView>
  </sheetViews>
  <sheetFormatPr defaultRowHeight="14.25"/>
  <cols>
    <col min="1" max="1" width="22" customWidth="1"/>
    <col min="2" max="2" width="4.625" customWidth="1"/>
    <col min="3" max="13" width="7" customWidth="1"/>
    <col min="14" max="14" width="7" style="1" customWidth="1"/>
    <col min="15" max="18" width="7" customWidth="1"/>
    <col min="19" max="19" width="8.75" style="1" customWidth="1"/>
  </cols>
  <sheetData>
    <row r="1" spans="1:19" ht="24" customHeight="1">
      <c r="A1" s="572" t="s">
        <v>978</v>
      </c>
      <c r="B1" s="561"/>
      <c r="C1" s="561"/>
      <c r="D1" s="561"/>
      <c r="E1" s="561"/>
      <c r="F1" s="561"/>
      <c r="G1" s="561"/>
      <c r="H1" s="561"/>
      <c r="I1" s="561"/>
      <c r="J1" s="561"/>
      <c r="K1" s="561"/>
      <c r="L1" s="561"/>
      <c r="M1" s="561"/>
      <c r="N1" s="561"/>
      <c r="O1" s="561"/>
      <c r="P1" s="561"/>
      <c r="Q1" s="561"/>
      <c r="R1" s="561"/>
    </row>
    <row r="2" spans="1:19" s="7" customFormat="1" ht="22.9" customHeight="1">
      <c r="A2" s="419" t="s">
        <v>768</v>
      </c>
      <c r="B2" s="436" t="s">
        <v>769</v>
      </c>
      <c r="C2" s="437" t="s">
        <v>157</v>
      </c>
      <c r="D2" s="437" t="s">
        <v>42</v>
      </c>
      <c r="E2" s="437" t="s">
        <v>43</v>
      </c>
      <c r="F2" s="437" t="s">
        <v>44</v>
      </c>
      <c r="G2" s="437" t="s">
        <v>45</v>
      </c>
      <c r="H2" s="437" t="s">
        <v>46</v>
      </c>
      <c r="I2" s="437" t="s">
        <v>47</v>
      </c>
      <c r="J2" s="437" t="s">
        <v>48</v>
      </c>
      <c r="K2" s="437" t="s">
        <v>49</v>
      </c>
      <c r="L2" s="437" t="s">
        <v>50</v>
      </c>
      <c r="M2" s="437" t="s">
        <v>51</v>
      </c>
      <c r="N2" s="437" t="s">
        <v>52</v>
      </c>
      <c r="O2" s="437" t="s">
        <v>53</v>
      </c>
      <c r="P2" s="438" t="s">
        <v>54</v>
      </c>
      <c r="Q2" s="440" t="s">
        <v>754</v>
      </c>
      <c r="R2" s="439" t="s">
        <v>56</v>
      </c>
      <c r="S2" s="18"/>
    </row>
    <row r="3" spans="1:19" s="51" customFormat="1" ht="16.5" customHeight="1">
      <c r="A3" s="424" t="s">
        <v>755</v>
      </c>
      <c r="B3" s="425"/>
      <c r="C3" s="426"/>
      <c r="D3" s="426"/>
      <c r="E3" s="426"/>
      <c r="F3" s="426"/>
      <c r="G3" s="426"/>
      <c r="H3" s="426"/>
      <c r="I3" s="426"/>
      <c r="J3" s="426"/>
      <c r="K3" s="426"/>
      <c r="L3" s="426"/>
      <c r="M3" s="426"/>
      <c r="N3" s="426"/>
      <c r="O3" s="426"/>
      <c r="P3" s="427"/>
      <c r="Q3" s="427"/>
      <c r="R3" s="427"/>
      <c r="S3" s="50"/>
    </row>
    <row r="4" spans="1:19" s="51" customFormat="1" ht="16.5" customHeight="1">
      <c r="A4" s="428" t="s">
        <v>756</v>
      </c>
      <c r="B4" s="429" t="s">
        <v>2</v>
      </c>
      <c r="C4" s="430">
        <v>34.846044522056644</v>
      </c>
      <c r="D4" s="430">
        <v>37.422037422037427</v>
      </c>
      <c r="E4" s="430">
        <v>25.74712643678161</v>
      </c>
      <c r="F4" s="430">
        <v>42.857142857142854</v>
      </c>
      <c r="G4" s="430">
        <v>54.037118644067803</v>
      </c>
      <c r="H4" s="430">
        <v>50</v>
      </c>
      <c r="I4" s="430">
        <v>34.545454545454547</v>
      </c>
      <c r="J4" s="430">
        <v>16.666666666666664</v>
      </c>
      <c r="K4" s="430">
        <v>45.270270270270267</v>
      </c>
      <c r="L4" s="430">
        <v>32</v>
      </c>
      <c r="M4" s="430">
        <v>42</v>
      </c>
      <c r="N4" s="430">
        <v>36.201117237539407</v>
      </c>
      <c r="O4" s="430">
        <v>40.666666666666664</v>
      </c>
      <c r="P4" s="431">
        <v>27.55</v>
      </c>
      <c r="Q4" s="431">
        <v>26.811594202898554</v>
      </c>
      <c r="R4" s="431">
        <v>16.25</v>
      </c>
      <c r="S4" s="50"/>
    </row>
    <row r="5" spans="1:19" s="51" customFormat="1" ht="16.5" customHeight="1">
      <c r="A5" s="428" t="s">
        <v>757</v>
      </c>
      <c r="B5" s="429" t="s">
        <v>2</v>
      </c>
      <c r="C5" s="430">
        <v>45.930838456479236</v>
      </c>
      <c r="D5" s="430">
        <v>14.96881496881497</v>
      </c>
      <c r="E5" s="430">
        <v>34.94252873563218</v>
      </c>
      <c r="F5" s="430">
        <v>41.071428571428569</v>
      </c>
      <c r="G5" s="430">
        <v>21.1</v>
      </c>
      <c r="H5" s="430">
        <v>32.857142857142854</v>
      </c>
      <c r="I5" s="430">
        <v>30.909090909090907</v>
      </c>
      <c r="J5" s="430">
        <v>40</v>
      </c>
      <c r="K5" s="430">
        <v>42.567567567567565</v>
      </c>
      <c r="L5" s="430">
        <v>60.666666666666671</v>
      </c>
      <c r="M5" s="430">
        <v>47.333333333333336</v>
      </c>
      <c r="N5" s="430">
        <v>67.709497055397776</v>
      </c>
      <c r="O5" s="430">
        <v>55.333333333333336</v>
      </c>
      <c r="P5" s="431">
        <v>57.333333333333336</v>
      </c>
      <c r="Q5" s="431">
        <v>64.492753623188406</v>
      </c>
      <c r="R5" s="431">
        <v>38.75</v>
      </c>
      <c r="S5" s="50"/>
    </row>
    <row r="6" spans="1:19" s="51" customFormat="1" ht="16.5" customHeight="1">
      <c r="A6" s="428" t="s">
        <v>758</v>
      </c>
      <c r="B6" s="429" t="s">
        <v>3</v>
      </c>
      <c r="C6" s="430">
        <v>46.655613444499174</v>
      </c>
      <c r="D6" s="430">
        <v>12.474012474012476</v>
      </c>
      <c r="E6" s="430">
        <v>28.27586206896552</v>
      </c>
      <c r="F6" s="430">
        <v>32.142857142857146</v>
      </c>
      <c r="G6" s="430">
        <v>28.8135593220339</v>
      </c>
      <c r="H6" s="430">
        <v>22.857142857142858</v>
      </c>
      <c r="I6" s="430">
        <v>49.090909090909093</v>
      </c>
      <c r="J6" s="430">
        <v>28.333333333333332</v>
      </c>
      <c r="K6" s="430">
        <v>81.081081081081081</v>
      </c>
      <c r="L6" s="430">
        <v>63.333333333333329</v>
      </c>
      <c r="M6" s="430">
        <v>65.333333333333329</v>
      </c>
      <c r="N6" s="430">
        <v>73.743016594987679</v>
      </c>
      <c r="O6" s="430">
        <v>74</v>
      </c>
      <c r="P6" s="431">
        <v>24</v>
      </c>
      <c r="Q6" s="431">
        <v>49.275362318840585</v>
      </c>
      <c r="R6" s="431">
        <v>27.500000000000004</v>
      </c>
      <c r="S6" s="50"/>
    </row>
    <row r="7" spans="1:19" s="51" customFormat="1" ht="16.5" customHeight="1">
      <c r="A7" s="428" t="s">
        <v>759</v>
      </c>
      <c r="B7" s="429" t="s">
        <v>3</v>
      </c>
      <c r="C7" s="430">
        <v>85.030791059207814</v>
      </c>
      <c r="D7" s="430">
        <v>96.327096049896042</v>
      </c>
      <c r="E7" s="430">
        <v>76.321839080459768</v>
      </c>
      <c r="F7" s="430">
        <v>80.357142857142861</v>
      </c>
      <c r="G7" s="430">
        <v>86.24</v>
      </c>
      <c r="H7" s="430">
        <v>91.428571428571431</v>
      </c>
      <c r="I7" s="430">
        <v>80</v>
      </c>
      <c r="J7" s="430">
        <v>15</v>
      </c>
      <c r="K7" s="430">
        <v>95.945945945945937</v>
      </c>
      <c r="L7" s="430">
        <v>85.333333333333343</v>
      </c>
      <c r="M7" s="430">
        <v>93.333333333333329</v>
      </c>
      <c r="N7" s="430">
        <v>98.547485813301719</v>
      </c>
      <c r="O7" s="430">
        <v>92.666666666666657</v>
      </c>
      <c r="P7" s="431">
        <v>70.666666666666671</v>
      </c>
      <c r="Q7" s="431">
        <v>76.08695652173914</v>
      </c>
      <c r="R7" s="431">
        <v>96.25</v>
      </c>
      <c r="S7" s="50"/>
    </row>
    <row r="8" spans="1:19" s="51" customFormat="1" ht="16.5" customHeight="1">
      <c r="A8" s="428" t="s">
        <v>760</v>
      </c>
      <c r="B8" s="429" t="s">
        <v>3</v>
      </c>
      <c r="C8" s="430">
        <v>102.69540498290945</v>
      </c>
      <c r="D8" s="430">
        <v>106.30630602910603</v>
      </c>
      <c r="E8" s="430">
        <v>98.160919540229884</v>
      </c>
      <c r="F8" s="430">
        <v>108.03571428571428</v>
      </c>
      <c r="G8" s="430">
        <v>104.78</v>
      </c>
      <c r="H8" s="430">
        <v>97.142857142857139</v>
      </c>
      <c r="I8" s="430">
        <v>100</v>
      </c>
      <c r="J8" s="430">
        <v>96.666666666666671</v>
      </c>
      <c r="K8" s="430">
        <v>104.05405405405406</v>
      </c>
      <c r="L8" s="430">
        <v>102</v>
      </c>
      <c r="M8" s="430">
        <v>102</v>
      </c>
      <c r="N8" s="430">
        <v>106.59217853275491</v>
      </c>
      <c r="O8" s="430">
        <v>106.66666666666667</v>
      </c>
      <c r="P8" s="431">
        <v>92.666666666666657</v>
      </c>
      <c r="Q8" s="431">
        <v>97.826086956521735</v>
      </c>
      <c r="R8" s="431">
        <v>120</v>
      </c>
      <c r="S8" s="50"/>
    </row>
    <row r="9" spans="1:19" s="51" customFormat="1" ht="16.5" customHeight="1">
      <c r="A9" s="428" t="s">
        <v>761</v>
      </c>
      <c r="B9" s="429" t="s">
        <v>3</v>
      </c>
      <c r="C9" s="430">
        <v>35.187115104654268</v>
      </c>
      <c r="D9" s="430">
        <v>61.53846153846154</v>
      </c>
      <c r="E9" s="430">
        <v>46.896551724137929</v>
      </c>
      <c r="F9" s="430">
        <v>25</v>
      </c>
      <c r="G9" s="430">
        <v>48.305084745762713</v>
      </c>
      <c r="H9" s="430">
        <v>61.428571428571431</v>
      </c>
      <c r="I9" s="430">
        <v>38.181818181818187</v>
      </c>
      <c r="J9" s="430">
        <v>30</v>
      </c>
      <c r="K9" s="430">
        <v>40.54054054054054</v>
      </c>
      <c r="L9" s="430">
        <v>45.333333333333329</v>
      </c>
      <c r="M9" s="430">
        <v>24</v>
      </c>
      <c r="N9" s="430">
        <v>30.83798875790394</v>
      </c>
      <c r="O9" s="430">
        <v>36.666666666666664</v>
      </c>
      <c r="P9" s="431">
        <v>20.67</v>
      </c>
      <c r="Q9" s="431">
        <v>26.811594202898554</v>
      </c>
      <c r="R9" s="431">
        <v>26.25</v>
      </c>
      <c r="S9" s="50"/>
    </row>
    <row r="10" spans="1:19" s="51" customFormat="1" ht="16.5" customHeight="1">
      <c r="A10" s="428" t="s">
        <v>762</v>
      </c>
      <c r="B10" s="429" t="s">
        <v>3</v>
      </c>
      <c r="C10" s="430">
        <v>117.87304590850344</v>
      </c>
      <c r="D10" s="430">
        <v>112.12751185031186</v>
      </c>
      <c r="E10" s="430">
        <v>104.59770114942528</v>
      </c>
      <c r="F10" s="430">
        <v>125.89285714285714</v>
      </c>
      <c r="G10" s="430">
        <v>110.72</v>
      </c>
      <c r="H10" s="430">
        <v>110.00000000000001</v>
      </c>
      <c r="I10" s="430">
        <v>100</v>
      </c>
      <c r="J10" s="430">
        <v>100</v>
      </c>
      <c r="K10" s="430">
        <v>152.02702702702703</v>
      </c>
      <c r="L10" s="430">
        <v>110.66666666666667</v>
      </c>
      <c r="M10" s="430">
        <v>108</v>
      </c>
      <c r="N10" s="430">
        <v>122.01117291170689</v>
      </c>
      <c r="O10" s="430">
        <v>130.66666666666666</v>
      </c>
      <c r="P10" s="431">
        <v>103.33333333333334</v>
      </c>
      <c r="Q10" s="431">
        <v>110.14492753623189</v>
      </c>
      <c r="R10" s="431">
        <v>157.5</v>
      </c>
      <c r="S10" s="50"/>
    </row>
    <row r="11" spans="1:19" s="51" customFormat="1" ht="16.5" customHeight="1">
      <c r="A11" s="428" t="s">
        <v>763</v>
      </c>
      <c r="B11" s="429" t="s">
        <v>3</v>
      </c>
      <c r="C11" s="430">
        <v>99.682614836630492</v>
      </c>
      <c r="D11" s="430">
        <v>88.842688565488558</v>
      </c>
      <c r="E11" s="430">
        <v>68.735632183908052</v>
      </c>
      <c r="F11" s="430">
        <v>103.57142857142858</v>
      </c>
      <c r="G11" s="430">
        <v>86.440677966101703</v>
      </c>
      <c r="H11" s="430">
        <v>95.714285714285722</v>
      </c>
      <c r="I11" s="430">
        <v>76.363636363636374</v>
      </c>
      <c r="J11" s="430">
        <v>80</v>
      </c>
      <c r="K11" s="430">
        <v>111.48648648648648</v>
      </c>
      <c r="L11" s="430">
        <v>102.66666666666666</v>
      </c>
      <c r="M11" s="430">
        <v>87.333333333333329</v>
      </c>
      <c r="N11" s="430">
        <v>109.94413383252709</v>
      </c>
      <c r="O11" s="430">
        <v>124</v>
      </c>
      <c r="P11" s="431">
        <v>92</v>
      </c>
      <c r="Q11" s="431">
        <v>98.550724637681171</v>
      </c>
      <c r="R11" s="431">
        <v>153.75</v>
      </c>
      <c r="S11" s="50"/>
    </row>
    <row r="12" spans="1:19" s="51" customFormat="1" ht="16.5" customHeight="1">
      <c r="A12" s="428" t="s">
        <v>764</v>
      </c>
      <c r="B12" s="429" t="s">
        <v>3</v>
      </c>
      <c r="C12" s="430">
        <v>50.535291321547085</v>
      </c>
      <c r="D12" s="430">
        <v>84.823284823284823</v>
      </c>
      <c r="E12" s="430">
        <v>68.045977011494259</v>
      </c>
      <c r="F12" s="430">
        <v>50.892857142857139</v>
      </c>
      <c r="G12" s="430">
        <v>49.91</v>
      </c>
      <c r="H12" s="430">
        <v>78.571428571428569</v>
      </c>
      <c r="I12" s="430">
        <v>36.363636363636367</v>
      </c>
      <c r="J12" s="430">
        <v>0</v>
      </c>
      <c r="K12" s="430">
        <v>63.513513513513509</v>
      </c>
      <c r="L12" s="430">
        <v>46.666666666666664</v>
      </c>
      <c r="M12" s="430">
        <v>64</v>
      </c>
      <c r="N12" s="430">
        <v>54.301675856309103</v>
      </c>
      <c r="O12" s="430">
        <v>54.666666666666664</v>
      </c>
      <c r="P12" s="431">
        <v>30.3333333333333</v>
      </c>
      <c r="Q12" s="431">
        <v>35.507246376811594</v>
      </c>
      <c r="R12" s="431">
        <v>57.499999999999993</v>
      </c>
      <c r="S12" s="50"/>
    </row>
    <row r="13" spans="1:19" s="51" customFormat="1" ht="16.5" customHeight="1">
      <c r="A13" s="428" t="s">
        <v>765</v>
      </c>
      <c r="B13" s="429" t="s">
        <v>3</v>
      </c>
      <c r="C13" s="430">
        <v>95.206063440036743</v>
      </c>
      <c r="D13" s="430">
        <v>96.327096049896042</v>
      </c>
      <c r="E13" s="430">
        <v>91.034482758620697</v>
      </c>
      <c r="F13" s="430">
        <v>101.78571428571428</v>
      </c>
      <c r="G13" s="430">
        <v>94.915254237288138</v>
      </c>
      <c r="H13" s="430">
        <v>105.71428571428572</v>
      </c>
      <c r="I13" s="430">
        <v>101.81818181818181</v>
      </c>
      <c r="J13" s="430">
        <v>96.666666666666671</v>
      </c>
      <c r="K13" s="430">
        <v>97.972972972972968</v>
      </c>
      <c r="L13" s="430">
        <v>96</v>
      </c>
      <c r="M13" s="430">
        <v>102</v>
      </c>
      <c r="N13" s="430">
        <v>99.217876873256145</v>
      </c>
      <c r="O13" s="430">
        <v>99.333333333333329</v>
      </c>
      <c r="P13" s="431">
        <v>67.333333333333329</v>
      </c>
      <c r="Q13" s="431">
        <v>92.028985507246375</v>
      </c>
      <c r="R13" s="431">
        <v>98.75</v>
      </c>
      <c r="S13" s="50"/>
    </row>
    <row r="14" spans="1:19" s="51" customFormat="1" ht="16.5" customHeight="1">
      <c r="A14" s="428" t="s">
        <v>766</v>
      </c>
      <c r="B14" s="429" t="s">
        <v>3</v>
      </c>
      <c r="C14" s="430">
        <v>73.434391250888794</v>
      </c>
      <c r="D14" s="430">
        <v>31.462231185031186</v>
      </c>
      <c r="E14" s="430">
        <v>59.770114942528743</v>
      </c>
      <c r="F14" s="430">
        <v>67.857142857142861</v>
      </c>
      <c r="G14" s="430">
        <v>33.898305084745758</v>
      </c>
      <c r="H14" s="430">
        <v>38.571428571428577</v>
      </c>
      <c r="I14" s="430">
        <v>94.545454545454547</v>
      </c>
      <c r="J14" s="430">
        <v>85</v>
      </c>
      <c r="K14" s="430">
        <v>93.918918918918919</v>
      </c>
      <c r="L14" s="430">
        <v>93.333333333333329</v>
      </c>
      <c r="M14" s="430">
        <v>88.666666666666671</v>
      </c>
      <c r="N14" s="430">
        <v>85.810055674167486</v>
      </c>
      <c r="O14" s="430">
        <v>94.666666666666671</v>
      </c>
      <c r="P14" s="431">
        <v>48</v>
      </c>
      <c r="Q14" s="431">
        <v>86.231884057971016</v>
      </c>
      <c r="R14" s="431">
        <v>87.5</v>
      </c>
      <c r="S14" s="50"/>
    </row>
    <row r="15" spans="1:19" s="51" customFormat="1" ht="16.5" customHeight="1">
      <c r="A15" s="428" t="s">
        <v>767</v>
      </c>
      <c r="B15" s="429" t="s">
        <v>3</v>
      </c>
      <c r="C15" s="430">
        <v>3.6949313114741957</v>
      </c>
      <c r="D15" s="430">
        <v>5.8212058212058215</v>
      </c>
      <c r="E15" s="430">
        <v>15.632183908045977</v>
      </c>
      <c r="F15" s="430">
        <v>0.89285714285714279</v>
      </c>
      <c r="G15" s="430">
        <v>4.2372881355932197</v>
      </c>
      <c r="H15" s="430">
        <v>4.2857142857142856</v>
      </c>
      <c r="I15" s="430">
        <v>9.0909090909090917</v>
      </c>
      <c r="J15" s="430">
        <v>0</v>
      </c>
      <c r="K15" s="430">
        <v>2.0270270270270272</v>
      </c>
      <c r="L15" s="430">
        <v>2.666666666666667</v>
      </c>
      <c r="M15" s="430">
        <v>2</v>
      </c>
      <c r="N15" s="430">
        <v>3.3519552997721669</v>
      </c>
      <c r="O15" s="430">
        <v>4.666666666666667</v>
      </c>
      <c r="P15" s="431">
        <v>0</v>
      </c>
      <c r="Q15" s="431">
        <v>2.8985507246376812</v>
      </c>
      <c r="R15" s="431">
        <v>1.25</v>
      </c>
      <c r="S15" s="50"/>
    </row>
    <row r="16" spans="1:19" s="51" customFormat="1" ht="16.5" customHeight="1">
      <c r="A16" s="428" t="s">
        <v>790</v>
      </c>
      <c r="B16" s="429" t="s">
        <v>3</v>
      </c>
      <c r="C16" s="430">
        <v>2.0464234955857084</v>
      </c>
      <c r="D16" s="430">
        <v>2.4948024948024949</v>
      </c>
      <c r="E16" s="430">
        <v>12.873563218390805</v>
      </c>
      <c r="F16" s="430">
        <v>0</v>
      </c>
      <c r="G16" s="430">
        <v>0</v>
      </c>
      <c r="H16" s="430">
        <v>2.8571428571428572</v>
      </c>
      <c r="I16" s="430">
        <v>9.0909090909090917</v>
      </c>
      <c r="J16" s="430">
        <v>0</v>
      </c>
      <c r="K16" s="430">
        <v>1.3513513513513513</v>
      </c>
      <c r="L16" s="430">
        <v>0</v>
      </c>
      <c r="M16" s="430">
        <v>1.3333333333333335</v>
      </c>
      <c r="N16" s="430">
        <v>1.340782119908867</v>
      </c>
      <c r="O16" s="430">
        <v>2</v>
      </c>
      <c r="P16" s="431">
        <v>0</v>
      </c>
      <c r="Q16" s="431">
        <v>0.72463768115942029</v>
      </c>
      <c r="R16" s="431">
        <v>2.5</v>
      </c>
      <c r="S16" s="50"/>
    </row>
    <row r="17" spans="1:19" s="51" customFormat="1" ht="16.5" customHeight="1">
      <c r="A17" s="428" t="s">
        <v>791</v>
      </c>
      <c r="B17" s="429" t="s">
        <v>3</v>
      </c>
      <c r="C17" s="430">
        <v>68.602557997422537</v>
      </c>
      <c r="D17" s="430">
        <v>93.000692723492719</v>
      </c>
      <c r="E17" s="430">
        <v>65.287356321839084</v>
      </c>
      <c r="F17" s="430">
        <v>77.678571428571431</v>
      </c>
      <c r="G17" s="430">
        <v>89.830508474576277</v>
      </c>
      <c r="H17" s="430">
        <v>88.571428571428569</v>
      </c>
      <c r="I17" s="430">
        <v>60</v>
      </c>
      <c r="J17" s="430">
        <v>1.6666666666666667</v>
      </c>
      <c r="K17" s="430">
        <v>68.918918918918919</v>
      </c>
      <c r="L17" s="430">
        <v>63.333333333333329</v>
      </c>
      <c r="M17" s="430">
        <v>83.333333333333343</v>
      </c>
      <c r="N17" s="430">
        <v>77.765362954714277</v>
      </c>
      <c r="O17" s="430">
        <v>76.666666666666671</v>
      </c>
      <c r="P17" s="431">
        <v>38</v>
      </c>
      <c r="Q17" s="431">
        <v>45.652173913043477</v>
      </c>
      <c r="R17" s="431">
        <v>77.5</v>
      </c>
      <c r="S17" s="50"/>
    </row>
    <row r="18" spans="1:19" s="51" customFormat="1" ht="16.5" customHeight="1">
      <c r="A18" s="428" t="s">
        <v>792</v>
      </c>
      <c r="B18" s="429" t="s">
        <v>101</v>
      </c>
      <c r="C18" s="430">
        <v>49.739459962152637</v>
      </c>
      <c r="D18" s="430">
        <v>41.580041580041581</v>
      </c>
      <c r="E18" s="430">
        <v>43.218390804597703</v>
      </c>
      <c r="F18" s="430">
        <v>64.285714285714292</v>
      </c>
      <c r="G18" s="430">
        <v>48.305084745762713</v>
      </c>
      <c r="H18" s="430">
        <v>61.428571428571431</v>
      </c>
      <c r="I18" s="430">
        <v>45.454545454545453</v>
      </c>
      <c r="J18" s="430">
        <v>38.333333333333336</v>
      </c>
      <c r="K18" s="430">
        <v>62.162162162162161</v>
      </c>
      <c r="L18" s="430">
        <v>53.333333333333336</v>
      </c>
      <c r="M18" s="430">
        <v>33.333333333333329</v>
      </c>
      <c r="N18" s="430">
        <v>41.564245717174877</v>
      </c>
      <c r="O18" s="430">
        <v>53.333333333333336</v>
      </c>
      <c r="P18" s="431">
        <v>37.333333333333336</v>
      </c>
      <c r="Q18" s="431">
        <v>50</v>
      </c>
      <c r="R18" s="431">
        <v>86.25</v>
      </c>
      <c r="S18" s="50"/>
    </row>
    <row r="19" spans="1:19" s="51" customFormat="1" ht="16.5" customHeight="1">
      <c r="A19" s="428" t="s">
        <v>793</v>
      </c>
      <c r="B19" s="429" t="s">
        <v>5</v>
      </c>
      <c r="C19" s="430">
        <v>191.43060155538976</v>
      </c>
      <c r="D19" s="430">
        <v>203.60360332640334</v>
      </c>
      <c r="E19" s="430">
        <v>170.80459770114942</v>
      </c>
      <c r="F19" s="430">
        <v>220.53571428571428</v>
      </c>
      <c r="G19" s="430">
        <v>205.44</v>
      </c>
      <c r="H19" s="430">
        <v>208.57142857142858</v>
      </c>
      <c r="I19" s="430">
        <v>194.54545454545456</v>
      </c>
      <c r="J19" s="430">
        <v>135</v>
      </c>
      <c r="K19" s="430">
        <v>201.35135135135135</v>
      </c>
      <c r="L19" s="430">
        <v>197.33333333333334</v>
      </c>
      <c r="M19" s="430">
        <v>193.33333333333334</v>
      </c>
      <c r="N19" s="430">
        <v>201.78770904628448</v>
      </c>
      <c r="O19" s="430">
        <v>208.66666666666666</v>
      </c>
      <c r="P19" s="431">
        <v>135.33333333333331</v>
      </c>
      <c r="Q19" s="431">
        <v>164.49275362318841</v>
      </c>
      <c r="R19" s="431">
        <v>211.24999999999997</v>
      </c>
      <c r="S19" s="50"/>
    </row>
    <row r="20" spans="1:19" s="51" customFormat="1" ht="16.5" customHeight="1">
      <c r="A20" s="428" t="s">
        <v>794</v>
      </c>
      <c r="B20" s="429" t="s">
        <v>5</v>
      </c>
      <c r="C20" s="430">
        <v>80.833728075635491</v>
      </c>
      <c r="D20" s="430">
        <v>57.380457380457386</v>
      </c>
      <c r="E20" s="430">
        <v>41.379310344827587</v>
      </c>
      <c r="F20" s="430">
        <v>66.964285714285708</v>
      </c>
      <c r="G20" s="430">
        <v>85.593220338983059</v>
      </c>
      <c r="H20" s="430">
        <v>105.71428571428572</v>
      </c>
      <c r="I20" s="430">
        <v>32.727272727272727</v>
      </c>
      <c r="J20" s="430">
        <v>8.3333333333333321</v>
      </c>
      <c r="K20" s="430">
        <v>80.405405405405403</v>
      </c>
      <c r="L20" s="430">
        <v>86</v>
      </c>
      <c r="M20" s="430">
        <v>59.333333333333336</v>
      </c>
      <c r="N20" s="430">
        <v>99.888267933210585</v>
      </c>
      <c r="O20" s="430">
        <v>126</v>
      </c>
      <c r="P20" s="431">
        <v>33.333333333333329</v>
      </c>
      <c r="Q20" s="431">
        <v>153.62318840579709</v>
      </c>
      <c r="R20" s="431">
        <v>122.50000000000001</v>
      </c>
      <c r="S20" s="50"/>
    </row>
    <row r="21" spans="1:19" s="51" customFormat="1" ht="16.5" customHeight="1">
      <c r="A21" s="428" t="s">
        <v>795</v>
      </c>
      <c r="B21" s="429" t="s">
        <v>3</v>
      </c>
      <c r="C21" s="430">
        <v>57.299857876399841</v>
      </c>
      <c r="D21" s="430">
        <v>75.675675675675677</v>
      </c>
      <c r="E21" s="430">
        <v>39.540229885057471</v>
      </c>
      <c r="F21" s="430">
        <v>75</v>
      </c>
      <c r="G21" s="430">
        <v>75.72</v>
      </c>
      <c r="H21" s="430">
        <v>85.714285714285708</v>
      </c>
      <c r="I21" s="430">
        <v>50.909090909090907</v>
      </c>
      <c r="J21" s="430">
        <v>5</v>
      </c>
      <c r="K21" s="430">
        <v>64.86486486486487</v>
      </c>
      <c r="L21" s="430">
        <v>58.666666666666664</v>
      </c>
      <c r="M21" s="430">
        <v>54.666666666666664</v>
      </c>
      <c r="N21" s="430">
        <v>63.016759635716745</v>
      </c>
      <c r="O21" s="430">
        <v>74.666666666666671</v>
      </c>
      <c r="P21" s="431">
        <v>40.67</v>
      </c>
      <c r="Q21" s="431">
        <v>34.057971014492757</v>
      </c>
      <c r="R21" s="431">
        <v>73.75</v>
      </c>
      <c r="S21" s="50"/>
    </row>
    <row r="22" spans="1:19" s="51" customFormat="1" ht="16.5" customHeight="1">
      <c r="A22" s="428" t="s">
        <v>796</v>
      </c>
      <c r="B22" s="429" t="s">
        <v>3</v>
      </c>
      <c r="C22" s="430">
        <v>51.331122680941519</v>
      </c>
      <c r="D22" s="430">
        <v>67.35966735966737</v>
      </c>
      <c r="E22" s="430">
        <v>28.505747126436781</v>
      </c>
      <c r="F22" s="430">
        <v>58.928571428571431</v>
      </c>
      <c r="G22" s="430">
        <v>59.322033898305079</v>
      </c>
      <c r="H22" s="430">
        <v>78.571428571428569</v>
      </c>
      <c r="I22" s="430">
        <v>34.545454545454547</v>
      </c>
      <c r="J22" s="430">
        <v>3.3333333333333335</v>
      </c>
      <c r="K22" s="430">
        <v>64.189189189189193</v>
      </c>
      <c r="L22" s="430">
        <v>48.666666666666671</v>
      </c>
      <c r="M22" s="430">
        <v>49.333333333333336</v>
      </c>
      <c r="N22" s="430">
        <v>63.016759635716745</v>
      </c>
      <c r="O22" s="430">
        <v>73.333333333333329</v>
      </c>
      <c r="P22" s="430">
        <v>30.6666666666667</v>
      </c>
      <c r="Q22" s="431">
        <v>33.333333333333329</v>
      </c>
      <c r="R22" s="431">
        <v>70</v>
      </c>
      <c r="S22" s="50"/>
    </row>
    <row r="23" spans="1:19" s="51" customFormat="1" ht="16.5" customHeight="1">
      <c r="A23" s="428" t="s">
        <v>797</v>
      </c>
      <c r="B23" s="429" t="s">
        <v>3</v>
      </c>
      <c r="C23" s="430">
        <v>8.4699194678408496</v>
      </c>
      <c r="D23" s="430">
        <v>13.305613305613306</v>
      </c>
      <c r="E23" s="430">
        <v>11.954022988505747</v>
      </c>
      <c r="F23" s="430">
        <v>8.0357142857142865</v>
      </c>
      <c r="G23" s="430">
        <v>15.254237288135593</v>
      </c>
      <c r="H23" s="430">
        <v>24.285714285714285</v>
      </c>
      <c r="I23" s="430">
        <v>5.4545454545454541</v>
      </c>
      <c r="J23" s="430">
        <v>1.6666666666666667</v>
      </c>
      <c r="K23" s="430">
        <v>10.810810810810811</v>
      </c>
      <c r="L23" s="430">
        <v>10.666666666666668</v>
      </c>
      <c r="M23" s="430">
        <v>3.3333333333333335</v>
      </c>
      <c r="N23" s="430">
        <v>4.6927374196810341</v>
      </c>
      <c r="O23" s="430">
        <v>14.000000000000002</v>
      </c>
      <c r="P23" s="430">
        <v>0</v>
      </c>
      <c r="Q23" s="431">
        <v>2.1739130434782608</v>
      </c>
      <c r="R23" s="431">
        <v>5</v>
      </c>
      <c r="S23" s="50"/>
    </row>
    <row r="24" spans="1:19" s="51" customFormat="1" ht="16.5" customHeight="1">
      <c r="A24" s="428" t="s">
        <v>798</v>
      </c>
      <c r="B24" s="429" t="s">
        <v>3</v>
      </c>
      <c r="C24" s="430">
        <v>30.241591656988803</v>
      </c>
      <c r="D24" s="430">
        <v>44.07484407484408</v>
      </c>
      <c r="E24" s="430">
        <v>22.068965517241381</v>
      </c>
      <c r="F24" s="430">
        <v>29.464285714285715</v>
      </c>
      <c r="G24" s="430">
        <v>57.627118644067799</v>
      </c>
      <c r="H24" s="430">
        <v>81.428571428571431</v>
      </c>
      <c r="I24" s="430">
        <v>14.545454545454545</v>
      </c>
      <c r="J24" s="430">
        <v>1.6666666666666667</v>
      </c>
      <c r="K24" s="430">
        <v>34.45945945945946</v>
      </c>
      <c r="L24" s="430">
        <v>34.666666666666671</v>
      </c>
      <c r="M24" s="430">
        <v>23.333333333333332</v>
      </c>
      <c r="N24" s="430">
        <v>34.189944057676101</v>
      </c>
      <c r="O24" s="430">
        <v>36</v>
      </c>
      <c r="P24" s="430">
        <v>3.3333333333333335</v>
      </c>
      <c r="Q24" s="431">
        <v>11.594202898550725</v>
      </c>
      <c r="R24" s="431">
        <v>30</v>
      </c>
      <c r="S24" s="50"/>
    </row>
    <row r="25" spans="1:19" s="51" customFormat="1" ht="16.5" customHeight="1">
      <c r="A25" s="428" t="s">
        <v>799</v>
      </c>
      <c r="B25" s="429" t="s">
        <v>4</v>
      </c>
      <c r="C25" s="430">
        <v>4.0928469911714167</v>
      </c>
      <c r="D25" s="430">
        <v>5.8212058212058215</v>
      </c>
      <c r="E25" s="430">
        <v>1.8390804597701149</v>
      </c>
      <c r="F25" s="430">
        <v>3.5714285714285712</v>
      </c>
      <c r="G25" s="430">
        <v>1.6949152542372881</v>
      </c>
      <c r="H25" s="430">
        <v>15.714285714285714</v>
      </c>
      <c r="I25" s="430">
        <v>0</v>
      </c>
      <c r="J25" s="430">
        <v>0</v>
      </c>
      <c r="K25" s="430">
        <v>12.162162162162163</v>
      </c>
      <c r="L25" s="430">
        <v>3.3333333333333335</v>
      </c>
      <c r="M25" s="430">
        <v>4</v>
      </c>
      <c r="N25" s="430">
        <v>3.3519552997721669</v>
      </c>
      <c r="O25" s="430">
        <v>6.666666666666667</v>
      </c>
      <c r="P25" s="430">
        <v>0.66666666666666674</v>
      </c>
      <c r="Q25" s="431">
        <v>0.72463768115942029</v>
      </c>
      <c r="R25" s="431">
        <v>0</v>
      </c>
      <c r="S25" s="50"/>
    </row>
    <row r="26" spans="1:19" s="51" customFormat="1" ht="16.5" customHeight="1">
      <c r="A26" s="428" t="s">
        <v>800</v>
      </c>
      <c r="B26" s="429" t="s">
        <v>3</v>
      </c>
      <c r="C26" s="430">
        <v>3.4675509230757835</v>
      </c>
      <c r="D26" s="430">
        <v>6.6528066528066532</v>
      </c>
      <c r="E26" s="430">
        <v>0</v>
      </c>
      <c r="F26" s="430">
        <v>3.5714285714285712</v>
      </c>
      <c r="G26" s="430">
        <v>11.016949152542372</v>
      </c>
      <c r="H26" s="430">
        <v>5.7142857142857144</v>
      </c>
      <c r="I26" s="430">
        <v>3.6363636363636362</v>
      </c>
      <c r="J26" s="430">
        <v>0</v>
      </c>
      <c r="K26" s="430">
        <v>5.4054054054054053</v>
      </c>
      <c r="L26" s="430">
        <v>2</v>
      </c>
      <c r="M26" s="430">
        <v>2</v>
      </c>
      <c r="N26" s="430">
        <v>3.3519552997721669</v>
      </c>
      <c r="O26" s="430">
        <v>6.666666666666667</v>
      </c>
      <c r="P26" s="430">
        <v>0</v>
      </c>
      <c r="Q26" s="431">
        <v>0</v>
      </c>
      <c r="R26" s="431">
        <v>1.25</v>
      </c>
      <c r="S26" s="50"/>
    </row>
    <row r="27" spans="1:19">
      <c r="A27" s="432" t="s">
        <v>801</v>
      </c>
      <c r="B27" s="433" t="s">
        <v>1</v>
      </c>
      <c r="C27" s="434">
        <v>5.4571293215618892</v>
      </c>
      <c r="D27" s="434">
        <v>6.6528066528066532</v>
      </c>
      <c r="E27" s="434">
        <v>3.6781609195402298</v>
      </c>
      <c r="F27" s="434">
        <v>0.89285714285714279</v>
      </c>
      <c r="G27" s="434">
        <v>17.796610169491526</v>
      </c>
      <c r="H27" s="434">
        <v>14.285714285714285</v>
      </c>
      <c r="I27" s="434">
        <v>3.6363636363636362</v>
      </c>
      <c r="J27" s="434">
        <v>0</v>
      </c>
      <c r="K27" s="434">
        <v>6.0810810810810816</v>
      </c>
      <c r="L27" s="434">
        <v>2</v>
      </c>
      <c r="M27" s="434">
        <v>3.3333333333333335</v>
      </c>
      <c r="N27" s="434">
        <v>8.0446927194532023</v>
      </c>
      <c r="O27" s="434">
        <v>6</v>
      </c>
      <c r="P27" s="434">
        <v>2</v>
      </c>
      <c r="Q27" s="435">
        <v>5.0724637681159424</v>
      </c>
      <c r="R27" s="435">
        <v>2.5</v>
      </c>
    </row>
  </sheetData>
  <mergeCells count="1">
    <mergeCell ref="A1:R1"/>
  </mergeCells>
  <phoneticPr fontId="45" type="noConversion"/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7"/>
  <sheetViews>
    <sheetView workbookViewId="0">
      <pane ySplit="2" topLeftCell="A3" activePane="bottomLeft" state="frozen"/>
      <selection pane="bottomLeft" activeCell="J4" sqref="J4"/>
    </sheetView>
  </sheetViews>
  <sheetFormatPr defaultRowHeight="14.25"/>
  <cols>
    <col min="1" max="1" width="9" style="19"/>
    <col min="2" max="5" width="9.125" style="19" customWidth="1"/>
    <col min="6" max="7" width="9.125" style="81" customWidth="1"/>
    <col min="8" max="9" width="9.125" style="19" customWidth="1"/>
    <col min="10" max="16384" width="9" style="19"/>
  </cols>
  <sheetData>
    <row r="1" spans="1:9" ht="30.6" customHeight="1">
      <c r="A1" s="508" t="s">
        <v>352</v>
      </c>
      <c r="B1" s="508"/>
      <c r="C1" s="508"/>
      <c r="D1" s="508"/>
      <c r="E1" s="508"/>
      <c r="F1" s="508"/>
      <c r="G1" s="508"/>
      <c r="H1" s="508"/>
      <c r="I1" s="508"/>
    </row>
    <row r="2" spans="1:9" s="283" customFormat="1" ht="54" customHeight="1">
      <c r="A2" s="306" t="s">
        <v>353</v>
      </c>
      <c r="B2" s="307" t="s">
        <v>354</v>
      </c>
      <c r="C2" s="307" t="s">
        <v>355</v>
      </c>
      <c r="D2" s="307" t="s">
        <v>356</v>
      </c>
      <c r="E2" s="307" t="s">
        <v>357</v>
      </c>
      <c r="F2" s="307" t="s">
        <v>358</v>
      </c>
      <c r="G2" s="307" t="s">
        <v>359</v>
      </c>
      <c r="H2" s="507" t="s">
        <v>976</v>
      </c>
      <c r="I2" s="308" t="s">
        <v>361</v>
      </c>
    </row>
    <row r="3" spans="1:9" s="283" customFormat="1" ht="25.5" customHeight="1">
      <c r="A3" s="309">
        <v>2002</v>
      </c>
      <c r="B3" s="310">
        <v>1150</v>
      </c>
      <c r="C3" s="311">
        <v>3.03</v>
      </c>
      <c r="D3" s="312">
        <v>2.2643478260869565</v>
      </c>
      <c r="E3" s="312">
        <v>1.3381336405529953</v>
      </c>
      <c r="F3" s="313">
        <v>3825.8</v>
      </c>
      <c r="G3" s="313">
        <v>3711.71</v>
      </c>
      <c r="H3" s="314">
        <v>2355</v>
      </c>
      <c r="I3" s="315">
        <v>25.17</v>
      </c>
    </row>
    <row r="4" spans="1:9" s="283" customFormat="1" ht="25.5" customHeight="1">
      <c r="A4" s="309">
        <v>2003</v>
      </c>
      <c r="B4" s="310">
        <v>1170</v>
      </c>
      <c r="C4" s="312">
        <v>2.9965811965811966</v>
      </c>
      <c r="D4" s="312">
        <v>2.2589743589743589</v>
      </c>
      <c r="E4" s="312">
        <v>1.3265228906545592</v>
      </c>
      <c r="F4" s="313">
        <v>4120.08</v>
      </c>
      <c r="G4" s="313">
        <v>3990.14</v>
      </c>
      <c r="H4" s="316">
        <v>2494.15</v>
      </c>
      <c r="I4" s="315">
        <v>26.2</v>
      </c>
    </row>
    <row r="5" spans="1:9" s="283" customFormat="1" ht="25.5" customHeight="1">
      <c r="A5" s="309">
        <v>2004</v>
      </c>
      <c r="B5" s="310">
        <v>1170</v>
      </c>
      <c r="C5" s="312">
        <v>2.9589743589743591</v>
      </c>
      <c r="D5" s="312">
        <v>2.1136752136752137</v>
      </c>
      <c r="E5" s="312">
        <v>1.3999191265669229</v>
      </c>
      <c r="F5" s="313">
        <v>4660.25</v>
      </c>
      <c r="G5" s="313">
        <v>4512.1000000000004</v>
      </c>
      <c r="H5" s="316">
        <v>2808.87</v>
      </c>
      <c r="I5" s="315">
        <v>26.55</v>
      </c>
    </row>
    <row r="6" spans="1:9" s="283" customFormat="1" ht="25.5" customHeight="1">
      <c r="A6" s="309">
        <v>2005</v>
      </c>
      <c r="B6" s="310">
        <v>1140</v>
      </c>
      <c r="C6" s="312">
        <v>2.9394736842105265</v>
      </c>
      <c r="D6" s="312">
        <v>2.1666666666666665</v>
      </c>
      <c r="E6" s="312">
        <v>1.3566801619433198</v>
      </c>
      <c r="F6" s="313">
        <v>5346.89</v>
      </c>
      <c r="G6" s="313">
        <v>5148.59</v>
      </c>
      <c r="H6" s="316">
        <v>3138.48</v>
      </c>
      <c r="I6" s="315">
        <v>27.66</v>
      </c>
    </row>
    <row r="7" spans="1:9" s="283" customFormat="1" ht="25.5" customHeight="1">
      <c r="A7" s="309">
        <v>2006</v>
      </c>
      <c r="B7" s="310">
        <v>1140</v>
      </c>
      <c r="C7" s="312">
        <v>2.9745614035087717</v>
      </c>
      <c r="D7" s="312">
        <v>2.2289473684210526</v>
      </c>
      <c r="E7" s="312">
        <v>1.3345139708776073</v>
      </c>
      <c r="F7" s="313">
        <v>6072.48</v>
      </c>
      <c r="G7" s="313">
        <v>5785.51</v>
      </c>
      <c r="H7" s="316">
        <v>3402.45</v>
      </c>
      <c r="I7" s="315">
        <v>27.31</v>
      </c>
    </row>
    <row r="8" spans="1:9" s="283" customFormat="1" ht="25.5" customHeight="1">
      <c r="A8" s="309">
        <v>2007</v>
      </c>
      <c r="B8" s="310">
        <v>1140</v>
      </c>
      <c r="C8" s="312">
        <v>2.9394736842105265</v>
      </c>
      <c r="D8" s="312">
        <v>2.2149122807017543</v>
      </c>
      <c r="E8" s="312">
        <v>1.3271287128712872</v>
      </c>
      <c r="F8" s="313">
        <v>6979.37</v>
      </c>
      <c r="G8" s="313">
        <v>6644.79</v>
      </c>
      <c r="H8" s="316">
        <v>3895.29</v>
      </c>
      <c r="I8" s="315">
        <v>27.82</v>
      </c>
    </row>
    <row r="9" spans="1:9" s="283" customFormat="1" ht="25.5" customHeight="1">
      <c r="A9" s="309">
        <v>2008</v>
      </c>
      <c r="B9" s="310">
        <v>1140</v>
      </c>
      <c r="C9" s="312">
        <v>2.9122807017543861</v>
      </c>
      <c r="D9" s="312">
        <v>2.2035087719298247</v>
      </c>
      <c r="E9" s="312">
        <v>1.3216560509554141</v>
      </c>
      <c r="F9" s="313">
        <v>7935.37</v>
      </c>
      <c r="G9" s="313">
        <v>7476.2</v>
      </c>
      <c r="H9" s="316">
        <v>4206.4805433683814</v>
      </c>
      <c r="I9" s="315">
        <v>28.07</v>
      </c>
    </row>
    <row r="10" spans="1:9" s="283" customFormat="1" ht="25.5" customHeight="1">
      <c r="A10" s="309">
        <v>2009</v>
      </c>
      <c r="B10" s="310">
        <v>1140</v>
      </c>
      <c r="C10" s="312">
        <v>2.9035087719298245</v>
      </c>
      <c r="D10" s="312">
        <v>2.2035087719298247</v>
      </c>
      <c r="E10" s="312">
        <v>1.3176751592356688</v>
      </c>
      <c r="F10" s="313">
        <v>8641.6205850795886</v>
      </c>
      <c r="G10" s="313">
        <v>8117.5770098159501</v>
      </c>
      <c r="H10" s="316">
        <v>4520.7473488530795</v>
      </c>
      <c r="I10" s="315">
        <v>32.65</v>
      </c>
    </row>
    <row r="11" spans="1:9" s="283" customFormat="1" ht="25.5" customHeight="1">
      <c r="A11" s="309">
        <v>2010</v>
      </c>
      <c r="B11" s="310">
        <v>1140</v>
      </c>
      <c r="C11" s="312">
        <v>2.8982456140350878</v>
      </c>
      <c r="D11" s="312">
        <v>2.23859649122807</v>
      </c>
      <c r="E11" s="312">
        <v>1.2946708463949843</v>
      </c>
      <c r="F11" s="313">
        <v>9916.2549969287938</v>
      </c>
      <c r="G11" s="313">
        <v>9267.9041934429151</v>
      </c>
      <c r="H11" s="316">
        <v>5175.1208567553194</v>
      </c>
      <c r="I11" s="315">
        <v>35.4</v>
      </c>
    </row>
    <row r="12" spans="1:9" s="283" customFormat="1" ht="25.5" customHeight="1">
      <c r="A12" s="317">
        <v>2011</v>
      </c>
      <c r="B12" s="310">
        <v>1060</v>
      </c>
      <c r="C12" s="312">
        <v>2.9415094339622643</v>
      </c>
      <c r="D12" s="318">
        <v>2.2971698113207548</v>
      </c>
      <c r="E12" s="312">
        <v>1.2804928131416837</v>
      </c>
      <c r="F12" s="313">
        <v>11716.062491460461</v>
      </c>
      <c r="G12" s="313">
        <v>10934.048326473387</v>
      </c>
      <c r="H12" s="316">
        <v>5883.9545609651241</v>
      </c>
      <c r="I12" s="315">
        <v>33.72</v>
      </c>
    </row>
    <row r="13" spans="1:9" s="283" customFormat="1" ht="25.5" customHeight="1">
      <c r="A13" s="317">
        <v>2012</v>
      </c>
      <c r="B13" s="310">
        <v>1060</v>
      </c>
      <c r="C13" s="319">
        <v>2.8537735849056602</v>
      </c>
      <c r="D13" s="312">
        <v>2.3018867924528301</v>
      </c>
      <c r="E13" s="319">
        <v>1.2397540983606556</v>
      </c>
      <c r="F13" s="313">
        <v>13297.728117698942</v>
      </c>
      <c r="G13" s="313">
        <v>12274.59</v>
      </c>
      <c r="H13" s="310">
        <v>6602.8393712956367</v>
      </c>
      <c r="I13" s="315">
        <v>34.590000000000003</v>
      </c>
    </row>
    <row r="14" spans="1:9" s="283" customFormat="1" ht="25.5" customHeight="1">
      <c r="A14" s="309">
        <v>2013</v>
      </c>
      <c r="B14" s="310">
        <v>1050</v>
      </c>
      <c r="C14" s="312">
        <v>2.8142857142857145</v>
      </c>
      <c r="D14" s="312">
        <v>2.2142857142857144</v>
      </c>
      <c r="E14" s="312">
        <v>1.2709677419354839</v>
      </c>
      <c r="F14" s="313">
        <v>14951.971098483795</v>
      </c>
      <c r="G14" s="313">
        <v>13865.985728766211</v>
      </c>
      <c r="H14" s="316">
        <v>7343.212382576553</v>
      </c>
      <c r="I14" s="315">
        <v>35.840000000000003</v>
      </c>
    </row>
    <row r="15" spans="1:9" s="283" customFormat="1" ht="25.5" customHeight="1">
      <c r="A15" s="309">
        <v>2014</v>
      </c>
      <c r="B15" s="310">
        <v>910</v>
      </c>
      <c r="C15" s="312">
        <v>2.6982142857142857</v>
      </c>
      <c r="D15" s="312">
        <v>2.0973443223443224</v>
      </c>
      <c r="E15" s="312">
        <v>1.2864908527267169</v>
      </c>
      <c r="F15" s="313">
        <v>16656.348115067001</v>
      </c>
      <c r="G15" s="313">
        <v>14269.609078275646</v>
      </c>
      <c r="H15" s="310">
        <v>9599.2687705226235</v>
      </c>
      <c r="I15" s="315">
        <v>36.30445451305809</v>
      </c>
    </row>
    <row r="16" spans="1:9" s="283" customFormat="1" ht="25.5" customHeight="1">
      <c r="A16" s="309">
        <v>2015</v>
      </c>
      <c r="B16" s="310">
        <v>741.75</v>
      </c>
      <c r="C16" s="312">
        <v>2.6137512639029321</v>
      </c>
      <c r="D16" s="312">
        <v>1.9929221435793731</v>
      </c>
      <c r="E16" s="312">
        <v>1.3115169964485032</v>
      </c>
      <c r="F16" s="313"/>
      <c r="G16" s="313">
        <v>15540.23106360987</v>
      </c>
      <c r="H16" s="316">
        <v>10674.779111394464</v>
      </c>
      <c r="I16" s="320">
        <v>39.013900709219854</v>
      </c>
    </row>
    <row r="17" spans="1:9" ht="33" customHeight="1">
      <c r="A17" s="509" t="s">
        <v>222</v>
      </c>
      <c r="B17" s="509"/>
      <c r="C17" s="509"/>
      <c r="D17" s="509"/>
      <c r="E17" s="509"/>
      <c r="F17" s="509"/>
      <c r="G17" s="509"/>
      <c r="H17" s="509"/>
      <c r="I17" s="509"/>
    </row>
  </sheetData>
  <mergeCells count="2">
    <mergeCell ref="A1:I1"/>
    <mergeCell ref="A17:I17"/>
  </mergeCells>
  <phoneticPr fontId="40" type="noConversion"/>
  <conditionalFormatting sqref="F3:G3">
    <cfRule type="expression" dxfId="2" priority="2" stopIfTrue="1">
      <formula>MOD(ROW()-4,17)=0</formula>
    </cfRule>
  </conditionalFormatting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S27"/>
  <sheetViews>
    <sheetView showZeros="0" workbookViewId="0">
      <pane ySplit="2" topLeftCell="A3" activePane="bottomLeft" state="frozen"/>
      <selection pane="bottomLeft" sqref="A1:Q1"/>
    </sheetView>
  </sheetViews>
  <sheetFormatPr defaultRowHeight="14.25"/>
  <cols>
    <col min="1" max="1" width="21.75" customWidth="1"/>
    <col min="2" max="2" width="5" customWidth="1"/>
    <col min="3" max="13" width="7" customWidth="1"/>
    <col min="14" max="14" width="7" style="1" customWidth="1"/>
    <col min="15" max="18" width="7" customWidth="1"/>
    <col min="19" max="19" width="8.75" style="1" customWidth="1"/>
  </cols>
  <sheetData>
    <row r="1" spans="1:19" ht="24" customHeight="1">
      <c r="A1" s="572" t="s">
        <v>979</v>
      </c>
      <c r="B1" s="561"/>
      <c r="C1" s="561"/>
      <c r="D1" s="561"/>
      <c r="E1" s="561"/>
      <c r="F1" s="561"/>
      <c r="G1" s="561"/>
      <c r="H1" s="561"/>
      <c r="I1" s="561"/>
      <c r="J1" s="561"/>
      <c r="K1" s="561"/>
      <c r="L1" s="561"/>
      <c r="M1" s="561"/>
      <c r="N1" s="561"/>
      <c r="O1" s="561"/>
      <c r="P1" s="561"/>
      <c r="Q1" s="561"/>
      <c r="R1" s="418"/>
    </row>
    <row r="2" spans="1:19" s="7" customFormat="1" ht="22.9" customHeight="1">
      <c r="A2" s="419" t="s">
        <v>88</v>
      </c>
      <c r="B2" s="436" t="s">
        <v>6</v>
      </c>
      <c r="C2" s="437" t="s">
        <v>157</v>
      </c>
      <c r="D2" s="437" t="s">
        <v>42</v>
      </c>
      <c r="E2" s="437" t="s">
        <v>43</v>
      </c>
      <c r="F2" s="437" t="s">
        <v>44</v>
      </c>
      <c r="G2" s="437" t="s">
        <v>45</v>
      </c>
      <c r="H2" s="437" t="s">
        <v>46</v>
      </c>
      <c r="I2" s="437" t="s">
        <v>47</v>
      </c>
      <c r="J2" s="437" t="s">
        <v>48</v>
      </c>
      <c r="K2" s="437" t="s">
        <v>49</v>
      </c>
      <c r="L2" s="437" t="s">
        <v>50</v>
      </c>
      <c r="M2" s="437" t="s">
        <v>51</v>
      </c>
      <c r="N2" s="437" t="s">
        <v>52</v>
      </c>
      <c r="O2" s="437" t="s">
        <v>53</v>
      </c>
      <c r="P2" s="438" t="s">
        <v>54</v>
      </c>
      <c r="Q2" s="440" t="s">
        <v>754</v>
      </c>
      <c r="R2" s="439" t="s">
        <v>56</v>
      </c>
      <c r="S2" s="18"/>
    </row>
    <row r="3" spans="1:19" s="51" customFormat="1" ht="16.5" customHeight="1">
      <c r="A3" s="424" t="s">
        <v>755</v>
      </c>
      <c r="B3" s="425"/>
      <c r="C3" s="426"/>
      <c r="D3" s="426"/>
      <c r="E3" s="426"/>
      <c r="F3" s="426"/>
      <c r="G3" s="426"/>
      <c r="H3" s="426"/>
      <c r="I3" s="426"/>
      <c r="J3" s="426"/>
      <c r="K3" s="426"/>
      <c r="L3" s="426"/>
      <c r="M3" s="426"/>
      <c r="N3" s="426"/>
      <c r="O3" s="426"/>
      <c r="P3" s="427"/>
      <c r="Q3" s="427"/>
      <c r="R3" s="427"/>
      <c r="S3" s="50"/>
    </row>
    <row r="4" spans="1:19" s="51" customFormat="1" ht="16.5" customHeight="1">
      <c r="A4" s="428" t="s">
        <v>756</v>
      </c>
      <c r="B4" s="429" t="s">
        <v>2</v>
      </c>
      <c r="C4" s="430">
        <v>41.1</v>
      </c>
      <c r="D4" s="430">
        <v>37.422037422037427</v>
      </c>
      <c r="E4" s="430">
        <v>37.096774193548384</v>
      </c>
      <c r="F4" s="430">
        <v>65.151515151515156</v>
      </c>
      <c r="G4" s="430">
        <v>63.36</v>
      </c>
      <c r="H4" s="430">
        <v>50</v>
      </c>
      <c r="I4" s="430">
        <v>50</v>
      </c>
      <c r="J4" s="430"/>
      <c r="K4" s="430">
        <v>53.932584269662918</v>
      </c>
      <c r="L4" s="430">
        <v>43.2</v>
      </c>
      <c r="M4" s="430">
        <v>42.5</v>
      </c>
      <c r="N4" s="430">
        <v>53.052631355567868</v>
      </c>
      <c r="O4" s="430">
        <v>58.75</v>
      </c>
      <c r="P4" s="431">
        <v>37.67</v>
      </c>
      <c r="Q4" s="431">
        <v>38.666666666666664</v>
      </c>
      <c r="R4" s="431">
        <v>16.666666666666664</v>
      </c>
      <c r="S4" s="50"/>
    </row>
    <row r="5" spans="1:19" s="51" customFormat="1" ht="16.5" customHeight="1">
      <c r="A5" s="428" t="s">
        <v>757</v>
      </c>
      <c r="B5" s="429" t="s">
        <v>2</v>
      </c>
      <c r="C5" s="430">
        <v>24.4</v>
      </c>
      <c r="D5" s="430">
        <v>14.96881496881497</v>
      </c>
      <c r="E5" s="430">
        <v>29.032258064516132</v>
      </c>
      <c r="F5" s="430">
        <v>24.242424242424242</v>
      </c>
      <c r="G5" s="430">
        <v>18.181818181818183</v>
      </c>
      <c r="H5" s="430">
        <v>32.857142857142854</v>
      </c>
      <c r="I5" s="430">
        <v>21.428571428571427</v>
      </c>
      <c r="J5" s="430"/>
      <c r="K5" s="430">
        <v>29.213483146067414</v>
      </c>
      <c r="L5" s="430">
        <v>26</v>
      </c>
      <c r="M5" s="430">
        <v>42.5</v>
      </c>
      <c r="N5" s="430">
        <v>54.315789244986149</v>
      </c>
      <c r="O5" s="430">
        <v>23.75</v>
      </c>
      <c r="P5" s="431">
        <v>41.25</v>
      </c>
      <c r="Q5" s="431">
        <v>54.666666666666664</v>
      </c>
      <c r="R5" s="431">
        <v>36.666666666666664</v>
      </c>
      <c r="S5" s="50"/>
    </row>
    <row r="6" spans="1:19" s="51" customFormat="1" ht="16.5" customHeight="1">
      <c r="A6" s="428" t="s">
        <v>758</v>
      </c>
      <c r="B6" s="429" t="s">
        <v>3</v>
      </c>
      <c r="C6" s="430">
        <v>32</v>
      </c>
      <c r="D6" s="430">
        <v>12.474012474012476</v>
      </c>
      <c r="E6" s="430">
        <v>25.806451612903224</v>
      </c>
      <c r="F6" s="430">
        <v>40.909090909090914</v>
      </c>
      <c r="G6" s="430">
        <v>23.863636363636363</v>
      </c>
      <c r="H6" s="430">
        <v>22.857142857142858</v>
      </c>
      <c r="I6" s="430">
        <v>53.571428571428569</v>
      </c>
      <c r="J6" s="430"/>
      <c r="K6" s="430">
        <v>79.775280898876403</v>
      </c>
      <c r="L6" s="430">
        <v>62.2</v>
      </c>
      <c r="M6" s="430">
        <v>76.25</v>
      </c>
      <c r="N6" s="430">
        <v>80.842104922770091</v>
      </c>
      <c r="O6" s="430">
        <v>77.5</v>
      </c>
      <c r="P6" s="431">
        <v>20</v>
      </c>
      <c r="Q6" s="431">
        <v>60</v>
      </c>
      <c r="R6" s="431">
        <v>33.333333333333329</v>
      </c>
      <c r="S6" s="50"/>
    </row>
    <row r="7" spans="1:19" s="51" customFormat="1" ht="16.5" customHeight="1">
      <c r="A7" s="428" t="s">
        <v>759</v>
      </c>
      <c r="B7" s="429" t="s">
        <v>3</v>
      </c>
      <c r="C7" s="430">
        <v>95.7</v>
      </c>
      <c r="D7" s="430">
        <v>96.327096049896042</v>
      </c>
      <c r="E7" s="430">
        <v>93.548387096774192</v>
      </c>
      <c r="F7" s="430">
        <v>95.454545454545453</v>
      </c>
      <c r="G7" s="430">
        <v>91.772727272727295</v>
      </c>
      <c r="H7" s="430">
        <v>91.428571428571431</v>
      </c>
      <c r="I7" s="430">
        <v>96.428571428571431</v>
      </c>
      <c r="J7" s="430"/>
      <c r="K7" s="430">
        <v>99.61</v>
      </c>
      <c r="L7" s="430">
        <v>85</v>
      </c>
      <c r="M7" s="430">
        <v>95</v>
      </c>
      <c r="N7" s="430">
        <v>97.263157485207756</v>
      </c>
      <c r="O7" s="430">
        <v>92.5</v>
      </c>
      <c r="P7" s="431">
        <v>72.5</v>
      </c>
      <c r="Q7" s="431">
        <v>84</v>
      </c>
      <c r="R7" s="431">
        <v>96.666666666666671</v>
      </c>
      <c r="S7" s="50"/>
    </row>
    <row r="8" spans="1:19" s="51" customFormat="1" ht="16.5" customHeight="1">
      <c r="A8" s="428" t="s">
        <v>760</v>
      </c>
      <c r="B8" s="429" t="s">
        <v>3</v>
      </c>
      <c r="C8" s="430">
        <v>105.5</v>
      </c>
      <c r="D8" s="430">
        <v>106.30630602910603</v>
      </c>
      <c r="E8" s="430">
        <v>96.774193548387103</v>
      </c>
      <c r="F8" s="430">
        <v>103.03030303030303</v>
      </c>
      <c r="G8" s="430">
        <v>106.40909090909101</v>
      </c>
      <c r="H8" s="430">
        <v>97.142857142857139</v>
      </c>
      <c r="I8" s="430">
        <v>100</v>
      </c>
      <c r="J8" s="430"/>
      <c r="K8" s="430">
        <v>138</v>
      </c>
      <c r="L8" s="430">
        <v>99.2</v>
      </c>
      <c r="M8" s="430">
        <v>101.25</v>
      </c>
      <c r="N8" s="430">
        <v>109.89473637939058</v>
      </c>
      <c r="O8" s="430">
        <v>111.25</v>
      </c>
      <c r="P8" s="431">
        <v>88.75</v>
      </c>
      <c r="Q8" s="431">
        <v>98.666666666666671</v>
      </c>
      <c r="R8" s="431">
        <v>133.33333333333331</v>
      </c>
      <c r="S8" s="50"/>
    </row>
    <row r="9" spans="1:19" s="51" customFormat="1" ht="16.5" customHeight="1">
      <c r="A9" s="428" t="s">
        <v>761</v>
      </c>
      <c r="B9" s="429" t="s">
        <v>3</v>
      </c>
      <c r="C9" s="430">
        <v>59.7</v>
      </c>
      <c r="D9" s="430">
        <v>61.53846153846154</v>
      </c>
      <c r="E9" s="430">
        <v>54.838709677419352</v>
      </c>
      <c r="F9" s="430">
        <v>36.363636363636367</v>
      </c>
      <c r="G9" s="430">
        <v>54.54545454545454</v>
      </c>
      <c r="H9" s="430">
        <v>61.428571428571431</v>
      </c>
      <c r="I9" s="430">
        <v>57.142857142857139</v>
      </c>
      <c r="J9" s="430"/>
      <c r="K9" s="430">
        <v>55.056179775280903</v>
      </c>
      <c r="L9" s="430">
        <v>29.8</v>
      </c>
      <c r="M9" s="430">
        <v>33.75</v>
      </c>
      <c r="N9" s="430">
        <v>47.999999797894738</v>
      </c>
      <c r="O9" s="430">
        <v>55.000000000000007</v>
      </c>
      <c r="P9" s="431">
        <v>25.33</v>
      </c>
      <c r="Q9" s="431">
        <v>29.333333333333332</v>
      </c>
      <c r="R9" s="431">
        <v>30</v>
      </c>
      <c r="S9" s="50"/>
    </row>
    <row r="10" spans="1:19" s="51" customFormat="1" ht="16.5" customHeight="1">
      <c r="A10" s="428" t="s">
        <v>762</v>
      </c>
      <c r="B10" s="429" t="s">
        <v>3</v>
      </c>
      <c r="C10" s="430">
        <v>122.9</v>
      </c>
      <c r="D10" s="430">
        <v>112.12751185031186</v>
      </c>
      <c r="E10" s="430">
        <v>108.06451612903226</v>
      </c>
      <c r="F10" s="430">
        <v>133.33333333333331</v>
      </c>
      <c r="G10" s="430">
        <v>113.227272727273</v>
      </c>
      <c r="H10" s="430">
        <v>110.00000000000001</v>
      </c>
      <c r="I10" s="430">
        <v>100</v>
      </c>
      <c r="J10" s="430"/>
      <c r="K10" s="430">
        <v>169.49</v>
      </c>
      <c r="L10" s="430">
        <v>119.3</v>
      </c>
      <c r="M10" s="430">
        <v>110.00000000000001</v>
      </c>
      <c r="N10" s="430">
        <v>132.63157838891965</v>
      </c>
      <c r="O10" s="430">
        <v>141.25</v>
      </c>
      <c r="P10" s="431">
        <v>102.49999999999999</v>
      </c>
      <c r="Q10" s="431">
        <v>118.66666666666667</v>
      </c>
      <c r="R10" s="431">
        <v>170</v>
      </c>
      <c r="S10" s="50"/>
    </row>
    <row r="11" spans="1:19" s="51" customFormat="1" ht="16.5" customHeight="1">
      <c r="A11" s="428" t="s">
        <v>763</v>
      </c>
      <c r="B11" s="429" t="s">
        <v>3</v>
      </c>
      <c r="C11" s="430">
        <v>95.9</v>
      </c>
      <c r="D11" s="430">
        <v>88.842688565488558</v>
      </c>
      <c r="E11" s="430">
        <v>77.41935483870968</v>
      </c>
      <c r="F11" s="430">
        <v>103.03030303030303</v>
      </c>
      <c r="G11" s="430">
        <v>86.36363636363636</v>
      </c>
      <c r="H11" s="430">
        <v>95.714285714285722</v>
      </c>
      <c r="I11" s="430">
        <v>67.857142857142861</v>
      </c>
      <c r="J11" s="430"/>
      <c r="K11" s="430">
        <v>118.64</v>
      </c>
      <c r="L11" s="430">
        <v>128</v>
      </c>
      <c r="M11" s="430">
        <v>93.75</v>
      </c>
      <c r="N11" s="430">
        <v>117.47368371590028</v>
      </c>
      <c r="O11" s="430">
        <v>141.25</v>
      </c>
      <c r="P11" s="431">
        <v>87.5</v>
      </c>
      <c r="Q11" s="431">
        <v>105.33333333333333</v>
      </c>
      <c r="R11" s="431">
        <v>170</v>
      </c>
      <c r="S11" s="50"/>
    </row>
    <row r="12" spans="1:19" s="51" customFormat="1" ht="16.5" customHeight="1">
      <c r="A12" s="428" t="s">
        <v>764</v>
      </c>
      <c r="B12" s="429" t="s">
        <v>3</v>
      </c>
      <c r="C12" s="430">
        <v>80</v>
      </c>
      <c r="D12" s="430">
        <v>84.823284823284823</v>
      </c>
      <c r="E12" s="430">
        <v>80.645161290322577</v>
      </c>
      <c r="F12" s="430">
        <v>81.818181818181827</v>
      </c>
      <c r="G12" s="430">
        <v>60.090909090909101</v>
      </c>
      <c r="H12" s="430">
        <v>78.571428571428569</v>
      </c>
      <c r="I12" s="430">
        <v>35.714285714285715</v>
      </c>
      <c r="J12" s="430"/>
      <c r="K12" s="430">
        <v>94.92</v>
      </c>
      <c r="L12" s="430">
        <v>61.7</v>
      </c>
      <c r="M12" s="430">
        <v>81.25</v>
      </c>
      <c r="N12" s="430">
        <v>85.894736480443214</v>
      </c>
      <c r="O12" s="430">
        <v>92.5</v>
      </c>
      <c r="P12" s="431">
        <v>56</v>
      </c>
      <c r="Q12" s="431">
        <v>56.000000000000007</v>
      </c>
      <c r="R12" s="431">
        <v>50</v>
      </c>
      <c r="S12" s="50"/>
    </row>
    <row r="13" spans="1:19" s="51" customFormat="1" ht="16.5" customHeight="1">
      <c r="A13" s="428" t="s">
        <v>765</v>
      </c>
      <c r="B13" s="429" t="s">
        <v>3</v>
      </c>
      <c r="C13" s="430">
        <v>100.4</v>
      </c>
      <c r="D13" s="430">
        <v>96.327096049896042</v>
      </c>
      <c r="E13" s="430">
        <v>87.096774193548384</v>
      </c>
      <c r="F13" s="430">
        <v>103.03030303030303</v>
      </c>
      <c r="G13" s="430">
        <v>94.318181818181827</v>
      </c>
      <c r="H13" s="430">
        <v>105.71428571428572</v>
      </c>
      <c r="I13" s="430">
        <v>107.14285714285714</v>
      </c>
      <c r="J13" s="430"/>
      <c r="K13" s="430">
        <v>100</v>
      </c>
      <c r="L13" s="430">
        <v>102.85714285714285</v>
      </c>
      <c r="M13" s="430">
        <v>108.74999999999999</v>
      </c>
      <c r="N13" s="430">
        <v>103.57894693229916</v>
      </c>
      <c r="O13" s="430">
        <v>101.25</v>
      </c>
      <c r="P13" s="431">
        <v>77.5</v>
      </c>
      <c r="Q13" s="431">
        <v>102.66666666666666</v>
      </c>
      <c r="R13" s="431">
        <v>103.33333333333334</v>
      </c>
      <c r="S13" s="50"/>
    </row>
    <row r="14" spans="1:19" s="51" customFormat="1" ht="16.5" customHeight="1">
      <c r="A14" s="428" t="s">
        <v>766</v>
      </c>
      <c r="B14" s="429" t="s">
        <v>3</v>
      </c>
      <c r="C14" s="430">
        <v>56.4</v>
      </c>
      <c r="D14" s="430">
        <v>31.462231185031186</v>
      </c>
      <c r="E14" s="430">
        <v>38.70967741935484</v>
      </c>
      <c r="F14" s="430">
        <v>48.484848484848484</v>
      </c>
      <c r="G14" s="430">
        <v>18.181818181818183</v>
      </c>
      <c r="H14" s="430">
        <v>38.571428571428577</v>
      </c>
      <c r="I14" s="430">
        <v>103.57142857142858</v>
      </c>
      <c r="J14" s="430"/>
      <c r="K14" s="430">
        <v>93.258426966292134</v>
      </c>
      <c r="L14" s="430">
        <v>98.571428571428584</v>
      </c>
      <c r="M14" s="430">
        <v>85</v>
      </c>
      <c r="N14" s="430">
        <v>87.157894369861495</v>
      </c>
      <c r="O14" s="430">
        <v>97.5</v>
      </c>
      <c r="P14" s="431">
        <v>48.75</v>
      </c>
      <c r="Q14" s="431">
        <v>94.666666666666671</v>
      </c>
      <c r="R14" s="431">
        <v>93.333333333333329</v>
      </c>
      <c r="S14" s="50"/>
    </row>
    <row r="15" spans="1:19" s="51" customFormat="1" ht="16.5" customHeight="1">
      <c r="A15" s="428" t="s">
        <v>767</v>
      </c>
      <c r="B15" s="429" t="s">
        <v>3</v>
      </c>
      <c r="C15" s="430">
        <v>6.7</v>
      </c>
      <c r="D15" s="430">
        <v>5.8212058212058215</v>
      </c>
      <c r="E15" s="430">
        <v>27.419354838709676</v>
      </c>
      <c r="F15" s="430">
        <v>1.5151515151515151</v>
      </c>
      <c r="G15" s="430">
        <v>4.5454545454545459</v>
      </c>
      <c r="H15" s="430">
        <v>4.2857142857142856</v>
      </c>
      <c r="I15" s="430">
        <v>14.285714285714285</v>
      </c>
      <c r="J15" s="430"/>
      <c r="K15" s="430">
        <v>3.3707865168539324</v>
      </c>
      <c r="L15" s="430">
        <v>5.7142857142857144</v>
      </c>
      <c r="M15" s="430">
        <v>3.75</v>
      </c>
      <c r="N15" s="430">
        <v>3.7894736682548475</v>
      </c>
      <c r="O15" s="430">
        <v>8.75</v>
      </c>
      <c r="P15" s="431">
        <v>0</v>
      </c>
      <c r="Q15" s="431">
        <v>5.3333333333333339</v>
      </c>
      <c r="R15" s="431">
        <v>3.3333333333333335</v>
      </c>
      <c r="S15" s="50"/>
    </row>
    <row r="16" spans="1:19" s="51" customFormat="1" ht="16.5" customHeight="1">
      <c r="A16" s="428" t="s">
        <v>790</v>
      </c>
      <c r="B16" s="429" t="s">
        <v>3</v>
      </c>
      <c r="C16" s="430">
        <v>4</v>
      </c>
      <c r="D16" s="430">
        <v>2.4948024948024949</v>
      </c>
      <c r="E16" s="430">
        <v>22.58064516129032</v>
      </c>
      <c r="F16" s="430">
        <v>0</v>
      </c>
      <c r="G16" s="430">
        <v>0</v>
      </c>
      <c r="H16" s="430">
        <v>2.8571428571428572</v>
      </c>
      <c r="I16" s="430">
        <v>17.857142857142858</v>
      </c>
      <c r="J16" s="430"/>
      <c r="K16" s="430">
        <v>1.1235955056179776</v>
      </c>
      <c r="L16" s="430">
        <v>0</v>
      </c>
      <c r="M16" s="430">
        <v>1.25</v>
      </c>
      <c r="N16" s="430">
        <v>1.2631578894182827</v>
      </c>
      <c r="O16" s="430">
        <v>3.75</v>
      </c>
      <c r="P16" s="431">
        <v>0</v>
      </c>
      <c r="Q16" s="431">
        <v>1.3333333333333335</v>
      </c>
      <c r="R16" s="431">
        <v>0</v>
      </c>
      <c r="S16" s="50"/>
    </row>
    <row r="17" spans="1:19" s="51" customFormat="1" ht="16.5" customHeight="1">
      <c r="A17" s="428" t="s">
        <v>791</v>
      </c>
      <c r="B17" s="429" t="s">
        <v>3</v>
      </c>
      <c r="C17" s="430">
        <v>92.1</v>
      </c>
      <c r="D17" s="430">
        <v>93.000692723492719</v>
      </c>
      <c r="E17" s="430">
        <v>79.032258064516128</v>
      </c>
      <c r="F17" s="430">
        <v>93.939393939393938</v>
      </c>
      <c r="G17" s="430">
        <v>92.045454545454547</v>
      </c>
      <c r="H17" s="430">
        <v>88.571428571428569</v>
      </c>
      <c r="I17" s="430">
        <v>92.857142857142861</v>
      </c>
      <c r="J17" s="430"/>
      <c r="K17" s="430">
        <v>93.258426966292134</v>
      </c>
      <c r="L17" s="430">
        <v>97.142857142857139</v>
      </c>
      <c r="M17" s="430">
        <v>90</v>
      </c>
      <c r="N17" s="430">
        <v>94.736841706371195</v>
      </c>
      <c r="O17" s="430">
        <v>83.75</v>
      </c>
      <c r="P17" s="431">
        <v>43.75</v>
      </c>
      <c r="Q17" s="431">
        <v>62.666666666666671</v>
      </c>
      <c r="R17" s="431">
        <v>63.333333333333329</v>
      </c>
      <c r="S17" s="50"/>
    </row>
    <row r="18" spans="1:19" s="51" customFormat="1" ht="16.5" customHeight="1">
      <c r="A18" s="428" t="s">
        <v>792</v>
      </c>
      <c r="B18" s="429" t="s">
        <v>101</v>
      </c>
      <c r="C18" s="430">
        <v>46.5</v>
      </c>
      <c r="D18" s="430">
        <v>41.580041580041581</v>
      </c>
      <c r="E18" s="430">
        <v>41.935483870967744</v>
      </c>
      <c r="F18" s="430">
        <v>59.090909090909093</v>
      </c>
      <c r="G18" s="430">
        <v>43.18181818181818</v>
      </c>
      <c r="H18" s="430">
        <v>61.428571428571431</v>
      </c>
      <c r="I18" s="430">
        <v>35.714285714285715</v>
      </c>
      <c r="J18" s="430"/>
      <c r="K18" s="430">
        <v>68.539325842696627</v>
      </c>
      <c r="L18" s="430">
        <v>46</v>
      </c>
      <c r="M18" s="430">
        <v>32.5</v>
      </c>
      <c r="N18" s="430">
        <v>36.631578793130195</v>
      </c>
      <c r="O18" s="430">
        <v>56.25</v>
      </c>
      <c r="P18" s="431">
        <v>40</v>
      </c>
      <c r="Q18" s="431">
        <v>44</v>
      </c>
      <c r="R18" s="431">
        <v>76.666666666666671</v>
      </c>
      <c r="S18" s="50"/>
    </row>
    <row r="19" spans="1:19" s="51" customFormat="1" ht="16.5" customHeight="1">
      <c r="A19" s="428" t="s">
        <v>793</v>
      </c>
      <c r="B19" s="429" t="s">
        <v>5</v>
      </c>
      <c r="C19" s="430">
        <v>210.9</v>
      </c>
      <c r="D19" s="430">
        <v>203.60360332640334</v>
      </c>
      <c r="E19" s="430">
        <v>183.87096774193549</v>
      </c>
      <c r="F19" s="430">
        <v>237.87878787878788</v>
      </c>
      <c r="G19" s="430">
        <v>220.90909090909099</v>
      </c>
      <c r="H19" s="430">
        <v>208.57142857142858</v>
      </c>
      <c r="I19" s="430">
        <v>200</v>
      </c>
      <c r="J19" s="430"/>
      <c r="K19" s="430">
        <v>228</v>
      </c>
      <c r="L19" s="430">
        <v>211.2</v>
      </c>
      <c r="M19" s="430">
        <v>212.5</v>
      </c>
      <c r="N19" s="430">
        <v>209.68420964343491</v>
      </c>
      <c r="O19" s="430">
        <v>215</v>
      </c>
      <c r="P19" s="431">
        <v>125</v>
      </c>
      <c r="Q19" s="431">
        <v>190.66666666666669</v>
      </c>
      <c r="R19" s="431">
        <v>226.66666666666666</v>
      </c>
      <c r="S19" s="50"/>
    </row>
    <row r="20" spans="1:19" s="51" customFormat="1" ht="16.5" customHeight="1">
      <c r="A20" s="428" t="s">
        <v>794</v>
      </c>
      <c r="B20" s="429" t="s">
        <v>5</v>
      </c>
      <c r="C20" s="430">
        <v>87.9</v>
      </c>
      <c r="D20" s="430">
        <v>57.380457380457386</v>
      </c>
      <c r="E20" s="430">
        <v>51.612903225806448</v>
      </c>
      <c r="F20" s="430">
        <v>78.787878787878782</v>
      </c>
      <c r="G20" s="430">
        <v>93.181818181818173</v>
      </c>
      <c r="H20" s="430">
        <v>105.71428571428572</v>
      </c>
      <c r="I20" s="430">
        <v>53.571428571428569</v>
      </c>
      <c r="J20" s="430"/>
      <c r="K20" s="430">
        <v>161</v>
      </c>
      <c r="L20" s="430">
        <v>131.42857142857142</v>
      </c>
      <c r="M20" s="430">
        <v>90</v>
      </c>
      <c r="N20" s="430">
        <v>126.31578894182825</v>
      </c>
      <c r="O20" s="430">
        <v>160</v>
      </c>
      <c r="P20" s="431">
        <v>26.25</v>
      </c>
      <c r="Q20" s="431">
        <v>181.33333333333331</v>
      </c>
      <c r="R20" s="431">
        <v>136.66666666666666</v>
      </c>
      <c r="S20" s="50"/>
    </row>
    <row r="21" spans="1:19" s="51" customFormat="1" ht="16.5" customHeight="1">
      <c r="A21" s="428" t="s">
        <v>795</v>
      </c>
      <c r="B21" s="429" t="s">
        <v>3</v>
      </c>
      <c r="C21" s="430">
        <v>78.599999999999994</v>
      </c>
      <c r="D21" s="430">
        <v>75.675675675675677</v>
      </c>
      <c r="E21" s="430">
        <v>53.225806451612897</v>
      </c>
      <c r="F21" s="430">
        <v>106.06060606060606</v>
      </c>
      <c r="G21" s="430">
        <v>86.863636363636402</v>
      </c>
      <c r="H21" s="430">
        <v>85.714285714285708</v>
      </c>
      <c r="I21" s="430">
        <v>60.714285714285708</v>
      </c>
      <c r="J21" s="430"/>
      <c r="K21" s="430">
        <v>92</v>
      </c>
      <c r="L21" s="430">
        <v>76.3</v>
      </c>
      <c r="M21" s="430">
        <v>73.75</v>
      </c>
      <c r="N21" s="430">
        <v>82.105262812188357</v>
      </c>
      <c r="O21" s="430">
        <v>87.5</v>
      </c>
      <c r="P21" s="431">
        <v>50.33</v>
      </c>
      <c r="Q21" s="431">
        <v>41.333333333333336</v>
      </c>
      <c r="R21" s="431">
        <v>63.333333333333329</v>
      </c>
      <c r="S21" s="50"/>
    </row>
    <row r="22" spans="1:19" s="51" customFormat="1" ht="16.5" customHeight="1">
      <c r="A22" s="428" t="s">
        <v>796</v>
      </c>
      <c r="B22" s="429" t="s">
        <v>3</v>
      </c>
      <c r="C22" s="430">
        <v>69.599999999999994</v>
      </c>
      <c r="D22" s="430">
        <v>67.35966735966737</v>
      </c>
      <c r="E22" s="430">
        <v>43.548387096774192</v>
      </c>
      <c r="F22" s="430">
        <v>86.36363636363636</v>
      </c>
      <c r="G22" s="430">
        <v>62.5</v>
      </c>
      <c r="H22" s="430">
        <v>78.571428571428569</v>
      </c>
      <c r="I22" s="430">
        <v>39.285714285714285</v>
      </c>
      <c r="J22" s="430"/>
      <c r="K22" s="430">
        <v>92</v>
      </c>
      <c r="L22" s="430">
        <v>70</v>
      </c>
      <c r="M22" s="430">
        <v>63.749999999999993</v>
      </c>
      <c r="N22" s="430">
        <v>82.105262812188357</v>
      </c>
      <c r="O22" s="430">
        <v>87.5</v>
      </c>
      <c r="P22" s="430">
        <v>48.55</v>
      </c>
      <c r="Q22" s="431">
        <v>40</v>
      </c>
      <c r="R22" s="431">
        <v>63.333333333333329</v>
      </c>
      <c r="S22" s="50"/>
    </row>
    <row r="23" spans="1:19" s="51" customFormat="1" ht="16.5" customHeight="1">
      <c r="A23" s="428" t="s">
        <v>797</v>
      </c>
      <c r="B23" s="429" t="s">
        <v>3</v>
      </c>
      <c r="C23" s="430">
        <v>15.3</v>
      </c>
      <c r="D23" s="430">
        <v>13.305613305613306</v>
      </c>
      <c r="E23" s="430">
        <v>20.967741935483872</v>
      </c>
      <c r="F23" s="430">
        <v>13.636363636363635</v>
      </c>
      <c r="G23" s="430">
        <v>20.454545454545457</v>
      </c>
      <c r="H23" s="430">
        <v>24.285714285714285</v>
      </c>
      <c r="I23" s="430">
        <v>7.1428571428571423</v>
      </c>
      <c r="J23" s="430"/>
      <c r="K23" s="430">
        <v>17.977528089887642</v>
      </c>
      <c r="L23" s="430">
        <v>10.3</v>
      </c>
      <c r="M23" s="430">
        <v>6.25</v>
      </c>
      <c r="N23" s="430">
        <v>7.5789473365096951</v>
      </c>
      <c r="O23" s="430">
        <v>23.75</v>
      </c>
      <c r="P23" s="430">
        <v>0</v>
      </c>
      <c r="Q23" s="431">
        <v>4</v>
      </c>
      <c r="R23" s="431">
        <v>3.3333333333333335</v>
      </c>
      <c r="S23" s="50"/>
    </row>
    <row r="24" spans="1:19" s="51" customFormat="1" ht="16.5" customHeight="1">
      <c r="A24" s="428" t="s">
        <v>798</v>
      </c>
      <c r="B24" s="429" t="s">
        <v>3</v>
      </c>
      <c r="C24" s="430">
        <v>51.9</v>
      </c>
      <c r="D24" s="430">
        <v>44.07484407484408</v>
      </c>
      <c r="E24" s="430">
        <v>33.87096774193548</v>
      </c>
      <c r="F24" s="430">
        <v>45.454545454545453</v>
      </c>
      <c r="G24" s="430">
        <v>71.590909090909093</v>
      </c>
      <c r="H24" s="430">
        <v>81.428571428571431</v>
      </c>
      <c r="I24" s="430">
        <v>21.428571428571427</v>
      </c>
      <c r="J24" s="430"/>
      <c r="K24" s="430">
        <v>50.561797752808992</v>
      </c>
      <c r="L24" s="430">
        <v>42.03</v>
      </c>
      <c r="M24" s="430">
        <v>37.5</v>
      </c>
      <c r="N24" s="430">
        <v>55.57894713440443</v>
      </c>
      <c r="O24" s="430">
        <v>57.499999999999993</v>
      </c>
      <c r="P24" s="430">
        <v>5</v>
      </c>
      <c r="Q24" s="431">
        <v>21.333333333333336</v>
      </c>
      <c r="R24" s="431">
        <v>13.333333333333334</v>
      </c>
      <c r="S24" s="50"/>
    </row>
    <row r="25" spans="1:19" s="51" customFormat="1" ht="16.5" customHeight="1">
      <c r="A25" s="428" t="s">
        <v>799</v>
      </c>
      <c r="B25" s="429" t="s">
        <v>4</v>
      </c>
      <c r="C25" s="430">
        <v>7.1</v>
      </c>
      <c r="D25" s="430">
        <v>5.8212058212058215</v>
      </c>
      <c r="E25" s="430">
        <v>3.225806451612903</v>
      </c>
      <c r="F25" s="430">
        <v>4.5454545454545459</v>
      </c>
      <c r="G25" s="430">
        <v>2.2727272727272729</v>
      </c>
      <c r="H25" s="430">
        <v>15.714285714285714</v>
      </c>
      <c r="I25" s="430">
        <v>0</v>
      </c>
      <c r="J25" s="430"/>
      <c r="K25" s="430">
        <v>18</v>
      </c>
      <c r="L25" s="430">
        <v>2.5</v>
      </c>
      <c r="M25" s="430">
        <v>5</v>
      </c>
      <c r="N25" s="430">
        <v>5.0526315576731307</v>
      </c>
      <c r="O25" s="430">
        <v>10</v>
      </c>
      <c r="P25" s="430">
        <v>0</v>
      </c>
      <c r="Q25" s="431">
        <v>1.3333333333333335</v>
      </c>
      <c r="R25" s="431">
        <v>0</v>
      </c>
      <c r="S25" s="50"/>
    </row>
    <row r="26" spans="1:19" s="51" customFormat="1" ht="16.5" customHeight="1">
      <c r="A26" s="428" t="s">
        <v>800</v>
      </c>
      <c r="B26" s="429" t="s">
        <v>3</v>
      </c>
      <c r="C26" s="430">
        <v>6.5</v>
      </c>
      <c r="D26" s="430">
        <v>6.6528066528066532</v>
      </c>
      <c r="E26" s="430">
        <v>0</v>
      </c>
      <c r="F26" s="430">
        <v>6.0606060606060606</v>
      </c>
      <c r="G26" s="430">
        <v>12.5</v>
      </c>
      <c r="H26" s="430">
        <v>5.7142857142857144</v>
      </c>
      <c r="I26" s="430">
        <v>7.1428571428571423</v>
      </c>
      <c r="J26" s="430"/>
      <c r="K26" s="430">
        <v>11</v>
      </c>
      <c r="L26" s="430">
        <v>3.2</v>
      </c>
      <c r="M26" s="430">
        <v>2.5</v>
      </c>
      <c r="N26" s="430">
        <v>6.3157894470914115</v>
      </c>
      <c r="O26" s="430">
        <v>11.25</v>
      </c>
      <c r="P26" s="430">
        <v>0</v>
      </c>
      <c r="Q26" s="431">
        <v>0</v>
      </c>
      <c r="R26" s="431">
        <v>3.3333333333333335</v>
      </c>
      <c r="S26" s="50"/>
    </row>
    <row r="27" spans="1:19">
      <c r="A27" s="432" t="s">
        <v>801</v>
      </c>
      <c r="B27" s="433" t="s">
        <v>1</v>
      </c>
      <c r="C27" s="434">
        <v>7.3</v>
      </c>
      <c r="D27" s="434">
        <v>6.6528066528066532</v>
      </c>
      <c r="E27" s="434">
        <v>3.225806451612903</v>
      </c>
      <c r="F27" s="434">
        <v>1.5151515151515151</v>
      </c>
      <c r="G27" s="434">
        <v>13.636363636363635</v>
      </c>
      <c r="H27" s="434">
        <v>14.285714285714285</v>
      </c>
      <c r="I27" s="434">
        <v>3.5714285714285712</v>
      </c>
      <c r="J27" s="434"/>
      <c r="K27" s="434">
        <v>3.3707865168539324</v>
      </c>
      <c r="L27" s="441">
        <v>2.8571428571428572</v>
      </c>
      <c r="M27" s="434">
        <v>3.75</v>
      </c>
      <c r="N27" s="434">
        <v>10.105263115346261</v>
      </c>
      <c r="O27" s="434">
        <v>6.25</v>
      </c>
      <c r="P27" s="434">
        <v>1.25</v>
      </c>
      <c r="Q27" s="435">
        <v>9.3333333333333339</v>
      </c>
      <c r="R27" s="435">
        <v>0</v>
      </c>
    </row>
  </sheetData>
  <mergeCells count="1">
    <mergeCell ref="A1:Q1"/>
  </mergeCells>
  <phoneticPr fontId="45" type="noConversion"/>
  <pageMargins left="0.7" right="0.7" top="0.75" bottom="0.75" header="0.3" footer="0.3"/>
  <pageSetup paperSize="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S27"/>
  <sheetViews>
    <sheetView showZeros="0" workbookViewId="0">
      <pane ySplit="2" topLeftCell="A6" activePane="bottomLeft" state="frozen"/>
      <selection pane="bottomLeft" sqref="A1:R1"/>
    </sheetView>
  </sheetViews>
  <sheetFormatPr defaultRowHeight="14.25"/>
  <cols>
    <col min="1" max="1" width="26.875" customWidth="1"/>
    <col min="2" max="2" width="5.625" customWidth="1"/>
    <col min="3" max="13" width="7.875" bestFit="1" customWidth="1"/>
    <col min="14" max="14" width="7.875" style="1" bestFit="1" customWidth="1"/>
    <col min="15" max="18" width="7.875" bestFit="1" customWidth="1"/>
    <col min="19" max="19" width="8.75" style="1" customWidth="1"/>
  </cols>
  <sheetData>
    <row r="1" spans="1:19" ht="24" customHeight="1">
      <c r="A1" s="572" t="s">
        <v>980</v>
      </c>
      <c r="B1" s="561"/>
      <c r="C1" s="561"/>
      <c r="D1" s="561"/>
      <c r="E1" s="561"/>
      <c r="F1" s="561"/>
      <c r="G1" s="561"/>
      <c r="H1" s="561"/>
      <c r="I1" s="561"/>
      <c r="J1" s="561"/>
      <c r="K1" s="561"/>
      <c r="L1" s="561"/>
      <c r="M1" s="561"/>
      <c r="N1" s="561"/>
      <c r="O1" s="561"/>
      <c r="P1" s="561"/>
      <c r="Q1" s="561"/>
      <c r="R1" s="561"/>
    </row>
    <row r="2" spans="1:19" s="7" customFormat="1" ht="22.9" customHeight="1">
      <c r="A2" s="419" t="s">
        <v>768</v>
      </c>
      <c r="B2" s="420" t="s">
        <v>769</v>
      </c>
      <c r="C2" s="421" t="s">
        <v>157</v>
      </c>
      <c r="D2" s="421" t="s">
        <v>42</v>
      </c>
      <c r="E2" s="421" t="s">
        <v>43</v>
      </c>
      <c r="F2" s="421" t="s">
        <v>44</v>
      </c>
      <c r="G2" s="421" t="s">
        <v>45</v>
      </c>
      <c r="H2" s="421" t="s">
        <v>46</v>
      </c>
      <c r="I2" s="421" t="s">
        <v>47</v>
      </c>
      <c r="J2" s="421" t="s">
        <v>48</v>
      </c>
      <c r="K2" s="421" t="s">
        <v>49</v>
      </c>
      <c r="L2" s="421" t="s">
        <v>50</v>
      </c>
      <c r="M2" s="421" t="s">
        <v>51</v>
      </c>
      <c r="N2" s="421" t="s">
        <v>52</v>
      </c>
      <c r="O2" s="421" t="s">
        <v>53</v>
      </c>
      <c r="P2" s="422" t="s">
        <v>54</v>
      </c>
      <c r="Q2" s="497" t="s">
        <v>770</v>
      </c>
      <c r="R2" s="423" t="s">
        <v>56</v>
      </c>
      <c r="S2" s="18"/>
    </row>
    <row r="3" spans="1:19" s="51" customFormat="1" ht="16.5" customHeight="1">
      <c r="A3" s="424" t="s">
        <v>771</v>
      </c>
      <c r="B3" s="425"/>
      <c r="C3" s="426"/>
      <c r="D3" s="426"/>
      <c r="E3" s="426"/>
      <c r="F3" s="426"/>
      <c r="G3" s="426"/>
      <c r="H3" s="426"/>
      <c r="I3" s="426"/>
      <c r="J3" s="426"/>
      <c r="K3" s="426"/>
      <c r="L3" s="426"/>
      <c r="M3" s="426"/>
      <c r="N3" s="426"/>
      <c r="O3" s="426"/>
      <c r="P3" s="427"/>
      <c r="Q3" s="427"/>
      <c r="R3" s="427"/>
      <c r="S3" s="50"/>
    </row>
    <row r="4" spans="1:19" s="51" customFormat="1" ht="16.5" customHeight="1">
      <c r="A4" s="428" t="s">
        <v>772</v>
      </c>
      <c r="B4" s="429" t="s">
        <v>2</v>
      </c>
      <c r="C4" s="430">
        <v>20.8</v>
      </c>
      <c r="D4" s="430"/>
      <c r="E4" s="430">
        <v>10.695187165775401</v>
      </c>
      <c r="F4" s="430">
        <v>10.869565217391305</v>
      </c>
      <c r="G4" s="430">
        <v>26.6666666666667</v>
      </c>
      <c r="H4" s="430"/>
      <c r="I4" s="430">
        <v>18.518518518518519</v>
      </c>
      <c r="J4" s="430">
        <v>16.666666666666664</v>
      </c>
      <c r="K4" s="430">
        <v>32.20338983050847</v>
      </c>
      <c r="L4" s="430">
        <v>13.6</v>
      </c>
      <c r="M4" s="430">
        <v>41.428571428571431</v>
      </c>
      <c r="N4" s="430">
        <v>17.142857142857142</v>
      </c>
      <c r="O4" s="430">
        <v>20</v>
      </c>
      <c r="P4" s="431">
        <v>11.428571428571429</v>
      </c>
      <c r="Q4" s="431">
        <v>12.698412698412698</v>
      </c>
      <c r="R4" s="431">
        <v>16</v>
      </c>
      <c r="S4" s="50"/>
    </row>
    <row r="5" spans="1:19" s="51" customFormat="1" ht="16.5" customHeight="1">
      <c r="A5" s="428" t="s">
        <v>773</v>
      </c>
      <c r="B5" s="429" t="s">
        <v>2</v>
      </c>
      <c r="C5" s="430">
        <v>56.1</v>
      </c>
      <c r="D5" s="430"/>
      <c r="E5" s="430">
        <v>42.780748663101605</v>
      </c>
      <c r="F5" s="430">
        <v>65.217391304347828</v>
      </c>
      <c r="G5" s="430">
        <v>29.6666666666667</v>
      </c>
      <c r="H5" s="430"/>
      <c r="I5" s="430">
        <v>40.74074074074074</v>
      </c>
      <c r="J5" s="430">
        <v>40</v>
      </c>
      <c r="K5" s="430">
        <v>62.711864406779661</v>
      </c>
      <c r="L5" s="430">
        <v>77</v>
      </c>
      <c r="M5" s="430">
        <v>52.857142857142861</v>
      </c>
      <c r="N5" s="430">
        <v>82.857142857142861</v>
      </c>
      <c r="O5" s="430">
        <v>91.428571428571431</v>
      </c>
      <c r="P5" s="431">
        <v>75.714285714285708</v>
      </c>
      <c r="Q5" s="431">
        <v>76.19047619047619</v>
      </c>
      <c r="R5" s="431">
        <v>40</v>
      </c>
      <c r="S5" s="50"/>
    </row>
    <row r="6" spans="1:19" s="51" customFormat="1" ht="16.5" customHeight="1">
      <c r="A6" s="428" t="s">
        <v>774</v>
      </c>
      <c r="B6" s="429" t="s">
        <v>3</v>
      </c>
      <c r="C6" s="430">
        <v>50</v>
      </c>
      <c r="D6" s="430"/>
      <c r="E6" s="430">
        <v>31.550802139037433</v>
      </c>
      <c r="F6" s="430">
        <v>19.565217391304348</v>
      </c>
      <c r="G6" s="430">
        <v>43.333333333333336</v>
      </c>
      <c r="H6" s="430"/>
      <c r="I6" s="430">
        <v>44.444444444444443</v>
      </c>
      <c r="J6" s="430">
        <v>28.333333333333332</v>
      </c>
      <c r="K6" s="430">
        <v>83.050847457627114</v>
      </c>
      <c r="L6" s="430">
        <v>43.2</v>
      </c>
      <c r="M6" s="430">
        <v>52.857142857142861</v>
      </c>
      <c r="N6" s="430">
        <v>65.714285714285708</v>
      </c>
      <c r="O6" s="430">
        <v>70</v>
      </c>
      <c r="P6" s="431">
        <v>20.43</v>
      </c>
      <c r="Q6" s="431">
        <v>36.507936507936506</v>
      </c>
      <c r="R6" s="431">
        <v>24</v>
      </c>
      <c r="S6" s="50"/>
    </row>
    <row r="7" spans="1:19" s="51" customFormat="1" ht="16.5" customHeight="1">
      <c r="A7" s="428" t="s">
        <v>775</v>
      </c>
      <c r="B7" s="429" t="s">
        <v>3</v>
      </c>
      <c r="C7" s="430">
        <v>72.2</v>
      </c>
      <c r="D7" s="430"/>
      <c r="E7" s="430">
        <v>53.475935828877006</v>
      </c>
      <c r="F7" s="430">
        <v>58.695652173913047</v>
      </c>
      <c r="G7" s="430">
        <v>70</v>
      </c>
      <c r="H7" s="430"/>
      <c r="I7" s="430">
        <v>62.962962962962962</v>
      </c>
      <c r="J7" s="430">
        <v>15</v>
      </c>
      <c r="K7" s="430">
        <v>91.525423728813564</v>
      </c>
      <c r="L7" s="430">
        <v>68.7</v>
      </c>
      <c r="M7" s="430">
        <v>91.428571428571431</v>
      </c>
      <c r="N7" s="430">
        <v>100</v>
      </c>
      <c r="O7" s="430">
        <v>92.857142857142861</v>
      </c>
      <c r="P7" s="431">
        <v>68.571428571428569</v>
      </c>
      <c r="Q7" s="431">
        <v>66.666666666666657</v>
      </c>
      <c r="R7" s="431">
        <v>96</v>
      </c>
      <c r="S7" s="50"/>
    </row>
    <row r="8" spans="1:19" s="51" customFormat="1" ht="16.5" customHeight="1">
      <c r="A8" s="428" t="s">
        <v>776</v>
      </c>
      <c r="B8" s="429" t="s">
        <v>3</v>
      </c>
      <c r="C8" s="430">
        <v>101.7</v>
      </c>
      <c r="D8" s="430"/>
      <c r="E8" s="430">
        <v>100</v>
      </c>
      <c r="F8" s="430">
        <v>115.21739130434783</v>
      </c>
      <c r="G8" s="430">
        <v>100</v>
      </c>
      <c r="H8" s="430"/>
      <c r="I8" s="430">
        <v>100</v>
      </c>
      <c r="J8" s="430">
        <v>96.666666666666671</v>
      </c>
      <c r="K8" s="430">
        <v>101.69491525423729</v>
      </c>
      <c r="L8" s="430">
        <v>97.6</v>
      </c>
      <c r="M8" s="430">
        <v>102.85714285714285</v>
      </c>
      <c r="N8" s="430">
        <v>102.85714285714285</v>
      </c>
      <c r="O8" s="430">
        <v>101.42857142857142</v>
      </c>
      <c r="P8" s="431">
        <v>97.142857142857139</v>
      </c>
      <c r="Q8" s="431">
        <v>96.825396825396822</v>
      </c>
      <c r="R8" s="431">
        <v>112.00000000000001</v>
      </c>
      <c r="S8" s="50"/>
    </row>
    <row r="9" spans="1:19" s="51" customFormat="1" ht="16.5" customHeight="1">
      <c r="A9" s="428" t="s">
        <v>777</v>
      </c>
      <c r="B9" s="429" t="s">
        <v>3</v>
      </c>
      <c r="C9" s="430">
        <v>19</v>
      </c>
      <c r="D9" s="430"/>
      <c r="E9" s="430">
        <v>36.363636363636367</v>
      </c>
      <c r="F9" s="430">
        <v>8.695652173913043</v>
      </c>
      <c r="G9" s="430">
        <v>30</v>
      </c>
      <c r="H9" s="430"/>
      <c r="I9" s="430">
        <v>18.518518518518519</v>
      </c>
      <c r="J9" s="430">
        <v>30</v>
      </c>
      <c r="K9" s="430">
        <v>18.64406779661017</v>
      </c>
      <c r="L9" s="430">
        <v>20.100000000000001</v>
      </c>
      <c r="M9" s="430">
        <v>12.857142857142856</v>
      </c>
      <c r="N9" s="430">
        <v>11.428571428571429</v>
      </c>
      <c r="O9" s="430">
        <v>15.714285714285714</v>
      </c>
      <c r="P9" s="431">
        <v>4.2857142857142856</v>
      </c>
      <c r="Q9" s="431">
        <v>23.809523809523807</v>
      </c>
      <c r="R9" s="431">
        <v>24</v>
      </c>
      <c r="S9" s="50"/>
    </row>
    <row r="10" spans="1:19" s="51" customFormat="1" ht="16.5" customHeight="1">
      <c r="A10" s="428" t="s">
        <v>778</v>
      </c>
      <c r="B10" s="429" t="s">
        <v>3</v>
      </c>
      <c r="C10" s="430">
        <v>108.5</v>
      </c>
      <c r="D10" s="430"/>
      <c r="E10" s="430">
        <v>100</v>
      </c>
      <c r="F10" s="430">
        <v>115.21739130434783</v>
      </c>
      <c r="G10" s="430">
        <v>103.33333333333334</v>
      </c>
      <c r="H10" s="430"/>
      <c r="I10" s="430">
        <v>100</v>
      </c>
      <c r="J10" s="430">
        <v>100</v>
      </c>
      <c r="K10" s="430">
        <v>120</v>
      </c>
      <c r="L10" s="430">
        <v>105.3</v>
      </c>
      <c r="M10" s="430">
        <v>105.71428571428572</v>
      </c>
      <c r="N10" s="430">
        <v>110.00000000000001</v>
      </c>
      <c r="O10" s="430">
        <v>118.57142857142857</v>
      </c>
      <c r="P10" s="431">
        <v>104.28571428571429</v>
      </c>
      <c r="Q10" s="431">
        <v>100</v>
      </c>
      <c r="R10" s="431">
        <v>150</v>
      </c>
      <c r="S10" s="50"/>
    </row>
    <row r="11" spans="1:19" s="51" customFormat="1" ht="16.5" customHeight="1">
      <c r="A11" s="428" t="s">
        <v>779</v>
      </c>
      <c r="B11" s="429" t="s">
        <v>3</v>
      </c>
      <c r="C11" s="430">
        <v>86.7</v>
      </c>
      <c r="D11" s="430"/>
      <c r="E11" s="430">
        <v>57.219251336898388</v>
      </c>
      <c r="F11" s="430">
        <v>104.34782608695652</v>
      </c>
      <c r="G11" s="430">
        <v>86.666666666666671</v>
      </c>
      <c r="H11" s="430"/>
      <c r="I11" s="430">
        <v>85.18518518518519</v>
      </c>
      <c r="J11" s="430">
        <v>80</v>
      </c>
      <c r="K11" s="430">
        <v>108.47457627118644</v>
      </c>
      <c r="L11" s="430">
        <v>93.1</v>
      </c>
      <c r="M11" s="430">
        <v>80</v>
      </c>
      <c r="N11" s="430">
        <v>101.42857142857142</v>
      </c>
      <c r="O11" s="430">
        <v>104.28571428571429</v>
      </c>
      <c r="P11" s="431">
        <v>97.142857142857139</v>
      </c>
      <c r="Q11" s="431">
        <v>90.476190476190482</v>
      </c>
      <c r="R11" s="431">
        <v>144</v>
      </c>
      <c r="S11" s="50"/>
    </row>
    <row r="12" spans="1:19" s="51" customFormat="1" ht="16.5" customHeight="1">
      <c r="A12" s="428" t="s">
        <v>780</v>
      </c>
      <c r="B12" s="429" t="s">
        <v>3</v>
      </c>
      <c r="C12" s="430">
        <v>25.2</v>
      </c>
      <c r="D12" s="430"/>
      <c r="E12" s="430">
        <v>51.336898395721931</v>
      </c>
      <c r="F12" s="430">
        <v>6.5217391304347823</v>
      </c>
      <c r="G12" s="430">
        <v>20</v>
      </c>
      <c r="H12" s="430"/>
      <c r="I12" s="430">
        <v>37.037037037037038</v>
      </c>
      <c r="J12" s="430">
        <v>0</v>
      </c>
      <c r="K12" s="430">
        <v>23.728813559322035</v>
      </c>
      <c r="L12" s="430">
        <v>16.5</v>
      </c>
      <c r="M12" s="430">
        <v>44.285714285714285</v>
      </c>
      <c r="N12" s="430">
        <v>18.571428571428573</v>
      </c>
      <c r="O12" s="430">
        <v>11.428571428571429</v>
      </c>
      <c r="P12" s="431">
        <v>0</v>
      </c>
      <c r="Q12" s="431">
        <v>11.111111111111111</v>
      </c>
      <c r="R12" s="431">
        <v>62</v>
      </c>
      <c r="S12" s="50"/>
    </row>
    <row r="13" spans="1:19" s="51" customFormat="1" ht="16.5" customHeight="1">
      <c r="A13" s="428" t="s">
        <v>781</v>
      </c>
      <c r="B13" s="429" t="s">
        <v>3</v>
      </c>
      <c r="C13" s="430">
        <v>96.4</v>
      </c>
      <c r="D13" s="430"/>
      <c r="E13" s="430">
        <v>96.256684491978604</v>
      </c>
      <c r="F13" s="430">
        <v>100</v>
      </c>
      <c r="G13" s="430">
        <v>96.666666666666671</v>
      </c>
      <c r="H13" s="430"/>
      <c r="I13" s="430">
        <v>96.296296296296291</v>
      </c>
      <c r="J13" s="430">
        <v>96.666666666666671</v>
      </c>
      <c r="K13" s="430">
        <v>94.915254237288138</v>
      </c>
      <c r="L13" s="430">
        <v>79.63</v>
      </c>
      <c r="M13" s="430">
        <v>94.285714285714278</v>
      </c>
      <c r="N13" s="430">
        <v>94.285714285714278</v>
      </c>
      <c r="O13" s="430">
        <v>97.142857142857139</v>
      </c>
      <c r="P13" s="431">
        <v>55.714285714285715</v>
      </c>
      <c r="Q13" s="431">
        <v>79.365079365079367</v>
      </c>
      <c r="R13" s="431">
        <v>96</v>
      </c>
      <c r="S13" s="50"/>
    </row>
    <row r="14" spans="1:19" s="51" customFormat="1" ht="16.5" customHeight="1">
      <c r="A14" s="428" t="s">
        <v>782</v>
      </c>
      <c r="B14" s="429" t="s">
        <v>3</v>
      </c>
      <c r="C14" s="430">
        <v>89.3</v>
      </c>
      <c r="D14" s="430"/>
      <c r="E14" s="430">
        <v>87.700534759358277</v>
      </c>
      <c r="F14" s="430">
        <v>95.652173913043484</v>
      </c>
      <c r="G14" s="430">
        <v>80</v>
      </c>
      <c r="H14" s="430"/>
      <c r="I14" s="430">
        <v>85.18518518518519</v>
      </c>
      <c r="J14" s="430">
        <v>85</v>
      </c>
      <c r="K14" s="430">
        <v>94.915254237288138</v>
      </c>
      <c r="L14" s="430">
        <v>76.3</v>
      </c>
      <c r="M14" s="430">
        <v>92.857142857142861</v>
      </c>
      <c r="N14" s="430">
        <v>84.285714285714292</v>
      </c>
      <c r="O14" s="430">
        <v>91.428571428571431</v>
      </c>
      <c r="P14" s="431">
        <v>47.142857142857139</v>
      </c>
      <c r="Q14" s="431">
        <v>76.19047619047619</v>
      </c>
      <c r="R14" s="431">
        <v>84</v>
      </c>
      <c r="S14" s="50"/>
    </row>
    <row r="15" spans="1:19" s="51" customFormat="1" ht="16.5" customHeight="1">
      <c r="A15" s="428" t="s">
        <v>783</v>
      </c>
      <c r="B15" s="429" t="s">
        <v>3</v>
      </c>
      <c r="C15" s="430">
        <v>0.9</v>
      </c>
      <c r="D15" s="430"/>
      <c r="E15" s="430">
        <v>0</v>
      </c>
      <c r="F15" s="430">
        <v>0</v>
      </c>
      <c r="G15" s="430">
        <v>3.3333333333333335</v>
      </c>
      <c r="H15" s="430"/>
      <c r="I15" s="430">
        <v>3.7037037037037033</v>
      </c>
      <c r="J15" s="430">
        <v>0</v>
      </c>
      <c r="K15" s="430">
        <v>0</v>
      </c>
      <c r="L15" s="430">
        <v>0</v>
      </c>
      <c r="M15" s="430">
        <v>0</v>
      </c>
      <c r="N15" s="430">
        <v>2.8571428571428572</v>
      </c>
      <c r="O15" s="430">
        <v>0</v>
      </c>
      <c r="P15" s="431">
        <v>0</v>
      </c>
      <c r="Q15" s="431">
        <v>0</v>
      </c>
      <c r="R15" s="431">
        <v>0</v>
      </c>
      <c r="S15" s="50"/>
    </row>
    <row r="16" spans="1:19" s="51" customFormat="1" ht="16.5" customHeight="1">
      <c r="A16" s="428" t="s">
        <v>784</v>
      </c>
      <c r="B16" s="429" t="s">
        <v>3</v>
      </c>
      <c r="C16" s="430">
        <v>0.7</v>
      </c>
      <c r="D16" s="430"/>
      <c r="E16" s="430">
        <v>0</v>
      </c>
      <c r="F16" s="430">
        <v>0</v>
      </c>
      <c r="G16" s="430">
        <v>0</v>
      </c>
      <c r="H16" s="430"/>
      <c r="I16" s="430">
        <v>0</v>
      </c>
      <c r="J16" s="430">
        <v>0</v>
      </c>
      <c r="K16" s="430">
        <v>0</v>
      </c>
      <c r="L16" s="430">
        <v>0</v>
      </c>
      <c r="M16" s="430">
        <v>1.4285714285714286</v>
      </c>
      <c r="N16" s="430">
        <v>1.4285714285714286</v>
      </c>
      <c r="O16" s="430">
        <v>0</v>
      </c>
      <c r="P16" s="431">
        <v>0</v>
      </c>
      <c r="Q16" s="431">
        <v>0</v>
      </c>
      <c r="R16" s="431">
        <v>4</v>
      </c>
      <c r="S16" s="50"/>
    </row>
    <row r="17" spans="1:19" s="51" customFormat="1" ht="16.5" customHeight="1">
      <c r="A17" s="428" t="s">
        <v>785</v>
      </c>
      <c r="B17" s="429" t="s">
        <v>3</v>
      </c>
      <c r="C17" s="430">
        <v>56.8</v>
      </c>
      <c r="D17" s="430"/>
      <c r="E17" s="430">
        <v>47.058823529411761</v>
      </c>
      <c r="F17" s="430">
        <v>54.347826086956516</v>
      </c>
      <c r="G17" s="430">
        <v>83.333333333333343</v>
      </c>
      <c r="H17" s="430"/>
      <c r="I17" s="430">
        <v>25.925925925925924</v>
      </c>
      <c r="J17" s="430">
        <v>1.6666666666666667</v>
      </c>
      <c r="K17" s="430">
        <v>32.20338983050847</v>
      </c>
      <c r="L17" s="430">
        <v>39</v>
      </c>
      <c r="M17" s="430">
        <v>75.714285714285708</v>
      </c>
      <c r="N17" s="430">
        <v>58.571428571428577</v>
      </c>
      <c r="O17" s="430">
        <v>68.571428571428569</v>
      </c>
      <c r="P17" s="431">
        <v>31.428571428571427</v>
      </c>
      <c r="Q17" s="431">
        <v>25.396825396825395</v>
      </c>
      <c r="R17" s="431">
        <v>86</v>
      </c>
      <c r="S17" s="50"/>
    </row>
    <row r="18" spans="1:19" s="51" customFormat="1" ht="16.5" customHeight="1">
      <c r="A18" s="428" t="s">
        <v>786</v>
      </c>
      <c r="B18" s="429" t="s">
        <v>101</v>
      </c>
      <c r="C18" s="430">
        <v>47.3</v>
      </c>
      <c r="D18" s="430"/>
      <c r="E18" s="430">
        <v>44.919786096256686</v>
      </c>
      <c r="F18" s="430">
        <v>71.739130434782609</v>
      </c>
      <c r="G18" s="430">
        <v>63.333333333333329</v>
      </c>
      <c r="H18" s="430"/>
      <c r="I18" s="430">
        <v>55.555555555555557</v>
      </c>
      <c r="J18" s="430">
        <v>38.333333333333336</v>
      </c>
      <c r="K18" s="430">
        <v>52.542372881355938</v>
      </c>
      <c r="L18" s="430">
        <v>45</v>
      </c>
      <c r="M18" s="430">
        <v>34.285714285714285</v>
      </c>
      <c r="N18" s="430">
        <v>47.142857142857139</v>
      </c>
      <c r="O18" s="430">
        <v>50</v>
      </c>
      <c r="P18" s="431">
        <v>34.285714285714285</v>
      </c>
      <c r="Q18" s="431">
        <v>57.142857142857139</v>
      </c>
      <c r="R18" s="431">
        <v>92</v>
      </c>
      <c r="S18" s="50"/>
    </row>
    <row r="19" spans="1:19" s="51" customFormat="1" ht="16.5" customHeight="1">
      <c r="A19" s="428" t="s">
        <v>787</v>
      </c>
      <c r="B19" s="429" t="s">
        <v>5</v>
      </c>
      <c r="C19" s="430">
        <v>183.4</v>
      </c>
      <c r="D19" s="430"/>
      <c r="E19" s="430">
        <v>153.475935828877</v>
      </c>
      <c r="F19" s="430">
        <v>195.65217391304347</v>
      </c>
      <c r="G19" s="430">
        <v>160</v>
      </c>
      <c r="H19" s="430"/>
      <c r="I19" s="430">
        <v>188.88888888888889</v>
      </c>
      <c r="J19" s="430">
        <v>135</v>
      </c>
      <c r="K19" s="430">
        <v>198.30508474576271</v>
      </c>
      <c r="L19" s="430">
        <v>149.6</v>
      </c>
      <c r="M19" s="430">
        <v>171.42857142857142</v>
      </c>
      <c r="N19" s="430">
        <v>192.85714285714286</v>
      </c>
      <c r="O19" s="430">
        <v>201.42857142857142</v>
      </c>
      <c r="P19" s="431">
        <v>147.14285714285717</v>
      </c>
      <c r="Q19" s="431">
        <v>133.33333333333331</v>
      </c>
      <c r="R19" s="431">
        <v>202</v>
      </c>
      <c r="S19" s="50"/>
    </row>
    <row r="20" spans="1:19" s="51" customFormat="1" ht="16.5" customHeight="1">
      <c r="A20" s="428" t="s">
        <v>788</v>
      </c>
      <c r="B20" s="429" t="s">
        <v>5</v>
      </c>
      <c r="C20" s="430">
        <v>38.299999999999997</v>
      </c>
      <c r="D20" s="430"/>
      <c r="E20" s="430">
        <v>27.807486631016044</v>
      </c>
      <c r="F20" s="430">
        <v>50</v>
      </c>
      <c r="G20" s="430">
        <v>63.333333333333329</v>
      </c>
      <c r="H20" s="430"/>
      <c r="I20" s="430">
        <v>11.111111111111111</v>
      </c>
      <c r="J20" s="430">
        <v>8.3333333333333321</v>
      </c>
      <c r="K20" s="430">
        <v>59.322033898305079</v>
      </c>
      <c r="L20" s="430">
        <v>50</v>
      </c>
      <c r="M20" s="430">
        <v>24.285714285714285</v>
      </c>
      <c r="N20" s="430">
        <v>70</v>
      </c>
      <c r="O20" s="430">
        <v>87.142857142857139</v>
      </c>
      <c r="P20" s="431">
        <v>41.428571428571431</v>
      </c>
      <c r="Q20" s="431">
        <v>120.63492063492063</v>
      </c>
      <c r="R20" s="431">
        <v>113.99999999999999</v>
      </c>
      <c r="S20" s="50"/>
    </row>
    <row r="21" spans="1:19" s="51" customFormat="1" ht="16.5" customHeight="1">
      <c r="A21" s="428" t="s">
        <v>744</v>
      </c>
      <c r="B21" s="429" t="s">
        <v>3</v>
      </c>
      <c r="C21" s="430">
        <v>38.799999999999997</v>
      </c>
      <c r="D21" s="430"/>
      <c r="E21" s="430">
        <v>21.390374331550802</v>
      </c>
      <c r="F21" s="430">
        <v>30.434782608695656</v>
      </c>
      <c r="G21" s="430">
        <v>43.3333333333333</v>
      </c>
      <c r="H21" s="430"/>
      <c r="I21" s="430">
        <v>40.74074074074074</v>
      </c>
      <c r="J21" s="430">
        <v>5</v>
      </c>
      <c r="K21" s="430">
        <v>37.288135593220339</v>
      </c>
      <c r="L21" s="430">
        <v>28.9</v>
      </c>
      <c r="M21" s="430">
        <v>32.857142857142854</v>
      </c>
      <c r="N21" s="430">
        <v>41.428571428571431</v>
      </c>
      <c r="O21" s="430">
        <v>60</v>
      </c>
      <c r="P21" s="431">
        <v>28.571428571428569</v>
      </c>
      <c r="Q21" s="431">
        <v>25.396825396825395</v>
      </c>
      <c r="R21" s="431">
        <v>80</v>
      </c>
      <c r="S21" s="50"/>
    </row>
    <row r="22" spans="1:19" s="51" customFormat="1" ht="16.5" customHeight="1">
      <c r="A22" s="428" t="s">
        <v>789</v>
      </c>
      <c r="B22" s="429" t="s">
        <v>3</v>
      </c>
      <c r="C22" s="430">
        <v>28.7</v>
      </c>
      <c r="D22" s="430"/>
      <c r="E22" s="430">
        <v>8.5561497326203195</v>
      </c>
      <c r="F22" s="430">
        <v>19.565217391304348</v>
      </c>
      <c r="G22" s="430">
        <v>30</v>
      </c>
      <c r="H22" s="430"/>
      <c r="I22" s="430">
        <v>29.629629629629626</v>
      </c>
      <c r="J22" s="430">
        <v>3.3333333333333335</v>
      </c>
      <c r="K22" s="430">
        <v>37.288135593220339</v>
      </c>
      <c r="L22" s="430">
        <v>26</v>
      </c>
      <c r="M22" s="430">
        <v>32.857142857142854</v>
      </c>
      <c r="N22" s="430">
        <v>41.428571428571431</v>
      </c>
      <c r="O22" s="430">
        <v>57.142857142857139</v>
      </c>
      <c r="P22" s="430">
        <v>27.142857142857142</v>
      </c>
      <c r="Q22" s="431">
        <v>25.396825396825395</v>
      </c>
      <c r="R22" s="431">
        <v>74</v>
      </c>
      <c r="S22" s="50"/>
    </row>
    <row r="23" spans="1:19" s="51" customFormat="1" ht="16.5" customHeight="1">
      <c r="A23" s="428" t="s">
        <v>745</v>
      </c>
      <c r="B23" s="429" t="s">
        <v>3</v>
      </c>
      <c r="C23" s="430">
        <v>0.9</v>
      </c>
      <c r="D23" s="430"/>
      <c r="E23" s="430">
        <v>0</v>
      </c>
      <c r="F23" s="430">
        <v>0</v>
      </c>
      <c r="G23" s="430">
        <v>0</v>
      </c>
      <c r="H23" s="430"/>
      <c r="I23" s="430">
        <v>3.7037037037037033</v>
      </c>
      <c r="J23" s="430">
        <v>1.6666666666666667</v>
      </c>
      <c r="K23" s="430">
        <v>0</v>
      </c>
      <c r="L23" s="430">
        <v>0</v>
      </c>
      <c r="M23" s="430">
        <v>0</v>
      </c>
      <c r="N23" s="430">
        <v>1.4285714285714286</v>
      </c>
      <c r="O23" s="430">
        <v>2.8571428571428572</v>
      </c>
      <c r="P23" s="430">
        <v>0</v>
      </c>
      <c r="Q23" s="431">
        <v>0</v>
      </c>
      <c r="R23" s="431">
        <v>6</v>
      </c>
      <c r="S23" s="50"/>
    </row>
    <row r="24" spans="1:19" s="51" customFormat="1" ht="16.5" customHeight="1">
      <c r="A24" s="428" t="s">
        <v>746</v>
      </c>
      <c r="B24" s="429" t="s">
        <v>3</v>
      </c>
      <c r="C24" s="430">
        <v>7.8</v>
      </c>
      <c r="D24" s="430"/>
      <c r="E24" s="430">
        <v>6.4171122994652414</v>
      </c>
      <c r="F24" s="430">
        <v>6.5217391304347823</v>
      </c>
      <c r="G24" s="430">
        <v>16.666666666666664</v>
      </c>
      <c r="H24" s="430"/>
      <c r="I24" s="430">
        <v>7.4074074074074066</v>
      </c>
      <c r="J24" s="430">
        <v>1.6666666666666667</v>
      </c>
      <c r="K24" s="430">
        <v>10.16949152542373</v>
      </c>
      <c r="L24" s="430">
        <v>3.2</v>
      </c>
      <c r="M24" s="430">
        <v>7.1428571428571423</v>
      </c>
      <c r="N24" s="430">
        <v>10</v>
      </c>
      <c r="O24" s="430">
        <v>11.428571428571429</v>
      </c>
      <c r="P24" s="430">
        <v>1.4285714285714286</v>
      </c>
      <c r="Q24" s="431">
        <v>0</v>
      </c>
      <c r="R24" s="431">
        <v>40</v>
      </c>
      <c r="S24" s="50"/>
    </row>
    <row r="25" spans="1:19" s="51" customFormat="1" ht="16.5" customHeight="1">
      <c r="A25" s="428" t="s">
        <v>747</v>
      </c>
      <c r="B25" s="429" t="s">
        <v>4</v>
      </c>
      <c r="C25" s="430">
        <v>1.5</v>
      </c>
      <c r="D25" s="430"/>
      <c r="E25" s="430">
        <v>0</v>
      </c>
      <c r="F25" s="430">
        <v>2.1739130434782608</v>
      </c>
      <c r="G25" s="430">
        <v>0</v>
      </c>
      <c r="H25" s="430"/>
      <c r="I25" s="430">
        <v>0</v>
      </c>
      <c r="J25" s="430">
        <v>0</v>
      </c>
      <c r="K25" s="430">
        <v>5.0847457627118651</v>
      </c>
      <c r="L25" s="430">
        <v>1.1000000000000001</v>
      </c>
      <c r="M25" s="430">
        <v>2.8571428571428572</v>
      </c>
      <c r="N25" s="430">
        <v>1.4285714285714286</v>
      </c>
      <c r="O25" s="430">
        <v>2.8571428571428572</v>
      </c>
      <c r="P25" s="430">
        <v>1.4285714285714286</v>
      </c>
      <c r="Q25" s="431">
        <v>0</v>
      </c>
      <c r="R25" s="431">
        <v>0</v>
      </c>
      <c r="S25" s="50"/>
    </row>
    <row r="26" spans="1:19" s="51" customFormat="1" ht="16.5" customHeight="1">
      <c r="A26" s="428" t="s">
        <v>748</v>
      </c>
      <c r="B26" s="429" t="s">
        <v>3</v>
      </c>
      <c r="C26" s="430">
        <v>0.7</v>
      </c>
      <c r="D26" s="430"/>
      <c r="E26" s="430">
        <v>0</v>
      </c>
      <c r="F26" s="430">
        <v>0</v>
      </c>
      <c r="G26" s="430">
        <v>6.666666666666667</v>
      </c>
      <c r="H26" s="430"/>
      <c r="I26" s="430">
        <v>0</v>
      </c>
      <c r="J26" s="430">
        <v>0</v>
      </c>
      <c r="K26" s="430">
        <v>0</v>
      </c>
      <c r="L26" s="430">
        <v>0</v>
      </c>
      <c r="M26" s="430">
        <v>1.4285714285714286</v>
      </c>
      <c r="N26" s="430">
        <v>0</v>
      </c>
      <c r="O26" s="430">
        <v>1.4285714285714286</v>
      </c>
      <c r="P26" s="430">
        <v>0</v>
      </c>
      <c r="Q26" s="431">
        <v>0</v>
      </c>
      <c r="R26" s="431">
        <v>0</v>
      </c>
      <c r="S26" s="50"/>
    </row>
    <row r="27" spans="1:19">
      <c r="A27" s="432" t="s">
        <v>749</v>
      </c>
      <c r="B27" s="433" t="s">
        <v>1</v>
      </c>
      <c r="C27" s="434">
        <v>6.1</v>
      </c>
      <c r="D27" s="434"/>
      <c r="E27" s="434">
        <v>4.2780748663101598</v>
      </c>
      <c r="F27" s="434">
        <v>0</v>
      </c>
      <c r="G27" s="434">
        <v>30</v>
      </c>
      <c r="H27" s="434"/>
      <c r="I27" s="434">
        <v>3.7037037037037033</v>
      </c>
      <c r="J27" s="434">
        <v>0</v>
      </c>
      <c r="K27" s="434">
        <v>10.16949152542373</v>
      </c>
      <c r="L27" s="441">
        <v>1.25</v>
      </c>
      <c r="M27" s="434">
        <v>2.8571428571428572</v>
      </c>
      <c r="N27" s="434">
        <v>5.7142857142857144</v>
      </c>
      <c r="O27" s="434">
        <v>5.7142857142857144</v>
      </c>
      <c r="P27" s="434">
        <v>2.8571428571428572</v>
      </c>
      <c r="Q27" s="435">
        <v>0</v>
      </c>
      <c r="R27" s="435">
        <v>4</v>
      </c>
    </row>
  </sheetData>
  <mergeCells count="1">
    <mergeCell ref="A1:R1"/>
  </mergeCells>
  <phoneticPr fontId="45" type="noConversion"/>
  <pageMargins left="0.7" right="0.7" top="0.75" bottom="0.75" header="0.3" footer="0.3"/>
  <pageSetup paperSize="9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E64"/>
  <sheetViews>
    <sheetView workbookViewId="0">
      <pane ySplit="3" topLeftCell="A4" activePane="bottomLeft" state="frozen"/>
      <selection pane="bottomLeft" activeCell="A3" sqref="A3"/>
    </sheetView>
  </sheetViews>
  <sheetFormatPr defaultRowHeight="12"/>
  <cols>
    <col min="1" max="1" width="25.875" style="121" customWidth="1"/>
    <col min="2" max="3" width="17.25" style="122" customWidth="1"/>
    <col min="4" max="4" width="17.25" style="120" customWidth="1"/>
    <col min="5" max="5" width="9" style="119"/>
    <col min="6" max="6" width="9" style="120" customWidth="1"/>
    <col min="7" max="16384" width="9" style="120"/>
  </cols>
  <sheetData>
    <row r="1" spans="1:4" ht="27.75" customHeight="1">
      <c r="A1" s="560" t="s">
        <v>241</v>
      </c>
      <c r="B1" s="575"/>
      <c r="C1" s="575"/>
      <c r="D1" s="575"/>
    </row>
    <row r="2" spans="1:4" ht="16.899999999999999" customHeight="1">
      <c r="D2" s="123" t="s">
        <v>225</v>
      </c>
    </row>
    <row r="3" spans="1:4" ht="32.25" customHeight="1">
      <c r="A3" s="124" t="s">
        <v>226</v>
      </c>
      <c r="B3" s="125" t="s">
        <v>227</v>
      </c>
      <c r="C3" s="126" t="s">
        <v>228</v>
      </c>
      <c r="D3" s="126" t="s">
        <v>229</v>
      </c>
    </row>
    <row r="4" spans="1:4" s="119" customFormat="1" ht="15" customHeight="1">
      <c r="A4" s="127" t="s">
        <v>111</v>
      </c>
      <c r="B4" s="128">
        <v>104.00720945059793</v>
      </c>
      <c r="C4" s="128">
        <v>111.55920061379754</v>
      </c>
      <c r="D4" s="129">
        <f>C4/B4*100</f>
        <v>107.26102661833909</v>
      </c>
    </row>
    <row r="5" spans="1:4" s="119" customFormat="1" ht="15" customHeight="1">
      <c r="A5" s="130" t="s">
        <v>102</v>
      </c>
      <c r="B5" s="131">
        <v>98.70838544204527</v>
      </c>
      <c r="C5" s="131">
        <v>104.7598329800129</v>
      </c>
      <c r="D5" s="132">
        <f t="shared" ref="D5:D63" si="0">C5/B5*100</f>
        <v>106.13063166910031</v>
      </c>
    </row>
    <row r="6" spans="1:4" s="119" customFormat="1" ht="15" customHeight="1">
      <c r="A6" s="130" t="s">
        <v>103</v>
      </c>
      <c r="B6" s="131">
        <v>75.216487637665665</v>
      </c>
      <c r="C6" s="131">
        <v>83.475545239458413</v>
      </c>
      <c r="D6" s="132">
        <f t="shared" si="0"/>
        <v>110.98038190985258</v>
      </c>
    </row>
    <row r="7" spans="1:4" s="119" customFormat="1" ht="15" customHeight="1">
      <c r="A7" s="130" t="s">
        <v>104</v>
      </c>
      <c r="B7" s="131">
        <v>10.738941534970653</v>
      </c>
      <c r="C7" s="131">
        <v>9.1434908353320434</v>
      </c>
      <c r="D7" s="132">
        <f t="shared" si="0"/>
        <v>85.14331515407612</v>
      </c>
    </row>
    <row r="8" spans="1:4" s="119" customFormat="1" ht="15" customHeight="1">
      <c r="A8" s="130" t="s">
        <v>105</v>
      </c>
      <c r="B8" s="131">
        <v>9.5342666598788384</v>
      </c>
      <c r="C8" s="131">
        <v>8.3841650548033524</v>
      </c>
      <c r="D8" s="132">
        <f t="shared" si="0"/>
        <v>87.937178116537993</v>
      </c>
    </row>
    <row r="9" spans="1:4" s="119" customFormat="1" ht="15" customHeight="1">
      <c r="A9" s="130" t="s">
        <v>230</v>
      </c>
      <c r="B9" s="131">
        <v>3.2186896095301125</v>
      </c>
      <c r="C9" s="131">
        <v>3.7566318504190845</v>
      </c>
      <c r="D9" s="132">
        <f t="shared" si="0"/>
        <v>116.71308222129268</v>
      </c>
    </row>
    <row r="10" spans="1:4" s="119" customFormat="1" ht="15" customHeight="1">
      <c r="A10" s="130" t="s">
        <v>231</v>
      </c>
      <c r="B10" s="131">
        <v>1.5150883266303516</v>
      </c>
      <c r="C10" s="131">
        <v>1.4658021921341071</v>
      </c>
      <c r="D10" s="132">
        <f t="shared" si="0"/>
        <v>96.746979457899997</v>
      </c>
    </row>
    <row r="11" spans="1:4" s="119" customFormat="1" ht="15" customHeight="1">
      <c r="A11" s="130" t="s">
        <v>232</v>
      </c>
      <c r="B11" s="131">
        <v>0.83176133991752788</v>
      </c>
      <c r="C11" s="131">
        <v>0.75262823984526106</v>
      </c>
      <c r="D11" s="132">
        <f t="shared" si="0"/>
        <v>90.486081009714496</v>
      </c>
    </row>
    <row r="12" spans="1:4" s="119" customFormat="1" ht="15" customHeight="1">
      <c r="A12" s="130" t="s">
        <v>106</v>
      </c>
      <c r="B12" s="131">
        <v>0.46415476251081811</v>
      </c>
      <c r="C12" s="131">
        <v>0.44077163120567381</v>
      </c>
      <c r="D12" s="132">
        <f t="shared" si="0"/>
        <v>94.962212349464082</v>
      </c>
    </row>
    <row r="13" spans="1:4" s="119" customFormat="1" ht="15" customHeight="1">
      <c r="A13" s="130" t="s">
        <v>107</v>
      </c>
      <c r="B13" s="131">
        <v>0.21917222420200574</v>
      </c>
      <c r="C13" s="131">
        <v>0.27240232108317214</v>
      </c>
      <c r="D13" s="132">
        <f t="shared" si="0"/>
        <v>124.28688081939868</v>
      </c>
    </row>
    <row r="14" spans="1:4" s="119" customFormat="1" ht="15" customHeight="1">
      <c r="A14" s="130" t="s">
        <v>108</v>
      </c>
      <c r="B14" s="131">
        <v>3.7837356819223138</v>
      </c>
      <c r="C14" s="131">
        <v>5.3335654416505482</v>
      </c>
      <c r="D14" s="132">
        <f t="shared" si="0"/>
        <v>140.96030722053104</v>
      </c>
    </row>
    <row r="15" spans="1:4" s="119" customFormat="1" ht="15" customHeight="1">
      <c r="A15" s="130" t="s">
        <v>109</v>
      </c>
      <c r="B15" s="131">
        <v>0.66582497581835776</v>
      </c>
      <c r="C15" s="131">
        <v>1.3615731785944551</v>
      </c>
      <c r="D15" s="132">
        <f t="shared" si="0"/>
        <v>204.49415808125272</v>
      </c>
    </row>
    <row r="16" spans="1:4" s="119" customFormat="1" ht="15" customHeight="1">
      <c r="A16" s="130" t="s">
        <v>110</v>
      </c>
      <c r="B16" s="131">
        <v>3.1179107061039559</v>
      </c>
      <c r="C16" s="131">
        <v>3.9719922630560927</v>
      </c>
      <c r="D16" s="132">
        <f t="shared" si="0"/>
        <v>127.39275230942614</v>
      </c>
    </row>
    <row r="17" spans="1:4" s="119" customFormat="1" ht="15" customHeight="1">
      <c r="A17" s="130" t="s">
        <v>112</v>
      </c>
      <c r="B17" s="131">
        <v>8.2700825739449169</v>
      </c>
      <c r="C17" s="131">
        <v>9.3726163765312709</v>
      </c>
      <c r="D17" s="132">
        <f t="shared" si="0"/>
        <v>113.33159364163923</v>
      </c>
    </row>
    <row r="18" spans="1:4" s="119" customFormat="1" ht="15" customHeight="1">
      <c r="A18" s="130" t="s">
        <v>113</v>
      </c>
      <c r="B18" s="131">
        <v>8.2593917426055086</v>
      </c>
      <c r="C18" s="131">
        <v>9.3433965183752417</v>
      </c>
      <c r="D18" s="132">
        <f t="shared" si="0"/>
        <v>113.12451097552341</v>
      </c>
    </row>
    <row r="19" spans="1:4" s="119" customFormat="1" ht="15" customHeight="1">
      <c r="A19" s="130" t="s">
        <v>114</v>
      </c>
      <c r="B19" s="131">
        <v>1.069083133940844E-2</v>
      </c>
      <c r="C19" s="131">
        <v>2.9219858156028369E-2</v>
      </c>
      <c r="D19" s="132">
        <f t="shared" si="0"/>
        <v>273.31698750422157</v>
      </c>
    </row>
    <row r="20" spans="1:4" ht="15" customHeight="1">
      <c r="A20" s="130" t="s">
        <v>115</v>
      </c>
      <c r="B20" s="131">
        <v>73.920961156646115</v>
      </c>
      <c r="C20" s="131">
        <v>71.058527401676344</v>
      </c>
      <c r="D20" s="132">
        <f t="shared" si="0"/>
        <v>96.127710313582128</v>
      </c>
    </row>
    <row r="21" spans="1:4" ht="15" customHeight="1">
      <c r="A21" s="130" t="s">
        <v>116</v>
      </c>
      <c r="B21" s="131">
        <v>71.652110166471502</v>
      </c>
      <c r="C21" s="131">
        <v>69.426349451966473</v>
      </c>
      <c r="D21" s="132">
        <f t="shared" si="0"/>
        <v>96.893656433378098</v>
      </c>
    </row>
    <row r="22" spans="1:4" ht="15" customHeight="1">
      <c r="A22" s="130" t="s">
        <v>117</v>
      </c>
      <c r="B22" s="131">
        <v>0.82</v>
      </c>
      <c r="C22" s="131">
        <v>0.3920541586073501</v>
      </c>
      <c r="D22" s="132">
        <f t="shared" si="0"/>
        <v>47.811482756993918</v>
      </c>
    </row>
    <row r="23" spans="1:4" ht="15" customHeight="1">
      <c r="A23" s="130" t="s">
        <v>118</v>
      </c>
      <c r="B23" s="131">
        <v>1.0968996589115714</v>
      </c>
      <c r="C23" s="131">
        <v>1.0896402321083172</v>
      </c>
      <c r="D23" s="132">
        <f t="shared" si="0"/>
        <v>99.338186793634563</v>
      </c>
    </row>
    <row r="24" spans="1:4" ht="15" customHeight="1">
      <c r="A24" s="130" t="s">
        <v>119</v>
      </c>
      <c r="B24" s="131">
        <v>0.35181591406607948</v>
      </c>
      <c r="C24" s="131">
        <v>0.1504835589941973</v>
      </c>
      <c r="D24" s="132">
        <f t="shared" si="0"/>
        <v>42.773380332628406</v>
      </c>
    </row>
    <row r="25" spans="1:4" ht="15" customHeight="1">
      <c r="A25" s="130" t="s">
        <v>120</v>
      </c>
      <c r="B25" s="131">
        <v>16.834218805681413</v>
      </c>
      <c r="C25" s="131">
        <v>21.432887169568023</v>
      </c>
      <c r="D25" s="132">
        <f t="shared" si="0"/>
        <v>127.3173850059178</v>
      </c>
    </row>
    <row r="26" spans="1:4" ht="15" customHeight="1">
      <c r="A26" s="120" t="s">
        <v>121</v>
      </c>
      <c r="B26" s="131">
        <v>15.938485974647456</v>
      </c>
      <c r="C26" s="131">
        <v>14.684683430045132</v>
      </c>
      <c r="D26" s="132">
        <f t="shared" si="0"/>
        <v>92.133490303930472</v>
      </c>
    </row>
    <row r="27" spans="1:4" ht="15" customHeight="1">
      <c r="A27" s="130" t="s">
        <v>122</v>
      </c>
      <c r="B27" s="131">
        <v>0.53206536679733241</v>
      </c>
      <c r="C27" s="131">
        <v>0.60724693745970337</v>
      </c>
      <c r="D27" s="132">
        <f t="shared" si="0"/>
        <v>114.13013801573146</v>
      </c>
    </row>
    <row r="28" spans="1:4" ht="15" customHeight="1">
      <c r="A28" s="130" t="s">
        <v>233</v>
      </c>
      <c r="B28" s="131">
        <v>0.36366746423662366</v>
      </c>
      <c r="C28" s="131">
        <v>0.51502772404900066</v>
      </c>
      <c r="D28" s="132">
        <f t="shared" si="0"/>
        <v>141.62051178542961</v>
      </c>
    </row>
    <row r="29" spans="1:4" ht="15" customHeight="1">
      <c r="A29" s="130" t="s">
        <v>123</v>
      </c>
      <c r="B29" s="133"/>
      <c r="C29" s="131">
        <v>5.6259290780141846</v>
      </c>
      <c r="D29" s="150"/>
    </row>
    <row r="30" spans="1:4" ht="15" customHeight="1">
      <c r="A30" s="130" t="s">
        <v>124</v>
      </c>
      <c r="B30" s="131">
        <v>9.2653464338441172</v>
      </c>
      <c r="C30" s="131">
        <v>2.6085880077369437</v>
      </c>
      <c r="D30" s="132">
        <f t="shared" si="0"/>
        <v>28.154241466982704</v>
      </c>
    </row>
    <row r="31" spans="1:4" ht="15" customHeight="1">
      <c r="A31" s="130" t="s">
        <v>234</v>
      </c>
      <c r="B31" s="133"/>
      <c r="C31" s="131">
        <v>1.4915950999355254</v>
      </c>
      <c r="D31" s="150"/>
    </row>
    <row r="32" spans="1:4" ht="15" customHeight="1">
      <c r="A32" s="130" t="s">
        <v>125</v>
      </c>
      <c r="B32" s="133"/>
      <c r="C32" s="131">
        <v>0.17876466795615731</v>
      </c>
      <c r="D32" s="150"/>
    </row>
    <row r="33" spans="1:4" ht="15" customHeight="1">
      <c r="A33" s="130" t="s">
        <v>126</v>
      </c>
      <c r="B33" s="133"/>
      <c r="C33" s="131">
        <v>7.8401031592520952E-3</v>
      </c>
      <c r="D33" s="150"/>
    </row>
    <row r="34" spans="1:4" ht="15" customHeight="1">
      <c r="A34" s="130" t="s">
        <v>127</v>
      </c>
      <c r="B34" s="131">
        <v>6.5469877309983202</v>
      </c>
      <c r="C34" s="131">
        <v>0.93038813668600906</v>
      </c>
      <c r="D34" s="132">
        <f t="shared" si="0"/>
        <v>14.210934477253687</v>
      </c>
    </row>
    <row r="35" spans="1:4">
      <c r="A35" s="130" t="s">
        <v>128</v>
      </c>
      <c r="B35" s="131">
        <v>18.780027490709159</v>
      </c>
      <c r="C35" s="131">
        <v>18.084745325596391</v>
      </c>
      <c r="D35" s="132">
        <f t="shared" si="0"/>
        <v>96.297757468902873</v>
      </c>
    </row>
    <row r="36" spans="1:4">
      <c r="A36" s="130" t="s">
        <v>129</v>
      </c>
      <c r="B36" s="131">
        <v>8.8076525988901899</v>
      </c>
      <c r="C36" s="131">
        <v>8.1854029658284979</v>
      </c>
      <c r="D36" s="132">
        <f t="shared" si="0"/>
        <v>92.935125153095854</v>
      </c>
    </row>
    <row r="37" spans="1:4">
      <c r="A37" s="130" t="s">
        <v>130</v>
      </c>
      <c r="B37" s="131">
        <v>7.7654370513668995</v>
      </c>
      <c r="C37" s="131">
        <v>8.3292430689877506</v>
      </c>
      <c r="D37" s="132">
        <f t="shared" si="0"/>
        <v>107.26045441990426</v>
      </c>
    </row>
    <row r="38" spans="1:4">
      <c r="A38" s="130" t="s">
        <v>131</v>
      </c>
      <c r="B38" s="131">
        <v>0.31544265132617216</v>
      </c>
      <c r="C38" s="131">
        <v>0.25328691166989037</v>
      </c>
      <c r="D38" s="132">
        <f t="shared" si="0"/>
        <v>80.295708460802956</v>
      </c>
    </row>
    <row r="39" spans="1:4">
      <c r="A39" s="130" t="s">
        <v>132</v>
      </c>
      <c r="B39" s="131">
        <v>1.8914951891258969</v>
      </c>
      <c r="C39" s="131">
        <v>1.3168123791102513</v>
      </c>
      <c r="D39" s="132">
        <f t="shared" si="0"/>
        <v>69.617537844163408</v>
      </c>
    </row>
    <row r="40" spans="1:4">
      <c r="A40" s="130" t="s">
        <v>133</v>
      </c>
      <c r="B40" s="131">
        <v>13.141450898538917</v>
      </c>
      <c r="C40" s="131">
        <v>14.527855577047067</v>
      </c>
      <c r="D40" s="132">
        <f t="shared" si="0"/>
        <v>110.54986005131514</v>
      </c>
    </row>
    <row r="41" spans="1:4">
      <c r="A41" s="130" t="s">
        <v>134</v>
      </c>
      <c r="B41" s="133"/>
      <c r="C41" s="131">
        <v>14.188600902643456</v>
      </c>
      <c r="D41" s="150"/>
    </row>
    <row r="42" spans="1:4">
      <c r="A42" s="130" t="s">
        <v>135</v>
      </c>
      <c r="B42" s="133"/>
      <c r="C42" s="131">
        <v>0.33925467440361057</v>
      </c>
      <c r="D42" s="150"/>
    </row>
    <row r="43" spans="1:4">
      <c r="A43" s="130" t="s">
        <v>136</v>
      </c>
      <c r="B43" s="131">
        <v>13.99367102784707</v>
      </c>
      <c r="C43" s="131">
        <v>12.657041908446164</v>
      </c>
      <c r="D43" s="132">
        <f t="shared" si="0"/>
        <v>90.448331129543874</v>
      </c>
    </row>
    <row r="44" spans="1:4">
      <c r="A44" s="130" t="s">
        <v>137</v>
      </c>
      <c r="B44" s="133"/>
      <c r="C44" s="131">
        <v>8.5905402965828497</v>
      </c>
      <c r="D44" s="150"/>
    </row>
    <row r="45" spans="1:4">
      <c r="A45" s="130" t="s">
        <v>138</v>
      </c>
      <c r="B45" s="133"/>
      <c r="C45" s="131">
        <v>1.3686344294003869</v>
      </c>
      <c r="D45" s="150"/>
    </row>
    <row r="46" spans="1:4">
      <c r="A46" s="130" t="s">
        <v>139</v>
      </c>
      <c r="B46" s="133"/>
      <c r="C46" s="131">
        <v>0.10677498388136686</v>
      </c>
      <c r="D46" s="150"/>
    </row>
    <row r="47" spans="1:4">
      <c r="A47" s="130" t="s">
        <v>140</v>
      </c>
      <c r="B47" s="133"/>
      <c r="C47" s="131">
        <v>2.5910921985815603</v>
      </c>
      <c r="D47" s="150"/>
    </row>
    <row r="48" spans="1:4">
      <c r="A48" s="130" t="s">
        <v>141</v>
      </c>
      <c r="B48" s="131">
        <v>47.406813623173655</v>
      </c>
      <c r="C48" s="131">
        <v>49.876569954867826</v>
      </c>
      <c r="D48" s="132">
        <f t="shared" si="0"/>
        <v>105.20970751446347</v>
      </c>
    </row>
    <row r="49" spans="1:4">
      <c r="A49" s="130" t="s">
        <v>142</v>
      </c>
      <c r="B49" s="131">
        <v>18.838861681005959</v>
      </c>
      <c r="C49" s="131">
        <v>46.638246292714378</v>
      </c>
      <c r="D49" s="132">
        <f t="shared" si="0"/>
        <v>247.5640358872468</v>
      </c>
    </row>
    <row r="50" spans="1:4">
      <c r="A50" s="130" t="s">
        <v>143</v>
      </c>
      <c r="B50" s="131">
        <v>26.119549966909336</v>
      </c>
      <c r="C50" s="131">
        <v>0.54255577047066417</v>
      </c>
      <c r="D50" s="132">
        <f t="shared" si="0"/>
        <v>2.077201832183265</v>
      </c>
    </row>
    <row r="51" spans="1:4">
      <c r="A51" s="130" t="s">
        <v>144</v>
      </c>
      <c r="B51" s="131">
        <v>2.4484019752583617</v>
      </c>
      <c r="C51" s="131">
        <v>2.6957678916827854</v>
      </c>
      <c r="D51" s="132">
        <f t="shared" si="0"/>
        <v>110.10315785251403</v>
      </c>
    </row>
    <row r="52" spans="1:4">
      <c r="A52" s="130" t="s">
        <v>145</v>
      </c>
      <c r="B52" s="131">
        <v>1.5228468156595225</v>
      </c>
      <c r="C52" s="131">
        <v>5.8255267569310121</v>
      </c>
      <c r="D52" s="132">
        <f t="shared" si="0"/>
        <v>382.54187466702371</v>
      </c>
    </row>
    <row r="53" spans="1:4">
      <c r="A53" s="130" t="s">
        <v>146</v>
      </c>
      <c r="B53" s="131">
        <v>1.5228468156595225</v>
      </c>
      <c r="C53" s="131">
        <v>1.6430586718246294</v>
      </c>
      <c r="D53" s="132">
        <f t="shared" si="0"/>
        <v>107.89389024089367</v>
      </c>
    </row>
    <row r="54" spans="1:4">
      <c r="A54" s="130" t="s">
        <v>147</v>
      </c>
      <c r="B54" s="133"/>
      <c r="C54" s="131">
        <v>0.51867440361057382</v>
      </c>
      <c r="D54" s="150"/>
    </row>
    <row r="55" spans="1:4">
      <c r="A55" s="130" t="s">
        <v>148</v>
      </c>
      <c r="B55" s="133"/>
      <c r="C55" s="131">
        <v>3.1856866537717603</v>
      </c>
      <c r="D55" s="150"/>
    </row>
    <row r="56" spans="1:4">
      <c r="A56" s="130" t="s">
        <v>149</v>
      </c>
      <c r="B56" s="133"/>
      <c r="C56" s="131">
        <v>0.47810702772404895</v>
      </c>
      <c r="D56" s="150"/>
    </row>
    <row r="57" spans="1:4">
      <c r="A57" s="130" t="s">
        <v>150</v>
      </c>
      <c r="B57" s="131">
        <v>0.24615384615384617</v>
      </c>
      <c r="C57" s="131">
        <v>0.22567117988394583</v>
      </c>
      <c r="D57" s="132">
        <f t="shared" si="0"/>
        <v>91.678916827852987</v>
      </c>
    </row>
    <row r="58" spans="1:4">
      <c r="A58" s="130" t="s">
        <v>151</v>
      </c>
      <c r="B58" s="131">
        <v>0.24615384615384617</v>
      </c>
      <c r="C58" s="131">
        <v>0.22567117988394583</v>
      </c>
      <c r="D58" s="132">
        <f t="shared" si="0"/>
        <v>91.678916827852987</v>
      </c>
    </row>
    <row r="59" spans="1:4">
      <c r="A59" s="130" t="s">
        <v>152</v>
      </c>
      <c r="B59" s="131">
        <v>0.15922211474825637</v>
      </c>
      <c r="C59" s="131">
        <v>0.17</v>
      </c>
      <c r="D59" s="132">
        <f t="shared" si="0"/>
        <v>106.76908811868526</v>
      </c>
    </row>
    <row r="60" spans="1:4">
      <c r="A60" s="130" t="s">
        <v>153</v>
      </c>
      <c r="B60" s="131">
        <v>18.466515298070561</v>
      </c>
      <c r="C60" s="131">
        <v>16.448159896840746</v>
      </c>
      <c r="D60" s="132">
        <f t="shared" si="0"/>
        <v>89.070188020580687</v>
      </c>
    </row>
    <row r="61" spans="1:4">
      <c r="A61" s="130" t="s">
        <v>154</v>
      </c>
      <c r="B61" s="131">
        <v>5.8443862953723968</v>
      </c>
      <c r="C61" s="131">
        <v>5.4993320438426823</v>
      </c>
      <c r="D61" s="132">
        <f t="shared" si="0"/>
        <v>94.095971174887438</v>
      </c>
    </row>
    <row r="62" spans="1:4">
      <c r="A62" s="130" t="s">
        <v>155</v>
      </c>
      <c r="B62" s="131">
        <v>12.547842997505475</v>
      </c>
      <c r="C62" s="131">
        <v>10.827203094777564</v>
      </c>
      <c r="D62" s="132">
        <f t="shared" si="0"/>
        <v>86.287365062903831</v>
      </c>
    </row>
    <row r="63" spans="1:4">
      <c r="A63" s="134" t="s">
        <v>156</v>
      </c>
      <c r="B63" s="135">
        <v>7.4286005192689492E-2</v>
      </c>
      <c r="C63" s="135">
        <v>0.12162475822050291</v>
      </c>
      <c r="D63" s="136">
        <f t="shared" si="0"/>
        <v>163.72499490990538</v>
      </c>
    </row>
    <row r="64" spans="1:4" ht="19.899999999999999" customHeight="1">
      <c r="A64" s="576" t="s">
        <v>235</v>
      </c>
      <c r="B64" s="576"/>
      <c r="C64" s="576"/>
      <c r="D64" s="576"/>
    </row>
  </sheetData>
  <mergeCells count="2">
    <mergeCell ref="A1:D1"/>
    <mergeCell ref="A64:D64"/>
  </mergeCells>
  <phoneticPr fontId="50" type="noConversion"/>
  <pageMargins left="0.7" right="0.7" top="0.75" bottom="0.75" header="0.3" footer="0.3"/>
  <pageSetup paperSize="9" orientation="portrait"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28"/>
  <dimension ref="A1:M70"/>
  <sheetViews>
    <sheetView workbookViewId="0">
      <pane ySplit="2" topLeftCell="A17" activePane="bottomLeft" state="frozen"/>
      <selection pane="bottomLeft" activeCell="A3" sqref="A3"/>
    </sheetView>
  </sheetViews>
  <sheetFormatPr defaultRowHeight="12"/>
  <cols>
    <col min="1" max="1" width="35.375" style="10" customWidth="1"/>
    <col min="2" max="2" width="8.25" style="10" customWidth="1"/>
    <col min="3" max="4" width="9.25" style="49" customWidth="1"/>
    <col min="5" max="5" width="10.25" style="10" customWidth="1"/>
    <col min="6" max="6" width="11.125" style="13" bestFit="1" customWidth="1"/>
    <col min="7" max="7" width="11.75" style="10" customWidth="1"/>
    <col min="8" max="8" width="9" style="10"/>
    <col min="9" max="9" width="27" style="10" bestFit="1" customWidth="1"/>
    <col min="10" max="16384" width="9" style="10"/>
  </cols>
  <sheetData>
    <row r="1" spans="1:7" ht="30" customHeight="1">
      <c r="A1" s="577" t="s">
        <v>242</v>
      </c>
      <c r="B1" s="578"/>
      <c r="C1" s="578"/>
      <c r="D1" s="578"/>
      <c r="E1" s="578"/>
    </row>
    <row r="2" spans="1:7" s="9" customFormat="1" ht="36" customHeight="1">
      <c r="A2" s="41" t="s">
        <v>58</v>
      </c>
      <c r="B2" s="42" t="s">
        <v>13</v>
      </c>
      <c r="C2" s="44" t="s">
        <v>12</v>
      </c>
      <c r="D2" s="44" t="s">
        <v>92</v>
      </c>
      <c r="E2" s="43" t="s">
        <v>93</v>
      </c>
      <c r="F2" s="8"/>
    </row>
    <row r="3" spans="1:7" s="12" customFormat="1" ht="15" customHeight="1">
      <c r="A3" s="33" t="s">
        <v>41</v>
      </c>
      <c r="B3" s="34" t="s">
        <v>14</v>
      </c>
      <c r="C3" s="45">
        <v>910</v>
      </c>
      <c r="D3" s="46">
        <v>741.75</v>
      </c>
      <c r="E3" s="35">
        <f t="shared" ref="E3:E11" si="0">D3/C3*100</f>
        <v>81.510989010989007</v>
      </c>
      <c r="F3" s="11"/>
    </row>
    <row r="4" spans="1:7" s="11" customFormat="1" ht="15" customHeight="1">
      <c r="A4" s="36" t="s">
        <v>17</v>
      </c>
      <c r="B4" s="34" t="s">
        <v>15</v>
      </c>
      <c r="C4" s="45">
        <v>2455.375</v>
      </c>
      <c r="D4" s="46">
        <v>1938.75</v>
      </c>
      <c r="E4" s="35">
        <f t="shared" si="0"/>
        <v>78.95942574963091</v>
      </c>
    </row>
    <row r="5" spans="1:7" s="11" customFormat="1" ht="15" customHeight="1">
      <c r="A5" s="36" t="s">
        <v>18</v>
      </c>
      <c r="B5" s="34" t="s">
        <v>16</v>
      </c>
      <c r="C5" s="45">
        <v>4656.2166675151448</v>
      </c>
      <c r="D5" s="46">
        <f>SUM(D6:D28)-D7-D8-D9-D10-D12-D13-D15-D16</f>
        <v>3702.2184397163132</v>
      </c>
      <c r="E5" s="35">
        <f t="shared" si="0"/>
        <v>79.511300785151263</v>
      </c>
      <c r="F5" s="105"/>
      <c r="G5" s="105"/>
    </row>
    <row r="6" spans="1:7" s="14" customFormat="1" ht="15" customHeight="1">
      <c r="A6" s="36" t="s">
        <v>19</v>
      </c>
      <c r="B6" s="34" t="s">
        <v>16</v>
      </c>
      <c r="C6" s="45">
        <v>1740.7049160854585</v>
      </c>
      <c r="D6" s="46">
        <v>1459.1236621534495</v>
      </c>
      <c r="E6" s="35">
        <f t="shared" si="0"/>
        <v>83.823722715436674</v>
      </c>
    </row>
    <row r="7" spans="1:7" s="14" customFormat="1" ht="15" customHeight="1">
      <c r="A7" s="36" t="s">
        <v>158</v>
      </c>
      <c r="B7" s="34" t="s">
        <v>16</v>
      </c>
      <c r="C7" s="45">
        <v>545.6973646252269</v>
      </c>
      <c r="D7" s="46">
        <v>217.92392005157961</v>
      </c>
      <c r="E7" s="35">
        <f t="shared" si="0"/>
        <v>39.934940899200612</v>
      </c>
    </row>
    <row r="8" spans="1:7" s="14" customFormat="1" ht="15" customHeight="1">
      <c r="A8" s="36" t="s">
        <v>159</v>
      </c>
      <c r="B8" s="34" t="s">
        <v>16</v>
      </c>
      <c r="C8" s="45">
        <v>23.66237336455735</v>
      </c>
      <c r="D8" s="46">
        <v>26.872985170857511</v>
      </c>
      <c r="E8" s="35">
        <f t="shared" si="0"/>
        <v>113.56842678811402</v>
      </c>
    </row>
    <row r="9" spans="1:7" s="14" customFormat="1" ht="15" customHeight="1">
      <c r="A9" s="36" t="s">
        <v>160</v>
      </c>
      <c r="B9" s="34" t="s">
        <v>16</v>
      </c>
      <c r="C9" s="45">
        <v>62.6774593154474</v>
      </c>
      <c r="D9" s="46">
        <v>240.95164410058027</v>
      </c>
      <c r="E9" s="35">
        <f t="shared" si="0"/>
        <v>384.43109649340181</v>
      </c>
    </row>
    <row r="10" spans="1:7" s="14" customFormat="1" ht="15" customHeight="1">
      <c r="A10" s="36" t="s">
        <v>161</v>
      </c>
      <c r="B10" s="34" t="s">
        <v>16</v>
      </c>
      <c r="C10" s="45">
        <v>998.62750089090264</v>
      </c>
      <c r="D10" s="46">
        <v>950.68110896196004</v>
      </c>
      <c r="E10" s="35">
        <f t="shared" si="0"/>
        <v>95.198771124751886</v>
      </c>
    </row>
    <row r="11" spans="1:7" s="14" customFormat="1" ht="15" customHeight="1">
      <c r="A11" s="36" t="s">
        <v>20</v>
      </c>
      <c r="B11" s="34" t="s">
        <v>16</v>
      </c>
      <c r="C11" s="45">
        <v>6.7029815540735456</v>
      </c>
      <c r="D11" s="46">
        <v>1.3926499032882012</v>
      </c>
      <c r="E11" s="35">
        <f t="shared" si="0"/>
        <v>20.776573709081116</v>
      </c>
    </row>
    <row r="12" spans="1:7" s="14" customFormat="1" ht="15" customHeight="1">
      <c r="A12" s="36" t="s">
        <v>158</v>
      </c>
      <c r="B12" s="34" t="s">
        <v>16</v>
      </c>
      <c r="C12" s="45"/>
      <c r="D12" s="46">
        <v>0</v>
      </c>
      <c r="E12" s="35"/>
    </row>
    <row r="13" spans="1:7" s="14" customFormat="1" ht="15" customHeight="1">
      <c r="A13" s="36" t="s">
        <v>162</v>
      </c>
      <c r="B13" s="34" t="s">
        <v>16</v>
      </c>
      <c r="C13" s="45"/>
      <c r="D13" s="46">
        <v>1.3926499032882012</v>
      </c>
      <c r="E13" s="35"/>
    </row>
    <row r="14" spans="1:7" s="14" customFormat="1" ht="15" customHeight="1">
      <c r="A14" s="36" t="s">
        <v>22</v>
      </c>
      <c r="B14" s="34" t="s">
        <v>16</v>
      </c>
      <c r="C14" s="45">
        <v>171.50211271190756</v>
      </c>
      <c r="D14" s="46">
        <v>199.66473243068987</v>
      </c>
      <c r="E14" s="35">
        <f t="shared" ref="E14:E24" si="1">D14/C14*100</f>
        <v>116.421150313227</v>
      </c>
    </row>
    <row r="15" spans="1:7" s="14" customFormat="1" ht="15" customHeight="1">
      <c r="A15" s="36" t="s">
        <v>158</v>
      </c>
      <c r="B15" s="34" t="s">
        <v>16</v>
      </c>
      <c r="C15" s="45">
        <v>77.850022908924302</v>
      </c>
      <c r="D15" s="46">
        <v>77.369439071566731</v>
      </c>
      <c r="E15" s="35">
        <f t="shared" si="1"/>
        <v>99.382679902458349</v>
      </c>
    </row>
    <row r="16" spans="1:7" s="14" customFormat="1" ht="15" customHeight="1">
      <c r="A16" s="36" t="s">
        <v>163</v>
      </c>
      <c r="B16" s="34" t="s">
        <v>16</v>
      </c>
      <c r="C16" s="45">
        <v>85.979127424527817</v>
      </c>
      <c r="D16" s="46">
        <v>120.74790457769181</v>
      </c>
      <c r="E16" s="35">
        <f t="shared" si="1"/>
        <v>140.43862527412122</v>
      </c>
    </row>
    <row r="17" spans="1:13" s="15" customFormat="1" ht="15" customHeight="1">
      <c r="A17" s="36" t="s">
        <v>23</v>
      </c>
      <c r="B17" s="34" t="s">
        <v>16</v>
      </c>
      <c r="C17" s="45">
        <v>171.05330143053504</v>
      </c>
      <c r="D17" s="46">
        <v>384.78401031592523</v>
      </c>
      <c r="E17" s="35">
        <f t="shared" si="1"/>
        <v>224.94977126892022</v>
      </c>
      <c r="F17" s="14"/>
    </row>
    <row r="18" spans="1:13" s="16" customFormat="1" ht="15" customHeight="1">
      <c r="A18" s="79" t="s">
        <v>164</v>
      </c>
      <c r="B18" s="34" t="s">
        <v>16</v>
      </c>
      <c r="C18" s="45">
        <v>22.739228563186209</v>
      </c>
      <c r="D18" s="46">
        <v>0</v>
      </c>
      <c r="E18" s="35">
        <f t="shared" si="1"/>
        <v>0</v>
      </c>
      <c r="F18" s="17"/>
    </row>
    <row r="19" spans="1:13" s="16" customFormat="1" ht="15" customHeight="1">
      <c r="A19" s="79" t="s">
        <v>165</v>
      </c>
      <c r="B19" s="34" t="s">
        <v>16</v>
      </c>
      <c r="C19" s="45">
        <v>691.54406149773456</v>
      </c>
      <c r="D19" s="46">
        <v>464.21663442940041</v>
      </c>
      <c r="E19" s="35">
        <f t="shared" si="1"/>
        <v>67.127557053126566</v>
      </c>
      <c r="F19" s="17"/>
    </row>
    <row r="20" spans="1:13" s="16" customFormat="1" ht="15" customHeight="1">
      <c r="A20" s="79" t="s">
        <v>166</v>
      </c>
      <c r="B20" s="34" t="s">
        <v>16</v>
      </c>
      <c r="C20" s="45">
        <v>40.726976531079771</v>
      </c>
      <c r="D20" s="46">
        <v>0</v>
      </c>
      <c r="E20" s="35">
        <f t="shared" si="1"/>
        <v>0</v>
      </c>
      <c r="F20" s="17"/>
    </row>
    <row r="21" spans="1:13" s="16" customFormat="1" ht="15" customHeight="1">
      <c r="A21" s="79" t="s">
        <v>167</v>
      </c>
      <c r="B21" s="34" t="s">
        <v>16</v>
      </c>
      <c r="C21" s="45">
        <v>5.7017767143511682</v>
      </c>
      <c r="D21" s="46">
        <v>5.1579626047711153</v>
      </c>
      <c r="E21" s="35">
        <f t="shared" si="1"/>
        <v>90.462374504927695</v>
      </c>
      <c r="F21" s="17"/>
    </row>
    <row r="22" spans="1:13" s="16" customFormat="1" ht="15" customHeight="1">
      <c r="A22" s="79" t="s">
        <v>168</v>
      </c>
      <c r="B22" s="34" t="s">
        <v>16</v>
      </c>
      <c r="C22" s="45">
        <v>264.23662373364556</v>
      </c>
      <c r="D22" s="46">
        <v>102.38555770470664</v>
      </c>
      <c r="E22" s="35">
        <f t="shared" si="1"/>
        <v>38.747678598827697</v>
      </c>
      <c r="F22" s="17"/>
    </row>
    <row r="23" spans="1:13" s="16" customFormat="1" ht="15" customHeight="1">
      <c r="A23" s="79" t="s">
        <v>169</v>
      </c>
      <c r="B23" s="34" t="s">
        <v>16</v>
      </c>
      <c r="C23" s="45">
        <v>668.73736191009516</v>
      </c>
      <c r="D23" s="46">
        <v>528.69116698903929</v>
      </c>
      <c r="E23" s="35">
        <f t="shared" si="1"/>
        <v>79.058117147657796</v>
      </c>
      <c r="F23" s="17"/>
    </row>
    <row r="24" spans="1:13" s="16" customFormat="1" ht="15" customHeight="1">
      <c r="A24" s="79" t="s">
        <v>170</v>
      </c>
      <c r="B24" s="34" t="s">
        <v>16</v>
      </c>
      <c r="C24" s="45">
        <v>349.03018887135369</v>
      </c>
      <c r="D24" s="46">
        <v>340.42553191489361</v>
      </c>
      <c r="E24" s="35">
        <f t="shared" si="1"/>
        <v>97.534695498895189</v>
      </c>
      <c r="F24" s="17"/>
    </row>
    <row r="25" spans="1:13" s="16" customFormat="1" ht="15" customHeight="1">
      <c r="A25" s="79" t="s">
        <v>171</v>
      </c>
      <c r="B25" s="34" t="s">
        <v>16</v>
      </c>
      <c r="C25" s="45"/>
      <c r="D25" s="46"/>
      <c r="E25" s="35"/>
      <c r="F25" s="17"/>
    </row>
    <row r="26" spans="1:13" s="16" customFormat="1" ht="15" customHeight="1">
      <c r="A26" s="79" t="s">
        <v>172</v>
      </c>
      <c r="B26" s="34" t="s">
        <v>16</v>
      </c>
      <c r="C26" s="45"/>
      <c r="D26" s="46"/>
      <c r="E26" s="35"/>
      <c r="F26" s="17"/>
    </row>
    <row r="27" spans="1:13" s="16" customFormat="1" ht="15" customHeight="1">
      <c r="A27" s="79" t="s">
        <v>173</v>
      </c>
      <c r="B27" s="34" t="s">
        <v>16</v>
      </c>
      <c r="C27" s="45">
        <v>150.88530265234434</v>
      </c>
      <c r="D27" s="46">
        <v>145.19664732430689</v>
      </c>
      <c r="E27" s="35">
        <f>D27/C27*100</f>
        <v>96.229814814273396</v>
      </c>
      <c r="F27" s="17"/>
    </row>
    <row r="28" spans="1:13" s="16" customFormat="1" ht="15" customHeight="1">
      <c r="A28" s="79" t="s">
        <v>174</v>
      </c>
      <c r="B28" s="34" t="s">
        <v>16</v>
      </c>
      <c r="C28" s="45">
        <v>372.65183525937994</v>
      </c>
      <c r="D28" s="46">
        <v>71.179883945841397</v>
      </c>
      <c r="E28" s="35">
        <f>D28/C28*100</f>
        <v>19.100907928253584</v>
      </c>
      <c r="F28" s="17"/>
    </row>
    <row r="29" spans="1:13" ht="15" customHeight="1">
      <c r="A29" s="37" t="s">
        <v>57</v>
      </c>
      <c r="B29" s="116"/>
      <c r="C29" s="117"/>
      <c r="D29" s="117"/>
      <c r="E29" s="118"/>
      <c r="I29" s="16"/>
      <c r="J29" s="16"/>
      <c r="K29" s="16"/>
      <c r="L29" s="16"/>
      <c r="M29" s="16"/>
    </row>
    <row r="30" spans="1:13" ht="15" customHeight="1">
      <c r="A30" s="36" t="s">
        <v>24</v>
      </c>
      <c r="B30" s="116"/>
      <c r="C30" s="117"/>
      <c r="D30" s="117"/>
      <c r="E30" s="118"/>
      <c r="I30" s="16"/>
      <c r="J30" s="16"/>
      <c r="K30" s="16"/>
      <c r="L30" s="16"/>
      <c r="M30" s="16"/>
    </row>
    <row r="31" spans="1:13" s="16" customFormat="1" ht="15" customHeight="1">
      <c r="A31" s="38" t="s">
        <v>75</v>
      </c>
      <c r="B31" s="34" t="s">
        <v>21</v>
      </c>
      <c r="C31" s="45">
        <v>36.30445451305809</v>
      </c>
      <c r="D31" s="46">
        <v>39.529696969696971</v>
      </c>
      <c r="E31" s="35">
        <f>D31/C31*100</f>
        <v>108.88387527067462</v>
      </c>
      <c r="F31" s="17"/>
    </row>
    <row r="32" spans="1:13" s="16" customFormat="1" ht="15" customHeight="1">
      <c r="A32" s="38" t="s">
        <v>76</v>
      </c>
      <c r="B32" s="34" t="s">
        <v>21</v>
      </c>
      <c r="C32" s="45">
        <v>0.47385837193911318</v>
      </c>
      <c r="D32" s="46">
        <v>0.36002578981302386</v>
      </c>
      <c r="E32" s="35">
        <f>D32/C32*100</f>
        <v>75.977509554117191</v>
      </c>
      <c r="F32" s="17"/>
    </row>
    <row r="33" spans="1:6" s="16" customFormat="1" ht="15" customHeight="1">
      <c r="A33" s="38" t="s">
        <v>77</v>
      </c>
      <c r="B33" s="34" t="s">
        <v>16</v>
      </c>
      <c r="C33" s="148">
        <v>39946.444025861638</v>
      </c>
      <c r="D33" s="149">
        <v>35233.010960670537</v>
      </c>
      <c r="E33" s="35">
        <f>D33/C33*100</f>
        <v>88.200619153635841</v>
      </c>
      <c r="F33" s="17"/>
    </row>
    <row r="34" spans="1:6" ht="15" customHeight="1">
      <c r="A34" s="36" t="s">
        <v>25</v>
      </c>
      <c r="B34" s="116"/>
      <c r="C34" s="117"/>
      <c r="D34" s="117"/>
      <c r="E34" s="118"/>
    </row>
    <row r="35" spans="1:6" s="16" customFormat="1" ht="15" customHeight="1">
      <c r="A35" s="38" t="s">
        <v>78</v>
      </c>
      <c r="B35" s="116"/>
      <c r="C35" s="117"/>
      <c r="D35" s="117"/>
      <c r="E35" s="118"/>
      <c r="F35" s="17"/>
    </row>
    <row r="36" spans="1:6" s="16" customFormat="1" ht="15" customHeight="1">
      <c r="A36" s="38" t="s">
        <v>26</v>
      </c>
      <c r="B36" s="34" t="s">
        <v>14</v>
      </c>
      <c r="C36" s="45">
        <v>0.36939367713689353</v>
      </c>
      <c r="D36" s="117"/>
      <c r="E36" s="118"/>
      <c r="F36" s="17"/>
    </row>
    <row r="37" spans="1:6" s="16" customFormat="1" ht="15" customHeight="1">
      <c r="A37" s="38" t="s">
        <v>27</v>
      </c>
      <c r="B37" s="34" t="s">
        <v>14</v>
      </c>
      <c r="C37" s="45">
        <v>1.2218092959323933E-3</v>
      </c>
      <c r="D37" s="117"/>
      <c r="E37" s="118"/>
      <c r="F37" s="17"/>
    </row>
    <row r="38" spans="1:6" s="16" customFormat="1" ht="15" customHeight="1">
      <c r="A38" s="38" t="s">
        <v>28</v>
      </c>
      <c r="B38" s="34" t="s">
        <v>14</v>
      </c>
      <c r="C38" s="117"/>
      <c r="D38" s="117"/>
      <c r="E38" s="118"/>
      <c r="F38" s="17"/>
    </row>
    <row r="39" spans="1:6" s="16" customFormat="1" ht="15" customHeight="1">
      <c r="A39" s="38" t="s">
        <v>79</v>
      </c>
      <c r="B39" s="34" t="s">
        <v>21</v>
      </c>
      <c r="C39" s="45">
        <v>35.058046123300926</v>
      </c>
      <c r="D39" s="46">
        <v>39.013900709219854</v>
      </c>
      <c r="E39" s="35">
        <f>D39/C39*100</f>
        <v>111.28372805491209</v>
      </c>
      <c r="F39" s="17"/>
    </row>
    <row r="40" spans="1:6" s="16" customFormat="1" ht="15" customHeight="1">
      <c r="A40" s="38" t="s">
        <v>80</v>
      </c>
      <c r="B40" s="34" t="s">
        <v>16</v>
      </c>
      <c r="C40" s="148">
        <v>37565.137708089402</v>
      </c>
      <c r="D40" s="149">
        <v>36406.447453255962</v>
      </c>
      <c r="E40" s="35">
        <f>D40/C40*100</f>
        <v>96.915517084384533</v>
      </c>
      <c r="F40" s="17"/>
    </row>
    <row r="41" spans="1:6" s="16" customFormat="1" ht="15" customHeight="1">
      <c r="A41" s="38" t="s">
        <v>81</v>
      </c>
      <c r="B41" s="116"/>
      <c r="C41" s="117"/>
      <c r="D41" s="117"/>
      <c r="E41" s="118"/>
      <c r="F41" s="17"/>
    </row>
    <row r="42" spans="1:6" s="16" customFormat="1" ht="15" customHeight="1">
      <c r="A42" s="38" t="s">
        <v>29</v>
      </c>
      <c r="B42" s="34" t="s">
        <v>21</v>
      </c>
      <c r="C42" s="45">
        <v>2.0245380033599756</v>
      </c>
      <c r="D42" s="117"/>
      <c r="E42" s="118"/>
      <c r="F42" s="17"/>
    </row>
    <row r="43" spans="1:6" s="16" customFormat="1" ht="15" customHeight="1">
      <c r="A43" s="38" t="s">
        <v>30</v>
      </c>
      <c r="B43" s="34" t="s">
        <v>21</v>
      </c>
      <c r="C43" s="45">
        <v>32.999297459654841</v>
      </c>
      <c r="D43" s="117"/>
      <c r="E43" s="118"/>
      <c r="F43" s="17"/>
    </row>
    <row r="44" spans="1:6" s="16" customFormat="1" ht="15" customHeight="1">
      <c r="A44" s="38" t="s">
        <v>31</v>
      </c>
      <c r="B44" s="34" t="s">
        <v>21</v>
      </c>
      <c r="C44" s="45">
        <v>3.421066028610701E-2</v>
      </c>
      <c r="D44" s="117"/>
      <c r="E44" s="118"/>
      <c r="F44" s="17"/>
    </row>
    <row r="45" spans="1:6" s="16" customFormat="1" ht="15" customHeight="1">
      <c r="A45" s="38" t="s">
        <v>82</v>
      </c>
      <c r="B45" s="116"/>
      <c r="C45" s="117"/>
      <c r="D45" s="117"/>
      <c r="E45" s="118"/>
      <c r="F45" s="17"/>
    </row>
    <row r="46" spans="1:6" s="16" customFormat="1" ht="15" customHeight="1">
      <c r="A46" s="38" t="s">
        <v>32</v>
      </c>
      <c r="B46" s="34" t="s">
        <v>21</v>
      </c>
      <c r="C46" s="45">
        <v>7.7617607629520284</v>
      </c>
      <c r="D46" s="117"/>
      <c r="E46" s="118"/>
      <c r="F46" s="17"/>
    </row>
    <row r="47" spans="1:6" s="16" customFormat="1" ht="15" customHeight="1">
      <c r="A47" s="38" t="s">
        <v>33</v>
      </c>
      <c r="B47" s="34" t="s">
        <v>21</v>
      </c>
      <c r="C47" s="45">
        <v>27.100795872999711</v>
      </c>
      <c r="D47" s="117"/>
      <c r="E47" s="118"/>
      <c r="F47" s="17"/>
    </row>
    <row r="48" spans="1:6" s="16" customFormat="1" ht="15" customHeight="1">
      <c r="A48" s="38" t="s">
        <v>31</v>
      </c>
      <c r="B48" s="34" t="s">
        <v>21</v>
      </c>
      <c r="C48" s="45">
        <v>0.19548948734918292</v>
      </c>
      <c r="D48" s="117"/>
      <c r="E48" s="118"/>
      <c r="F48" s="17"/>
    </row>
    <row r="49" spans="1:6" ht="15" customHeight="1">
      <c r="A49" s="36" t="s">
        <v>34</v>
      </c>
      <c r="B49" s="116"/>
      <c r="C49" s="117"/>
      <c r="D49" s="117"/>
      <c r="E49" s="118"/>
    </row>
    <row r="50" spans="1:6" s="16" customFormat="1" ht="15" customHeight="1">
      <c r="A50" s="38" t="s">
        <v>83</v>
      </c>
      <c r="B50" s="34" t="s">
        <v>21</v>
      </c>
      <c r="C50" s="45">
        <v>0.24354731965585705</v>
      </c>
      <c r="D50" s="46">
        <v>9.0264345583494526E-2</v>
      </c>
      <c r="E50" s="35">
        <f t="shared" ref="E50:E55" si="2">D50/C50*100</f>
        <v>37.062344069744633</v>
      </c>
      <c r="F50" s="17"/>
    </row>
    <row r="51" spans="1:6" s="16" customFormat="1" ht="15" customHeight="1">
      <c r="A51" s="38" t="s">
        <v>35</v>
      </c>
      <c r="B51" s="34" t="s">
        <v>21</v>
      </c>
      <c r="C51" s="45">
        <v>4.7243292776052541E-2</v>
      </c>
      <c r="D51" s="46">
        <v>5.8368794326241098E-2</v>
      </c>
      <c r="E51" s="35">
        <f t="shared" si="2"/>
        <v>123.54937790413297</v>
      </c>
      <c r="F51" s="17"/>
    </row>
    <row r="52" spans="1:6" s="16" customFormat="1" ht="15" customHeight="1">
      <c r="A52" s="38" t="s">
        <v>36</v>
      </c>
      <c r="B52" s="34" t="s">
        <v>21</v>
      </c>
      <c r="C52" s="45">
        <v>0.1963040268798045</v>
      </c>
      <c r="D52" s="46">
        <v>3.18955512572534E-2</v>
      </c>
      <c r="E52" s="35">
        <f t="shared" si="2"/>
        <v>16.248037171842029</v>
      </c>
      <c r="F52" s="17"/>
    </row>
    <row r="53" spans="1:6" s="16" customFormat="1" ht="15" customHeight="1">
      <c r="A53" s="38" t="s">
        <v>84</v>
      </c>
      <c r="B53" s="34" t="s">
        <v>16</v>
      </c>
      <c r="C53" s="45">
        <v>866.67006058137758</v>
      </c>
      <c r="D53" s="46">
        <v>118.63313990973565</v>
      </c>
      <c r="E53" s="35">
        <f t="shared" si="2"/>
        <v>13.688385615877216</v>
      </c>
      <c r="F53" s="17"/>
    </row>
    <row r="54" spans="1:6" s="16" customFormat="1" ht="15" customHeight="1">
      <c r="A54" s="38" t="s">
        <v>37</v>
      </c>
      <c r="B54" s="34" t="s">
        <v>16</v>
      </c>
      <c r="C54" s="45">
        <v>39.912437000458176</v>
      </c>
      <c r="D54" s="46">
        <v>103.1592520954223</v>
      </c>
      <c r="E54" s="35">
        <f t="shared" si="2"/>
        <v>258.46392715693628</v>
      </c>
      <c r="F54" s="17"/>
    </row>
    <row r="55" spans="1:6" s="16" customFormat="1" ht="15" customHeight="1">
      <c r="A55" s="38" t="s">
        <v>38</v>
      </c>
      <c r="B55" s="34" t="s">
        <v>16</v>
      </c>
      <c r="C55" s="45">
        <v>826.75762358091936</v>
      </c>
      <c r="D55" s="46">
        <v>15.473887814313345</v>
      </c>
      <c r="E55" s="35">
        <f t="shared" si="2"/>
        <v>1.871635334584711</v>
      </c>
      <c r="F55" s="17"/>
    </row>
    <row r="56" spans="1:6" s="16" customFormat="1" ht="15" customHeight="1">
      <c r="A56" s="38" t="s">
        <v>85</v>
      </c>
      <c r="B56" s="116"/>
      <c r="C56" s="117"/>
      <c r="D56" s="117"/>
      <c r="E56" s="118"/>
      <c r="F56" s="17"/>
    </row>
    <row r="57" spans="1:6" s="16" customFormat="1" ht="15" customHeight="1">
      <c r="A57" s="38" t="s">
        <v>29</v>
      </c>
      <c r="B57" s="34" t="s">
        <v>21</v>
      </c>
      <c r="C57" s="117"/>
      <c r="D57" s="117"/>
      <c r="E57" s="118"/>
      <c r="F57" s="17"/>
    </row>
    <row r="58" spans="1:6" s="16" customFormat="1" ht="15" customHeight="1">
      <c r="A58" s="38" t="s">
        <v>30</v>
      </c>
      <c r="B58" s="34" t="s">
        <v>21</v>
      </c>
      <c r="C58" s="117"/>
      <c r="D58" s="117"/>
      <c r="E58" s="118"/>
      <c r="F58" s="17"/>
    </row>
    <row r="59" spans="1:6" s="16" customFormat="1" ht="15" customHeight="1">
      <c r="A59" s="38" t="s">
        <v>31</v>
      </c>
      <c r="B59" s="34" t="s">
        <v>21</v>
      </c>
      <c r="C59" s="117"/>
      <c r="D59" s="117"/>
      <c r="E59" s="118"/>
      <c r="F59" s="17"/>
    </row>
    <row r="60" spans="1:6" s="16" customFormat="1" ht="15" customHeight="1">
      <c r="A60" s="38" t="s">
        <v>86</v>
      </c>
      <c r="B60" s="116"/>
      <c r="C60" s="117"/>
      <c r="D60" s="117"/>
      <c r="E60" s="118"/>
      <c r="F60" s="17"/>
    </row>
    <row r="61" spans="1:6" s="16" customFormat="1" ht="15" customHeight="1">
      <c r="A61" s="38" t="s">
        <v>32</v>
      </c>
      <c r="B61" s="34" t="s">
        <v>21</v>
      </c>
      <c r="C61" s="45"/>
      <c r="D61" s="46"/>
      <c r="E61" s="35"/>
      <c r="F61" s="17"/>
    </row>
    <row r="62" spans="1:6" s="16" customFormat="1" ht="15" customHeight="1">
      <c r="A62" s="38" t="s">
        <v>33</v>
      </c>
      <c r="B62" s="34" t="s">
        <v>21</v>
      </c>
      <c r="C62" s="45"/>
      <c r="D62" s="46"/>
      <c r="E62" s="35"/>
      <c r="F62" s="17"/>
    </row>
    <row r="63" spans="1:6" s="16" customFormat="1" ht="15" customHeight="1">
      <c r="A63" s="38" t="s">
        <v>31</v>
      </c>
      <c r="B63" s="34" t="s">
        <v>21</v>
      </c>
      <c r="C63" s="45"/>
      <c r="D63" s="46"/>
      <c r="E63" s="35"/>
      <c r="F63" s="17"/>
    </row>
    <row r="64" spans="1:6" s="16" customFormat="1" ht="15" customHeight="1">
      <c r="A64" s="38" t="s">
        <v>87</v>
      </c>
      <c r="B64" s="34" t="s">
        <v>16</v>
      </c>
      <c r="C64" s="45">
        <v>496.05457414855164</v>
      </c>
      <c r="D64" s="46"/>
      <c r="E64" s="35"/>
      <c r="F64" s="17"/>
    </row>
    <row r="65" spans="1:6" s="16" customFormat="1" ht="15" customHeight="1">
      <c r="A65" s="38" t="s">
        <v>39</v>
      </c>
      <c r="B65" s="34" t="s">
        <v>16</v>
      </c>
      <c r="C65" s="45">
        <v>456.14213714809347</v>
      </c>
      <c r="D65" s="46"/>
      <c r="E65" s="35"/>
      <c r="F65" s="17"/>
    </row>
    <row r="66" spans="1:6" s="16" customFormat="1" ht="15" customHeight="1">
      <c r="A66" s="38" t="s">
        <v>40</v>
      </c>
      <c r="B66" s="34" t="s">
        <v>16</v>
      </c>
      <c r="C66" s="45">
        <v>39.912437000458176</v>
      </c>
      <c r="D66" s="46"/>
      <c r="E66" s="35"/>
      <c r="F66" s="17"/>
    </row>
    <row r="67" spans="1:6" s="16" customFormat="1" ht="15" customHeight="1">
      <c r="A67" s="39" t="s">
        <v>31</v>
      </c>
      <c r="B67" s="40" t="s">
        <v>16</v>
      </c>
      <c r="C67" s="47"/>
      <c r="D67" s="48"/>
      <c r="E67" s="106"/>
      <c r="F67" s="17"/>
    </row>
    <row r="68" spans="1:6" ht="29.45" customHeight="1">
      <c r="A68" s="115" t="s">
        <v>223</v>
      </c>
    </row>
    <row r="69" spans="1:6" ht="15" customHeight="1"/>
    <row r="70" spans="1:6" ht="15" customHeight="1"/>
  </sheetData>
  <mergeCells count="1">
    <mergeCell ref="A1:E1"/>
  </mergeCells>
  <phoneticPr fontId="2" type="noConversion"/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59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B050"/>
  </sheetPr>
  <dimension ref="A1:K19"/>
  <sheetViews>
    <sheetView workbookViewId="0">
      <pane ySplit="4" topLeftCell="A5" activePane="bottomLeft" state="frozen"/>
      <selection pane="bottomLeft" activeCell="K4" sqref="K4"/>
    </sheetView>
  </sheetViews>
  <sheetFormatPr defaultRowHeight="14.25"/>
  <cols>
    <col min="1" max="1" width="27.75" customWidth="1"/>
    <col min="2" max="3" width="10.625" style="3" customWidth="1"/>
    <col min="4" max="4" width="10.625" style="6" customWidth="1"/>
    <col min="5" max="6" width="10.625" style="3" customWidth="1"/>
    <col min="7" max="7" width="10.625" style="6" customWidth="1"/>
    <col min="8" max="8" width="10.625" style="3" customWidth="1"/>
    <col min="9" max="10" width="10.625" style="6" customWidth="1"/>
    <col min="11" max="11" width="17.125" style="1" bestFit="1" customWidth="1"/>
  </cols>
  <sheetData>
    <row r="1" spans="1:11" ht="30" customHeight="1">
      <c r="A1" s="512" t="s">
        <v>243</v>
      </c>
      <c r="B1" s="512"/>
      <c r="C1" s="512"/>
      <c r="D1" s="512"/>
      <c r="E1" s="512"/>
      <c r="F1" s="512"/>
      <c r="G1" s="512"/>
      <c r="H1" s="512"/>
      <c r="I1" s="512"/>
      <c r="J1" s="512"/>
    </row>
    <row r="2" spans="1:11" ht="19.149999999999999" customHeight="1">
      <c r="A2" s="172"/>
      <c r="B2" s="172"/>
      <c r="C2" s="172"/>
      <c r="D2" s="172"/>
      <c r="E2" s="172"/>
      <c r="F2" s="172"/>
      <c r="G2" s="172"/>
      <c r="H2" s="172"/>
      <c r="I2" s="511" t="s">
        <v>244</v>
      </c>
      <c r="J2" s="511"/>
    </row>
    <row r="3" spans="1:11" s="153" customFormat="1" ht="21.6" customHeight="1">
      <c r="A3" s="513" t="s">
        <v>750</v>
      </c>
      <c r="B3" s="515" t="s">
        <v>245</v>
      </c>
      <c r="C3" s="515"/>
      <c r="D3" s="515"/>
      <c r="E3" s="515" t="s">
        <v>246</v>
      </c>
      <c r="F3" s="515"/>
      <c r="G3" s="515"/>
      <c r="H3" s="516" t="s">
        <v>247</v>
      </c>
      <c r="I3" s="516"/>
      <c r="J3" s="517"/>
      <c r="K3" s="152"/>
    </row>
    <row r="4" spans="1:11" s="154" customFormat="1" ht="39.75" customHeight="1">
      <c r="A4" s="514"/>
      <c r="B4" s="162" t="s">
        <v>248</v>
      </c>
      <c r="C4" s="162" t="s">
        <v>249</v>
      </c>
      <c r="D4" s="416" t="s">
        <v>752</v>
      </c>
      <c r="E4" s="162" t="s">
        <v>248</v>
      </c>
      <c r="F4" s="162" t="s">
        <v>249</v>
      </c>
      <c r="G4" s="416" t="s">
        <v>752</v>
      </c>
      <c r="H4" s="162" t="s">
        <v>248</v>
      </c>
      <c r="I4" s="162" t="s">
        <v>249</v>
      </c>
      <c r="J4" s="417" t="s">
        <v>752</v>
      </c>
      <c r="K4" s="152"/>
    </row>
    <row r="5" spans="1:11" s="60" customFormat="1" ht="21.6" customHeight="1">
      <c r="A5" s="168" t="s">
        <v>250</v>
      </c>
      <c r="B5" s="169">
        <v>27436.94614199203</v>
      </c>
      <c r="C5" s="169">
        <v>25280.564268225735</v>
      </c>
      <c r="D5" s="170">
        <f>(B5-C5)/C5*100</f>
        <v>8.5298011978181076</v>
      </c>
      <c r="E5" s="169">
        <v>35907.331965722267</v>
      </c>
      <c r="F5" s="169">
        <v>33302.767055356206</v>
      </c>
      <c r="G5" s="170">
        <f>(E5-F5)/F5*100</f>
        <v>7.820866374366811</v>
      </c>
      <c r="H5" s="169">
        <v>15540.23106360987</v>
      </c>
      <c r="I5" s="169">
        <v>14269.609078275646</v>
      </c>
      <c r="J5" s="171">
        <f>(H5-I5)/I5*100</f>
        <v>8.9043923934023272</v>
      </c>
      <c r="K5" s="59"/>
    </row>
    <row r="6" spans="1:11" s="157" customFormat="1" ht="21.6" customHeight="1">
      <c r="A6" s="163" t="s">
        <v>251</v>
      </c>
      <c r="B6" s="155">
        <v>15137.22754715364</v>
      </c>
      <c r="C6" s="155">
        <v>13951.519186225756</v>
      </c>
      <c r="D6" s="164">
        <f t="shared" ref="D6:D18" si="0">(B6-C6)/C6*100</f>
        <v>8.4987759763003137</v>
      </c>
      <c r="E6" s="155">
        <v>21057.553688640233</v>
      </c>
      <c r="F6" s="155">
        <v>19718.24999379271</v>
      </c>
      <c r="G6" s="164">
        <f t="shared" ref="G6:G18" si="1">(E6-F6)/F6*100</f>
        <v>6.7922036451973966</v>
      </c>
      <c r="H6" s="155">
        <v>6822.0886095980395</v>
      </c>
      <c r="I6" s="155">
        <v>6036.3347662446495</v>
      </c>
      <c r="J6" s="156">
        <f t="shared" ref="J6:J18" si="2">(H6-I6)/I6*100</f>
        <v>13.017068697835436</v>
      </c>
      <c r="K6" s="152"/>
    </row>
    <row r="7" spans="1:11" s="157" customFormat="1" ht="21.6" customHeight="1">
      <c r="A7" s="163" t="s">
        <v>252</v>
      </c>
      <c r="B7" s="155">
        <v>6440.3704501934244</v>
      </c>
      <c r="C7" s="155">
        <v>5861.1246845339265</v>
      </c>
      <c r="D7" s="164">
        <f t="shared" si="0"/>
        <v>9.8828432568238274</v>
      </c>
      <c r="E7" s="155">
        <v>6357.7749912657737</v>
      </c>
      <c r="F7" s="155">
        <v>5532.4854058558631</v>
      </c>
      <c r="G7" s="164">
        <f t="shared" si="1"/>
        <v>14.917157929352735</v>
      </c>
      <c r="H7" s="155">
        <v>6556.3767294032159</v>
      </c>
      <c r="I7" s="155">
        <v>6312.2018346885625</v>
      </c>
      <c r="J7" s="156">
        <f t="shared" si="2"/>
        <v>3.868299859690731</v>
      </c>
      <c r="K7" s="152"/>
    </row>
    <row r="8" spans="1:11" s="157" customFormat="1" ht="21.6" customHeight="1">
      <c r="A8" s="163" t="s">
        <v>253</v>
      </c>
      <c r="B8" s="155">
        <v>2433.710012139411</v>
      </c>
      <c r="C8" s="155">
        <v>2340.2663372846819</v>
      </c>
      <c r="D8" s="164">
        <f t="shared" si="0"/>
        <v>3.9928649729307355</v>
      </c>
      <c r="E8" s="155">
        <v>3678.0322939838866</v>
      </c>
      <c r="F8" s="155">
        <v>3614.6593978594315</v>
      </c>
      <c r="G8" s="164">
        <f t="shared" si="1"/>
        <v>1.7532190214653132</v>
      </c>
      <c r="H8" s="155">
        <v>686.05078243512946</v>
      </c>
      <c r="I8" s="155">
        <v>591.0853134787252</v>
      </c>
      <c r="J8" s="156">
        <f t="shared" si="2"/>
        <v>16.066288028288547</v>
      </c>
      <c r="K8" s="152"/>
    </row>
    <row r="9" spans="1:11" s="157" customFormat="1" ht="21.6" customHeight="1">
      <c r="A9" s="163" t="s">
        <v>254</v>
      </c>
      <c r="B9" s="155">
        <v>3425.6381325055499</v>
      </c>
      <c r="C9" s="155">
        <v>3127.6540601813545</v>
      </c>
      <c r="D9" s="164">
        <f t="shared" si="0"/>
        <v>9.5273987017258914</v>
      </c>
      <c r="E9" s="155">
        <v>4813.9709918323852</v>
      </c>
      <c r="F9" s="155">
        <v>4437.3722578481902</v>
      </c>
      <c r="G9" s="164">
        <f t="shared" si="1"/>
        <v>8.48697634772744</v>
      </c>
      <c r="H9" s="155">
        <v>1475.7149421734675</v>
      </c>
      <c r="I9" s="155">
        <v>1329.9871638637062</v>
      </c>
      <c r="J9" s="156">
        <f t="shared" si="2"/>
        <v>10.957081562081539</v>
      </c>
      <c r="K9" s="152"/>
    </row>
    <row r="10" spans="1:11" s="60" customFormat="1" ht="21.6" customHeight="1">
      <c r="A10" s="163" t="s">
        <v>255</v>
      </c>
      <c r="B10" s="155">
        <v>18113.766622965872</v>
      </c>
      <c r="C10" s="155">
        <v>16525.688361195582</v>
      </c>
      <c r="D10" s="164">
        <f t="shared" si="0"/>
        <v>9.609755594201447</v>
      </c>
      <c r="E10" s="155">
        <v>23410.278652249068</v>
      </c>
      <c r="F10" s="155">
        <v>21572.039162427362</v>
      </c>
      <c r="G10" s="164">
        <f t="shared" si="1"/>
        <v>8.5213988162204917</v>
      </c>
      <c r="H10" s="155">
        <v>10674.779111394464</v>
      </c>
      <c r="I10" s="155">
        <v>9599.2687705226235</v>
      </c>
      <c r="J10" s="156">
        <f t="shared" si="2"/>
        <v>11.204086129711371</v>
      </c>
      <c r="K10" s="59"/>
    </row>
    <row r="11" spans="1:11" s="157" customFormat="1" ht="21.6" customHeight="1">
      <c r="A11" s="163" t="s">
        <v>256</v>
      </c>
      <c r="B11" s="155">
        <v>5634.3950407346674</v>
      </c>
      <c r="C11" s="155">
        <v>4887.8163295505547</v>
      </c>
      <c r="D11" s="164">
        <f t="shared" si="0"/>
        <v>15.274279163692764</v>
      </c>
      <c r="E11" s="155">
        <v>6968.6790961559736</v>
      </c>
      <c r="F11" s="155">
        <v>6122.6269596945885</v>
      </c>
      <c r="G11" s="164">
        <f t="shared" si="1"/>
        <v>13.818449858712087</v>
      </c>
      <c r="H11" s="155">
        <v>3760.3838963878898</v>
      </c>
      <c r="I11" s="155">
        <v>3192.9645690837156</v>
      </c>
      <c r="J11" s="156">
        <f t="shared" si="2"/>
        <v>17.770924638446782</v>
      </c>
      <c r="K11" s="152"/>
    </row>
    <row r="12" spans="1:11" s="157" customFormat="1" ht="21.6" customHeight="1">
      <c r="A12" s="163" t="s">
        <v>257</v>
      </c>
      <c r="B12" s="155">
        <v>1791.4823930983966</v>
      </c>
      <c r="C12" s="155">
        <v>1730.872921934437</v>
      </c>
      <c r="D12" s="164">
        <f t="shared" si="0"/>
        <v>3.5016707694648077</v>
      </c>
      <c r="E12" s="155">
        <v>2516.9372560599072</v>
      </c>
      <c r="F12" s="155">
        <v>2475.2494634164868</v>
      </c>
      <c r="G12" s="164">
        <f t="shared" si="1"/>
        <v>1.6841855037059741</v>
      </c>
      <c r="H12" s="155">
        <v>772.57607259054407</v>
      </c>
      <c r="I12" s="155">
        <v>709.17140675238579</v>
      </c>
      <c r="J12" s="156">
        <f t="shared" si="2"/>
        <v>8.9406686781855331</v>
      </c>
      <c r="K12" s="152"/>
    </row>
    <row r="13" spans="1:11" s="159" customFormat="1" ht="21.6" customHeight="1">
      <c r="A13" s="165" t="s">
        <v>258</v>
      </c>
      <c r="B13" s="155">
        <v>3853.9008090758293</v>
      </c>
      <c r="C13" s="155">
        <v>3705.672415948799</v>
      </c>
      <c r="D13" s="164">
        <f t="shared" si="0"/>
        <v>4.000040383739047</v>
      </c>
      <c r="E13" s="155">
        <v>5176.1576132595674</v>
      </c>
      <c r="F13" s="155">
        <v>5068.6438523615152</v>
      </c>
      <c r="G13" s="164">
        <f t="shared" si="1"/>
        <v>2.1211543763912468</v>
      </c>
      <c r="H13" s="155">
        <v>1996.782036618024</v>
      </c>
      <c r="I13" s="155">
        <v>1834.9122507235841</v>
      </c>
      <c r="J13" s="156">
        <f t="shared" si="2"/>
        <v>8.8216635880330401</v>
      </c>
      <c r="K13" s="158"/>
    </row>
    <row r="14" spans="1:11" s="157" customFormat="1" ht="21.6" customHeight="1">
      <c r="A14" s="163" t="s">
        <v>259</v>
      </c>
      <c r="B14" s="155">
        <v>1241.7789782937889</v>
      </c>
      <c r="C14" s="155">
        <v>1086.6734315673627</v>
      </c>
      <c r="D14" s="164">
        <f t="shared" si="0"/>
        <v>14.273427712565843</v>
      </c>
      <c r="E14" s="155">
        <v>1703.2415184927181</v>
      </c>
      <c r="F14" s="155">
        <v>1510.9395245274491</v>
      </c>
      <c r="G14" s="164">
        <f t="shared" si="1"/>
        <v>12.727312433329327</v>
      </c>
      <c r="H14" s="155">
        <v>593.6517060622175</v>
      </c>
      <c r="I14" s="155">
        <v>504.34273485485454</v>
      </c>
      <c r="J14" s="156">
        <f t="shared" si="2"/>
        <v>17.707992013221983</v>
      </c>
      <c r="K14" s="152"/>
    </row>
    <row r="15" spans="1:11" s="157" customFormat="1" ht="21.6" customHeight="1">
      <c r="A15" s="163" t="s">
        <v>260</v>
      </c>
      <c r="B15" s="155">
        <v>2327.9976827586961</v>
      </c>
      <c r="C15" s="155">
        <v>2234.1686787696112</v>
      </c>
      <c r="D15" s="164">
        <f t="shared" si="0"/>
        <v>4.1997278397420663</v>
      </c>
      <c r="E15" s="155">
        <v>2946.9549804545863</v>
      </c>
      <c r="F15" s="155">
        <v>2867.4768971596809</v>
      </c>
      <c r="G15" s="164">
        <f t="shared" si="1"/>
        <v>2.77170788624769</v>
      </c>
      <c r="H15" s="155">
        <v>1458.6679175682839</v>
      </c>
      <c r="I15" s="155">
        <v>1364.915108502465</v>
      </c>
      <c r="J15" s="156">
        <f t="shared" si="2"/>
        <v>6.8687648397914653</v>
      </c>
      <c r="K15" s="152"/>
    </row>
    <row r="16" spans="1:11" s="157" customFormat="1" ht="21.6" customHeight="1">
      <c r="A16" s="163" t="s">
        <v>261</v>
      </c>
      <c r="B16" s="155">
        <v>1509.9164770985012</v>
      </c>
      <c r="C16" s="155">
        <v>1357.7619216743669</v>
      </c>
      <c r="D16" s="164">
        <f t="shared" si="0"/>
        <v>11.206276519855566</v>
      </c>
      <c r="E16" s="155">
        <v>1940.6413395010693</v>
      </c>
      <c r="F16" s="155">
        <v>1721.1699426158827</v>
      </c>
      <c r="G16" s="164">
        <f t="shared" si="1"/>
        <v>12.751291516956641</v>
      </c>
      <c r="H16" s="155">
        <v>904.96046100484352</v>
      </c>
      <c r="I16" s="155">
        <v>858.96258433091032</v>
      </c>
      <c r="J16" s="156">
        <f t="shared" si="2"/>
        <v>5.3550500933359393</v>
      </c>
      <c r="K16" s="152"/>
    </row>
    <row r="17" spans="1:11" s="157" customFormat="1" ht="21.6" customHeight="1">
      <c r="A17" s="163" t="s">
        <v>262</v>
      </c>
      <c r="B17" s="155">
        <v>1260.815960136305</v>
      </c>
      <c r="C17" s="155">
        <v>1111.9700490485645</v>
      </c>
      <c r="D17" s="164">
        <f t="shared" si="0"/>
        <v>13.385784195815123</v>
      </c>
      <c r="E17" s="155">
        <v>1472.7468150792581</v>
      </c>
      <c r="F17" s="155">
        <v>1246.7189034545756</v>
      </c>
      <c r="G17" s="164">
        <f t="shared" si="1"/>
        <v>18.129821485691288</v>
      </c>
      <c r="H17" s="155">
        <v>963.1575876901511</v>
      </c>
      <c r="I17" s="155">
        <v>927.0191525015498</v>
      </c>
      <c r="J17" s="156">
        <f t="shared" si="2"/>
        <v>3.8983482801927214</v>
      </c>
      <c r="K17" s="152"/>
    </row>
    <row r="18" spans="1:11" s="157" customFormat="1" ht="21.6" customHeight="1">
      <c r="A18" s="166" t="s">
        <v>263</v>
      </c>
      <c r="B18" s="160">
        <v>493.47928176968628</v>
      </c>
      <c r="C18" s="160">
        <v>410.75261270191226</v>
      </c>
      <c r="D18" s="167">
        <f t="shared" si="0"/>
        <v>20.140266065163093</v>
      </c>
      <c r="E18" s="160">
        <v>684.92003324597715</v>
      </c>
      <c r="F18" s="160">
        <v>559.21361919719175</v>
      </c>
      <c r="G18" s="167">
        <f t="shared" si="1"/>
        <v>22.479140302278367</v>
      </c>
      <c r="H18" s="160">
        <v>224.59943347250859</v>
      </c>
      <c r="I18" s="160">
        <v>206.98096377315906</v>
      </c>
      <c r="J18" s="161">
        <f t="shared" si="2"/>
        <v>8.5121208144815217</v>
      </c>
      <c r="K18" s="152"/>
    </row>
    <row r="19" spans="1:11" ht="30" customHeight="1">
      <c r="A19" s="510"/>
      <c r="B19" s="510"/>
      <c r="C19" s="510"/>
      <c r="D19" s="510"/>
      <c r="E19" s="510"/>
      <c r="F19" s="510"/>
      <c r="G19" s="510"/>
      <c r="H19" s="510"/>
      <c r="I19" s="58"/>
      <c r="J19" s="57"/>
    </row>
  </sheetData>
  <mergeCells count="7">
    <mergeCell ref="A19:H19"/>
    <mergeCell ref="I2:J2"/>
    <mergeCell ref="A1:J1"/>
    <mergeCell ref="A3:A4"/>
    <mergeCell ref="B3:D3"/>
    <mergeCell ref="E3:G3"/>
    <mergeCell ref="H3:J3"/>
  </mergeCells>
  <phoneticPr fontId="42" type="noConversion"/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00B050"/>
  </sheetPr>
  <dimension ref="A1:K20"/>
  <sheetViews>
    <sheetView workbookViewId="0">
      <pane ySplit="4" topLeftCell="A5" activePane="bottomLeft" state="frozen"/>
      <selection pane="bottomLeft" sqref="A1:J1"/>
    </sheetView>
  </sheetViews>
  <sheetFormatPr defaultRowHeight="14.25"/>
  <cols>
    <col min="1" max="1" width="21.75" customWidth="1"/>
    <col min="2" max="2" width="10.25" customWidth="1"/>
    <col min="3" max="3" width="10.25" style="6" customWidth="1"/>
    <col min="4" max="4" width="12.5" style="6" customWidth="1"/>
    <col min="5" max="6" width="10.25" style="6" customWidth="1"/>
    <col min="7" max="7" width="12.75" style="3" customWidth="1"/>
    <col min="8" max="9" width="10.25" style="6" customWidth="1"/>
    <col min="10" max="10" width="12.875" style="3" customWidth="1"/>
    <col min="11" max="11" width="17.125" style="1" bestFit="1" customWidth="1"/>
  </cols>
  <sheetData>
    <row r="1" spans="1:11" ht="30" customHeight="1">
      <c r="A1" s="521" t="s">
        <v>238</v>
      </c>
      <c r="B1" s="521"/>
      <c r="C1" s="521"/>
      <c r="D1" s="521"/>
      <c r="E1" s="521"/>
      <c r="F1" s="521"/>
      <c r="G1" s="521"/>
      <c r="H1" s="521"/>
      <c r="I1" s="521"/>
      <c r="J1" s="521"/>
    </row>
    <row r="2" spans="1:11" ht="19.149999999999999" customHeight="1">
      <c r="A2" s="62"/>
      <c r="B2" s="62"/>
      <c r="C2" s="62"/>
      <c r="D2" s="62"/>
      <c r="E2" s="62"/>
      <c r="F2" s="62"/>
      <c r="G2" s="62"/>
      <c r="H2" s="62"/>
      <c r="I2" s="62"/>
      <c r="J2" s="173"/>
    </row>
    <row r="3" spans="1:11" s="248" customFormat="1" ht="21.6" customHeight="1">
      <c r="A3" s="513" t="s">
        <v>750</v>
      </c>
      <c r="B3" s="522" t="s">
        <v>362</v>
      </c>
      <c r="C3" s="523"/>
      <c r="D3" s="524"/>
      <c r="E3" s="522" t="s">
        <v>363</v>
      </c>
      <c r="F3" s="523"/>
      <c r="G3" s="524"/>
      <c r="H3" s="518" t="s">
        <v>364</v>
      </c>
      <c r="I3" s="519"/>
      <c r="J3" s="519"/>
      <c r="K3" s="321"/>
    </row>
    <row r="4" spans="1:11" s="323" customFormat="1" ht="37.5" customHeight="1">
      <c r="A4" s="514"/>
      <c r="B4" s="322" t="s">
        <v>365</v>
      </c>
      <c r="C4" s="322" t="s">
        <v>366</v>
      </c>
      <c r="D4" s="416" t="s">
        <v>753</v>
      </c>
      <c r="E4" s="322" t="s">
        <v>365</v>
      </c>
      <c r="F4" s="322" t="s">
        <v>366</v>
      </c>
      <c r="G4" s="416" t="s">
        <v>753</v>
      </c>
      <c r="H4" s="322" t="s">
        <v>365</v>
      </c>
      <c r="I4" s="322" t="s">
        <v>366</v>
      </c>
      <c r="J4" s="417" t="s">
        <v>753</v>
      </c>
      <c r="K4" s="321"/>
    </row>
    <row r="5" spans="1:11" s="328" customFormat="1" ht="21.6" customHeight="1">
      <c r="A5" s="324" t="s">
        <v>367</v>
      </c>
      <c r="B5" s="325">
        <v>100</v>
      </c>
      <c r="C5" s="325">
        <v>100</v>
      </c>
      <c r="D5" s="326"/>
      <c r="E5" s="325">
        <v>100</v>
      </c>
      <c r="F5" s="325">
        <v>100</v>
      </c>
      <c r="G5" s="326"/>
      <c r="H5" s="325">
        <v>100</v>
      </c>
      <c r="I5" s="325">
        <v>100</v>
      </c>
      <c r="J5" s="327"/>
      <c r="K5" s="321"/>
    </row>
    <row r="6" spans="1:11" s="328" customFormat="1" ht="21.6" customHeight="1">
      <c r="A6" s="329" t="s">
        <v>368</v>
      </c>
      <c r="B6" s="330">
        <v>55.186739655811159</v>
      </c>
      <c r="C6" s="330">
        <v>55.17096352055826</v>
      </c>
      <c r="D6" s="331">
        <f>C6-B6</f>
        <v>-1.5776135252899337E-2</v>
      </c>
      <c r="E6" s="330">
        <v>59.209043984293643</v>
      </c>
      <c r="F6" s="330">
        <v>58.644161333797015</v>
      </c>
      <c r="G6" s="331">
        <f>F6-E6</f>
        <v>-0.564882650496628</v>
      </c>
      <c r="H6" s="330">
        <v>42.302033175067791</v>
      </c>
      <c r="I6" s="330">
        <v>43.899531362652233</v>
      </c>
      <c r="J6" s="332">
        <f>I6-H6</f>
        <v>1.5974981875844421</v>
      </c>
      <c r="K6" s="321"/>
    </row>
    <row r="7" spans="1:11" s="328" customFormat="1" ht="21.6" customHeight="1">
      <c r="A7" s="329" t="s">
        <v>369</v>
      </c>
      <c r="B7" s="330">
        <v>23.184311166268433</v>
      </c>
      <c r="C7" s="330">
        <v>23.473350193068637</v>
      </c>
      <c r="D7" s="331">
        <f t="shared" ref="D7:D18" si="0">C7-B7</f>
        <v>0.28903902680020366</v>
      </c>
      <c r="E7" s="330">
        <v>16.612689860454264</v>
      </c>
      <c r="F7" s="330">
        <v>17.70606347844226</v>
      </c>
      <c r="G7" s="331">
        <f t="shared" ref="G7:G18" si="1">F7-E7</f>
        <v>1.0933736179879965</v>
      </c>
      <c r="H7" s="330">
        <v>44.235282130457179</v>
      </c>
      <c r="I7" s="330">
        <v>42.189699127164857</v>
      </c>
      <c r="J7" s="332">
        <f t="shared" ref="J7:J18" si="2">I7-H7</f>
        <v>-2.0455830032923217</v>
      </c>
      <c r="K7" s="321"/>
    </row>
    <row r="8" spans="1:11" s="328" customFormat="1" ht="21.6" customHeight="1">
      <c r="A8" s="329" t="s">
        <v>370</v>
      </c>
      <c r="B8" s="330">
        <v>9.2571760363200504</v>
      </c>
      <c r="C8" s="330">
        <v>8.870192766878807</v>
      </c>
      <c r="D8" s="331">
        <f t="shared" si="0"/>
        <v>-0.38698326944124339</v>
      </c>
      <c r="E8" s="330">
        <v>10.853931121852749</v>
      </c>
      <c r="F8" s="330">
        <v>10.2431233194797</v>
      </c>
      <c r="G8" s="331">
        <f t="shared" si="1"/>
        <v>-0.61080780237304921</v>
      </c>
      <c r="H8" s="330">
        <v>4.1422670392464074</v>
      </c>
      <c r="I8" s="330">
        <v>4.4146755580850767</v>
      </c>
      <c r="J8" s="332">
        <f t="shared" si="2"/>
        <v>0.27240851883866934</v>
      </c>
      <c r="K8" s="321"/>
    </row>
    <row r="9" spans="1:11" s="328" customFormat="1" ht="21.6" customHeight="1">
      <c r="A9" s="329" t="s">
        <v>371</v>
      </c>
      <c r="B9" s="330">
        <v>12.371773141600302</v>
      </c>
      <c r="C9" s="330">
        <v>12.485493519494277</v>
      </c>
      <c r="D9" s="331">
        <f t="shared" si="0"/>
        <v>0.1137203778939746</v>
      </c>
      <c r="E9" s="330">
        <v>13.32433503339931</v>
      </c>
      <c r="F9" s="330">
        <v>13.406651868281056</v>
      </c>
      <c r="G9" s="331">
        <f t="shared" si="1"/>
        <v>8.2316834881746459E-2</v>
      </c>
      <c r="H9" s="330">
        <v>9.3204176552285993</v>
      </c>
      <c r="I9" s="330">
        <v>9.4960939520977163</v>
      </c>
      <c r="J9" s="332">
        <f t="shared" si="2"/>
        <v>0.17567629686911701</v>
      </c>
      <c r="K9" s="321"/>
    </row>
    <row r="10" spans="1:11" s="328" customFormat="1" ht="21.6" customHeight="1">
      <c r="A10" s="329" t="s">
        <v>372</v>
      </c>
      <c r="B10" s="330">
        <v>100</v>
      </c>
      <c r="C10" s="330">
        <v>100</v>
      </c>
      <c r="D10" s="331">
        <f t="shared" si="0"/>
        <v>0</v>
      </c>
      <c r="E10" s="330">
        <v>100</v>
      </c>
      <c r="F10" s="330">
        <v>100</v>
      </c>
      <c r="G10" s="331">
        <f t="shared" si="1"/>
        <v>0</v>
      </c>
      <c r="H10" s="330">
        <v>100</v>
      </c>
      <c r="I10" s="330">
        <v>100</v>
      </c>
      <c r="J10" s="332">
        <f t="shared" si="2"/>
        <v>0</v>
      </c>
      <c r="K10" s="321"/>
    </row>
    <row r="11" spans="1:11" s="328" customFormat="1" ht="21.6" customHeight="1">
      <c r="A11" s="329" t="s">
        <v>373</v>
      </c>
      <c r="B11" s="330">
        <v>29.57708158788574</v>
      </c>
      <c r="C11" s="330">
        <v>31.105595859841738</v>
      </c>
      <c r="D11" s="331">
        <f t="shared" si="0"/>
        <v>1.5285142719559985</v>
      </c>
      <c r="E11" s="330">
        <v>28.382235511413977</v>
      </c>
      <c r="F11" s="330">
        <v>29.767604220663475</v>
      </c>
      <c r="G11" s="331">
        <f t="shared" si="1"/>
        <v>1.385368709249498</v>
      </c>
      <c r="H11" s="330">
        <v>33.262581196691272</v>
      </c>
      <c r="I11" s="330">
        <v>35.226807572757956</v>
      </c>
      <c r="J11" s="332">
        <f t="shared" si="2"/>
        <v>1.9642263760666836</v>
      </c>
      <c r="K11" s="321"/>
    </row>
    <row r="12" spans="1:11" s="328" customFormat="1" ht="21.6" customHeight="1">
      <c r="A12" s="329" t="s">
        <v>374</v>
      </c>
      <c r="B12" s="330">
        <v>10.473832521244603</v>
      </c>
      <c r="C12" s="330">
        <v>9.8901704454281347</v>
      </c>
      <c r="D12" s="331">
        <f t="shared" si="0"/>
        <v>-0.58366207581646812</v>
      </c>
      <c r="E12" s="330">
        <v>11.474341599229524</v>
      </c>
      <c r="F12" s="330">
        <v>10.751419465987862</v>
      </c>
      <c r="G12" s="331">
        <f t="shared" si="1"/>
        <v>-0.72292213324166177</v>
      </c>
      <c r="H12" s="330">
        <v>7.3877648777801186</v>
      </c>
      <c r="I12" s="330">
        <v>7.2373963388702025</v>
      </c>
      <c r="J12" s="332">
        <f t="shared" si="2"/>
        <v>-0.15036853890991608</v>
      </c>
      <c r="K12" s="321"/>
    </row>
    <row r="13" spans="1:11" s="335" customFormat="1" ht="21.6" customHeight="1">
      <c r="A13" s="333" t="s">
        <v>375</v>
      </c>
      <c r="B13" s="330">
        <v>22.423709893078879</v>
      </c>
      <c r="C13" s="330">
        <v>21.276087349991528</v>
      </c>
      <c r="D13" s="331">
        <f t="shared" si="0"/>
        <v>-1.1476225430873512</v>
      </c>
      <c r="E13" s="330">
        <v>23.496359403934875</v>
      </c>
      <c r="F13" s="330">
        <v>22.110619399920235</v>
      </c>
      <c r="G13" s="331">
        <f t="shared" si="1"/>
        <v>-1.3857400040146395</v>
      </c>
      <c r="H13" s="330">
        <v>19.115125272439727</v>
      </c>
      <c r="I13" s="330">
        <v>18.705605200641767</v>
      </c>
      <c r="J13" s="332">
        <f t="shared" si="2"/>
        <v>-0.40952007179796013</v>
      </c>
      <c r="K13" s="334"/>
    </row>
    <row r="14" spans="1:11" s="328" customFormat="1" ht="21.6" customHeight="1">
      <c r="A14" s="329" t="s">
        <v>376</v>
      </c>
      <c r="B14" s="330">
        <v>6.5756621316846937</v>
      </c>
      <c r="C14" s="330">
        <v>6.8554431783358449</v>
      </c>
      <c r="D14" s="331">
        <f t="shared" si="0"/>
        <v>0.27978104665115122</v>
      </c>
      <c r="E14" s="330">
        <v>7.0041571552451831</v>
      </c>
      <c r="F14" s="330">
        <v>7.2756140317410729</v>
      </c>
      <c r="G14" s="331">
        <f t="shared" si="1"/>
        <v>0.27145687649588979</v>
      </c>
      <c r="H14" s="330">
        <v>5.2539703482788935</v>
      </c>
      <c r="I14" s="330">
        <v>5.5612551779037966</v>
      </c>
      <c r="J14" s="332">
        <f t="shared" si="2"/>
        <v>0.30728482962490311</v>
      </c>
      <c r="K14" s="321"/>
    </row>
    <row r="15" spans="1:11" s="328" customFormat="1" ht="21.6" customHeight="1">
      <c r="A15" s="329" t="s">
        <v>377</v>
      </c>
      <c r="B15" s="330">
        <v>13.519368330917599</v>
      </c>
      <c r="C15" s="330">
        <v>12.852090518860399</v>
      </c>
      <c r="D15" s="331">
        <f t="shared" si="0"/>
        <v>-0.66727781205720049</v>
      </c>
      <c r="E15" s="330">
        <v>13.292563005142544</v>
      </c>
      <c r="F15" s="330">
        <v>12.588295185335042</v>
      </c>
      <c r="G15" s="331">
        <f t="shared" si="1"/>
        <v>-0.70426781980750164</v>
      </c>
      <c r="H15" s="330">
        <v>14.218948767158579</v>
      </c>
      <c r="I15" s="330">
        <v>13.664619214567859</v>
      </c>
      <c r="J15" s="332">
        <f t="shared" si="2"/>
        <v>-0.55432955259072081</v>
      </c>
      <c r="K15" s="321"/>
    </row>
    <row r="16" spans="1:11" s="328" customFormat="1" ht="21.6" customHeight="1">
      <c r="A16" s="329" t="s">
        <v>378</v>
      </c>
      <c r="B16" s="330">
        <v>8.2160687772774708</v>
      </c>
      <c r="C16" s="330">
        <v>8.3357399293426138</v>
      </c>
      <c r="D16" s="331">
        <f t="shared" si="0"/>
        <v>0.119671152065143</v>
      </c>
      <c r="E16" s="330">
        <v>7.978707667162471</v>
      </c>
      <c r="F16" s="330">
        <v>8.2896977363173274</v>
      </c>
      <c r="G16" s="331">
        <f t="shared" si="1"/>
        <v>0.31099006915485639</v>
      </c>
      <c r="H16" s="330">
        <v>8.9482085028039577</v>
      </c>
      <c r="I16" s="330">
        <v>8.4775567865275203</v>
      </c>
      <c r="J16" s="332">
        <f t="shared" si="2"/>
        <v>-0.47065171627643743</v>
      </c>
      <c r="K16" s="321"/>
    </row>
    <row r="17" spans="1:11" s="328" customFormat="1" ht="21.6" customHeight="1">
      <c r="A17" s="329" t="s">
        <v>379</v>
      </c>
      <c r="B17" s="330">
        <v>6.7287366477248343</v>
      </c>
      <c r="C17" s="330">
        <v>6.9605399383790028</v>
      </c>
      <c r="D17" s="331">
        <f t="shared" si="0"/>
        <v>0.23180329065416849</v>
      </c>
      <c r="E17" s="330">
        <v>5.7793280184008831</v>
      </c>
      <c r="F17" s="330">
        <v>6.2910264203017876</v>
      </c>
      <c r="G17" s="331">
        <f t="shared" si="1"/>
        <v>0.51169840190090454</v>
      </c>
      <c r="H17" s="330">
        <v>9.657185090475167</v>
      </c>
      <c r="I17" s="330">
        <v>9.022740214474867</v>
      </c>
      <c r="J17" s="332">
        <f t="shared" si="2"/>
        <v>-0.63444487600030008</v>
      </c>
      <c r="K17" s="321"/>
    </row>
    <row r="18" spans="1:11" s="328" customFormat="1" ht="21.6" customHeight="1">
      <c r="A18" s="336" t="s">
        <v>380</v>
      </c>
      <c r="B18" s="337">
        <v>2.4855401101863426</v>
      </c>
      <c r="C18" s="337">
        <v>2.7243327798207333</v>
      </c>
      <c r="D18" s="338">
        <f t="shared" si="0"/>
        <v>0.23879266963439072</v>
      </c>
      <c r="E18" s="337">
        <v>2.5923076394705888</v>
      </c>
      <c r="F18" s="337">
        <v>2.9257235397331578</v>
      </c>
      <c r="G18" s="338">
        <f t="shared" si="1"/>
        <v>0.33341590026256895</v>
      </c>
      <c r="H18" s="337">
        <v>2.1562159443722937</v>
      </c>
      <c r="I18" s="337">
        <v>2.1040194942560158</v>
      </c>
      <c r="J18" s="339">
        <f t="shared" si="2"/>
        <v>-5.2196450116277937E-2</v>
      </c>
      <c r="K18" s="321"/>
    </row>
    <row r="19" spans="1:11" ht="30.6" customHeight="1">
      <c r="A19" s="510"/>
      <c r="B19" s="510"/>
      <c r="C19" s="510"/>
      <c r="D19" s="510"/>
      <c r="E19" s="510"/>
      <c r="F19" s="510"/>
      <c r="G19" s="510"/>
      <c r="H19" s="510"/>
      <c r="I19" s="510"/>
      <c r="J19" s="61"/>
    </row>
    <row r="20" spans="1:11" ht="17.100000000000001" customHeight="1">
      <c r="A20" s="520"/>
      <c r="B20" s="520"/>
      <c r="C20" s="520"/>
      <c r="D20" s="520"/>
      <c r="E20" s="520"/>
      <c r="F20" s="520"/>
      <c r="G20" s="520"/>
      <c r="H20" s="520"/>
      <c r="I20" s="520"/>
      <c r="J20" s="61"/>
    </row>
  </sheetData>
  <mergeCells count="7">
    <mergeCell ref="H3:J3"/>
    <mergeCell ref="A20:I20"/>
    <mergeCell ref="A1:J1"/>
    <mergeCell ref="A3:A4"/>
    <mergeCell ref="A19:I19"/>
    <mergeCell ref="E3:G3"/>
    <mergeCell ref="B3:D3"/>
  </mergeCells>
  <phoneticPr fontId="42" type="noConversion"/>
  <pageMargins left="0.7" right="0.7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4">
    <tabColor rgb="FF00B050"/>
  </sheetPr>
  <dimension ref="A1:J20"/>
  <sheetViews>
    <sheetView workbookViewId="0">
      <pane ySplit="4" topLeftCell="A5" activePane="bottomLeft" state="frozen"/>
      <selection pane="bottomLeft" activeCell="H19" sqref="H19"/>
    </sheetView>
  </sheetViews>
  <sheetFormatPr defaultRowHeight="14.25"/>
  <cols>
    <col min="1" max="1" width="9" style="19"/>
    <col min="2" max="6" width="13.25" style="96" customWidth="1"/>
    <col min="7" max="16384" width="9" style="19"/>
  </cols>
  <sheetData>
    <row r="1" spans="1:10" ht="22.9" customHeight="1">
      <c r="A1" s="526" t="s">
        <v>239</v>
      </c>
      <c r="B1" s="526"/>
      <c r="C1" s="526"/>
      <c r="D1" s="526"/>
      <c r="E1" s="526"/>
      <c r="F1" s="526"/>
      <c r="G1" s="20"/>
      <c r="H1" s="20"/>
      <c r="I1" s="20"/>
      <c r="J1" s="20"/>
    </row>
    <row r="2" spans="1:10" ht="16.899999999999999" customHeight="1">
      <c r="A2" s="530" t="s">
        <v>61</v>
      </c>
      <c r="B2" s="530"/>
      <c r="C2" s="530"/>
      <c r="D2" s="530"/>
      <c r="E2" s="530"/>
      <c r="F2" s="530"/>
      <c r="G2" s="20"/>
      <c r="H2" s="20"/>
      <c r="I2" s="20"/>
      <c r="J2" s="20"/>
    </row>
    <row r="3" spans="1:10" s="68" customFormat="1" ht="16.899999999999999" customHeight="1">
      <c r="A3" s="527" t="s">
        <v>99</v>
      </c>
      <c r="B3" s="528" t="s">
        <v>60</v>
      </c>
      <c r="C3" s="531"/>
      <c r="D3" s="531"/>
      <c r="E3" s="531"/>
      <c r="F3" s="531"/>
      <c r="G3" s="67"/>
      <c r="H3" s="67"/>
      <c r="I3" s="67"/>
      <c r="J3" s="67"/>
    </row>
    <row r="4" spans="1:10" s="68" customFormat="1" ht="24.75" customHeight="1">
      <c r="A4" s="527"/>
      <c r="B4" s="529"/>
      <c r="C4" s="85" t="s">
        <v>68</v>
      </c>
      <c r="D4" s="85" t="s">
        <v>69</v>
      </c>
      <c r="E4" s="85" t="s">
        <v>70</v>
      </c>
      <c r="F4" s="86" t="s">
        <v>71</v>
      </c>
      <c r="G4" s="67"/>
      <c r="H4" s="67"/>
      <c r="I4" s="67"/>
      <c r="J4" s="67"/>
    </row>
    <row r="5" spans="1:10" s="68" customFormat="1" ht="22.9" customHeight="1">
      <c r="A5" s="71">
        <v>2002</v>
      </c>
      <c r="B5" s="87">
        <v>8868.52</v>
      </c>
      <c r="C5" s="87">
        <v>8420.9699999999993</v>
      </c>
      <c r="D5" s="87">
        <v>259.01</v>
      </c>
      <c r="E5" s="87">
        <v>83.45</v>
      </c>
      <c r="F5" s="88">
        <v>1016.76</v>
      </c>
      <c r="G5" s="72"/>
      <c r="H5" s="73"/>
      <c r="I5" s="73"/>
      <c r="J5" s="73"/>
    </row>
    <row r="6" spans="1:10" s="68" customFormat="1" ht="22.9" customHeight="1">
      <c r="A6" s="74">
        <v>2003</v>
      </c>
      <c r="B6" s="89">
        <v>9785.42</v>
      </c>
      <c r="C6" s="89">
        <v>9381.5300000000007</v>
      </c>
      <c r="D6" s="89">
        <v>380.54</v>
      </c>
      <c r="E6" s="89">
        <v>112.18</v>
      </c>
      <c r="F6" s="90">
        <v>1033.1300000000001</v>
      </c>
      <c r="G6" s="73"/>
      <c r="H6" s="73"/>
      <c r="I6" s="73"/>
      <c r="J6" s="75"/>
    </row>
    <row r="7" spans="1:10" s="68" customFormat="1" ht="22.9" customHeight="1">
      <c r="A7" s="74">
        <v>2004</v>
      </c>
      <c r="B7" s="89">
        <v>10802.57</v>
      </c>
      <c r="C7" s="89">
        <v>10433.469999999999</v>
      </c>
      <c r="D7" s="89">
        <v>446.76</v>
      </c>
      <c r="E7" s="89">
        <v>161.26</v>
      </c>
      <c r="F7" s="90">
        <v>906.41</v>
      </c>
      <c r="G7" s="73"/>
      <c r="H7" s="73"/>
      <c r="I7" s="73"/>
      <c r="J7" s="73"/>
    </row>
    <row r="8" spans="1:10" s="68" customFormat="1" ht="22.9" customHeight="1">
      <c r="A8" s="74">
        <v>2005</v>
      </c>
      <c r="B8" s="89">
        <v>12452.42</v>
      </c>
      <c r="C8" s="89">
        <v>9807.39</v>
      </c>
      <c r="D8" s="89">
        <v>1264.8900000000001</v>
      </c>
      <c r="E8" s="89">
        <v>360.12</v>
      </c>
      <c r="F8" s="90">
        <v>2403.9299999999998</v>
      </c>
      <c r="G8" s="73"/>
      <c r="H8" s="73"/>
      <c r="I8" s="73"/>
      <c r="J8" s="73"/>
    </row>
    <row r="9" spans="1:10" s="68" customFormat="1" ht="22.9" customHeight="1">
      <c r="A9" s="74">
        <v>2006</v>
      </c>
      <c r="B9" s="89">
        <v>14374.37</v>
      </c>
      <c r="C9" s="89">
        <v>11799.71</v>
      </c>
      <c r="D9" s="89">
        <v>1577.22</v>
      </c>
      <c r="E9" s="89">
        <v>197.77</v>
      </c>
      <c r="F9" s="90">
        <v>2470.14</v>
      </c>
      <c r="G9" s="73"/>
      <c r="H9" s="73"/>
      <c r="I9" s="73"/>
      <c r="J9" s="73"/>
    </row>
    <row r="10" spans="1:10" s="68" customFormat="1" ht="22.9" customHeight="1">
      <c r="A10" s="74">
        <v>2007</v>
      </c>
      <c r="B10" s="89">
        <v>16771.830000000002</v>
      </c>
      <c r="C10" s="89">
        <v>13835.03</v>
      </c>
      <c r="D10" s="89">
        <v>1371.87</v>
      </c>
      <c r="E10" s="89">
        <v>625.29999999999995</v>
      </c>
      <c r="F10" s="90">
        <v>2605.5500000000002</v>
      </c>
      <c r="G10" s="73"/>
      <c r="H10" s="73"/>
      <c r="I10" s="73"/>
      <c r="J10" s="73"/>
    </row>
    <row r="11" spans="1:10" s="68" customFormat="1" ht="22.9" customHeight="1">
      <c r="A11" s="74">
        <v>2008</v>
      </c>
      <c r="B11" s="89">
        <v>19349.68</v>
      </c>
      <c r="C11" s="89">
        <v>14390.65</v>
      </c>
      <c r="D11" s="89">
        <v>2075.44</v>
      </c>
      <c r="E11" s="89">
        <v>720.61</v>
      </c>
      <c r="F11" s="90">
        <v>3415.95</v>
      </c>
    </row>
    <row r="12" spans="1:10" s="68" customFormat="1" ht="22.9" customHeight="1">
      <c r="A12" s="74">
        <v>2009</v>
      </c>
      <c r="B12" s="89">
        <v>21125.41</v>
      </c>
      <c r="C12" s="89">
        <v>15430.95</v>
      </c>
      <c r="D12" s="89">
        <v>2708.15</v>
      </c>
      <c r="E12" s="89">
        <v>990.7</v>
      </c>
      <c r="F12" s="90">
        <v>3736.79</v>
      </c>
    </row>
    <row r="13" spans="1:10" s="68" customFormat="1" ht="22.9" customHeight="1">
      <c r="A13" s="74">
        <v>2010</v>
      </c>
      <c r="B13" s="89">
        <v>23288.3</v>
      </c>
      <c r="C13" s="89">
        <v>17834.96</v>
      </c>
      <c r="D13" s="89">
        <v>3404.03</v>
      </c>
      <c r="E13" s="89">
        <v>616.86</v>
      </c>
      <c r="F13" s="90">
        <v>3672.01</v>
      </c>
    </row>
    <row r="14" spans="1:10" s="68" customFormat="1" ht="22.9" customHeight="1">
      <c r="A14" s="74">
        <v>2011</v>
      </c>
      <c r="B14" s="89">
        <v>26541.75</v>
      </c>
      <c r="C14" s="89">
        <v>20242.45</v>
      </c>
      <c r="D14" s="89">
        <v>2881.52</v>
      </c>
      <c r="E14" s="89">
        <v>630.55999999999995</v>
      </c>
      <c r="F14" s="90">
        <v>5060.4799999999996</v>
      </c>
    </row>
    <row r="15" spans="1:10" s="68" customFormat="1" ht="22.9" customHeight="1">
      <c r="A15" s="74">
        <v>2012</v>
      </c>
      <c r="B15" s="89">
        <v>30044.93</v>
      </c>
      <c r="C15" s="89">
        <v>21984.560000000001</v>
      </c>
      <c r="D15" s="89">
        <v>3687.59</v>
      </c>
      <c r="E15" s="89">
        <v>895.13</v>
      </c>
      <c r="F15" s="90">
        <v>6033.94</v>
      </c>
    </row>
    <row r="16" spans="1:10" s="68" customFormat="1" ht="22.9" customHeight="1">
      <c r="A16" s="74" t="s">
        <v>62</v>
      </c>
      <c r="B16" s="89">
        <v>32956.284038881662</v>
      </c>
      <c r="C16" s="89">
        <v>23895.98</v>
      </c>
      <c r="D16" s="89">
        <v>4753.2299999999996</v>
      </c>
      <c r="E16" s="89">
        <v>942.82</v>
      </c>
      <c r="F16" s="90">
        <v>5430.04</v>
      </c>
    </row>
    <row r="17" spans="1:6" s="68" customFormat="1" ht="22.9" customHeight="1">
      <c r="A17" s="83" t="s">
        <v>64</v>
      </c>
      <c r="B17" s="91">
        <v>33302.767055356206</v>
      </c>
      <c r="C17" s="91">
        <v>19718.24999379271</v>
      </c>
      <c r="D17" s="91">
        <v>5532.4854058558631</v>
      </c>
      <c r="E17" s="91">
        <v>3614.6593978594315</v>
      </c>
      <c r="F17" s="92">
        <v>4437.3722578481902</v>
      </c>
    </row>
    <row r="18" spans="1:6" s="68" customFormat="1" ht="22.9" customHeight="1">
      <c r="A18" s="76" t="s">
        <v>100</v>
      </c>
      <c r="B18" s="93">
        <v>35907.331965722267</v>
      </c>
      <c r="C18" s="93">
        <v>21057.553688640233</v>
      </c>
      <c r="D18" s="93">
        <v>6357.7749912657737</v>
      </c>
      <c r="E18" s="93">
        <v>3678.0322939838866</v>
      </c>
      <c r="F18" s="94">
        <v>4813.9709918323852</v>
      </c>
    </row>
    <row r="19" spans="1:6" s="68" customFormat="1" ht="22.9" customHeight="1">
      <c r="A19" s="525"/>
      <c r="B19" s="525"/>
      <c r="C19" s="525"/>
      <c r="D19" s="525"/>
      <c r="E19" s="525"/>
      <c r="F19" s="525"/>
    </row>
    <row r="20" spans="1:6">
      <c r="A20" s="21"/>
      <c r="B20" s="95"/>
      <c r="C20" s="95"/>
      <c r="D20" s="95"/>
      <c r="E20" s="95"/>
      <c r="F20" s="95"/>
    </row>
  </sheetData>
  <mergeCells count="6">
    <mergeCell ref="A19:F19"/>
    <mergeCell ref="A1:F1"/>
    <mergeCell ref="A3:A4"/>
    <mergeCell ref="B3:B4"/>
    <mergeCell ref="A2:F2"/>
    <mergeCell ref="C3:F3"/>
  </mergeCells>
  <phoneticPr fontId="18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5">
    <tabColor rgb="FF00B050"/>
  </sheetPr>
  <dimension ref="A1:J19"/>
  <sheetViews>
    <sheetView workbookViewId="0">
      <pane ySplit="4" topLeftCell="A5" activePane="bottomLeft" state="frozen"/>
      <selection pane="bottomLeft" sqref="A1:J1"/>
    </sheetView>
  </sheetViews>
  <sheetFormatPr defaultRowHeight="14.25"/>
  <cols>
    <col min="1" max="1" width="6.25" customWidth="1"/>
    <col min="2" max="5" width="8.25" customWidth="1"/>
    <col min="6" max="6" width="9.25" customWidth="1"/>
    <col min="7" max="10" width="8.25" customWidth="1"/>
  </cols>
  <sheetData>
    <row r="1" spans="1:10" ht="22.9" customHeight="1">
      <c r="A1" s="508" t="s">
        <v>382</v>
      </c>
      <c r="B1" s="508"/>
      <c r="C1" s="508"/>
      <c r="D1" s="508"/>
      <c r="E1" s="508"/>
      <c r="F1" s="508"/>
      <c r="G1" s="508"/>
      <c r="H1" s="508"/>
      <c r="I1" s="508"/>
      <c r="J1" s="508"/>
    </row>
    <row r="2" spans="1:10" ht="16.899999999999999" customHeight="1">
      <c r="A2" s="533" t="s">
        <v>61</v>
      </c>
      <c r="B2" s="533"/>
      <c r="C2" s="533"/>
      <c r="D2" s="533"/>
      <c r="E2" s="533"/>
      <c r="F2" s="533"/>
      <c r="G2" s="533"/>
      <c r="H2" s="533"/>
      <c r="I2" s="533"/>
      <c r="J2" s="533"/>
    </row>
    <row r="3" spans="1:10" ht="16.899999999999999" customHeight="1">
      <c r="A3" s="534" t="s">
        <v>74</v>
      </c>
      <c r="B3" s="535" t="s">
        <v>72</v>
      </c>
      <c r="C3" s="537"/>
      <c r="D3" s="537"/>
      <c r="E3" s="537"/>
      <c r="F3" s="537"/>
      <c r="G3" s="537"/>
      <c r="H3" s="537"/>
      <c r="I3" s="537"/>
      <c r="J3" s="537"/>
    </row>
    <row r="4" spans="1:10" ht="36" customHeight="1">
      <c r="A4" s="534"/>
      <c r="B4" s="536"/>
      <c r="C4" s="22" t="s">
        <v>96</v>
      </c>
      <c r="D4" s="22" t="s">
        <v>97</v>
      </c>
      <c r="E4" s="22" t="s">
        <v>98</v>
      </c>
      <c r="F4" s="22" t="s">
        <v>65</v>
      </c>
      <c r="G4" s="22" t="s">
        <v>63</v>
      </c>
      <c r="H4" s="22" t="s">
        <v>73</v>
      </c>
      <c r="I4" s="22" t="s">
        <v>66</v>
      </c>
      <c r="J4" s="23" t="s">
        <v>67</v>
      </c>
    </row>
    <row r="5" spans="1:10" ht="22.9" customHeight="1">
      <c r="A5" s="24">
        <v>2002</v>
      </c>
      <c r="B5" s="25">
        <v>7173.2</v>
      </c>
      <c r="C5" s="25">
        <v>2538.5500000000002</v>
      </c>
      <c r="D5" s="25">
        <v>1130.9100000000001</v>
      </c>
      <c r="E5" s="25">
        <v>541.24</v>
      </c>
      <c r="F5" s="25">
        <v>357.55</v>
      </c>
      <c r="G5" s="25">
        <v>507.47</v>
      </c>
      <c r="H5" s="25">
        <v>557.01</v>
      </c>
      <c r="I5" s="25">
        <v>1235.02</v>
      </c>
      <c r="J5" s="26">
        <v>305.45999999999998</v>
      </c>
    </row>
    <row r="6" spans="1:10" ht="22.9" customHeight="1">
      <c r="A6" s="27">
        <v>2003</v>
      </c>
      <c r="B6" s="28">
        <v>7479.42</v>
      </c>
      <c r="C6" s="28">
        <v>2718.84</v>
      </c>
      <c r="D6" s="28">
        <v>1079.08</v>
      </c>
      <c r="E6" s="28">
        <v>634.32000000000005</v>
      </c>
      <c r="F6" s="28">
        <v>376.42</v>
      </c>
      <c r="G6" s="28">
        <v>595.12</v>
      </c>
      <c r="H6" s="28">
        <v>677.8</v>
      </c>
      <c r="I6" s="28">
        <v>1099.79</v>
      </c>
      <c r="J6" s="29">
        <v>298.04000000000002</v>
      </c>
    </row>
    <row r="7" spans="1:10" ht="22.9" customHeight="1">
      <c r="A7" s="27">
        <v>2004</v>
      </c>
      <c r="B7" s="28">
        <v>8054.34</v>
      </c>
      <c r="C7" s="28">
        <v>3002.98</v>
      </c>
      <c r="D7" s="28">
        <v>1127.6199999999999</v>
      </c>
      <c r="E7" s="28">
        <v>672.07</v>
      </c>
      <c r="F7" s="28">
        <v>401.16</v>
      </c>
      <c r="G7" s="28">
        <v>638.92999999999995</v>
      </c>
      <c r="H7" s="28">
        <v>718.7</v>
      </c>
      <c r="I7" s="28">
        <v>1199.1099999999999</v>
      </c>
      <c r="J7" s="29">
        <v>293.77999999999997</v>
      </c>
    </row>
    <row r="8" spans="1:10" ht="22.9" customHeight="1">
      <c r="A8" s="27">
        <v>2005</v>
      </c>
      <c r="B8" s="28">
        <v>9035.2999999999993</v>
      </c>
      <c r="C8" s="28">
        <v>3361.29</v>
      </c>
      <c r="D8" s="28">
        <v>1458.49</v>
      </c>
      <c r="E8" s="28">
        <v>792.68</v>
      </c>
      <c r="F8" s="28">
        <v>272.42</v>
      </c>
      <c r="G8" s="28">
        <v>933.11</v>
      </c>
      <c r="H8" s="28">
        <v>882.52</v>
      </c>
      <c r="I8" s="28">
        <v>996.79</v>
      </c>
      <c r="J8" s="29">
        <v>338</v>
      </c>
    </row>
    <row r="9" spans="1:10" ht="22.9" customHeight="1">
      <c r="A9" s="27">
        <v>2006</v>
      </c>
      <c r="B9" s="28">
        <v>10316.09</v>
      </c>
      <c r="C9" s="28">
        <v>3577.86</v>
      </c>
      <c r="D9" s="28">
        <v>1769</v>
      </c>
      <c r="E9" s="28">
        <v>752.81</v>
      </c>
      <c r="F9" s="28">
        <v>327.73</v>
      </c>
      <c r="G9" s="28">
        <v>1111.6400000000001</v>
      </c>
      <c r="H9" s="28">
        <v>1066.98</v>
      </c>
      <c r="I9" s="28">
        <v>1202.0899999999999</v>
      </c>
      <c r="J9" s="29">
        <v>507.99</v>
      </c>
    </row>
    <row r="10" spans="1:10" ht="22.9" customHeight="1">
      <c r="A10" s="27">
        <v>2007</v>
      </c>
      <c r="B10" s="28">
        <v>11829.39</v>
      </c>
      <c r="C10" s="28">
        <v>3949.37</v>
      </c>
      <c r="D10" s="28">
        <v>2007.47</v>
      </c>
      <c r="E10" s="28">
        <v>1065.0999999999999</v>
      </c>
      <c r="F10" s="28">
        <v>363.37</v>
      </c>
      <c r="G10" s="28">
        <v>1183</v>
      </c>
      <c r="H10" s="28">
        <v>1380.11</v>
      </c>
      <c r="I10" s="28">
        <v>1384.02</v>
      </c>
      <c r="J10" s="29">
        <v>496.95</v>
      </c>
    </row>
    <row r="11" spans="1:10" ht="22.9" customHeight="1">
      <c r="A11" s="27">
        <v>2008</v>
      </c>
      <c r="B11" s="28">
        <v>13151.5</v>
      </c>
      <c r="C11" s="28">
        <v>4749.84</v>
      </c>
      <c r="D11" s="28">
        <v>2104.13</v>
      </c>
      <c r="E11" s="28">
        <v>1604.11</v>
      </c>
      <c r="F11" s="28">
        <v>431.67</v>
      </c>
      <c r="G11" s="28">
        <v>1006.15</v>
      </c>
      <c r="H11" s="28">
        <v>1454.79</v>
      </c>
      <c r="I11" s="28">
        <v>1580.91</v>
      </c>
      <c r="J11" s="29">
        <v>219.89</v>
      </c>
    </row>
    <row r="12" spans="1:10" ht="22.9" customHeight="1">
      <c r="A12" s="27">
        <v>2009</v>
      </c>
      <c r="B12" s="28">
        <v>14536.93</v>
      </c>
      <c r="C12" s="28">
        <v>5233.26</v>
      </c>
      <c r="D12" s="28">
        <v>2310.39</v>
      </c>
      <c r="E12" s="28">
        <v>1470.16</v>
      </c>
      <c r="F12" s="28">
        <v>510.53</v>
      </c>
      <c r="G12" s="28">
        <v>1267.24</v>
      </c>
      <c r="H12" s="28">
        <v>1786.84</v>
      </c>
      <c r="I12" s="28">
        <v>1647.42</v>
      </c>
      <c r="J12" s="29">
        <v>311.10000000000002</v>
      </c>
    </row>
    <row r="13" spans="1:10" ht="22.9" customHeight="1">
      <c r="A13" s="27">
        <v>2010</v>
      </c>
      <c r="B13" s="28">
        <v>15792.03</v>
      </c>
      <c r="C13" s="28">
        <v>5116.04</v>
      </c>
      <c r="D13" s="28">
        <v>2788.63</v>
      </c>
      <c r="E13" s="28">
        <v>1332.88</v>
      </c>
      <c r="F13" s="28">
        <v>818.61</v>
      </c>
      <c r="G13" s="28">
        <v>996.26</v>
      </c>
      <c r="H13" s="28">
        <v>2458.85</v>
      </c>
      <c r="I13" s="28">
        <v>1504.33</v>
      </c>
      <c r="J13" s="29">
        <v>776.43</v>
      </c>
    </row>
    <row r="14" spans="1:10" ht="22.9" customHeight="1">
      <c r="A14" s="27">
        <v>2011</v>
      </c>
      <c r="B14" s="28">
        <v>18395.099999999999</v>
      </c>
      <c r="C14" s="28">
        <v>6192.06</v>
      </c>
      <c r="D14" s="28">
        <v>3208.95</v>
      </c>
      <c r="E14" s="28">
        <v>1558.09</v>
      </c>
      <c r="F14" s="28">
        <v>1134.6199999999999</v>
      </c>
      <c r="G14" s="28">
        <v>1199.93</v>
      </c>
      <c r="H14" s="28">
        <v>2138.83</v>
      </c>
      <c r="I14" s="28">
        <v>1904.6</v>
      </c>
      <c r="J14" s="29">
        <v>1058.03</v>
      </c>
    </row>
    <row r="15" spans="1:10" ht="22.9" customHeight="1">
      <c r="A15" s="27">
        <v>2012</v>
      </c>
      <c r="B15" s="28">
        <v>20314.61</v>
      </c>
      <c r="C15" s="28">
        <v>6933.57</v>
      </c>
      <c r="D15" s="28">
        <v>3593.67</v>
      </c>
      <c r="E15" s="28">
        <v>1381.34</v>
      </c>
      <c r="F15" s="28">
        <v>1446.88</v>
      </c>
      <c r="G15" s="28">
        <v>1152.18</v>
      </c>
      <c r="H15" s="28">
        <v>2766.35</v>
      </c>
      <c r="I15" s="28">
        <v>1922.52</v>
      </c>
      <c r="J15" s="29">
        <v>1118.1099999999999</v>
      </c>
    </row>
    <row r="16" spans="1:10" ht="22.9" customHeight="1">
      <c r="A16" s="27">
        <v>2013</v>
      </c>
      <c r="B16" s="28">
        <v>22005.972480982698</v>
      </c>
      <c r="C16" s="28">
        <v>7482.3209570941699</v>
      </c>
      <c r="D16" s="28">
        <v>3656.3905318982502</v>
      </c>
      <c r="E16" s="28">
        <v>1548.6589534791301</v>
      </c>
      <c r="F16" s="28">
        <v>1495.41166467225</v>
      </c>
      <c r="G16" s="28">
        <v>2100.6222657594299</v>
      </c>
      <c r="H16" s="28">
        <v>2762.62733020617</v>
      </c>
      <c r="I16" s="28">
        <v>1802.56054720099</v>
      </c>
      <c r="J16" s="29">
        <v>1157.3912306723701</v>
      </c>
    </row>
    <row r="17" spans="1:10" ht="22.9" customHeight="1">
      <c r="A17" s="97">
        <v>2014</v>
      </c>
      <c r="B17" s="28">
        <v>21572.039162427362</v>
      </c>
      <c r="C17" s="28">
        <v>6122.6269596945885</v>
      </c>
      <c r="D17" s="28">
        <v>2475.2494634164868</v>
      </c>
      <c r="E17" s="28">
        <v>5068.6438523615152</v>
      </c>
      <c r="F17" s="28">
        <v>1510.9395245274491</v>
      </c>
      <c r="G17" s="28">
        <v>1246.7189034545756</v>
      </c>
      <c r="H17" s="28">
        <v>2867.4768971596809</v>
      </c>
      <c r="I17" s="28">
        <v>1721.1699426158827</v>
      </c>
      <c r="J17" s="84">
        <v>559.21361919719175</v>
      </c>
    </row>
    <row r="18" spans="1:10" ht="22.9" customHeight="1">
      <c r="A18" s="30">
        <v>2015</v>
      </c>
      <c r="B18" s="31">
        <v>23410.278652249068</v>
      </c>
      <c r="C18" s="31">
        <v>6968.6790961559736</v>
      </c>
      <c r="D18" s="31">
        <v>2516.9372560599072</v>
      </c>
      <c r="E18" s="31">
        <v>5176.1576132595674</v>
      </c>
      <c r="F18" s="31">
        <v>1703.2415184927181</v>
      </c>
      <c r="G18" s="31">
        <v>2946.9549804545863</v>
      </c>
      <c r="H18" s="31">
        <v>1940.6413395010693</v>
      </c>
      <c r="I18" s="31">
        <v>1472.7468150792581</v>
      </c>
      <c r="J18" s="32">
        <v>684.92003324597715</v>
      </c>
    </row>
    <row r="19" spans="1:10" ht="22.9" customHeight="1">
      <c r="A19" s="532"/>
      <c r="B19" s="532"/>
      <c r="C19" s="532"/>
      <c r="D19" s="532"/>
      <c r="E19" s="532"/>
      <c r="F19" s="532"/>
      <c r="G19" s="532"/>
      <c r="H19" s="532"/>
      <c r="I19" s="532"/>
      <c r="J19" s="532"/>
    </row>
  </sheetData>
  <mergeCells count="6">
    <mergeCell ref="A19:J19"/>
    <mergeCell ref="A1:J1"/>
    <mergeCell ref="A2:J2"/>
    <mergeCell ref="A3:A4"/>
    <mergeCell ref="B3:B4"/>
    <mergeCell ref="C3:J3"/>
  </mergeCells>
  <phoneticPr fontId="18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J19"/>
  <sheetViews>
    <sheetView workbookViewId="0">
      <pane ySplit="4" topLeftCell="A5" activePane="bottomLeft" state="frozen"/>
      <selection pane="bottomLeft" activeCell="I16" sqref="I16"/>
    </sheetView>
  </sheetViews>
  <sheetFormatPr defaultRowHeight="14.25"/>
  <cols>
    <col min="1" max="1" width="9" style="19"/>
    <col min="2" max="6" width="13.25" style="19" customWidth="1"/>
    <col min="7" max="8" width="9" style="19"/>
    <col min="9" max="9" width="17.25" style="19" bestFit="1" customWidth="1"/>
    <col min="10" max="16384" width="9" style="19"/>
  </cols>
  <sheetData>
    <row r="1" spans="1:10" ht="22.9" customHeight="1">
      <c r="A1" s="526" t="s">
        <v>240</v>
      </c>
      <c r="B1" s="526"/>
      <c r="C1" s="526"/>
      <c r="D1" s="526"/>
      <c r="E1" s="526"/>
      <c r="F1" s="526"/>
      <c r="G1" s="20"/>
      <c r="H1" s="20"/>
      <c r="I1" s="20"/>
      <c r="J1" s="20"/>
    </row>
    <row r="2" spans="1:10" ht="16.899999999999999" customHeight="1">
      <c r="A2" s="530" t="s">
        <v>61</v>
      </c>
      <c r="B2" s="530"/>
      <c r="C2" s="530"/>
      <c r="D2" s="530"/>
      <c r="E2" s="530"/>
      <c r="F2" s="530"/>
      <c r="G2" s="20"/>
      <c r="H2" s="20"/>
      <c r="I2" s="20"/>
      <c r="J2" s="20"/>
    </row>
    <row r="3" spans="1:10" s="68" customFormat="1" ht="16.899999999999999" customHeight="1">
      <c r="A3" s="527" t="s">
        <v>99</v>
      </c>
      <c r="B3" s="538" t="s">
        <v>60</v>
      </c>
      <c r="C3" s="537"/>
      <c r="D3" s="537"/>
      <c r="E3" s="537"/>
      <c r="F3" s="537"/>
      <c r="G3" s="67"/>
      <c r="H3" s="67"/>
      <c r="I3" s="67"/>
      <c r="J3" s="67"/>
    </row>
    <row r="4" spans="1:10" s="68" customFormat="1" ht="22.9" customHeight="1">
      <c r="A4" s="527"/>
      <c r="B4" s="539"/>
      <c r="C4" s="69" t="s">
        <v>68</v>
      </c>
      <c r="D4" s="69" t="s">
        <v>69</v>
      </c>
      <c r="E4" s="69" t="s">
        <v>70</v>
      </c>
      <c r="F4" s="70" t="s">
        <v>71</v>
      </c>
      <c r="G4" s="67"/>
      <c r="H4" s="67"/>
      <c r="I4" s="67"/>
      <c r="J4" s="67"/>
    </row>
    <row r="5" spans="1:10" s="68" customFormat="1" ht="22.9" customHeight="1">
      <c r="A5" s="71">
        <v>2002</v>
      </c>
      <c r="B5" s="87">
        <v>3711.71</v>
      </c>
      <c r="C5" s="87">
        <v>1736.34</v>
      </c>
      <c r="D5" s="87">
        <v>2820.23</v>
      </c>
      <c r="E5" s="87">
        <v>93.77</v>
      </c>
      <c r="F5" s="88">
        <v>238.41</v>
      </c>
      <c r="G5" s="72"/>
      <c r="H5" s="73"/>
      <c r="I5" s="73"/>
      <c r="J5" s="73"/>
    </row>
    <row r="6" spans="1:10" s="68" customFormat="1" ht="22.9" customHeight="1">
      <c r="A6" s="74">
        <v>2003</v>
      </c>
      <c r="B6" s="89">
        <v>3990.14</v>
      </c>
      <c r="C6" s="89">
        <v>1743.07</v>
      </c>
      <c r="D6" s="89">
        <v>3055.48</v>
      </c>
      <c r="E6" s="89">
        <v>125.74</v>
      </c>
      <c r="F6" s="90">
        <v>202.52</v>
      </c>
      <c r="G6" s="73"/>
      <c r="H6" s="73"/>
      <c r="J6" s="75"/>
    </row>
    <row r="7" spans="1:10" s="68" customFormat="1" ht="22.9" customHeight="1">
      <c r="A7" s="74">
        <v>2004</v>
      </c>
      <c r="B7" s="89">
        <v>4512.1000000000004</v>
      </c>
      <c r="C7" s="89">
        <v>1893.88</v>
      </c>
      <c r="D7" s="89">
        <v>3464.92</v>
      </c>
      <c r="E7" s="89">
        <v>147.58000000000001</v>
      </c>
      <c r="F7" s="90">
        <v>254.43</v>
      </c>
      <c r="G7" s="73"/>
      <c r="H7" s="73"/>
      <c r="I7" s="73"/>
    </row>
    <row r="8" spans="1:10" s="68" customFormat="1" ht="22.9" customHeight="1">
      <c r="A8" s="74">
        <v>2005</v>
      </c>
      <c r="B8" s="89">
        <v>5148.59</v>
      </c>
      <c r="C8" s="89">
        <v>2152.81</v>
      </c>
      <c r="D8" s="89">
        <v>4027.82</v>
      </c>
      <c r="E8" s="89">
        <v>145.59</v>
      </c>
      <c r="F8" s="90">
        <v>283.86</v>
      </c>
      <c r="G8" s="73"/>
      <c r="H8" s="73"/>
      <c r="I8" s="73"/>
      <c r="J8" s="73"/>
    </row>
    <row r="9" spans="1:10" s="68" customFormat="1" ht="22.9" customHeight="1">
      <c r="A9" s="74">
        <v>2006</v>
      </c>
      <c r="B9" s="89">
        <v>5785.51</v>
      </c>
      <c r="C9" s="89">
        <v>2420.34</v>
      </c>
      <c r="D9" s="89">
        <v>4476.8900000000003</v>
      </c>
      <c r="E9" s="89">
        <v>248.58</v>
      </c>
      <c r="F9" s="90">
        <v>320.37</v>
      </c>
      <c r="G9" s="73"/>
      <c r="H9" s="73"/>
      <c r="J9" s="73"/>
    </row>
    <row r="10" spans="1:10" s="68" customFormat="1" ht="22.9" customHeight="1">
      <c r="A10" s="74">
        <v>2007</v>
      </c>
      <c r="B10" s="89">
        <v>6644.79</v>
      </c>
      <c r="C10" s="89">
        <v>2816.1</v>
      </c>
      <c r="D10" s="89">
        <v>4966.32</v>
      </c>
      <c r="E10" s="89">
        <v>282.17</v>
      </c>
      <c r="F10" s="90">
        <v>368.48</v>
      </c>
      <c r="G10" s="73"/>
      <c r="H10" s="73"/>
      <c r="J10" s="73"/>
    </row>
    <row r="11" spans="1:10" s="68" customFormat="1" ht="22.9" customHeight="1">
      <c r="A11" s="74">
        <v>2008</v>
      </c>
      <c r="B11" s="89">
        <v>7476.2</v>
      </c>
      <c r="C11" s="89">
        <v>3197.32</v>
      </c>
      <c r="D11" s="89">
        <v>5621.7870637502419</v>
      </c>
      <c r="E11" s="89">
        <v>293.89442708280365</v>
      </c>
      <c r="F11" s="90">
        <v>427.5687157958385</v>
      </c>
    </row>
    <row r="12" spans="1:10" s="68" customFormat="1" ht="22.9" customHeight="1">
      <c r="A12" s="74">
        <v>2009</v>
      </c>
      <c r="B12" s="89">
        <v>8117.5770098159501</v>
      </c>
      <c r="C12" s="89">
        <v>3469.1246835969969</v>
      </c>
      <c r="D12" s="89">
        <v>6132.4546234102363</v>
      </c>
      <c r="E12" s="89">
        <v>371.96959329137081</v>
      </c>
      <c r="F12" s="90">
        <v>495.65141290433985</v>
      </c>
    </row>
    <row r="13" spans="1:10" s="68" customFormat="1" ht="22.9" customHeight="1">
      <c r="A13" s="74">
        <v>2010</v>
      </c>
      <c r="B13" s="89">
        <v>9267.9041934429151</v>
      </c>
      <c r="C13" s="89">
        <v>3902.5826096550327</v>
      </c>
      <c r="D13" s="89">
        <v>6939.4655586510198</v>
      </c>
      <c r="E13" s="89">
        <v>412.34708162434237</v>
      </c>
      <c r="F13" s="90">
        <v>589.59467415203812</v>
      </c>
      <c r="G13" s="114"/>
    </row>
    <row r="14" spans="1:10" s="68" customFormat="1" ht="22.9" customHeight="1">
      <c r="A14" s="74">
        <v>2011</v>
      </c>
      <c r="B14" s="89">
        <v>10934.048326473387</v>
      </c>
      <c r="C14" s="89">
        <v>4963.3694137379434</v>
      </c>
      <c r="D14" s="89">
        <v>8611.3511981978463</v>
      </c>
      <c r="E14" s="89">
        <v>306.33534252748331</v>
      </c>
      <c r="F14" s="90">
        <v>537.76521360300774</v>
      </c>
      <c r="G14" s="114"/>
    </row>
    <row r="15" spans="1:10" s="68" customFormat="1" ht="22.9" customHeight="1">
      <c r="A15" s="74">
        <v>2012</v>
      </c>
      <c r="B15" s="89">
        <v>12274.59</v>
      </c>
      <c r="C15" s="89">
        <v>5836.6919038553469</v>
      </c>
      <c r="D15" s="89">
        <v>9579.9483644478096</v>
      </c>
      <c r="E15" s="89">
        <v>271.38894939126931</v>
      </c>
      <c r="F15" s="90">
        <v>760.1425003605458</v>
      </c>
      <c r="G15" s="114"/>
    </row>
    <row r="16" spans="1:10" s="68" customFormat="1" ht="22.9" customHeight="1">
      <c r="A16" s="74" t="s">
        <v>62</v>
      </c>
      <c r="B16" s="89">
        <v>13865.985728766211</v>
      </c>
      <c r="C16" s="89">
        <v>6789.2532690662674</v>
      </c>
      <c r="D16" s="89">
        <v>9836.8290276464468</v>
      </c>
      <c r="E16" s="89">
        <v>309.13112163435824</v>
      </c>
      <c r="F16" s="90">
        <v>890.12163683252504</v>
      </c>
    </row>
    <row r="17" spans="1:6" s="68" customFormat="1" ht="22.9" customHeight="1">
      <c r="A17" s="83" t="s">
        <v>64</v>
      </c>
      <c r="B17" s="89">
        <v>14269.609078275646</v>
      </c>
      <c r="C17" s="89">
        <v>6036.3347662446495</v>
      </c>
      <c r="D17" s="89">
        <v>6312.2018346885625</v>
      </c>
      <c r="E17" s="89">
        <v>591.0853134787252</v>
      </c>
      <c r="F17" s="90">
        <v>1329.9871638637062</v>
      </c>
    </row>
    <row r="18" spans="1:6" s="68" customFormat="1" ht="22.9" customHeight="1">
      <c r="A18" s="76" t="s">
        <v>100</v>
      </c>
      <c r="B18" s="93">
        <v>15540.23106360987</v>
      </c>
      <c r="C18" s="93">
        <v>6822.0886095980395</v>
      </c>
      <c r="D18" s="93">
        <v>6556.3767294032159</v>
      </c>
      <c r="E18" s="93">
        <v>686.05078243512946</v>
      </c>
      <c r="F18" s="94">
        <v>1475.7149421734675</v>
      </c>
    </row>
    <row r="19" spans="1:6" s="68" customFormat="1" ht="21.6" customHeight="1">
      <c r="A19" s="525"/>
      <c r="B19" s="525"/>
      <c r="C19" s="525"/>
      <c r="D19" s="525"/>
      <c r="E19" s="525"/>
      <c r="F19" s="525"/>
    </row>
  </sheetData>
  <mergeCells count="6">
    <mergeCell ref="A19:F19"/>
    <mergeCell ref="A1:F1"/>
    <mergeCell ref="A2:F2"/>
    <mergeCell ref="A3:A4"/>
    <mergeCell ref="B3:B4"/>
    <mergeCell ref="C3:F3"/>
  </mergeCells>
  <phoneticPr fontId="40" type="noConversion"/>
  <conditionalFormatting sqref="C5:F5">
    <cfRule type="expression" dxfId="1" priority="2" stopIfTrue="1">
      <formula>MOD(ROW()-4,17)=0</formula>
    </cfRule>
  </conditionalFormatting>
  <conditionalFormatting sqref="B5">
    <cfRule type="expression" dxfId="0" priority="1" stopIfTrue="1">
      <formula>MOD(ROW()-4,17)=0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J19"/>
  <sheetViews>
    <sheetView workbookViewId="0">
      <pane ySplit="4" topLeftCell="A5" activePane="bottomLeft" state="frozen"/>
      <selection pane="bottomLeft" sqref="A1:J1"/>
    </sheetView>
  </sheetViews>
  <sheetFormatPr defaultRowHeight="14.25"/>
  <cols>
    <col min="1" max="1" width="6.25" customWidth="1"/>
    <col min="2" max="5" width="8.25" customWidth="1"/>
    <col min="6" max="6" width="9.25" customWidth="1"/>
    <col min="7" max="10" width="8.25" customWidth="1"/>
  </cols>
  <sheetData>
    <row r="1" spans="1:10" ht="22.9" customHeight="1">
      <c r="A1" s="508" t="s">
        <v>381</v>
      </c>
      <c r="B1" s="508"/>
      <c r="C1" s="508"/>
      <c r="D1" s="508"/>
      <c r="E1" s="508"/>
      <c r="F1" s="508"/>
      <c r="G1" s="508"/>
      <c r="H1" s="508"/>
      <c r="I1" s="508"/>
      <c r="J1" s="508"/>
    </row>
    <row r="2" spans="1:10" ht="16.899999999999999" customHeight="1">
      <c r="A2" s="533" t="s">
        <v>61</v>
      </c>
      <c r="B2" s="533"/>
      <c r="C2" s="533"/>
      <c r="D2" s="533"/>
      <c r="E2" s="533"/>
      <c r="F2" s="533"/>
      <c r="G2" s="533"/>
      <c r="H2" s="533"/>
      <c r="I2" s="533"/>
      <c r="J2" s="533"/>
    </row>
    <row r="3" spans="1:10" ht="16.899999999999999" customHeight="1">
      <c r="A3" s="534" t="s">
        <v>74</v>
      </c>
      <c r="B3" s="535" t="s">
        <v>72</v>
      </c>
      <c r="C3" s="537"/>
      <c r="D3" s="537"/>
      <c r="E3" s="537"/>
      <c r="F3" s="537"/>
      <c r="G3" s="537"/>
      <c r="H3" s="537"/>
      <c r="I3" s="537"/>
      <c r="J3" s="537"/>
    </row>
    <row r="4" spans="1:10" ht="36" customHeight="1">
      <c r="A4" s="534"/>
      <c r="B4" s="536"/>
      <c r="C4" s="56" t="s">
        <v>96</v>
      </c>
      <c r="D4" s="56" t="s">
        <v>97</v>
      </c>
      <c r="E4" s="56" t="s">
        <v>98</v>
      </c>
      <c r="F4" s="56" t="s">
        <v>65</v>
      </c>
      <c r="G4" s="56" t="s">
        <v>63</v>
      </c>
      <c r="H4" s="56" t="s">
        <v>73</v>
      </c>
      <c r="I4" s="56" t="s">
        <v>66</v>
      </c>
      <c r="J4" s="55" t="s">
        <v>67</v>
      </c>
    </row>
    <row r="5" spans="1:10" ht="22.9" customHeight="1">
      <c r="A5" s="107">
        <v>2002</v>
      </c>
      <c r="B5" s="113">
        <v>2355.1</v>
      </c>
      <c r="C5" s="113">
        <v>924.85</v>
      </c>
      <c r="D5" s="113">
        <v>213.36</v>
      </c>
      <c r="E5" s="113">
        <v>391.17</v>
      </c>
      <c r="F5" s="113">
        <v>109.25</v>
      </c>
      <c r="G5" s="113">
        <v>175.55</v>
      </c>
      <c r="H5" s="113">
        <v>198.3</v>
      </c>
      <c r="I5" s="113">
        <v>287.72000000000003</v>
      </c>
      <c r="J5" s="112">
        <v>54.91</v>
      </c>
    </row>
    <row r="6" spans="1:10" ht="22.9" customHeight="1">
      <c r="A6" s="97">
        <v>2003</v>
      </c>
      <c r="B6" s="111">
        <v>2494.15</v>
      </c>
      <c r="C6" s="111">
        <v>923.3</v>
      </c>
      <c r="D6" s="111">
        <v>204.44</v>
      </c>
      <c r="E6" s="111">
        <v>451.79</v>
      </c>
      <c r="F6" s="111">
        <v>95.26</v>
      </c>
      <c r="G6" s="111">
        <v>190.12</v>
      </c>
      <c r="H6" s="111">
        <v>130.04</v>
      </c>
      <c r="I6" s="111">
        <v>337.65</v>
      </c>
      <c r="J6" s="112">
        <v>161.55000000000018</v>
      </c>
    </row>
    <row r="7" spans="1:10" ht="22.9" customHeight="1">
      <c r="A7" s="97">
        <v>2004</v>
      </c>
      <c r="B7" s="111">
        <v>2808.87</v>
      </c>
      <c r="C7" s="111">
        <v>1122.19</v>
      </c>
      <c r="D7" s="111">
        <v>226.44</v>
      </c>
      <c r="E7" s="111">
        <v>351.3</v>
      </c>
      <c r="F7" s="111">
        <v>139.44</v>
      </c>
      <c r="G7" s="111">
        <v>254.54</v>
      </c>
      <c r="H7" s="111">
        <v>257.45999999999998</v>
      </c>
      <c r="I7" s="111">
        <v>410.11</v>
      </c>
      <c r="J7" s="112">
        <v>47.389999999999731</v>
      </c>
    </row>
    <row r="8" spans="1:10" ht="22.9" customHeight="1">
      <c r="A8" s="97">
        <v>2005</v>
      </c>
      <c r="B8" s="111">
        <v>3138.48</v>
      </c>
      <c r="C8" s="111">
        <v>1233.22</v>
      </c>
      <c r="D8" s="111">
        <v>254.45</v>
      </c>
      <c r="E8" s="111">
        <v>405.05</v>
      </c>
      <c r="F8" s="111">
        <v>121.26</v>
      </c>
      <c r="G8" s="111">
        <v>274.31</v>
      </c>
      <c r="H8" s="111">
        <v>315.79000000000002</v>
      </c>
      <c r="I8" s="111">
        <v>490.53</v>
      </c>
      <c r="J8" s="112">
        <v>43.870000000000061</v>
      </c>
    </row>
    <row r="9" spans="1:10" ht="22.9" customHeight="1">
      <c r="A9" s="97">
        <v>2006</v>
      </c>
      <c r="B9" s="111">
        <v>3402.45</v>
      </c>
      <c r="C9" s="111">
        <v>1273.9100000000001</v>
      </c>
      <c r="D9" s="111">
        <v>273.22000000000003</v>
      </c>
      <c r="E9" s="111">
        <v>453.68</v>
      </c>
      <c r="F9" s="111">
        <v>177.57</v>
      </c>
      <c r="G9" s="111">
        <v>317.74</v>
      </c>
      <c r="H9" s="111">
        <v>382.36</v>
      </c>
      <c r="I9" s="111">
        <v>465.38</v>
      </c>
      <c r="J9" s="112">
        <v>58.589999999999918</v>
      </c>
    </row>
    <row r="10" spans="1:10" ht="22.9" customHeight="1">
      <c r="A10" s="97">
        <v>2007</v>
      </c>
      <c r="B10" s="111">
        <v>3895.29</v>
      </c>
      <c r="C10" s="111">
        <v>1443.55</v>
      </c>
      <c r="D10" s="111">
        <v>322.44</v>
      </c>
      <c r="E10" s="111">
        <v>771.73</v>
      </c>
      <c r="F10" s="111">
        <v>173.49</v>
      </c>
      <c r="G10" s="111">
        <v>238.95</v>
      </c>
      <c r="H10" s="111">
        <v>420.75</v>
      </c>
      <c r="I10" s="111">
        <v>453.14</v>
      </c>
      <c r="J10" s="112">
        <v>71.239999999999725</v>
      </c>
    </row>
    <row r="11" spans="1:10" ht="22.9" customHeight="1">
      <c r="A11" s="97">
        <v>2008</v>
      </c>
      <c r="B11" s="111">
        <v>4206.4805433683814</v>
      </c>
      <c r="C11" s="111">
        <v>1673.1886528454904</v>
      </c>
      <c r="D11" s="111">
        <v>337.91592960498207</v>
      </c>
      <c r="E11" s="111">
        <v>719.27964729298617</v>
      </c>
      <c r="F11" s="111">
        <v>201.30069869357303</v>
      </c>
      <c r="G11" s="111">
        <v>286.02854078918642</v>
      </c>
      <c r="H11" s="111">
        <v>414.08173554341425</v>
      </c>
      <c r="I11" s="111">
        <v>497.57342785202223</v>
      </c>
      <c r="J11" s="112">
        <v>77.111910746726664</v>
      </c>
    </row>
    <row r="12" spans="1:10" ht="22.9" customHeight="1">
      <c r="A12" s="97">
        <v>2009</v>
      </c>
      <c r="B12" s="111">
        <v>4520.7473488530795</v>
      </c>
      <c r="C12" s="111">
        <v>1724.5620538943751</v>
      </c>
      <c r="D12" s="111">
        <v>344.72573048012913</v>
      </c>
      <c r="E12" s="111">
        <v>812.203911633193</v>
      </c>
      <c r="F12" s="111">
        <v>233.29465831878613</v>
      </c>
      <c r="G12" s="111">
        <v>363.94089957473568</v>
      </c>
      <c r="H12" s="111">
        <v>464.59453415801465</v>
      </c>
      <c r="I12" s="111">
        <v>495.77024245469022</v>
      </c>
      <c r="J12" s="112">
        <v>81.65531833915577</v>
      </c>
    </row>
    <row r="13" spans="1:10" ht="22.9" customHeight="1">
      <c r="A13" s="97">
        <v>2010</v>
      </c>
      <c r="B13" s="111">
        <v>5175.1208567553194</v>
      </c>
      <c r="C13" s="111">
        <v>1982.4589968838732</v>
      </c>
      <c r="D13" s="111">
        <v>408.4710521817783</v>
      </c>
      <c r="E13" s="111">
        <v>922.59248529114382</v>
      </c>
      <c r="F13" s="111">
        <v>247.65055861534998</v>
      </c>
      <c r="G13" s="111">
        <v>421.27440289571166</v>
      </c>
      <c r="H13" s="111">
        <v>575.24387973965952</v>
      </c>
      <c r="I13" s="111">
        <v>519.38802844102804</v>
      </c>
      <c r="J13" s="112">
        <v>98.041452706774635</v>
      </c>
    </row>
    <row r="14" spans="1:10" ht="22.9" customHeight="1">
      <c r="A14" s="97">
        <v>2011</v>
      </c>
      <c r="B14" s="111">
        <v>5883.9545609651241</v>
      </c>
      <c r="C14" s="111">
        <v>2329.8391222806972</v>
      </c>
      <c r="D14" s="111">
        <v>584.95969421527377</v>
      </c>
      <c r="E14" s="111">
        <v>909.51800447524181</v>
      </c>
      <c r="F14" s="111">
        <v>300.19940992692597</v>
      </c>
      <c r="G14" s="111">
        <v>502.64965478863195</v>
      </c>
      <c r="H14" s="111">
        <v>696.97004705441429</v>
      </c>
      <c r="I14" s="111">
        <v>444.93281458062575</v>
      </c>
      <c r="J14" s="112">
        <v>114.88581364331304</v>
      </c>
    </row>
    <row r="15" spans="1:10" ht="22.9" customHeight="1">
      <c r="A15" s="97">
        <v>2012</v>
      </c>
      <c r="B15" s="111">
        <v>6602.8393712956367</v>
      </c>
      <c r="C15" s="111">
        <v>2594.0392870721253</v>
      </c>
      <c r="D15" s="111">
        <v>622.77803872073287</v>
      </c>
      <c r="E15" s="111">
        <v>1061.7447460837855</v>
      </c>
      <c r="F15" s="111">
        <v>339.84098595083714</v>
      </c>
      <c r="G15" s="111">
        <v>535.96246717798044</v>
      </c>
      <c r="H15" s="111">
        <v>815.58770784217347</v>
      </c>
      <c r="I15" s="111">
        <v>515.19940130868622</v>
      </c>
      <c r="J15" s="112">
        <v>117.68673713931548</v>
      </c>
    </row>
    <row r="16" spans="1:10" ht="22.9" customHeight="1">
      <c r="A16" s="97">
        <v>2013</v>
      </c>
      <c r="B16" s="111">
        <v>7343.212382576553</v>
      </c>
      <c r="C16" s="111">
        <v>2784.9923600544903</v>
      </c>
      <c r="D16" s="111">
        <v>723.53100016403278</v>
      </c>
      <c r="E16" s="111">
        <v>1128.1460880899749</v>
      </c>
      <c r="F16" s="111">
        <v>382.3390551878602</v>
      </c>
      <c r="G16" s="111">
        <v>673.85687911898515</v>
      </c>
      <c r="H16" s="111">
        <v>962.50837883546683</v>
      </c>
      <c r="I16" s="111">
        <v>549.7632574004906</v>
      </c>
      <c r="J16" s="112">
        <v>138.0753637252518</v>
      </c>
    </row>
    <row r="17" spans="1:10" ht="22.9" customHeight="1">
      <c r="A17" s="97">
        <v>2014</v>
      </c>
      <c r="B17" s="111">
        <v>9599.2687705226235</v>
      </c>
      <c r="C17" s="111">
        <v>3192.9645690837156</v>
      </c>
      <c r="D17" s="111">
        <v>709.17140675238579</v>
      </c>
      <c r="E17" s="111">
        <v>1834.9122507235841</v>
      </c>
      <c r="F17" s="111">
        <v>504.34273485485454</v>
      </c>
      <c r="G17" s="111">
        <v>927.0191525015498</v>
      </c>
      <c r="H17" s="111">
        <v>1364.915108502465</v>
      </c>
      <c r="I17" s="111">
        <v>858.96258433091032</v>
      </c>
      <c r="J17" s="112">
        <v>206.98096377315906</v>
      </c>
    </row>
    <row r="18" spans="1:10" ht="22.9" customHeight="1">
      <c r="A18" s="108">
        <v>2015</v>
      </c>
      <c r="B18" s="110">
        <v>10674.779111394464</v>
      </c>
      <c r="C18" s="110">
        <v>3760.3838963878898</v>
      </c>
      <c r="D18" s="110">
        <v>772.57607259054407</v>
      </c>
      <c r="E18" s="110">
        <v>1996.782036618024</v>
      </c>
      <c r="F18" s="110">
        <v>593.6517060622175</v>
      </c>
      <c r="G18" s="110">
        <v>1458.6679175682839</v>
      </c>
      <c r="H18" s="110">
        <v>904.96046100484352</v>
      </c>
      <c r="I18" s="110">
        <v>963.1575876901511</v>
      </c>
      <c r="J18" s="109">
        <v>224.59943347250859</v>
      </c>
    </row>
    <row r="19" spans="1:10" ht="22.9" customHeight="1">
      <c r="A19" s="532"/>
      <c r="B19" s="532"/>
      <c r="C19" s="532"/>
      <c r="D19" s="532"/>
      <c r="E19" s="532"/>
      <c r="F19" s="532"/>
      <c r="G19" s="532"/>
      <c r="H19" s="532"/>
      <c r="I19" s="532"/>
      <c r="J19" s="532"/>
    </row>
  </sheetData>
  <mergeCells count="6">
    <mergeCell ref="A19:J19"/>
    <mergeCell ref="A1:J1"/>
    <mergeCell ref="A2:J2"/>
    <mergeCell ref="A3:A4"/>
    <mergeCell ref="B3:B4"/>
    <mergeCell ref="C3:J3"/>
  </mergeCells>
  <phoneticPr fontId="45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T25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sqref="A1:S1"/>
    </sheetView>
  </sheetViews>
  <sheetFormatPr defaultColWidth="6.75" defaultRowHeight="14.25"/>
  <cols>
    <col min="1" max="1" width="5.125" style="52" customWidth="1"/>
    <col min="2" max="3" width="5.875" style="53" customWidth="1"/>
    <col min="4" max="4" width="8.375" style="6" customWidth="1"/>
    <col min="5" max="6" width="6.25" style="53" customWidth="1"/>
    <col min="7" max="7" width="8.375" style="6" customWidth="1"/>
    <col min="8" max="9" width="5.875" style="53" customWidth="1"/>
    <col min="10" max="10" width="8.25" style="6" customWidth="1"/>
    <col min="11" max="12" width="5.875" style="53" customWidth="1"/>
    <col min="13" max="13" width="8.5" style="6" customWidth="1"/>
    <col min="14" max="15" width="5.875" style="53" customWidth="1"/>
    <col min="16" max="16" width="8.25" style="6" customWidth="1"/>
    <col min="17" max="18" width="5.875" style="53" customWidth="1"/>
    <col min="19" max="19" width="8.25" style="54" customWidth="1"/>
    <col min="20" max="220" width="8" customWidth="1"/>
    <col min="221" max="221" width="7.5" bestFit="1" customWidth="1"/>
    <col min="222" max="222" width="3.75" customWidth="1"/>
    <col min="223" max="223" width="7.5" bestFit="1" customWidth="1"/>
    <col min="224" max="224" width="5.75" bestFit="1" customWidth="1"/>
    <col min="225" max="225" width="3.75" customWidth="1"/>
    <col min="226" max="226" width="7.5" bestFit="1" customWidth="1"/>
    <col min="227" max="227" width="7.625" bestFit="1" customWidth="1"/>
    <col min="228" max="228" width="7.5" bestFit="1" customWidth="1"/>
    <col min="229" max="229" width="3.75" customWidth="1"/>
    <col min="230" max="230" width="6.75" bestFit="1" customWidth="1"/>
    <col min="231" max="232" width="7.625" bestFit="1" customWidth="1"/>
    <col min="233" max="233" width="7.5" bestFit="1" customWidth="1"/>
    <col min="234" max="234" width="3.75" customWidth="1"/>
    <col min="235" max="235" width="7.625" bestFit="1" customWidth="1"/>
    <col min="236" max="236" width="7" customWidth="1"/>
    <col min="237" max="237" width="6.75" bestFit="1" customWidth="1"/>
  </cols>
  <sheetData>
    <row r="1" spans="1:20" s="52" customFormat="1" ht="33.6" customHeight="1">
      <c r="A1" s="540" t="s">
        <v>299</v>
      </c>
      <c r="B1" s="540"/>
      <c r="C1" s="540"/>
      <c r="D1" s="541"/>
      <c r="E1" s="541"/>
      <c r="F1" s="540"/>
      <c r="G1" s="541"/>
      <c r="H1" s="541"/>
      <c r="I1" s="540"/>
      <c r="J1" s="541"/>
      <c r="K1" s="541"/>
      <c r="L1" s="540"/>
      <c r="M1" s="541"/>
      <c r="N1" s="541"/>
      <c r="O1" s="540"/>
      <c r="P1" s="541"/>
      <c r="Q1" s="541"/>
      <c r="R1" s="540"/>
      <c r="S1" s="540"/>
    </row>
    <row r="2" spans="1:20" s="52" customFormat="1" ht="17.45" customHeight="1">
      <c r="A2" s="174"/>
      <c r="B2" s="174"/>
      <c r="C2" s="174"/>
      <c r="D2" s="175"/>
      <c r="E2" s="174"/>
      <c r="F2" s="174"/>
      <c r="G2" s="175"/>
      <c r="H2" s="174"/>
      <c r="I2" s="174"/>
      <c r="J2" s="175"/>
      <c r="K2" s="174"/>
      <c r="L2" s="174"/>
      <c r="M2" s="175"/>
      <c r="N2" s="174"/>
      <c r="O2" s="174"/>
      <c r="P2" s="175"/>
      <c r="Q2" s="175"/>
      <c r="R2" s="549" t="s">
        <v>265</v>
      </c>
      <c r="S2" s="549"/>
    </row>
    <row r="3" spans="1:20" s="63" customFormat="1" ht="19.899999999999999" customHeight="1">
      <c r="A3" s="542" t="s">
        <v>275</v>
      </c>
      <c r="B3" s="543" t="s">
        <v>266</v>
      </c>
      <c r="C3" s="544"/>
      <c r="D3" s="544"/>
      <c r="E3" s="544"/>
      <c r="F3" s="544"/>
      <c r="G3" s="545"/>
      <c r="H3" s="543" t="s">
        <v>267</v>
      </c>
      <c r="I3" s="544"/>
      <c r="J3" s="544"/>
      <c r="K3" s="544"/>
      <c r="L3" s="544"/>
      <c r="M3" s="545"/>
      <c r="N3" s="543" t="s">
        <v>268</v>
      </c>
      <c r="O3" s="544"/>
      <c r="P3" s="544"/>
      <c r="Q3" s="544"/>
      <c r="R3" s="544"/>
      <c r="S3" s="544"/>
    </row>
    <row r="4" spans="1:20" s="63" customFormat="1" ht="19.899999999999999" customHeight="1">
      <c r="A4" s="542"/>
      <c r="B4" s="543" t="s">
        <v>269</v>
      </c>
      <c r="C4" s="544"/>
      <c r="D4" s="545"/>
      <c r="E4" s="546" t="s">
        <v>270</v>
      </c>
      <c r="F4" s="547"/>
      <c r="G4" s="548"/>
      <c r="H4" s="543" t="s">
        <v>269</v>
      </c>
      <c r="I4" s="544"/>
      <c r="J4" s="545"/>
      <c r="K4" s="546" t="s">
        <v>270</v>
      </c>
      <c r="L4" s="547"/>
      <c r="M4" s="548"/>
      <c r="N4" s="543" t="s">
        <v>269</v>
      </c>
      <c r="O4" s="544"/>
      <c r="P4" s="545"/>
      <c r="Q4" s="543" t="s">
        <v>270</v>
      </c>
      <c r="R4" s="544"/>
      <c r="S4" s="544"/>
    </row>
    <row r="5" spans="1:20" s="63" customFormat="1" ht="32.25" customHeight="1">
      <c r="A5" s="542"/>
      <c r="B5" s="176" t="s">
        <v>273</v>
      </c>
      <c r="C5" s="176" t="s">
        <v>272</v>
      </c>
      <c r="D5" s="202" t="s">
        <v>274</v>
      </c>
      <c r="E5" s="176" t="s">
        <v>273</v>
      </c>
      <c r="F5" s="176" t="s">
        <v>272</v>
      </c>
      <c r="G5" s="202" t="s">
        <v>274</v>
      </c>
      <c r="H5" s="176" t="s">
        <v>273</v>
      </c>
      <c r="I5" s="176" t="s">
        <v>272</v>
      </c>
      <c r="J5" s="202" t="s">
        <v>274</v>
      </c>
      <c r="K5" s="176" t="s">
        <v>273</v>
      </c>
      <c r="L5" s="176" t="s">
        <v>272</v>
      </c>
      <c r="M5" s="202" t="s">
        <v>274</v>
      </c>
      <c r="N5" s="176" t="s">
        <v>273</v>
      </c>
      <c r="O5" s="176" t="s">
        <v>272</v>
      </c>
      <c r="P5" s="202" t="s">
        <v>274</v>
      </c>
      <c r="Q5" s="176" t="s">
        <v>273</v>
      </c>
      <c r="R5" s="176" t="s">
        <v>272</v>
      </c>
      <c r="S5" s="203" t="s">
        <v>274</v>
      </c>
      <c r="T5" s="204"/>
    </row>
    <row r="6" spans="1:20" s="64" customFormat="1" ht="20.45" customHeight="1">
      <c r="A6" s="177" t="s">
        <v>271</v>
      </c>
      <c r="B6" s="178">
        <v>25280.564267587259</v>
      </c>
      <c r="C6" s="178">
        <v>27436.946142000001</v>
      </c>
      <c r="D6" s="179">
        <v>8.5298012005906116</v>
      </c>
      <c r="E6" s="178">
        <v>16525.688360943299</v>
      </c>
      <c r="F6" s="178">
        <v>18113.766623</v>
      </c>
      <c r="G6" s="179">
        <v>9.6</v>
      </c>
      <c r="H6" s="180">
        <v>33302.767027977396</v>
      </c>
      <c r="I6" s="178">
        <v>35907.331852000003</v>
      </c>
      <c r="J6" s="179">
        <v>7.8208661215283684</v>
      </c>
      <c r="K6" s="178">
        <v>21572.03916237066</v>
      </c>
      <c r="L6" s="178">
        <v>23410.278578000001</v>
      </c>
      <c r="M6" s="179">
        <v>8.5</v>
      </c>
      <c r="N6" s="180">
        <v>14269.60909349368</v>
      </c>
      <c r="O6" s="181">
        <v>15540.231099000001</v>
      </c>
      <c r="P6" s="179">
        <v>8.9043925252701541</v>
      </c>
      <c r="Q6" s="182">
        <v>9599.2687701882933</v>
      </c>
      <c r="R6" s="182">
        <v>10674.779119000001</v>
      </c>
      <c r="S6" s="183">
        <v>11.2</v>
      </c>
    </row>
    <row r="7" spans="1:20" s="65" customFormat="1" ht="20.45" customHeight="1">
      <c r="A7" s="184" t="s">
        <v>42</v>
      </c>
      <c r="B7" s="185">
        <v>34195.698237733923</v>
      </c>
      <c r="C7" s="185">
        <v>37023.2232361672</v>
      </c>
      <c r="D7" s="186">
        <v>8.2686570070184686</v>
      </c>
      <c r="E7" s="185">
        <v>22038.431334916986</v>
      </c>
      <c r="F7" s="185">
        <v>23849.740084101799</v>
      </c>
      <c r="G7" s="186">
        <v>8.2188642270334054</v>
      </c>
      <c r="H7" s="187">
        <v>34360.878271673682</v>
      </c>
      <c r="I7" s="185">
        <v>37023.2232361672</v>
      </c>
      <c r="J7" s="186">
        <v>7.7481865959412772</v>
      </c>
      <c r="K7" s="185">
        <v>22038.431334916986</v>
      </c>
      <c r="L7" s="185">
        <v>23849.740084101799</v>
      </c>
      <c r="M7" s="186">
        <v>8.2188642270333929</v>
      </c>
      <c r="N7" s="187"/>
      <c r="O7" s="188"/>
      <c r="P7" s="189"/>
      <c r="Q7" s="190"/>
      <c r="R7" s="187"/>
      <c r="S7" s="191"/>
    </row>
    <row r="8" spans="1:20" s="65" customFormat="1" ht="20.45" customHeight="1">
      <c r="A8" s="184" t="s">
        <v>43</v>
      </c>
      <c r="B8" s="185">
        <v>29979.210413911842</v>
      </c>
      <c r="C8" s="185">
        <v>32480.641823964765</v>
      </c>
      <c r="D8" s="186">
        <v>8.3438868986760717</v>
      </c>
      <c r="E8" s="185">
        <v>18707.674625012001</v>
      </c>
      <c r="F8" s="185">
        <v>20349.090603070144</v>
      </c>
      <c r="G8" s="186">
        <v>8.7740246233681649</v>
      </c>
      <c r="H8" s="187">
        <v>34174.458585616485</v>
      </c>
      <c r="I8" s="185">
        <v>36841.269514979816</v>
      </c>
      <c r="J8" s="186">
        <v>7.8035206400775303</v>
      </c>
      <c r="K8" s="185">
        <v>21976.714147228893</v>
      </c>
      <c r="L8" s="185">
        <v>23805.616298561283</v>
      </c>
      <c r="M8" s="186">
        <v>8.3220000000000027</v>
      </c>
      <c r="N8" s="187">
        <v>15979.660441064701</v>
      </c>
      <c r="O8" s="192">
        <v>17437.61639918193</v>
      </c>
      <c r="P8" s="186">
        <v>9.1238231468959103</v>
      </c>
      <c r="Q8" s="190">
        <v>9680.6075882124878</v>
      </c>
      <c r="R8" s="190">
        <v>10804.302613948899</v>
      </c>
      <c r="S8" s="193">
        <v>11.607691103032309</v>
      </c>
    </row>
    <row r="9" spans="1:20" s="65" customFormat="1" ht="20.45" customHeight="1">
      <c r="A9" s="184" t="s">
        <v>44</v>
      </c>
      <c r="B9" s="185">
        <v>23038.203925098467</v>
      </c>
      <c r="C9" s="185">
        <v>24987.715861620465</v>
      </c>
      <c r="D9" s="186">
        <v>8.4620829942309204</v>
      </c>
      <c r="E9" s="185">
        <v>16588.10231714914</v>
      </c>
      <c r="F9" s="185">
        <v>18228.4147036668</v>
      </c>
      <c r="G9" s="186">
        <v>9.8884872733264455</v>
      </c>
      <c r="H9" s="187">
        <v>32004.868803093483</v>
      </c>
      <c r="I9" s="185">
        <v>34532.243732727526</v>
      </c>
      <c r="J9" s="186">
        <v>7.8968451493535099</v>
      </c>
      <c r="K9" s="185">
        <v>22569.891725490404</v>
      </c>
      <c r="L9" s="185">
        <v>24691.4615476865</v>
      </c>
      <c r="M9" s="186">
        <v>9.3999999999999915</v>
      </c>
      <c r="N9" s="187">
        <v>14761.282499256922</v>
      </c>
      <c r="O9" s="192">
        <v>16060.98352032141</v>
      </c>
      <c r="P9" s="186">
        <v>8.8047974227843326</v>
      </c>
      <c r="Q9" s="190">
        <v>11287.41554058642</v>
      </c>
      <c r="R9" s="190">
        <v>12519.400719097601</v>
      </c>
      <c r="S9" s="193">
        <v>10.914679043057319</v>
      </c>
    </row>
    <row r="10" spans="1:20" s="65" customFormat="1" ht="20.45" customHeight="1">
      <c r="A10" s="184" t="s">
        <v>45</v>
      </c>
      <c r="B10" s="185">
        <v>32454.390009902447</v>
      </c>
      <c r="C10" s="185">
        <v>35157.688163168335</v>
      </c>
      <c r="D10" s="186">
        <v>8.3295300033094488</v>
      </c>
      <c r="E10" s="185">
        <v>19365.823629435941</v>
      </c>
      <c r="F10" s="185">
        <v>21089.8374363822</v>
      </c>
      <c r="G10" s="186">
        <v>8.9023521020080345</v>
      </c>
      <c r="H10" s="187">
        <v>38681.068844781803</v>
      </c>
      <c r="I10" s="185">
        <v>41717.472274431901</v>
      </c>
      <c r="J10" s="186">
        <v>7.7527202582362396</v>
      </c>
      <c r="K10" s="185">
        <v>24228.814658970397</v>
      </c>
      <c r="L10" s="185">
        <v>26288.125346795201</v>
      </c>
      <c r="M10" s="186">
        <v>8.4994281264286826</v>
      </c>
      <c r="N10" s="187">
        <v>16266.182010743529</v>
      </c>
      <c r="O10" s="192">
        <v>17721.794923417547</v>
      </c>
      <c r="P10" s="186">
        <v>8.9487066584685397</v>
      </c>
      <c r="Q10" s="190">
        <v>9997.8726943456404</v>
      </c>
      <c r="R10" s="190">
        <v>10915.6362138641</v>
      </c>
      <c r="S10" s="193">
        <v>9.1795879741247859</v>
      </c>
    </row>
    <row r="11" spans="1:20" s="65" customFormat="1" ht="20.45" customHeight="1">
      <c r="A11" s="184" t="s">
        <v>46</v>
      </c>
      <c r="B11" s="185">
        <v>40814.396145790131</v>
      </c>
      <c r="C11" s="185">
        <v>44192.404191988193</v>
      </c>
      <c r="D11" s="186">
        <v>8.2765111460469107</v>
      </c>
      <c r="E11" s="185">
        <v>24768.047521235305</v>
      </c>
      <c r="F11" s="185">
        <v>26861.033063920764</v>
      </c>
      <c r="G11" s="186">
        <v>8.4503453124070536</v>
      </c>
      <c r="H11" s="187">
        <v>41047.52596481541</v>
      </c>
      <c r="I11" s="185">
        <v>44192.404191988193</v>
      </c>
      <c r="J11" s="186">
        <v>7.6615536582362438</v>
      </c>
      <c r="K11" s="185">
        <v>24768.047521235305</v>
      </c>
      <c r="L11" s="185">
        <v>26861.033063920764</v>
      </c>
      <c r="M11" s="186">
        <v>8.4503453124070518</v>
      </c>
      <c r="N11" s="187"/>
      <c r="O11" s="188"/>
      <c r="P11" s="189"/>
      <c r="Q11" s="187"/>
      <c r="R11" s="187"/>
      <c r="S11" s="191"/>
    </row>
    <row r="12" spans="1:20" s="65" customFormat="1" ht="20.45" customHeight="1">
      <c r="A12" s="184" t="s">
        <v>47</v>
      </c>
      <c r="B12" s="185">
        <v>28911.94374829363</v>
      </c>
      <c r="C12" s="185">
        <v>31302.1035748291</v>
      </c>
      <c r="D12" s="186">
        <v>8.2670326400193606</v>
      </c>
      <c r="E12" s="185">
        <v>18388.74386819272</v>
      </c>
      <c r="F12" s="185">
        <v>20727.579919278876</v>
      </c>
      <c r="G12" s="186">
        <v>12.718846202059922</v>
      </c>
      <c r="H12" s="187">
        <v>33764.242590152033</v>
      </c>
      <c r="I12" s="185">
        <v>36423.272084308599</v>
      </c>
      <c r="J12" s="186">
        <v>7.7294206571190749</v>
      </c>
      <c r="K12" s="185">
        <v>18845.6579129118</v>
      </c>
      <c r="L12" s="185">
        <v>25305.448580238801</v>
      </c>
      <c r="M12" s="186">
        <v>12.637744229256967</v>
      </c>
      <c r="N12" s="187">
        <v>16269.060688189111</v>
      </c>
      <c r="O12" s="192">
        <v>17719.008186448718</v>
      </c>
      <c r="P12" s="186">
        <v>8.912300015650132</v>
      </c>
      <c r="Q12" s="190">
        <v>9923.9622739503102</v>
      </c>
      <c r="R12" s="190">
        <v>11224.001331837801</v>
      </c>
      <c r="S12" s="193">
        <v>13.099999999999994</v>
      </c>
    </row>
    <row r="13" spans="1:20" s="65" customFormat="1" ht="20.45" customHeight="1">
      <c r="A13" s="184" t="s">
        <v>48</v>
      </c>
      <c r="B13" s="185">
        <v>13139.566502346368</v>
      </c>
      <c r="C13" s="185">
        <v>14302.258118174894</v>
      </c>
      <c r="D13" s="186">
        <v>8.8487821544257237</v>
      </c>
      <c r="E13" s="185">
        <v>4589.3258414505826</v>
      </c>
      <c r="F13" s="185">
        <v>5096.4717915622596</v>
      </c>
      <c r="G13" s="186">
        <v>11.050554430699989</v>
      </c>
      <c r="H13" s="187"/>
      <c r="I13" s="187"/>
      <c r="J13" s="189"/>
      <c r="K13" s="187"/>
      <c r="L13" s="187"/>
      <c r="M13" s="189"/>
      <c r="N13" s="187">
        <v>13139.56650234637</v>
      </c>
      <c r="O13" s="192">
        <v>14302.258118174894</v>
      </c>
      <c r="P13" s="186">
        <v>8.8487821544257201</v>
      </c>
      <c r="Q13" s="190">
        <v>4589.3258414505826</v>
      </c>
      <c r="R13" s="190">
        <v>5096.4717915622596</v>
      </c>
      <c r="S13" s="193">
        <v>11.050554430700004</v>
      </c>
    </row>
    <row r="14" spans="1:20" s="65" customFormat="1" ht="20.45" customHeight="1">
      <c r="A14" s="184" t="s">
        <v>49</v>
      </c>
      <c r="B14" s="185">
        <v>27258.718749233005</v>
      </c>
      <c r="C14" s="185">
        <v>29557.207691936699</v>
      </c>
      <c r="D14" s="186">
        <v>8.432123915466013</v>
      </c>
      <c r="E14" s="185">
        <v>17105.902102803891</v>
      </c>
      <c r="F14" s="185">
        <v>18642.976835585803</v>
      </c>
      <c r="G14" s="186">
        <v>8.9856397139672879</v>
      </c>
      <c r="H14" s="187">
        <v>35896.590183150802</v>
      </c>
      <c r="I14" s="185">
        <v>38677.451253053943</v>
      </c>
      <c r="J14" s="186">
        <v>7.7468669188764068</v>
      </c>
      <c r="K14" s="185">
        <v>22254.661259436816</v>
      </c>
      <c r="L14" s="185">
        <v>24101.798143970071</v>
      </c>
      <c r="M14" s="186">
        <v>8.2999999999999972</v>
      </c>
      <c r="N14" s="187">
        <v>16265.064196973986</v>
      </c>
      <c r="O14" s="192">
        <v>17704.007317600637</v>
      </c>
      <c r="P14" s="186">
        <v>8.8468333306323927</v>
      </c>
      <c r="Q14" s="190">
        <v>10085.990868658297</v>
      </c>
      <c r="R14" s="190">
        <v>11200.3212632129</v>
      </c>
      <c r="S14" s="193">
        <v>11.04829866560091</v>
      </c>
    </row>
    <row r="15" spans="1:20" s="65" customFormat="1" ht="20.45" customHeight="1">
      <c r="A15" s="184" t="s">
        <v>50</v>
      </c>
      <c r="B15" s="185">
        <v>17647.730975319457</v>
      </c>
      <c r="C15" s="185">
        <v>19203.518542788228</v>
      </c>
      <c r="D15" s="186">
        <v>8.8157937677345437</v>
      </c>
      <c r="E15" s="185">
        <v>10382.600852142172</v>
      </c>
      <c r="F15" s="185">
        <v>11493.584413938906</v>
      </c>
      <c r="G15" s="186">
        <v>10.700436023864993</v>
      </c>
      <c r="H15" s="187">
        <v>25526.835280115723</v>
      </c>
      <c r="I15" s="185">
        <v>27600.754480941818</v>
      </c>
      <c r="J15" s="186">
        <v>8.1244665782819823</v>
      </c>
      <c r="K15" s="185">
        <v>16628.181916708068</v>
      </c>
      <c r="L15" s="185">
        <v>17991.692833878129</v>
      </c>
      <c r="M15" s="186">
        <v>8.1999999999999886</v>
      </c>
      <c r="N15" s="187">
        <v>12172.42120418985</v>
      </c>
      <c r="O15" s="192">
        <v>13269.43549498036</v>
      </c>
      <c r="P15" s="186">
        <v>9.0122932191412275</v>
      </c>
      <c r="Q15" s="190">
        <v>7548.3958533723662</v>
      </c>
      <c r="R15" s="190">
        <v>8544.7841060175197</v>
      </c>
      <c r="S15" s="193">
        <v>13.200000000000017</v>
      </c>
    </row>
    <row r="16" spans="1:20" s="65" customFormat="1" ht="20.45" customHeight="1">
      <c r="A16" s="184" t="s">
        <v>51</v>
      </c>
      <c r="B16" s="185">
        <v>23213.380606271749</v>
      </c>
      <c r="C16" s="185">
        <v>25178.975216603289</v>
      </c>
      <c r="D16" s="186">
        <v>8.4675069248659085</v>
      </c>
      <c r="E16" s="185">
        <v>14874.097157739678</v>
      </c>
      <c r="F16" s="185">
        <v>16199.949134345505</v>
      </c>
      <c r="G16" s="186">
        <v>8.9138316265194302</v>
      </c>
      <c r="H16" s="187">
        <v>33428.944413537152</v>
      </c>
      <c r="I16" s="185">
        <v>36075.739978492202</v>
      </c>
      <c r="J16" s="186">
        <v>7.9176761677321448</v>
      </c>
      <c r="K16" s="185">
        <v>20647.950815540426</v>
      </c>
      <c r="L16" s="185">
        <v>22299.786880783657</v>
      </c>
      <c r="M16" s="186">
        <v>7.9999999999999858</v>
      </c>
      <c r="N16" s="187">
        <v>15471.914841006486</v>
      </c>
      <c r="O16" s="192">
        <v>16849.021491463718</v>
      </c>
      <c r="P16" s="186">
        <v>8.9006865963828403</v>
      </c>
      <c r="Q16" s="190">
        <v>9974.6836316096105</v>
      </c>
      <c r="R16" s="190">
        <v>11023.9212449443</v>
      </c>
      <c r="S16" s="193">
        <v>10.519006437554296</v>
      </c>
    </row>
    <row r="17" spans="1:19" s="66" customFormat="1" ht="20.45" customHeight="1">
      <c r="A17" s="194" t="s">
        <v>52</v>
      </c>
      <c r="B17" s="185">
        <v>23123.762602493691</v>
      </c>
      <c r="C17" s="185">
        <v>25105.933267499604</v>
      </c>
      <c r="D17" s="186">
        <v>8.5720075018939781</v>
      </c>
      <c r="E17" s="185">
        <v>13077.509271583787</v>
      </c>
      <c r="F17" s="185">
        <v>14472.6658303113</v>
      </c>
      <c r="G17" s="186">
        <v>10.668366045505762</v>
      </c>
      <c r="H17" s="187">
        <v>34013.057083903936</v>
      </c>
      <c r="I17" s="185">
        <v>36659.936024858784</v>
      </c>
      <c r="J17" s="186">
        <v>7.7819495449217726</v>
      </c>
      <c r="K17" s="185">
        <v>17876.353367841701</v>
      </c>
      <c r="L17" s="185">
        <v>19479.721136408036</v>
      </c>
      <c r="M17" s="186">
        <v>8.9692105295405611</v>
      </c>
      <c r="N17" s="187">
        <v>15556.62575947979</v>
      </c>
      <c r="O17" s="192">
        <v>16958.055197831614</v>
      </c>
      <c r="P17" s="186">
        <v>9.008569467564854</v>
      </c>
      <c r="Q17" s="190">
        <v>9778.6163342985656</v>
      </c>
      <c r="R17" s="190">
        <v>11030.641239689725</v>
      </c>
      <c r="S17" s="193">
        <v>12.803702104557189</v>
      </c>
    </row>
    <row r="18" spans="1:19" s="65" customFormat="1" ht="20.45" customHeight="1">
      <c r="A18" s="184" t="s">
        <v>53</v>
      </c>
      <c r="B18" s="185">
        <v>24485.703222284203</v>
      </c>
      <c r="C18" s="185">
        <v>26559.39308120776</v>
      </c>
      <c r="D18" s="186">
        <v>8.4689822468987206</v>
      </c>
      <c r="E18" s="185">
        <v>16914.824716698055</v>
      </c>
      <c r="F18" s="185">
        <v>18545.546231929253</v>
      </c>
      <c r="G18" s="186">
        <v>9.6407828194718164</v>
      </c>
      <c r="H18" s="187">
        <v>33478.595124229025</v>
      </c>
      <c r="I18" s="185">
        <v>36120.090459475803</v>
      </c>
      <c r="J18" s="186">
        <v>7.8216190859205899</v>
      </c>
      <c r="K18" s="185">
        <v>24009.463257648044</v>
      </c>
      <c r="L18" s="185">
        <v>26266.352803866961</v>
      </c>
      <c r="M18" s="186">
        <v>9.4000000000000057</v>
      </c>
      <c r="N18" s="187">
        <v>15549.459530739032</v>
      </c>
      <c r="O18" s="192">
        <v>16946.126401845271</v>
      </c>
      <c r="P18" s="186">
        <v>8.9820927109732001</v>
      </c>
      <c r="Q18" s="190">
        <v>10030.837761470924</v>
      </c>
      <c r="R18" s="190">
        <v>11053.983213140958</v>
      </c>
      <c r="S18" s="193">
        <v>10.200000000000003</v>
      </c>
    </row>
    <row r="19" spans="1:19" s="65" customFormat="1" ht="20.45" customHeight="1">
      <c r="A19" s="184" t="s">
        <v>54</v>
      </c>
      <c r="B19" s="185">
        <v>16097.60485826478</v>
      </c>
      <c r="C19" s="185">
        <v>17499.604332961655</v>
      </c>
      <c r="D19" s="186">
        <v>8.7093669340322073</v>
      </c>
      <c r="E19" s="185">
        <v>11038.320560997932</v>
      </c>
      <c r="F19" s="185">
        <v>12251.483441765748</v>
      </c>
      <c r="G19" s="186">
        <v>10.990466113607212</v>
      </c>
      <c r="H19" s="187">
        <v>24536.423948666925</v>
      </c>
      <c r="I19" s="185">
        <v>26528.936773228332</v>
      </c>
      <c r="J19" s="186">
        <v>8.1206325287253698</v>
      </c>
      <c r="K19" s="185">
        <v>17208.075819312438</v>
      </c>
      <c r="L19" s="185">
        <v>18997.715704520935</v>
      </c>
      <c r="M19" s="186">
        <v>10.400000000000006</v>
      </c>
      <c r="N19" s="187">
        <v>11536.465150617483</v>
      </c>
      <c r="O19" s="192">
        <v>12568.945055106906</v>
      </c>
      <c r="P19" s="186">
        <v>8.9497076531641007</v>
      </c>
      <c r="Q19" s="190">
        <v>6595.0710833608582</v>
      </c>
      <c r="R19" s="190">
        <v>7393.0746844475216</v>
      </c>
      <c r="S19" s="193">
        <v>12.099999999999994</v>
      </c>
    </row>
    <row r="20" spans="1:19" s="65" customFormat="1" ht="20.45" customHeight="1">
      <c r="A20" s="184" t="s">
        <v>55</v>
      </c>
      <c r="B20" s="185">
        <v>20604.644438643976</v>
      </c>
      <c r="C20" s="185">
        <v>22416.197400452602</v>
      </c>
      <c r="D20" s="186">
        <v>8.7919641962423825</v>
      </c>
      <c r="E20" s="185">
        <v>12830.19839401124</v>
      </c>
      <c r="F20" s="185">
        <v>14225.905700626427</v>
      </c>
      <c r="G20" s="186">
        <v>10.878298711785012</v>
      </c>
      <c r="H20" s="187">
        <v>31783.319265459362</v>
      </c>
      <c r="I20" s="185">
        <v>34406.136941395838</v>
      </c>
      <c r="J20" s="186">
        <v>8.2521830210063403</v>
      </c>
      <c r="K20" s="185">
        <v>18155.394474037312</v>
      </c>
      <c r="L20" s="185">
        <v>19916.467738018931</v>
      </c>
      <c r="M20" s="186">
        <v>9.7000000000000028</v>
      </c>
      <c r="N20" s="187">
        <v>13735.18682882332</v>
      </c>
      <c r="O20" s="192">
        <v>15013.374336022094</v>
      </c>
      <c r="P20" s="186">
        <v>9.305934627088547</v>
      </c>
      <c r="Q20" s="190">
        <v>7322.38946720063</v>
      </c>
      <c r="R20" s="190">
        <v>8340.2016031415169</v>
      </c>
      <c r="S20" s="193">
        <v>13.900000000000006</v>
      </c>
    </row>
    <row r="21" spans="1:19" s="65" customFormat="1" ht="20.45" customHeight="1">
      <c r="A21" s="195" t="s">
        <v>56</v>
      </c>
      <c r="B21" s="196">
        <v>18209.240110609026</v>
      </c>
      <c r="C21" s="196">
        <v>19773.295877196386</v>
      </c>
      <c r="D21" s="197">
        <v>8.5893522029846476</v>
      </c>
      <c r="E21" s="196">
        <v>10974.739080502823</v>
      </c>
      <c r="F21" s="196">
        <v>12060.88</v>
      </c>
      <c r="G21" s="197">
        <v>9.8967356902977404</v>
      </c>
      <c r="H21" s="198">
        <v>26255.326458317624</v>
      </c>
      <c r="I21" s="196">
        <v>28329.608784491309</v>
      </c>
      <c r="J21" s="197">
        <v>7.9004248127204502</v>
      </c>
      <c r="K21" s="196">
        <v>18831.995936619758</v>
      </c>
      <c r="L21" s="196">
        <v>20395.051599359202</v>
      </c>
      <c r="M21" s="197">
        <v>8.3000000000000096</v>
      </c>
      <c r="N21" s="198">
        <v>15827.649016246678</v>
      </c>
      <c r="O21" s="199">
        <v>17207.941142058629</v>
      </c>
      <c r="P21" s="197">
        <v>8.7207653164100094</v>
      </c>
      <c r="Q21" s="200">
        <v>8589.4375965141116</v>
      </c>
      <c r="R21" s="200">
        <v>9465.5602313585496</v>
      </c>
      <c r="S21" s="201">
        <v>10.199999999999989</v>
      </c>
    </row>
    <row r="22" spans="1:19" ht="30" customHeight="1">
      <c r="A22" s="550"/>
      <c r="B22" s="550"/>
      <c r="C22" s="550"/>
      <c r="D22" s="550"/>
      <c r="E22" s="550"/>
      <c r="F22" s="550"/>
      <c r="G22" s="550"/>
      <c r="H22" s="550"/>
      <c r="I22" s="550"/>
      <c r="J22" s="550"/>
      <c r="K22" s="550"/>
      <c r="L22" s="550"/>
      <c r="M22" s="550"/>
    </row>
    <row r="23" spans="1:19" ht="18" customHeight="1">
      <c r="A23"/>
    </row>
    <row r="24" spans="1:19" ht="18" customHeight="1">
      <c r="A24"/>
    </row>
    <row r="25" spans="1:19" ht="18" customHeight="1">
      <c r="A25"/>
    </row>
  </sheetData>
  <mergeCells count="13">
    <mergeCell ref="A22:M22"/>
    <mergeCell ref="K4:M4"/>
    <mergeCell ref="Q4:S4"/>
    <mergeCell ref="N4:P4"/>
    <mergeCell ref="N3:S3"/>
    <mergeCell ref="A1:S1"/>
    <mergeCell ref="A3:A5"/>
    <mergeCell ref="B3:G3"/>
    <mergeCell ref="B4:D4"/>
    <mergeCell ref="E4:G4"/>
    <mergeCell ref="H4:J4"/>
    <mergeCell ref="H3:M3"/>
    <mergeCell ref="R2:S2"/>
  </mergeCells>
  <phoneticPr fontId="40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24</vt:i4>
      </vt:variant>
    </vt:vector>
  </HeadingPairs>
  <TitlesOfParts>
    <vt:vector size="24" baseType="lpstr">
      <vt:lpstr>10-1城镇（左）</vt:lpstr>
      <vt:lpstr>10-2农村（右）</vt:lpstr>
      <vt:lpstr>10-3总量(左上右上）</vt:lpstr>
      <vt:lpstr>10-4构成（左下右下）</vt:lpstr>
      <vt:lpstr>10-5城收（左）</vt:lpstr>
      <vt:lpstr>10-6城支（右）</vt:lpstr>
      <vt:lpstr>10-7农收（左）</vt:lpstr>
      <vt:lpstr>10-8农支（右）</vt:lpstr>
      <vt:lpstr>10-9分市收支（左右）</vt:lpstr>
      <vt:lpstr>10-10人口（左，右续表）</vt:lpstr>
      <vt:lpstr>10-11全民人口（左右）</vt:lpstr>
      <vt:lpstr>10-12城镇人口（左右）</vt:lpstr>
      <vt:lpstr>10-13农村人口（左右）</vt:lpstr>
      <vt:lpstr>10-14居住（左右）</vt:lpstr>
      <vt:lpstr>10-15全民居住（左右）</vt:lpstr>
      <vt:lpstr>10-16城镇居住（左右）</vt:lpstr>
      <vt:lpstr>10-17农村居住（左右）</vt:lpstr>
      <vt:lpstr>10-18耐用品（左右）</vt:lpstr>
      <vt:lpstr>10-19全民耐用品（左右）</vt:lpstr>
      <vt:lpstr>10-20耐用品（左右）</vt:lpstr>
      <vt:lpstr>10-21农耐用品（左右）</vt:lpstr>
      <vt:lpstr>10-22食品销费量（左，右续表）</vt:lpstr>
      <vt:lpstr>10-23N资产（左，右续表）</vt:lpstr>
      <vt:lpstr>Sheet1</vt:lpstr>
    </vt:vector>
  </TitlesOfParts>
  <Company>YTDCD-ZhuHuKu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YUJIMING</dc:creator>
  <cp:lastModifiedBy>Administrator</cp:lastModifiedBy>
  <cp:lastPrinted>2016-06-12T03:17:25Z</cp:lastPrinted>
  <dcterms:created xsi:type="dcterms:W3CDTF">2010-04-20T01:22:42Z</dcterms:created>
  <dcterms:modified xsi:type="dcterms:W3CDTF">2016-11-03T08:24:56Z</dcterms:modified>
</cp:coreProperties>
</file>