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11685" windowHeight="5910" firstSheet="7" activeTab="9"/>
  </bookViews>
  <sheets>
    <sheet name="17-1（左，右续表）" sheetId="22" r:id="rId1"/>
    <sheet name="17-2（左，右续表）" sheetId="23" r:id="rId2"/>
    <sheet name="17-3（左上右上）" sheetId="25" r:id="rId3"/>
    <sheet name="17-4 交通客货运量（左下）" sheetId="5" r:id="rId4"/>
    <sheet name="17-5公路养护（右下）" sheetId="14" r:id="rId5"/>
    <sheet name="17-6 各县公路客运量周转量（左上）" sheetId="15" r:id="rId6"/>
    <sheet name="17-7 各县公路货运量周转量（左下）" sheetId="16" r:id="rId7"/>
    <sheet name="17-8 全市港口泊位（右上）" sheetId="9" r:id="rId8"/>
    <sheet name="17-9 港口货物吞吐量旅客发送量（右下）" sheetId="7" r:id="rId9"/>
    <sheet name="17-10 全市民用车辆有拥有量（左）" sheetId="1" r:id="rId10"/>
    <sheet name="17-11（左上右上）" sheetId="26" r:id="rId11"/>
    <sheet name="17-12（左下右下）" sheetId="27" r:id="rId12"/>
    <sheet name="17-13（左）" sheetId="28" r:id="rId13"/>
  </sheets>
  <calcPr calcId="125725"/>
</workbook>
</file>

<file path=xl/calcChain.xml><?xml version="1.0" encoding="utf-8"?>
<calcChain xmlns="http://schemas.openxmlformats.org/spreadsheetml/2006/main">
  <c r="F51" i="23"/>
  <c r="B51"/>
  <c r="F51" i="22"/>
  <c r="B51"/>
  <c r="E3" i="5"/>
  <c r="F5" i="2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4"/>
  <c r="G5" i="16"/>
  <c r="D5"/>
  <c r="G5" i="15"/>
  <c r="D5"/>
  <c r="G6" i="7"/>
  <c r="G8"/>
  <c r="G14"/>
  <c r="G15"/>
  <c r="G16"/>
  <c r="G5"/>
  <c r="D6"/>
  <c r="D7"/>
  <c r="D8"/>
  <c r="D9"/>
  <c r="D10"/>
  <c r="D11"/>
  <c r="D12"/>
  <c r="D13"/>
  <c r="D14"/>
  <c r="D15"/>
  <c r="D16"/>
  <c r="D5"/>
  <c r="G6" i="16"/>
  <c r="G7"/>
  <c r="G8"/>
  <c r="G10"/>
  <c r="G11"/>
  <c r="G12"/>
  <c r="G13"/>
  <c r="G14"/>
  <c r="G15"/>
  <c r="G16"/>
  <c r="G17"/>
  <c r="G18"/>
  <c r="G4"/>
  <c r="D6"/>
  <c r="D7"/>
  <c r="D8"/>
  <c r="D11"/>
  <c r="D12"/>
  <c r="D13"/>
  <c r="D14"/>
  <c r="D15"/>
  <c r="D16"/>
  <c r="D17"/>
  <c r="D4"/>
  <c r="G6" i="15"/>
  <c r="G7"/>
  <c r="G8"/>
  <c r="G10"/>
  <c r="G11"/>
  <c r="G12"/>
  <c r="G13"/>
  <c r="G14"/>
  <c r="G15"/>
  <c r="G16"/>
  <c r="G17"/>
  <c r="G18"/>
  <c r="G4"/>
  <c r="D6"/>
  <c r="D8"/>
  <c r="D10"/>
  <c r="D11"/>
  <c r="D12"/>
  <c r="D13"/>
  <c r="D16"/>
  <c r="D4"/>
  <c r="E7" i="5"/>
  <c r="E8"/>
  <c r="E9"/>
  <c r="E10"/>
  <c r="E11"/>
  <c r="E12"/>
  <c r="E4"/>
  <c r="E5"/>
  <c r="E6"/>
  <c r="E4" i="1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<sst xmlns="http://schemas.openxmlformats.org/spreadsheetml/2006/main" count="293" uniqueCount="216">
  <si>
    <t xml:space="preserve"> </t>
  </si>
  <si>
    <t>非营运</t>
  </si>
  <si>
    <t xml:space="preserve">    1.载客汽车</t>
  </si>
  <si>
    <t xml:space="preserve">    2.载货汽车</t>
  </si>
  <si>
    <t xml:space="preserve">    3.其它汽车</t>
  </si>
  <si>
    <t>货运量（万吨）</t>
  </si>
  <si>
    <t>货运周转量（万吨公里）</t>
  </si>
  <si>
    <t>客运量（万人）</t>
  </si>
  <si>
    <t>旅客周转量（万人公里）</t>
  </si>
  <si>
    <t>单位</t>
  </si>
  <si>
    <t>万人</t>
  </si>
  <si>
    <t>万吨</t>
  </si>
  <si>
    <t>一、公路通车里程</t>
  </si>
  <si>
    <t>公里</t>
  </si>
  <si>
    <t>二、公路等级里程</t>
  </si>
  <si>
    <t>米</t>
  </si>
  <si>
    <t>座</t>
  </si>
  <si>
    <t>公里/百平方公里</t>
  </si>
  <si>
    <t>港口名称</t>
    <phoneticPr fontId="2" type="noConversion"/>
  </si>
  <si>
    <t>货物吞吐量（万吨）</t>
    <phoneticPr fontId="2" type="noConversion"/>
  </si>
  <si>
    <t>旅客吞吐量（万人）</t>
    <phoneticPr fontId="2" type="noConversion"/>
  </si>
  <si>
    <t>其他小港</t>
    <phoneticPr fontId="2" type="noConversion"/>
  </si>
  <si>
    <t>总    计</t>
    <phoneticPr fontId="2" type="noConversion"/>
  </si>
  <si>
    <t>营  运</t>
    <phoneticPr fontId="2" type="noConversion"/>
  </si>
  <si>
    <t>单位：辆</t>
    <phoneticPr fontId="2" type="noConversion"/>
  </si>
  <si>
    <t>栾家口港</t>
    <phoneticPr fontId="2" type="noConversion"/>
  </si>
  <si>
    <t>栾家口油港</t>
    <phoneticPr fontId="2" type="noConversion"/>
  </si>
  <si>
    <t>中铁轮渡码头</t>
    <phoneticPr fontId="2" type="noConversion"/>
  </si>
  <si>
    <t>打捞局码头</t>
    <phoneticPr fontId="2" type="noConversion"/>
  </si>
  <si>
    <t>烟台港</t>
    <phoneticPr fontId="2" type="noConversion"/>
  </si>
  <si>
    <t>蓬长港</t>
    <phoneticPr fontId="2" type="noConversion"/>
  </si>
  <si>
    <t>牟平港</t>
    <phoneticPr fontId="2" type="noConversion"/>
  </si>
  <si>
    <t>2014年</t>
    <phoneticPr fontId="2" type="noConversion"/>
  </si>
  <si>
    <t>年  份</t>
  </si>
  <si>
    <t>客 运 量
(万人)</t>
  </si>
  <si>
    <t>铁 路</t>
  </si>
  <si>
    <t>公 路</t>
  </si>
  <si>
    <t>水 路</t>
  </si>
  <si>
    <t>水  路</t>
  </si>
  <si>
    <t>2013</t>
  </si>
  <si>
    <t>2014</t>
    <phoneticPr fontId="2" type="noConversion"/>
  </si>
  <si>
    <t>年 份</t>
  </si>
  <si>
    <t>货 运 量
(万吨)</t>
  </si>
  <si>
    <t>注：货物运输量中，铁路数据不含大莱龙。</t>
    <phoneticPr fontId="2" type="noConversion"/>
  </si>
  <si>
    <t>2014</t>
    <phoneticPr fontId="2" type="noConversion"/>
  </si>
  <si>
    <t>周 转 量
(万人公里)</t>
    <phoneticPr fontId="2" type="noConversion"/>
  </si>
  <si>
    <t>铁 路</t>
    <phoneticPr fontId="2" type="noConversion"/>
  </si>
  <si>
    <t>周 转 量
(万吨公里)</t>
    <phoneticPr fontId="2" type="noConversion"/>
  </si>
  <si>
    <t>项      目</t>
    <phoneticPr fontId="2" type="noConversion"/>
  </si>
  <si>
    <t>一、旅客运输量</t>
    <phoneticPr fontId="2" type="noConversion"/>
  </si>
  <si>
    <t xml:space="preserve">      铁    路</t>
    <phoneticPr fontId="2" type="noConversion"/>
  </si>
  <si>
    <t xml:space="preserve">      公    路</t>
    <phoneticPr fontId="2" type="noConversion"/>
  </si>
  <si>
    <t xml:space="preserve">      水    运</t>
    <phoneticPr fontId="2" type="noConversion"/>
  </si>
  <si>
    <t xml:space="preserve">      民用航空</t>
    <phoneticPr fontId="2" type="noConversion"/>
  </si>
  <si>
    <t>二、货物运输量</t>
    <phoneticPr fontId="2" type="noConversion"/>
  </si>
  <si>
    <t>地    区</t>
    <phoneticPr fontId="2" type="noConversion"/>
  </si>
  <si>
    <t>合    计</t>
    <phoneticPr fontId="2" type="noConversion"/>
  </si>
  <si>
    <t>市    区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</si>
  <si>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</si>
  <si>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</si>
  <si>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</si>
  <si>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</si>
  <si>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</si>
  <si>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>龙 口 市</t>
    <phoneticPr fontId="2" type="noConversion"/>
  </si>
  <si>
    <t>莱 阳 市</t>
    <phoneticPr fontId="2" type="noConversion"/>
  </si>
  <si>
    <t>莱 州 市</t>
    <phoneticPr fontId="2" type="noConversion"/>
  </si>
  <si>
    <t>蓬 莱 市</t>
    <phoneticPr fontId="2" type="noConversion"/>
  </si>
  <si>
    <t>招 远 市</t>
    <phoneticPr fontId="2" type="noConversion"/>
  </si>
  <si>
    <t>栖 霞 市</t>
    <phoneticPr fontId="2" type="noConversion"/>
  </si>
  <si>
    <t>海 阳 市</t>
    <phoneticPr fontId="2" type="noConversion"/>
  </si>
  <si>
    <t>长 岛 县</t>
    <phoneticPr fontId="2" type="noConversion"/>
  </si>
  <si>
    <t>地      区</t>
    <phoneticPr fontId="2" type="noConversion"/>
  </si>
  <si>
    <t>泊位数
（个）</t>
    <phoneticPr fontId="2" type="noConversion"/>
  </si>
  <si>
    <t>泊 位 个 数</t>
    <phoneticPr fontId="2" type="noConversion"/>
  </si>
  <si>
    <t>类   别</t>
    <phoneticPr fontId="2" type="noConversion"/>
  </si>
  <si>
    <t xml:space="preserve">中海
(莱州)  </t>
    <phoneticPr fontId="2" type="noConversion"/>
  </si>
  <si>
    <t>海阳
风城港</t>
    <phoneticPr fontId="2" type="noConversion"/>
  </si>
  <si>
    <t>中铁轮渡
码头</t>
    <phoneticPr fontId="2" type="noConversion"/>
  </si>
  <si>
    <t>公用货主
码头</t>
    <phoneticPr fontId="2" type="noConversion"/>
  </si>
  <si>
    <t>中海(莱州)港</t>
    <phoneticPr fontId="2" type="noConversion"/>
  </si>
  <si>
    <t>海阳港</t>
    <phoneticPr fontId="2" type="noConversion"/>
  </si>
  <si>
    <t xml:space="preserve">  #龙口港</t>
    <phoneticPr fontId="2" type="noConversion"/>
  </si>
  <si>
    <t xml:space="preserve">    合    计</t>
    <phoneticPr fontId="2" type="noConversion"/>
  </si>
  <si>
    <t>栾家口
油港</t>
    <phoneticPr fontId="2" type="noConversion"/>
  </si>
  <si>
    <t>打捞局
码头</t>
    <phoneticPr fontId="2" type="noConversion"/>
  </si>
  <si>
    <t>一、汽  车</t>
    <phoneticPr fontId="2" type="noConversion"/>
  </si>
  <si>
    <t xml:space="preserve">        大  型</t>
    <phoneticPr fontId="2" type="noConversion"/>
  </si>
  <si>
    <t xml:space="preserve">        中  型</t>
    <phoneticPr fontId="2" type="noConversion"/>
  </si>
  <si>
    <t xml:space="preserve">        小  型</t>
    <phoneticPr fontId="2" type="noConversion"/>
  </si>
  <si>
    <t xml:space="preserve">        微  型</t>
    <phoneticPr fontId="2" type="noConversion"/>
  </si>
  <si>
    <t xml:space="preserve">        重  型</t>
    <phoneticPr fontId="2" type="noConversion"/>
  </si>
  <si>
    <t xml:space="preserve">        轻  型</t>
    <phoneticPr fontId="2" type="noConversion"/>
  </si>
  <si>
    <t>二、摩托车</t>
    <phoneticPr fontId="2" type="noConversion"/>
  </si>
  <si>
    <t xml:space="preserve">    1.普  通</t>
    <phoneticPr fontId="2" type="noConversion"/>
  </si>
  <si>
    <t xml:space="preserve">    2.轻  便</t>
    <phoneticPr fontId="2" type="noConversion"/>
  </si>
  <si>
    <t>三、拖拉机</t>
    <phoneticPr fontId="2" type="noConversion"/>
  </si>
  <si>
    <t xml:space="preserve">    1.大中型</t>
    <phoneticPr fontId="2" type="noConversion"/>
  </si>
  <si>
    <t xml:space="preserve">    2.小  型</t>
    <phoneticPr fontId="2" type="noConversion"/>
  </si>
  <si>
    <t>四、挂  车</t>
    <phoneticPr fontId="2" type="noConversion"/>
  </si>
  <si>
    <t>五、其它类型车</t>
    <phoneticPr fontId="2" type="noConversion"/>
  </si>
  <si>
    <t>合      计</t>
    <phoneticPr fontId="2" type="noConversion"/>
  </si>
  <si>
    <t xml:space="preserve">        三轮汽车</t>
    <phoneticPr fontId="2" type="noConversion"/>
  </si>
  <si>
    <t xml:space="preserve">        低速货车</t>
    <phoneticPr fontId="2" type="noConversion"/>
  </si>
  <si>
    <t>注：本资料取自烟台市公安局车管所。</t>
    <phoneticPr fontId="2" type="noConversion"/>
  </si>
  <si>
    <t xml:space="preserve">注：货运量总数为铁路公路水路加总数，周转量为公路水路加总数。 </t>
    <phoneticPr fontId="2" type="noConversion"/>
  </si>
  <si>
    <t>总计中：
个  人</t>
    <phoneticPr fontId="2" type="noConversion"/>
  </si>
  <si>
    <t xml:space="preserve">   合    计</t>
    <phoneticPr fontId="2" type="noConversion"/>
  </si>
  <si>
    <t>17-1 历年旅客运量及周转量</t>
    <phoneticPr fontId="2" type="noConversion"/>
  </si>
  <si>
    <t>17-2 历年货物运量及周转量</t>
    <phoneticPr fontId="2" type="noConversion"/>
  </si>
  <si>
    <t>17-3  沿海主要港口货物吞吐量</t>
    <phoneticPr fontId="2" type="noConversion"/>
  </si>
  <si>
    <t>17-4 全部交通客货运量</t>
    <phoneticPr fontId="2" type="noConversion"/>
  </si>
  <si>
    <t>17-5 公路养护情况</t>
    <phoneticPr fontId="2" type="noConversion"/>
  </si>
  <si>
    <t>17-6 各县（市、区）公路客运量、周转量</t>
    <phoneticPr fontId="2" type="noConversion"/>
  </si>
  <si>
    <t>17-7 各县（市、区）公路货运量、周转量</t>
    <phoneticPr fontId="2" type="noConversion"/>
  </si>
  <si>
    <t>17-8 全市港口泊位靠泊能力(生产码头)</t>
    <phoneticPr fontId="2" type="noConversion"/>
  </si>
  <si>
    <r>
      <t>1</t>
    </r>
    <r>
      <rPr>
        <sz val="14"/>
        <rFont val="宋体"/>
        <charset val="134"/>
      </rPr>
      <t>7-</t>
    </r>
    <r>
      <rPr>
        <sz val="14"/>
        <rFont val="宋体"/>
        <charset val="134"/>
      </rPr>
      <t>9 沿海港口货物吞吐量、旅客吞吐量</t>
    </r>
    <phoneticPr fontId="2" type="noConversion"/>
  </si>
  <si>
    <t>2015</t>
    <phoneticPr fontId="2" type="noConversion"/>
  </si>
  <si>
    <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  <phoneticPr fontId="2" type="noConversion"/>
  </si>
  <si>
    <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  <phoneticPr fontId="2" type="noConversion"/>
  </si>
  <si>
    <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年为
201</t>
    </r>
    <r>
      <rPr>
        <sz val="10"/>
        <rFont val="宋体"/>
        <charset val="134"/>
      </rPr>
      <t>4</t>
    </r>
    <r>
      <rPr>
        <sz val="10"/>
        <rFont val="宋体"/>
        <charset val="134"/>
      </rPr>
      <t>年%</t>
    </r>
    <phoneticPr fontId="2" type="noConversion"/>
  </si>
  <si>
    <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  <phoneticPr fontId="2" type="noConversion"/>
  </si>
  <si>
    <t xml:space="preserve"> </t>
    <phoneticPr fontId="2" type="noConversion"/>
  </si>
  <si>
    <r>
      <t>201</t>
    </r>
    <r>
      <rPr>
        <sz val="10"/>
        <rFont val="宋体"/>
        <charset val="134"/>
      </rPr>
      <t>4</t>
    </r>
    <r>
      <rPr>
        <sz val="10"/>
        <rFont val="宋体"/>
        <charset val="134"/>
      </rPr>
      <t>年</t>
    </r>
    <phoneticPr fontId="2" type="noConversion"/>
  </si>
  <si>
    <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年为
201</t>
    </r>
    <r>
      <rPr>
        <sz val="10"/>
        <rFont val="宋体"/>
        <charset val="134"/>
      </rPr>
      <t>4</t>
    </r>
    <r>
      <rPr>
        <sz val="10"/>
        <rFont val="宋体"/>
        <charset val="134"/>
      </rPr>
      <t>年%</t>
    </r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</si>
  <si>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      </t>
    </r>
    <r>
      <rPr>
        <sz val="10"/>
        <rFont val="宋体"/>
        <charset val="134"/>
      </rPr>
      <t>其</t>
    </r>
    <r>
      <rPr>
        <sz val="10"/>
        <rFont val="宋体"/>
        <family val="3"/>
        <charset val="134"/>
      </rPr>
      <t xml:space="preserve">  它</t>
    </r>
    <phoneticPr fontId="2" type="noConversion"/>
  </si>
  <si>
    <t>2015</t>
    <phoneticPr fontId="2" type="noConversion"/>
  </si>
  <si>
    <t xml:space="preserve">注：交通资料取自交通局。1.2013年交通运输部开展了道路运输专项调查。按照新的统计计算办法，2013年及以后所有道路运输量数据以省厅返还数据为准。 
    2.旅客运输量中不含公交车、出租车完成的客运量。客运量总数为铁路公路水路加总数，周转量为公路水路加总数。 </t>
    <phoneticPr fontId="2" type="noConversion"/>
  </si>
  <si>
    <t xml:space="preserve"> 烟台港</t>
    <phoneticPr fontId="2" type="noConversion"/>
  </si>
  <si>
    <t xml:space="preserve"> 蓬长港</t>
    <phoneticPr fontId="2" type="noConversion"/>
  </si>
  <si>
    <t xml:space="preserve"> 栾家口港</t>
    <phoneticPr fontId="2" type="noConversion"/>
  </si>
  <si>
    <t xml:space="preserve"> 海阳港</t>
    <phoneticPr fontId="2" type="noConversion"/>
  </si>
  <si>
    <t xml:space="preserve"> 牟平港</t>
    <phoneticPr fontId="2" type="noConversion"/>
  </si>
  <si>
    <t xml:space="preserve"> 其他小港</t>
    <phoneticPr fontId="2" type="noConversion"/>
  </si>
  <si>
    <t>合   计</t>
    <phoneticPr fontId="2" type="noConversion"/>
  </si>
  <si>
    <t xml:space="preserve"> 1000吨级及以下</t>
    <phoneticPr fontId="2" type="noConversion"/>
  </si>
  <si>
    <t xml:space="preserve"> 2000吨级</t>
    <phoneticPr fontId="2" type="noConversion"/>
  </si>
  <si>
    <t xml:space="preserve"> 3000吨级</t>
    <phoneticPr fontId="2" type="noConversion"/>
  </si>
  <si>
    <t xml:space="preserve"> 5000吨级</t>
    <phoneticPr fontId="2" type="noConversion"/>
  </si>
  <si>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10000吨级及以上</t>
    </r>
    <phoneticPr fontId="2" type="noConversion"/>
  </si>
  <si>
    <t xml:space="preserve"> 中海
(莱州)港</t>
    <phoneticPr fontId="2" type="noConversion"/>
  </si>
  <si>
    <t xml:space="preserve"> 栾家口
油港</t>
    <phoneticPr fontId="2" type="noConversion"/>
  </si>
  <si>
    <t>项           目</t>
    <phoneticPr fontId="2" type="noConversion"/>
  </si>
  <si>
    <t>单    位</t>
    <phoneticPr fontId="2" type="noConversion"/>
  </si>
  <si>
    <t>2014年</t>
    <phoneticPr fontId="2" type="noConversion"/>
  </si>
  <si>
    <t>2015年</t>
    <phoneticPr fontId="2" type="noConversion"/>
  </si>
  <si>
    <t>2015年为
2014年%</t>
    <phoneticPr fontId="2" type="noConversion"/>
  </si>
  <si>
    <t xml:space="preserve">       #晴雨通车</t>
    <phoneticPr fontId="2" type="noConversion"/>
  </si>
  <si>
    <t xml:space="preserve">      高速公路</t>
    <phoneticPr fontId="2" type="noConversion"/>
  </si>
  <si>
    <t xml:space="preserve">      一级公路</t>
    <phoneticPr fontId="2" type="noConversion"/>
  </si>
  <si>
    <t xml:space="preserve">      二级公路</t>
    <phoneticPr fontId="2" type="noConversion"/>
  </si>
  <si>
    <t xml:space="preserve">      三级公路</t>
    <phoneticPr fontId="2" type="noConversion"/>
  </si>
  <si>
    <t xml:space="preserve">      四级公路</t>
    <phoneticPr fontId="2" type="noConversion"/>
  </si>
  <si>
    <t>三、公路有路面里程</t>
    <phoneticPr fontId="2" type="noConversion"/>
  </si>
  <si>
    <t>四、现有桥梁</t>
    <phoneticPr fontId="2" type="noConversion"/>
  </si>
  <si>
    <t xml:space="preserve">    现有桥梁</t>
    <phoneticPr fontId="2" type="noConversion"/>
  </si>
  <si>
    <t>五、公路密度</t>
    <phoneticPr fontId="2" type="noConversion"/>
  </si>
  <si>
    <t xml:space="preserve"> </t>
    <phoneticPr fontId="2" type="noConversion"/>
  </si>
  <si>
    <r>
      <t>1</t>
    </r>
    <r>
      <rPr>
        <sz val="14"/>
        <rFont val="宋体"/>
        <charset val="134"/>
      </rPr>
      <t>7-10 全市民用车辆拥有量（201</t>
    </r>
    <r>
      <rPr>
        <sz val="14"/>
        <rFont val="宋体"/>
        <family val="3"/>
        <charset val="134"/>
      </rPr>
      <t>5</t>
    </r>
    <r>
      <rPr>
        <sz val="14"/>
        <rFont val="宋体"/>
        <charset val="134"/>
      </rPr>
      <t>年底）</t>
    </r>
    <phoneticPr fontId="2" type="noConversion"/>
  </si>
  <si>
    <t>单位：万吨</t>
    <phoneticPr fontId="2" type="noConversion"/>
  </si>
  <si>
    <t>中铁轮
渡码头</t>
    <phoneticPr fontId="2" type="noConversion"/>
  </si>
  <si>
    <t xml:space="preserve"> 打捞局
 码头</t>
    <phoneticPr fontId="2" type="noConversion"/>
  </si>
  <si>
    <t>年 份</t>
    <phoneticPr fontId="2" type="noConversion"/>
  </si>
  <si>
    <t>合  计</t>
    <phoneticPr fontId="37" type="noConversion"/>
  </si>
  <si>
    <t>市  区</t>
    <phoneticPr fontId="37" type="noConversion"/>
  </si>
  <si>
    <t xml:space="preserve"> 芝罘区</t>
    <phoneticPr fontId="37" type="noConversion"/>
  </si>
  <si>
    <t xml:space="preserve"> 福山区</t>
    <phoneticPr fontId="37" type="noConversion"/>
  </si>
  <si>
    <t xml:space="preserve"> 牟平区</t>
    <phoneticPr fontId="37" type="noConversion"/>
  </si>
  <si>
    <t xml:space="preserve"> 莱山区</t>
    <phoneticPr fontId="37" type="noConversion"/>
  </si>
  <si>
    <t xml:space="preserve"> 开发区</t>
    <phoneticPr fontId="37" type="noConversion"/>
  </si>
  <si>
    <t>高新区</t>
    <phoneticPr fontId="37" type="noConversion"/>
  </si>
  <si>
    <t>龙口市</t>
    <phoneticPr fontId="37" type="noConversion"/>
  </si>
  <si>
    <t>莱阳市</t>
    <phoneticPr fontId="37" type="noConversion"/>
  </si>
  <si>
    <t>莱州市</t>
    <phoneticPr fontId="37" type="noConversion"/>
  </si>
  <si>
    <t>蓬莱市</t>
    <phoneticPr fontId="37" type="noConversion"/>
  </si>
  <si>
    <t>招远市</t>
    <phoneticPr fontId="37" type="noConversion"/>
  </si>
  <si>
    <t>栖霞市</t>
    <phoneticPr fontId="37" type="noConversion"/>
  </si>
  <si>
    <t>海阳市</t>
    <phoneticPr fontId="37" type="noConversion"/>
  </si>
  <si>
    <t>长岛县</t>
    <phoneticPr fontId="37" type="noConversion"/>
  </si>
  <si>
    <t>一、邮电
业务总量
(亿元）</t>
  </si>
  <si>
    <t>国内函件
（万件）</t>
  </si>
  <si>
    <t>国际函件
（万件）</t>
  </si>
  <si>
    <t>订销报纸
累计份数（万份）</t>
  </si>
  <si>
    <t>订销杂志
累计份数（万份）</t>
  </si>
  <si>
    <t>国内长途
电话
（万次）</t>
  </si>
  <si>
    <t>年末电话
到达户数（万户）</t>
  </si>
  <si>
    <t>移动电话
用户
（万户）</t>
  </si>
  <si>
    <t>互联网
用户
（万户）</t>
  </si>
  <si>
    <t>二、邮电局所
（处）</t>
  </si>
  <si>
    <t>市  话
（万门）</t>
  </si>
  <si>
    <t>农  话
（万门）</t>
  </si>
  <si>
    <t xml:space="preserve"> 市  话
（万户）</t>
  </si>
  <si>
    <t>农  话
（万户）</t>
  </si>
  <si>
    <t>17-12 1997-2012年邮电业务基本情况</t>
    <phoneticPr fontId="2" type="noConversion"/>
  </si>
  <si>
    <r>
      <t>1</t>
    </r>
    <r>
      <rPr>
        <sz val="14"/>
        <color indexed="8"/>
        <rFont val="宋体"/>
        <family val="3"/>
        <charset val="134"/>
      </rPr>
      <t>7-11 2001-2015年各县（市、区）固定电话用户数</t>
    </r>
    <phoneticPr fontId="37" type="noConversion"/>
  </si>
  <si>
    <t xml:space="preserve"> 局用交换机容量
（万门）</t>
    <phoneticPr fontId="2" type="noConversion"/>
  </si>
  <si>
    <t>国内特
快转递
（万件）</t>
    <phoneticPr fontId="2" type="noConversion"/>
  </si>
  <si>
    <t>国际特
快转递
（万件）</t>
    <phoneticPr fontId="2" type="noConversion"/>
  </si>
  <si>
    <t xml:space="preserve"> 国际及
港澳台
电话
（万次）</t>
    <phoneticPr fontId="2" type="noConversion"/>
  </si>
  <si>
    <t>类    别</t>
  </si>
  <si>
    <t>2012年</t>
  </si>
  <si>
    <t>2013年</t>
  </si>
  <si>
    <t>2014年</t>
  </si>
  <si>
    <t>2015年</t>
  </si>
  <si>
    <t xml:space="preserve">  一、邮电业务总量</t>
  </si>
  <si>
    <t>亿元</t>
  </si>
  <si>
    <t xml:space="preserve">        邮政</t>
  </si>
  <si>
    <t xml:space="preserve">        电信</t>
  </si>
  <si>
    <t xml:space="preserve">      年末电话到达户数</t>
  </si>
  <si>
    <t>万户</t>
  </si>
  <si>
    <t xml:space="preserve">      移动电话用户</t>
  </si>
  <si>
    <t xml:space="preserve">         #3G和4G移动电话用户</t>
  </si>
  <si>
    <t xml:space="preserve">      计算机互联网用户</t>
  </si>
  <si>
    <t xml:space="preserve">        #宽带用户</t>
  </si>
  <si>
    <t xml:space="preserve">  二、邮政局所</t>
  </si>
  <si>
    <t>处</t>
  </si>
  <si>
    <r>
      <t>1</t>
    </r>
    <r>
      <rPr>
        <sz val="14"/>
        <color indexed="8"/>
        <rFont val="宋体"/>
        <charset val="134"/>
      </rPr>
      <t>7-13 邮电业务情况</t>
    </r>
    <phoneticPr fontId="2" type="noConversion"/>
  </si>
</sst>
</file>

<file path=xl/styles.xml><?xml version="1.0" encoding="utf-8"?>
<styleSheet xmlns="http://schemas.openxmlformats.org/spreadsheetml/2006/main">
  <numFmts count="9">
    <numFmt numFmtId="176" formatCode="0_ "/>
    <numFmt numFmtId="177" formatCode="0.0_ "/>
    <numFmt numFmtId="178" formatCode="0_);[Red]\(0\)"/>
    <numFmt numFmtId="179" formatCode="0.0_);[Red]\(0.0\)"/>
    <numFmt numFmtId="180" formatCode="#,##0.0_);[Red]\(#,##0.0\)"/>
    <numFmt numFmtId="181" formatCode="#,##0.0_ "/>
    <numFmt numFmtId="182" formatCode="#0\ ;\-#0\ "/>
    <numFmt numFmtId="183" formatCode="0.00_ "/>
    <numFmt numFmtId="184" formatCode="0.00_);[Red]\(0.00\)"/>
  </numFmts>
  <fonts count="68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0.5"/>
      <name val="宋体"/>
      <charset val="134"/>
    </font>
    <font>
      <sz val="10.5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sz val="14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4"/>
      <name val="宋体"/>
      <charset val="134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sz val="14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4"/>
      <color theme="1"/>
      <name val="宋体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2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34" fillId="0" borderId="0">
      <alignment vertical="center"/>
    </xf>
    <xf numFmtId="0" fontId="1" fillId="0" borderId="0"/>
    <xf numFmtId="0" fontId="1" fillId="0" borderId="0"/>
    <xf numFmtId="0" fontId="15" fillId="4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40" fillId="0" borderId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58" fillId="0" borderId="0"/>
    <xf numFmtId="0" fontId="61" fillId="0" borderId="0">
      <alignment vertical="center"/>
    </xf>
    <xf numFmtId="0" fontId="48" fillId="4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49" fillId="0" borderId="4" applyNumberFormat="0" applyFill="0" applyAlignment="0" applyProtection="0">
      <alignment vertical="center"/>
    </xf>
    <xf numFmtId="0" fontId="50" fillId="16" borderId="5" applyNumberFormat="0" applyAlignment="0" applyProtection="0">
      <alignment vertical="center"/>
    </xf>
    <xf numFmtId="0" fontId="51" fillId="17" borderId="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6" fillId="16" borderId="8" applyNumberFormat="0" applyAlignment="0" applyProtection="0">
      <alignment vertical="center"/>
    </xf>
    <xf numFmtId="0" fontId="57" fillId="7" borderId="5" applyNumberFormat="0" applyAlignment="0" applyProtection="0">
      <alignment vertical="center"/>
    </xf>
    <xf numFmtId="0" fontId="40" fillId="23" borderId="9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29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right" vertical="center"/>
    </xf>
    <xf numFmtId="0" fontId="29" fillId="0" borderId="0" xfId="0" applyFont="1" applyFill="1" applyAlignment="1">
      <alignment horizontal="right" vertical="center"/>
    </xf>
    <xf numFmtId="0" fontId="29" fillId="24" borderId="11" xfId="0" applyFont="1" applyFill="1" applyBorder="1" applyAlignment="1">
      <alignment horizontal="center" vertical="center"/>
    </xf>
    <xf numFmtId="0" fontId="29" fillId="24" borderId="12" xfId="0" applyFont="1" applyFill="1" applyBorder="1" applyAlignment="1">
      <alignment horizontal="center" vertical="center" wrapText="1"/>
    </xf>
    <xf numFmtId="0" fontId="29" fillId="24" borderId="13" xfId="0" applyFont="1" applyFill="1" applyBorder="1" applyAlignment="1">
      <alignment horizontal="center" vertical="center" wrapText="1"/>
    </xf>
    <xf numFmtId="49" fontId="29" fillId="24" borderId="14" xfId="0" applyNumberFormat="1" applyFont="1" applyFill="1" applyBorder="1" applyAlignment="1">
      <alignment horizontal="center" vertical="center"/>
    </xf>
    <xf numFmtId="179" fontId="29" fillId="25" borderId="15" xfId="0" applyNumberFormat="1" applyFont="1" applyFill="1" applyBorder="1" applyAlignment="1">
      <alignment horizontal="right" vertical="center"/>
    </xf>
    <xf numFmtId="179" fontId="29" fillId="25" borderId="16" xfId="0" applyNumberFormat="1" applyFont="1" applyFill="1" applyBorder="1" applyAlignment="1">
      <alignment horizontal="right" vertical="center"/>
    </xf>
    <xf numFmtId="178" fontId="29" fillId="25" borderId="15" xfId="0" applyNumberFormat="1" applyFont="1" applyFill="1" applyBorder="1" applyAlignment="1">
      <alignment horizontal="right" vertical="center"/>
    </xf>
    <xf numFmtId="178" fontId="29" fillId="25" borderId="16" xfId="0" applyNumberFormat="1" applyFont="1" applyFill="1" applyBorder="1" applyAlignment="1">
      <alignment horizontal="right" vertical="center"/>
    </xf>
    <xf numFmtId="178" fontId="29" fillId="25" borderId="17" xfId="0" applyNumberFormat="1" applyFont="1" applyFill="1" applyBorder="1" applyAlignment="1">
      <alignment horizontal="right" vertical="center"/>
    </xf>
    <xf numFmtId="49" fontId="29" fillId="24" borderId="18" xfId="0" applyNumberFormat="1" applyFont="1" applyFill="1" applyBorder="1" applyAlignment="1">
      <alignment horizontal="center" vertical="center"/>
    </xf>
    <xf numFmtId="178" fontId="29" fillId="25" borderId="19" xfId="0" applyNumberFormat="1" applyFont="1" applyFill="1" applyBorder="1" applyAlignment="1">
      <alignment horizontal="right" vertical="center"/>
    </xf>
    <xf numFmtId="179" fontId="29" fillId="25" borderId="18" xfId="0" applyNumberFormat="1" applyFont="1" applyFill="1" applyBorder="1" applyAlignment="1">
      <alignment horizontal="right" vertical="center"/>
    </xf>
    <xf numFmtId="0" fontId="29" fillId="0" borderId="0" xfId="0" applyFont="1" applyFill="1" applyAlignment="1">
      <alignment horizontal="left" vertical="center"/>
    </xf>
    <xf numFmtId="0" fontId="29" fillId="24" borderId="20" xfId="0" applyFont="1" applyFill="1" applyBorder="1" applyAlignment="1">
      <alignment horizontal="center" vertical="center" wrapText="1"/>
    </xf>
    <xf numFmtId="0" fontId="29" fillId="24" borderId="21" xfId="0" applyFont="1" applyFill="1" applyBorder="1" applyAlignment="1">
      <alignment horizontal="center" vertical="center" wrapText="1"/>
    </xf>
    <xf numFmtId="49" fontId="29" fillId="24" borderId="22" xfId="0" applyNumberFormat="1" applyFont="1" applyFill="1" applyBorder="1" applyAlignment="1">
      <alignment horizontal="center" vertical="center"/>
    </xf>
    <xf numFmtId="179" fontId="29" fillId="25" borderId="23" xfId="0" applyNumberFormat="1" applyFont="1" applyFill="1" applyBorder="1" applyAlignment="1">
      <alignment horizontal="right" vertical="center" wrapText="1"/>
    </xf>
    <xf numFmtId="182" fontId="29" fillId="25" borderId="23" xfId="0" applyNumberFormat="1" applyFont="1" applyFill="1" applyBorder="1" applyAlignment="1">
      <alignment horizontal="right" vertical="center" wrapText="1"/>
    </xf>
    <xf numFmtId="182" fontId="29" fillId="25" borderId="24" xfId="0" applyNumberFormat="1" applyFont="1" applyFill="1" applyBorder="1" applyAlignment="1">
      <alignment horizontal="right" vertical="center" wrapText="1"/>
    </xf>
    <xf numFmtId="49" fontId="29" fillId="24" borderId="25" xfId="0" applyNumberFormat="1" applyFont="1" applyFill="1" applyBorder="1" applyAlignment="1">
      <alignment horizontal="center" vertical="center"/>
    </xf>
    <xf numFmtId="179" fontId="29" fillId="25" borderId="26" xfId="0" applyNumberFormat="1" applyFont="1" applyFill="1" applyBorder="1" applyAlignment="1">
      <alignment horizontal="right" vertical="center" wrapText="1"/>
    </xf>
    <xf numFmtId="182" fontId="29" fillId="25" borderId="26" xfId="0" applyNumberFormat="1" applyFont="1" applyFill="1" applyBorder="1" applyAlignment="1">
      <alignment horizontal="right" vertical="center" wrapText="1"/>
    </xf>
    <xf numFmtId="182" fontId="29" fillId="25" borderId="27" xfId="0" applyNumberFormat="1" applyFont="1" applyFill="1" applyBorder="1" applyAlignment="1">
      <alignment horizontal="right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vertical="center"/>
    </xf>
    <xf numFmtId="0" fontId="29" fillId="0" borderId="15" xfId="0" applyFont="1" applyBorder="1" applyAlignment="1">
      <alignment horizontal="center" vertical="center"/>
    </xf>
    <xf numFmtId="0" fontId="29" fillId="0" borderId="3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33" xfId="0" applyFont="1" applyBorder="1" applyAlignment="1">
      <alignment horizontal="center" vertical="center"/>
    </xf>
    <xf numFmtId="179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176" fontId="25" fillId="0" borderId="0" xfId="0" applyNumberFormat="1" applyFont="1" applyAlignment="1">
      <alignment vertical="center"/>
    </xf>
    <xf numFmtId="0" fontId="29" fillId="0" borderId="18" xfId="0" applyFont="1" applyBorder="1" applyAlignment="1">
      <alignment horizontal="left" vertical="center" indent="1"/>
    </xf>
    <xf numFmtId="0" fontId="29" fillId="0" borderId="32" xfId="0" applyFont="1" applyBorder="1" applyAlignment="1">
      <alignment horizontal="left" vertical="center" indent="1"/>
    </xf>
    <xf numFmtId="0" fontId="25" fillId="0" borderId="12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left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 wrapText="1"/>
    </xf>
    <xf numFmtId="177" fontId="29" fillId="0" borderId="0" xfId="0" applyNumberFormat="1" applyFont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30" fillId="0" borderId="0" xfId="0" applyFont="1" applyAlignment="1">
      <alignment vertical="center"/>
    </xf>
    <xf numFmtId="49" fontId="29" fillId="0" borderId="12" xfId="0" applyNumberFormat="1" applyFont="1" applyBorder="1" applyAlignment="1">
      <alignment horizontal="center" vertical="center" wrapText="1"/>
    </xf>
    <xf numFmtId="49" fontId="29" fillId="0" borderId="13" xfId="0" applyNumberFormat="1" applyFont="1" applyBorder="1" applyAlignment="1">
      <alignment horizontal="center" vertical="center" wrapText="1"/>
    </xf>
    <xf numFmtId="49" fontId="29" fillId="0" borderId="18" xfId="0" applyNumberFormat="1" applyFont="1" applyBorder="1" applyAlignment="1">
      <alignment horizontal="left" vertical="center"/>
    </xf>
    <xf numFmtId="49" fontId="29" fillId="0" borderId="32" xfId="0" applyNumberFormat="1" applyFont="1" applyBorder="1" applyAlignment="1">
      <alignment horizontal="left" vertical="center"/>
    </xf>
    <xf numFmtId="49" fontId="29" fillId="0" borderId="18" xfId="0" applyNumberFormat="1" applyFont="1" applyBorder="1" applyAlignment="1">
      <alignment vertical="center"/>
    </xf>
    <xf numFmtId="0" fontId="29" fillId="0" borderId="0" xfId="0" applyFont="1" applyAlignment="1">
      <alignment horizontal="right" vertical="center"/>
    </xf>
    <xf numFmtId="49" fontId="29" fillId="0" borderId="14" xfId="0" applyNumberFormat="1" applyFont="1" applyBorder="1" applyAlignment="1">
      <alignment horizontal="left" vertical="center" wrapText="1"/>
    </xf>
    <xf numFmtId="0" fontId="29" fillId="0" borderId="17" xfId="0" applyFont="1" applyBorder="1" applyAlignment="1">
      <alignment horizontal="center" vertical="center"/>
    </xf>
    <xf numFmtId="177" fontId="29" fillId="0" borderId="10" xfId="0" applyNumberFormat="1" applyFont="1" applyBorder="1" applyAlignment="1">
      <alignment horizontal="right" vertical="center"/>
    </xf>
    <xf numFmtId="49" fontId="36" fillId="24" borderId="28" xfId="0" applyNumberFormat="1" applyFont="1" applyFill="1" applyBorder="1" applyAlignment="1">
      <alignment horizontal="center" vertical="center"/>
    </xf>
    <xf numFmtId="179" fontId="36" fillId="25" borderId="29" xfId="0" applyNumberFormat="1" applyFont="1" applyFill="1" applyBorder="1" applyAlignment="1">
      <alignment horizontal="right" vertical="center"/>
    </xf>
    <xf numFmtId="178" fontId="36" fillId="25" borderId="29" xfId="0" applyNumberFormat="1" applyFont="1" applyFill="1" applyBorder="1" applyAlignment="1">
      <alignment horizontal="right" vertical="center"/>
    </xf>
    <xf numFmtId="178" fontId="36" fillId="25" borderId="30" xfId="0" applyNumberFormat="1" applyFont="1" applyFill="1" applyBorder="1" applyAlignment="1">
      <alignment horizontal="right" vertical="center"/>
    </xf>
    <xf numFmtId="49" fontId="36" fillId="24" borderId="32" xfId="0" applyNumberFormat="1" applyFont="1" applyFill="1" applyBorder="1" applyAlignment="1">
      <alignment horizontal="center" vertical="center"/>
    </xf>
    <xf numFmtId="179" fontId="36" fillId="25" borderId="33" xfId="0" applyNumberFormat="1" applyFont="1" applyFill="1" applyBorder="1" applyAlignment="1">
      <alignment horizontal="right" vertical="center" wrapText="1"/>
    </xf>
    <xf numFmtId="182" fontId="36" fillId="25" borderId="33" xfId="0" applyNumberFormat="1" applyFont="1" applyFill="1" applyBorder="1" applyAlignment="1">
      <alignment horizontal="right" vertical="center" wrapText="1"/>
    </xf>
    <xf numFmtId="182" fontId="36" fillId="25" borderId="35" xfId="0" applyNumberFormat="1" applyFont="1" applyFill="1" applyBorder="1" applyAlignment="1">
      <alignment horizontal="right" vertical="center" wrapText="1"/>
    </xf>
    <xf numFmtId="0" fontId="36" fillId="0" borderId="12" xfId="0" applyFont="1" applyBorder="1" applyAlignment="1">
      <alignment horizontal="center" vertical="center"/>
    </xf>
    <xf numFmtId="179" fontId="36" fillId="0" borderId="16" xfId="0" applyNumberFormat="1" applyFont="1" applyBorder="1" applyAlignment="1">
      <alignment vertical="justify"/>
    </xf>
    <xf numFmtId="179" fontId="36" fillId="0" borderId="15" xfId="0" applyNumberFormat="1" applyFont="1" applyBorder="1" applyAlignment="1">
      <alignment vertical="justify"/>
    </xf>
    <xf numFmtId="179" fontId="36" fillId="0" borderId="15" xfId="31" applyNumberFormat="1" applyFont="1" applyFill="1" applyBorder="1" applyAlignment="1">
      <alignment vertical="justify"/>
    </xf>
    <xf numFmtId="179" fontId="36" fillId="0" borderId="33" xfId="0" applyNumberFormat="1" applyFont="1" applyBorder="1" applyAlignment="1">
      <alignment vertical="justify"/>
    </xf>
    <xf numFmtId="179" fontId="36" fillId="0" borderId="16" xfId="0" applyNumberFormat="1" applyFont="1" applyBorder="1" applyAlignment="1">
      <alignment horizontal="right" vertical="center"/>
    </xf>
    <xf numFmtId="179" fontId="36" fillId="0" borderId="15" xfId="0" applyNumberFormat="1" applyFont="1" applyBorder="1" applyAlignment="1">
      <alignment horizontal="center" vertical="center"/>
    </xf>
    <xf numFmtId="179" fontId="36" fillId="0" borderId="19" xfId="0" applyNumberFormat="1" applyFont="1" applyBorder="1" applyAlignment="1">
      <alignment horizontal="right" vertical="center"/>
    </xf>
    <xf numFmtId="179" fontId="36" fillId="0" borderId="15" xfId="0" applyNumberFormat="1" applyFont="1" applyBorder="1" applyAlignment="1">
      <alignment horizontal="right" vertical="center"/>
    </xf>
    <xf numFmtId="179" fontId="36" fillId="0" borderId="33" xfId="0" applyNumberFormat="1" applyFont="1" applyBorder="1" applyAlignment="1">
      <alignment horizontal="right" vertical="center"/>
    </xf>
    <xf numFmtId="179" fontId="36" fillId="0" borderId="33" xfId="0" applyNumberFormat="1" applyFont="1" applyBorder="1" applyAlignment="1">
      <alignment horizontal="center" vertical="center"/>
    </xf>
    <xf numFmtId="179" fontId="36" fillId="0" borderId="35" xfId="0" applyNumberFormat="1" applyFont="1" applyBorder="1" applyAlignment="1">
      <alignment horizontal="right" vertical="center"/>
    </xf>
    <xf numFmtId="177" fontId="36" fillId="0" borderId="16" xfId="0" applyNumberFormat="1" applyFont="1" applyBorder="1" applyAlignment="1">
      <alignment horizontal="right" vertical="center"/>
    </xf>
    <xf numFmtId="177" fontId="36" fillId="0" borderId="15" xfId="0" applyNumberFormat="1" applyFont="1" applyBorder="1" applyAlignment="1">
      <alignment vertical="center"/>
    </xf>
    <xf numFmtId="179" fontId="36" fillId="0" borderId="19" xfId="0" applyNumberFormat="1" applyFont="1" applyBorder="1" applyAlignment="1">
      <alignment horizontal="center" vertical="center"/>
    </xf>
    <xf numFmtId="177" fontId="36" fillId="0" borderId="15" xfId="0" applyNumberFormat="1" applyFont="1" applyBorder="1" applyAlignment="1">
      <alignment horizontal="right" vertical="center"/>
    </xf>
    <xf numFmtId="177" fontId="36" fillId="0" borderId="33" xfId="0" applyNumberFormat="1" applyFont="1" applyBorder="1" applyAlignment="1">
      <alignment horizontal="right" vertical="center"/>
    </xf>
    <xf numFmtId="177" fontId="36" fillId="0" borderId="33" xfId="0" applyNumberFormat="1" applyFont="1" applyBorder="1" applyAlignment="1">
      <alignment vertical="center"/>
    </xf>
    <xf numFmtId="179" fontId="36" fillId="0" borderId="35" xfId="0" applyNumberFormat="1" applyFont="1" applyBorder="1" applyAlignment="1">
      <alignment horizontal="center" vertical="center"/>
    </xf>
    <xf numFmtId="0" fontId="25" fillId="0" borderId="3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9" fillId="24" borderId="18" xfId="0" applyFont="1" applyFill="1" applyBorder="1" applyAlignment="1">
      <alignment horizontal="center" vertical="center"/>
    </xf>
    <xf numFmtId="179" fontId="29" fillId="25" borderId="47" xfId="0" applyNumberFormat="1" applyFont="1" applyFill="1" applyBorder="1" applyAlignment="1">
      <alignment horizontal="right" vertical="center"/>
    </xf>
    <xf numFmtId="179" fontId="29" fillId="0" borderId="47" xfId="0" applyNumberFormat="1" applyFont="1" applyBorder="1" applyAlignment="1">
      <alignment vertical="center"/>
    </xf>
    <xf numFmtId="179" fontId="29" fillId="0" borderId="47" xfId="0" applyNumberFormat="1" applyFont="1" applyFill="1" applyBorder="1" applyAlignment="1">
      <alignment horizontal="right" vertical="center"/>
    </xf>
    <xf numFmtId="179" fontId="29" fillId="0" borderId="48" xfId="0" applyNumberFormat="1" applyFont="1" applyFill="1" applyBorder="1" applyAlignment="1">
      <alignment horizontal="right" vertical="center"/>
    </xf>
    <xf numFmtId="0" fontId="36" fillId="24" borderId="32" xfId="0" applyFont="1" applyFill="1" applyBorder="1" applyAlignment="1">
      <alignment horizontal="center" vertical="center"/>
    </xf>
    <xf numFmtId="180" fontId="37" fillId="0" borderId="49" xfId="0" applyNumberFormat="1" applyFont="1" applyBorder="1" applyAlignment="1">
      <alignment horizontal="right" vertical="center"/>
    </xf>
    <xf numFmtId="180" fontId="37" fillId="0" borderId="50" xfId="0" applyNumberFormat="1" applyFont="1" applyBorder="1" applyAlignment="1">
      <alignment horizontal="right" vertical="center"/>
    </xf>
    <xf numFmtId="0" fontId="36" fillId="0" borderId="51" xfId="0" applyFont="1" applyBorder="1" applyAlignment="1">
      <alignment horizontal="left" vertical="center"/>
    </xf>
    <xf numFmtId="0" fontId="36" fillId="0" borderId="52" xfId="0" applyFont="1" applyBorder="1" applyAlignment="1">
      <alignment horizontal="left" vertical="center"/>
    </xf>
    <xf numFmtId="183" fontId="36" fillId="0" borderId="15" xfId="0" applyNumberFormat="1" applyFont="1" applyBorder="1" applyAlignment="1">
      <alignment horizontal="right" vertical="center"/>
    </xf>
    <xf numFmtId="0" fontId="36" fillId="0" borderId="31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 wrapText="1"/>
    </xf>
    <xf numFmtId="0" fontId="36" fillId="0" borderId="14" xfId="0" applyFont="1" applyBorder="1" applyAlignment="1">
      <alignment vertical="center"/>
    </xf>
    <xf numFmtId="0" fontId="36" fillId="0" borderId="16" xfId="0" applyFont="1" applyBorder="1" applyAlignment="1">
      <alignment horizontal="center" vertical="center"/>
    </xf>
    <xf numFmtId="177" fontId="36" fillId="0" borderId="10" xfId="0" applyNumberFormat="1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36" fillId="0" borderId="15" xfId="0" applyFont="1" applyBorder="1" applyAlignment="1">
      <alignment horizontal="center" vertical="center"/>
    </xf>
    <xf numFmtId="177" fontId="36" fillId="0" borderId="0" xfId="0" applyNumberFormat="1" applyFont="1" applyBorder="1" applyAlignment="1">
      <alignment vertical="center"/>
    </xf>
    <xf numFmtId="0" fontId="36" fillId="0" borderId="32" xfId="0" applyFont="1" applyBorder="1" applyAlignment="1">
      <alignment vertical="center"/>
    </xf>
    <xf numFmtId="0" fontId="36" fillId="0" borderId="33" xfId="0" applyFont="1" applyBorder="1" applyAlignment="1">
      <alignment horizontal="center" vertical="center"/>
    </xf>
    <xf numFmtId="177" fontId="36" fillId="0" borderId="34" xfId="0" applyNumberFormat="1" applyFont="1" applyBorder="1" applyAlignment="1">
      <alignment vertical="center"/>
    </xf>
    <xf numFmtId="0" fontId="36" fillId="0" borderId="15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176" fontId="36" fillId="0" borderId="15" xfId="0" applyNumberFormat="1" applyFont="1" applyBorder="1" applyAlignment="1">
      <alignment horizontal="right" vertical="center"/>
    </xf>
    <xf numFmtId="0" fontId="36" fillId="0" borderId="19" xfId="30" applyFont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 vertical="center"/>
    </xf>
    <xf numFmtId="49" fontId="36" fillId="28" borderId="18" xfId="0" applyNumberFormat="1" applyFont="1" applyFill="1" applyBorder="1" applyAlignment="1">
      <alignment vertical="center"/>
    </xf>
    <xf numFmtId="0" fontId="36" fillId="28" borderId="15" xfId="0" applyFont="1" applyFill="1" applyBorder="1" applyAlignment="1">
      <alignment horizontal="center" vertical="center"/>
    </xf>
    <xf numFmtId="0" fontId="36" fillId="28" borderId="19" xfId="0" applyFont="1" applyFill="1" applyBorder="1" applyAlignment="1">
      <alignment horizontal="center" vertical="center"/>
    </xf>
    <xf numFmtId="0" fontId="3" fillId="28" borderId="0" xfId="0" applyFont="1" applyFill="1" applyAlignment="1">
      <alignment vertical="center"/>
    </xf>
    <xf numFmtId="0" fontId="40" fillId="0" borderId="0" xfId="51"/>
    <xf numFmtId="0" fontId="40" fillId="0" borderId="0" xfId="51" applyBorder="1"/>
    <xf numFmtId="0" fontId="61" fillId="0" borderId="0" xfId="80">
      <alignment vertical="center"/>
    </xf>
    <xf numFmtId="183" fontId="61" fillId="0" borderId="0" xfId="80" applyNumberFormat="1">
      <alignment vertical="center"/>
    </xf>
    <xf numFmtId="0" fontId="63" fillId="0" borderId="12" xfId="80" applyFont="1" applyBorder="1" applyAlignment="1">
      <alignment horizontal="center" vertical="center"/>
    </xf>
    <xf numFmtId="0" fontId="63" fillId="0" borderId="0" xfId="80" applyFont="1">
      <alignment vertical="center"/>
    </xf>
    <xf numFmtId="0" fontId="63" fillId="0" borderId="18" xfId="80" applyFont="1" applyBorder="1" applyAlignment="1">
      <alignment horizontal="center" vertical="center"/>
    </xf>
    <xf numFmtId="0" fontId="63" fillId="0" borderId="0" xfId="80" applyFont="1" applyAlignment="1">
      <alignment horizontal="center" vertical="center"/>
    </xf>
    <xf numFmtId="183" fontId="63" fillId="28" borderId="55" xfId="80" applyNumberFormat="1" applyFont="1" applyFill="1" applyBorder="1" applyAlignment="1">
      <alignment horizontal="right" vertical="center"/>
    </xf>
    <xf numFmtId="183" fontId="63" fillId="28" borderId="47" xfId="80" applyNumberFormat="1" applyFont="1" applyFill="1" applyBorder="1" applyAlignment="1">
      <alignment horizontal="right" vertical="center"/>
    </xf>
    <xf numFmtId="183" fontId="63" fillId="0" borderId="47" xfId="80" applyNumberFormat="1" applyFont="1" applyBorder="1" applyAlignment="1">
      <alignment horizontal="right" vertical="center"/>
    </xf>
    <xf numFmtId="183" fontId="63" fillId="0" borderId="48" xfId="80" applyNumberFormat="1" applyFont="1" applyBorder="1" applyAlignment="1">
      <alignment horizontal="right" vertical="center"/>
    </xf>
    <xf numFmtId="183" fontId="63" fillId="0" borderId="55" xfId="80" applyNumberFormat="1" applyFont="1" applyBorder="1" applyAlignment="1">
      <alignment horizontal="right" vertical="center"/>
    </xf>
    <xf numFmtId="183" fontId="63" fillId="0" borderId="56" xfId="80" applyNumberFormat="1" applyFont="1" applyBorder="1" applyAlignment="1">
      <alignment horizontal="right" vertical="center"/>
    </xf>
    <xf numFmtId="0" fontId="63" fillId="0" borderId="54" xfId="80" applyFont="1" applyBorder="1" applyAlignment="1">
      <alignment horizontal="center" vertical="center"/>
    </xf>
    <xf numFmtId="183" fontId="29" fillId="0" borderId="33" xfId="0" applyNumberFormat="1" applyFont="1" applyBorder="1" applyAlignment="1">
      <alignment vertical="center"/>
    </xf>
    <xf numFmtId="183" fontId="36" fillId="0" borderId="33" xfId="0" applyNumberFormat="1" applyFont="1" applyBorder="1" applyAlignment="1">
      <alignment horizontal="right" vertical="center"/>
    </xf>
    <xf numFmtId="177" fontId="29" fillId="0" borderId="35" xfId="0" applyNumberFormat="1" applyFont="1" applyBorder="1" applyAlignment="1">
      <alignment vertical="center"/>
    </xf>
    <xf numFmtId="177" fontId="29" fillId="0" borderId="16" xfId="0" applyNumberFormat="1" applyFont="1" applyBorder="1" applyAlignment="1">
      <alignment vertical="center"/>
    </xf>
    <xf numFmtId="181" fontId="36" fillId="0" borderId="16" xfId="0" applyNumberFormat="1" applyFont="1" applyBorder="1" applyAlignment="1">
      <alignment vertical="center"/>
    </xf>
    <xf numFmtId="180" fontId="36" fillId="0" borderId="16" xfId="0" applyNumberFormat="1" applyFont="1" applyBorder="1" applyAlignment="1">
      <alignment vertical="center"/>
    </xf>
    <xf numFmtId="177" fontId="36" fillId="0" borderId="16" xfId="0" applyNumberFormat="1" applyFont="1" applyBorder="1" applyAlignment="1">
      <alignment vertical="center"/>
    </xf>
    <xf numFmtId="177" fontId="29" fillId="0" borderId="15" xfId="0" applyNumberFormat="1" applyFont="1" applyBorder="1" applyAlignment="1">
      <alignment vertical="center"/>
    </xf>
    <xf numFmtId="181" fontId="36" fillId="0" borderId="15" xfId="0" applyNumberFormat="1" applyFont="1" applyBorder="1" applyAlignment="1">
      <alignment vertical="center"/>
    </xf>
    <xf numFmtId="180" fontId="36" fillId="0" borderId="15" xfId="0" applyNumberFormat="1" applyFont="1" applyBorder="1" applyAlignment="1">
      <alignment vertical="center"/>
    </xf>
    <xf numFmtId="177" fontId="36" fillId="0" borderId="19" xfId="0" applyNumberFormat="1" applyFont="1" applyBorder="1" applyAlignment="1">
      <alignment vertical="center"/>
    </xf>
    <xf numFmtId="177" fontId="29" fillId="0" borderId="33" xfId="0" applyNumberFormat="1" applyFont="1" applyBorder="1" applyAlignment="1">
      <alignment vertical="center"/>
    </xf>
    <xf numFmtId="181" fontId="36" fillId="0" borderId="33" xfId="0" applyNumberFormat="1" applyFont="1" applyBorder="1" applyAlignment="1">
      <alignment vertical="center"/>
    </xf>
    <xf numFmtId="180" fontId="36" fillId="0" borderId="33" xfId="0" applyNumberFormat="1" applyFont="1" applyBorder="1" applyAlignment="1">
      <alignment vertical="center"/>
    </xf>
    <xf numFmtId="0" fontId="0" fillId="0" borderId="0" xfId="0"/>
    <xf numFmtId="177" fontId="3" fillId="0" borderId="0" xfId="29" applyNumberFormat="1" applyFont="1" applyBorder="1" applyAlignment="1">
      <alignment vertical="center"/>
    </xf>
    <xf numFmtId="176" fontId="3" fillId="0" borderId="57" xfId="29" applyNumberFormat="1" applyFont="1" applyBorder="1" applyAlignment="1">
      <alignment vertical="center"/>
    </xf>
    <xf numFmtId="0" fontId="66" fillId="0" borderId="12" xfId="100" applyFont="1" applyBorder="1" applyAlignment="1">
      <alignment horizontal="center" vertical="center" wrapText="1"/>
    </xf>
    <xf numFmtId="0" fontId="34" fillId="0" borderId="0" xfId="29">
      <alignment vertical="center"/>
    </xf>
    <xf numFmtId="183" fontId="34" fillId="0" borderId="0" xfId="29" applyNumberFormat="1">
      <alignment vertical="center"/>
    </xf>
    <xf numFmtId="0" fontId="65" fillId="0" borderId="14" xfId="0" applyFont="1" applyBorder="1" applyAlignment="1">
      <alignment horizontal="center" vertical="center"/>
    </xf>
    <xf numFmtId="0" fontId="65" fillId="0" borderId="18" xfId="0" applyFont="1" applyBorder="1" applyAlignment="1">
      <alignment horizontal="center" vertical="center"/>
    </xf>
    <xf numFmtId="0" fontId="65" fillId="0" borderId="54" xfId="0" applyFont="1" applyBorder="1" applyAlignment="1">
      <alignment horizontal="center" vertical="center"/>
    </xf>
    <xf numFmtId="184" fontId="65" fillId="0" borderId="16" xfId="101" applyNumberFormat="1" applyFont="1" applyBorder="1">
      <alignment vertical="center"/>
    </xf>
    <xf numFmtId="184" fontId="65" fillId="28" borderId="15" xfId="29" applyNumberFormat="1" applyFont="1" applyFill="1" applyBorder="1">
      <alignment vertical="center"/>
    </xf>
    <xf numFmtId="184" fontId="65" fillId="0" borderId="15" xfId="29" applyNumberFormat="1" applyFont="1" applyBorder="1" applyAlignment="1">
      <alignment vertical="center"/>
    </xf>
    <xf numFmtId="184" fontId="65" fillId="0" borderId="15" xfId="29" applyNumberFormat="1" applyFont="1" applyBorder="1">
      <alignment vertical="center"/>
    </xf>
    <xf numFmtId="184" fontId="66" fillId="28" borderId="55" xfId="29" applyNumberFormat="1" applyFont="1" applyFill="1" applyBorder="1">
      <alignment vertical="center"/>
    </xf>
    <xf numFmtId="184" fontId="66" fillId="28" borderId="15" xfId="0" applyNumberFormat="1" applyFont="1" applyFill="1" applyBorder="1"/>
    <xf numFmtId="184" fontId="66" fillId="28" borderId="15" xfId="29" applyNumberFormat="1" applyFont="1" applyFill="1" applyBorder="1" applyAlignment="1">
      <alignment vertical="center"/>
    </xf>
    <xf numFmtId="184" fontId="66" fillId="28" borderId="15" xfId="29" applyNumberFormat="1" applyFont="1" applyFill="1" applyBorder="1">
      <alignment vertical="center"/>
    </xf>
    <xf numFmtId="179" fontId="66" fillId="0" borderId="16" xfId="101" applyNumberFormat="1" applyFont="1" applyBorder="1">
      <alignment vertical="center"/>
    </xf>
    <xf numFmtId="179" fontId="66" fillId="0" borderId="15" xfId="29" applyNumberFormat="1" applyFont="1" applyBorder="1">
      <alignment vertical="center"/>
    </xf>
    <xf numFmtId="184" fontId="65" fillId="0" borderId="15" xfId="101" applyNumberFormat="1" applyFont="1" applyBorder="1">
      <alignment vertical="center"/>
    </xf>
    <xf numFmtId="184" fontId="66" fillId="0" borderId="16" xfId="101" applyNumberFormat="1" applyFont="1" applyBorder="1">
      <alignment vertical="center"/>
    </xf>
    <xf numFmtId="184" fontId="66" fillId="0" borderId="15" xfId="29" applyNumberFormat="1" applyFont="1" applyBorder="1">
      <alignment vertical="center"/>
    </xf>
    <xf numFmtId="184" fontId="65" fillId="0" borderId="15" xfId="0" applyNumberFormat="1" applyFont="1" applyBorder="1"/>
    <xf numFmtId="179" fontId="65" fillId="0" borderId="15" xfId="29" applyNumberFormat="1" applyFont="1" applyBorder="1" applyAlignment="1">
      <alignment vertical="center"/>
    </xf>
    <xf numFmtId="179" fontId="65" fillId="0" borderId="15" xfId="0" applyNumberFormat="1" applyFont="1" applyBorder="1"/>
    <xf numFmtId="178" fontId="66" fillId="0" borderId="17" xfId="101" applyNumberFormat="1" applyFont="1" applyBorder="1">
      <alignment vertical="center"/>
    </xf>
    <xf numFmtId="178" fontId="66" fillId="0" borderId="19" xfId="29" applyNumberFormat="1" applyFont="1" applyBorder="1">
      <alignment vertical="center"/>
    </xf>
    <xf numFmtId="178" fontId="65" fillId="0" borderId="19" xfId="29" applyNumberFormat="1" applyFont="1" applyBorder="1" applyAlignment="1">
      <alignment vertical="center"/>
    </xf>
    <xf numFmtId="178" fontId="65" fillId="0" borderId="19" xfId="0" applyNumberFormat="1" applyFont="1" applyBorder="1"/>
    <xf numFmtId="184" fontId="65" fillId="0" borderId="55" xfId="29" applyNumberFormat="1" applyFont="1" applyBorder="1">
      <alignment vertical="center"/>
    </xf>
    <xf numFmtId="179" fontId="66" fillId="0" borderId="55" xfId="29" applyNumberFormat="1" applyFont="1" applyBorder="1">
      <alignment vertical="center"/>
    </xf>
    <xf numFmtId="184" fontId="66" fillId="0" borderId="55" xfId="29" applyNumberFormat="1" applyFont="1" applyBorder="1">
      <alignment vertical="center"/>
    </xf>
    <xf numFmtId="178" fontId="66" fillId="0" borderId="56" xfId="29" applyNumberFormat="1" applyFont="1" applyBorder="1">
      <alignment vertical="center"/>
    </xf>
    <xf numFmtId="177" fontId="39" fillId="0" borderId="19" xfId="0" applyNumberFormat="1" applyFont="1" applyBorder="1" applyAlignment="1">
      <alignment vertical="center"/>
    </xf>
    <xf numFmtId="183" fontId="39" fillId="0" borderId="15" xfId="0" applyNumberFormat="1" applyFont="1" applyBorder="1" applyAlignment="1">
      <alignment horizontal="right" vertical="center"/>
    </xf>
    <xf numFmtId="183" fontId="39" fillId="0" borderId="15" xfId="0" applyNumberFormat="1" applyFont="1" applyBorder="1" applyAlignment="1">
      <alignment vertical="center"/>
    </xf>
    <xf numFmtId="177" fontId="29" fillId="0" borderId="19" xfId="0" applyNumberFormat="1" applyFont="1" applyBorder="1" applyAlignment="1">
      <alignment vertical="center"/>
    </xf>
    <xf numFmtId="183" fontId="29" fillId="0" borderId="15" xfId="0" applyNumberFormat="1" applyFont="1" applyBorder="1" applyAlignment="1">
      <alignment vertical="center"/>
    </xf>
    <xf numFmtId="177" fontId="29" fillId="0" borderId="17" xfId="0" applyNumberFormat="1" applyFont="1" applyBorder="1" applyAlignment="1">
      <alignment vertical="center"/>
    </xf>
    <xf numFmtId="183" fontId="36" fillId="0" borderId="16" xfId="0" applyNumberFormat="1" applyFont="1" applyBorder="1" applyAlignment="1">
      <alignment horizontal="right" vertical="center"/>
    </xf>
    <xf numFmtId="183" fontId="29" fillId="0" borderId="16" xfId="0" applyNumberFormat="1" applyFont="1" applyBorder="1" applyAlignment="1">
      <alignment vertical="center"/>
    </xf>
    <xf numFmtId="0" fontId="0" fillId="0" borderId="0" xfId="0"/>
    <xf numFmtId="0" fontId="65" fillId="0" borderId="13" xfId="0" applyFont="1" applyBorder="1" applyAlignment="1">
      <alignment horizontal="center" vertical="center"/>
    </xf>
    <xf numFmtId="0" fontId="66" fillId="0" borderId="12" xfId="29" applyFont="1" applyBorder="1" applyAlignment="1">
      <alignment horizontal="center" vertical="center"/>
    </xf>
    <xf numFmtId="0" fontId="66" fillId="0" borderId="31" xfId="29" applyFont="1" applyBorder="1" applyAlignment="1">
      <alignment horizontal="center" vertical="center"/>
    </xf>
    <xf numFmtId="0" fontId="66" fillId="28" borderId="56" xfId="0" applyFont="1" applyFill="1" applyBorder="1" applyAlignment="1">
      <alignment vertical="center"/>
    </xf>
    <xf numFmtId="0" fontId="66" fillId="28" borderId="55" xfId="29" applyFont="1" applyFill="1" applyBorder="1">
      <alignment vertical="center"/>
    </xf>
    <xf numFmtId="0" fontId="66" fillId="28" borderId="55" xfId="29" applyFont="1" applyFill="1" applyBorder="1" applyAlignment="1">
      <alignment horizontal="center" vertical="center"/>
    </xf>
    <xf numFmtId="0" fontId="66" fillId="28" borderId="54" xfId="29" applyFont="1" applyFill="1" applyBorder="1">
      <alignment vertical="center"/>
    </xf>
    <xf numFmtId="0" fontId="66" fillId="28" borderId="19" xfId="0" applyFont="1" applyFill="1" applyBorder="1" applyAlignment="1">
      <alignment vertical="center"/>
    </xf>
    <xf numFmtId="183" fontId="66" fillId="28" borderId="15" xfId="29" applyNumberFormat="1" applyFont="1" applyFill="1" applyBorder="1">
      <alignment vertical="center"/>
    </xf>
    <xf numFmtId="0" fontId="66" fillId="28" borderId="15" xfId="29" applyFont="1" applyFill="1" applyBorder="1" applyAlignment="1">
      <alignment horizontal="center" vertical="center"/>
    </xf>
    <xf numFmtId="0" fontId="66" fillId="28" borderId="18" xfId="29" applyFont="1" applyFill="1" applyBorder="1">
      <alignment vertical="center"/>
    </xf>
    <xf numFmtId="183" fontId="66" fillId="0" borderId="15" xfId="29" applyNumberFormat="1" applyFont="1" applyBorder="1">
      <alignment vertical="center"/>
    </xf>
    <xf numFmtId="0" fontId="66" fillId="0" borderId="18" xfId="29" applyFont="1" applyBorder="1">
      <alignment vertical="center"/>
    </xf>
    <xf numFmtId="0" fontId="66" fillId="0" borderId="15" xfId="29" applyFont="1" applyBorder="1" applyAlignment="1">
      <alignment horizontal="center" vertical="center"/>
    </xf>
    <xf numFmtId="0" fontId="65" fillId="0" borderId="19" xfId="0" applyFont="1" applyBorder="1" applyAlignment="1">
      <alignment vertical="center"/>
    </xf>
    <xf numFmtId="183" fontId="65" fillId="0" borderId="19" xfId="0" applyNumberFormat="1" applyFont="1" applyBorder="1" applyAlignment="1">
      <alignment horizontal="right" vertical="center"/>
    </xf>
    <xf numFmtId="183" fontId="66" fillId="28" borderId="19" xfId="0" applyNumberFormat="1" applyFont="1" applyFill="1" applyBorder="1" applyAlignment="1">
      <alignment horizontal="right" vertical="center"/>
    </xf>
    <xf numFmtId="0" fontId="36" fillId="0" borderId="11" xfId="0" applyFont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32" fillId="25" borderId="0" xfId="0" applyFont="1" applyFill="1" applyBorder="1" applyAlignment="1">
      <alignment horizontal="center" vertical="center"/>
    </xf>
    <xf numFmtId="0" fontId="29" fillId="24" borderId="40" xfId="0" applyFont="1" applyFill="1" applyBorder="1" applyAlignment="1">
      <alignment horizontal="center" vertical="center" wrapText="1"/>
    </xf>
    <xf numFmtId="0" fontId="29" fillId="24" borderId="32" xfId="0" applyFont="1" applyFill="1" applyBorder="1" applyAlignment="1">
      <alignment horizontal="center" vertical="center" wrapText="1"/>
    </xf>
    <xf numFmtId="0" fontId="29" fillId="24" borderId="11" xfId="0" applyFont="1" applyFill="1" applyBorder="1" applyAlignment="1">
      <alignment horizontal="center" vertical="center" wrapText="1"/>
    </xf>
    <xf numFmtId="0" fontId="29" fillId="24" borderId="34" xfId="0" applyFont="1" applyFill="1" applyBorder="1" applyAlignment="1">
      <alignment horizontal="center" vertical="center" wrapText="1"/>
    </xf>
    <xf numFmtId="0" fontId="29" fillId="24" borderId="41" xfId="0" applyFont="1" applyFill="1" applyBorder="1" applyAlignment="1">
      <alignment horizontal="center" vertical="center"/>
    </xf>
    <xf numFmtId="0" fontId="29" fillId="24" borderId="39" xfId="0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21" xfId="0" applyFont="1" applyFill="1" applyBorder="1" applyAlignment="1">
      <alignment horizontal="center" vertical="center" wrapText="1"/>
    </xf>
    <xf numFmtId="0" fontId="29" fillId="24" borderId="20" xfId="0" applyFont="1" applyFill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/>
    </xf>
    <xf numFmtId="0" fontId="29" fillId="24" borderId="38" xfId="0" applyFont="1" applyFill="1" applyBorder="1" applyAlignment="1">
      <alignment horizontal="center" vertical="center"/>
    </xf>
    <xf numFmtId="0" fontId="29" fillId="24" borderId="21" xfId="0" applyFont="1" applyFill="1" applyBorder="1" applyAlignment="1">
      <alignment horizontal="center" vertical="center"/>
    </xf>
    <xf numFmtId="0" fontId="36" fillId="0" borderId="45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/>
    </xf>
    <xf numFmtId="0" fontId="36" fillId="0" borderId="46" xfId="0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6" fillId="0" borderId="44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37" fillId="0" borderId="53" xfId="0" applyFont="1" applyBorder="1" applyAlignment="1">
      <alignment horizontal="right"/>
    </xf>
    <xf numFmtId="0" fontId="32" fillId="0" borderId="0" xfId="0" applyFont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6" fillId="0" borderId="34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49" fontId="38" fillId="0" borderId="0" xfId="0" applyNumberFormat="1" applyFont="1" applyAlignment="1">
      <alignment horizontal="center" vertical="center"/>
    </xf>
    <xf numFmtId="49" fontId="29" fillId="0" borderId="14" xfId="0" applyNumberFormat="1" applyFont="1" applyBorder="1" applyAlignment="1">
      <alignment horizontal="center" vertical="center" wrapText="1"/>
    </xf>
    <xf numFmtId="49" fontId="29" fillId="0" borderId="32" xfId="0" applyNumberFormat="1" applyFont="1" applyBorder="1" applyAlignment="1">
      <alignment horizontal="center" vertical="center" wrapText="1"/>
    </xf>
    <xf numFmtId="49" fontId="29" fillId="0" borderId="17" xfId="0" applyNumberFormat="1" applyFont="1" applyBorder="1" applyAlignment="1">
      <alignment horizontal="center" vertical="center" wrapText="1"/>
    </xf>
    <xf numFmtId="49" fontId="29" fillId="0" borderId="33" xfId="0" applyNumberFormat="1" applyFont="1" applyBorder="1" applyAlignment="1">
      <alignment horizontal="center" vertical="center" wrapText="1"/>
    </xf>
    <xf numFmtId="49" fontId="29" fillId="0" borderId="36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64" fillId="0" borderId="0" xfId="80" applyFont="1" applyAlignment="1">
      <alignment horizontal="center" vertical="center"/>
    </xf>
    <xf numFmtId="0" fontId="63" fillId="0" borderId="10" xfId="80" applyFont="1" applyBorder="1" applyAlignment="1">
      <alignment horizontal="center" vertical="center"/>
    </xf>
    <xf numFmtId="0" fontId="63" fillId="0" borderId="14" xfId="80" applyFont="1" applyBorder="1" applyAlignment="1">
      <alignment horizontal="center" vertical="center"/>
    </xf>
    <xf numFmtId="0" fontId="63" fillId="0" borderId="16" xfId="80" applyFont="1" applyBorder="1" applyAlignment="1">
      <alignment horizontal="center" vertical="center"/>
    </xf>
    <xf numFmtId="0" fontId="63" fillId="0" borderId="55" xfId="80" applyFont="1" applyBorder="1" applyAlignment="1">
      <alignment horizontal="center" vertical="center"/>
    </xf>
    <xf numFmtId="0" fontId="63" fillId="0" borderId="17" xfId="80" applyFont="1" applyBorder="1" applyAlignment="1">
      <alignment horizontal="center" vertical="center"/>
    </xf>
    <xf numFmtId="0" fontId="63" fillId="0" borderId="56" xfId="80" applyFont="1" applyBorder="1" applyAlignment="1">
      <alignment horizontal="center" vertical="center"/>
    </xf>
    <xf numFmtId="0" fontId="63" fillId="0" borderId="54" xfId="80" applyFont="1" applyBorder="1" applyAlignment="1">
      <alignment horizontal="center" vertical="center"/>
    </xf>
    <xf numFmtId="0" fontId="66" fillId="0" borderId="12" xfId="100" applyFont="1" applyBorder="1" applyAlignment="1">
      <alignment horizontal="center" vertical="center" wrapText="1"/>
    </xf>
    <xf numFmtId="0" fontId="66" fillId="0" borderId="12" xfId="100" applyFont="1" applyBorder="1" applyAlignment="1">
      <alignment horizontal="center" vertical="center"/>
    </xf>
    <xf numFmtId="0" fontId="66" fillId="0" borderId="13" xfId="10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/>
    </xf>
    <xf numFmtId="0" fontId="66" fillId="0" borderId="13" xfId="100" applyFont="1" applyBorder="1" applyAlignment="1">
      <alignment horizontal="center" vertical="center"/>
    </xf>
    <xf numFmtId="0" fontId="66" fillId="0" borderId="31" xfId="100" applyFont="1" applyBorder="1" applyAlignment="1">
      <alignment horizontal="center" vertical="center"/>
    </xf>
    <xf numFmtId="0" fontId="66" fillId="0" borderId="36" xfId="100" applyFont="1" applyBorder="1" applyAlignment="1">
      <alignment horizontal="center" vertical="center"/>
    </xf>
    <xf numFmtId="0" fontId="67" fillId="0" borderId="0" xfId="29" applyFont="1" applyAlignment="1">
      <alignment horizontal="center" vertical="center"/>
    </xf>
  </cellXfs>
  <cellStyles count="102">
    <cellStyle name="20% - 强调文字颜色 1" xfId="1" builtinId="30" customBuiltin="1"/>
    <cellStyle name="20% - 强调文字颜色 1 2" xfId="52"/>
    <cellStyle name="20% - 强调文字颜色 2" xfId="2" builtinId="34" customBuiltin="1"/>
    <cellStyle name="20% - 强调文字颜色 2 2" xfId="53"/>
    <cellStyle name="20% - 强调文字颜色 3" xfId="3" builtinId="38" customBuiltin="1"/>
    <cellStyle name="20% - 强调文字颜色 3 2" xfId="54"/>
    <cellStyle name="20% - 强调文字颜色 4" xfId="4" builtinId="42" customBuiltin="1"/>
    <cellStyle name="20% - 强调文字颜色 4 2" xfId="55"/>
    <cellStyle name="20% - 强调文字颜色 5" xfId="5" builtinId="46" customBuiltin="1"/>
    <cellStyle name="20% - 强调文字颜色 5 2" xfId="56"/>
    <cellStyle name="20% - 强调文字颜色 6" xfId="6" builtinId="50" customBuiltin="1"/>
    <cellStyle name="20% - 强调文字颜色 6 2" xfId="57"/>
    <cellStyle name="40% - 强调文字颜色 1" xfId="7" builtinId="31" customBuiltin="1"/>
    <cellStyle name="40% - 强调文字颜色 1 2" xfId="58"/>
    <cellStyle name="40% - 强调文字颜色 2" xfId="8" builtinId="35" customBuiltin="1"/>
    <cellStyle name="40% - 强调文字颜色 2 2" xfId="59"/>
    <cellStyle name="40% - 强调文字颜色 3" xfId="9" builtinId="39" customBuiltin="1"/>
    <cellStyle name="40% - 强调文字颜色 3 2" xfId="60"/>
    <cellStyle name="40% - 强调文字颜色 4" xfId="10" builtinId="43" customBuiltin="1"/>
    <cellStyle name="40% - 强调文字颜色 4 2" xfId="61"/>
    <cellStyle name="40% - 强调文字颜色 5" xfId="11" builtinId="47" customBuiltin="1"/>
    <cellStyle name="40% - 强调文字颜色 5 2" xfId="62"/>
    <cellStyle name="40% - 强调文字颜色 6" xfId="12" builtinId="51" customBuiltin="1"/>
    <cellStyle name="40% - 强调文字颜色 6 2" xfId="63"/>
    <cellStyle name="60% - 强调文字颜色 1" xfId="13" builtinId="32" customBuiltin="1"/>
    <cellStyle name="60% - 强调文字颜色 1 2" xfId="64"/>
    <cellStyle name="60% - 强调文字颜色 2" xfId="14" builtinId="36" customBuiltin="1"/>
    <cellStyle name="60% - 强调文字颜色 2 2" xfId="65"/>
    <cellStyle name="60% - 强调文字颜色 3" xfId="15" builtinId="40" customBuiltin="1"/>
    <cellStyle name="60% - 强调文字颜色 3 2" xfId="66"/>
    <cellStyle name="60% - 强调文字颜色 4" xfId="16" builtinId="44" customBuiltin="1"/>
    <cellStyle name="60% - 强调文字颜色 4 2" xfId="67"/>
    <cellStyle name="60% - 强调文字颜色 5" xfId="17" builtinId="48" customBuiltin="1"/>
    <cellStyle name="60% - 强调文字颜色 5 2" xfId="68"/>
    <cellStyle name="60% - 强调文字颜色 6" xfId="18" builtinId="52" customBuiltin="1"/>
    <cellStyle name="60% - 强调文字颜色 6 2" xfId="69"/>
    <cellStyle name="标题" xfId="19" builtinId="15" customBuiltin="1"/>
    <cellStyle name="标题 1" xfId="20" builtinId="16" customBuiltin="1"/>
    <cellStyle name="标题 1 2" xfId="71"/>
    <cellStyle name="标题 2" xfId="21" builtinId="17" customBuiltin="1"/>
    <cellStyle name="标题 2 2" xfId="72"/>
    <cellStyle name="标题 3" xfId="22" builtinId="18" customBuiltin="1"/>
    <cellStyle name="标题 3 2" xfId="73"/>
    <cellStyle name="标题 4" xfId="23" builtinId="19" customBuiltin="1"/>
    <cellStyle name="标题 4 2" xfId="74"/>
    <cellStyle name="标题 5" xfId="70"/>
    <cellStyle name="差" xfId="24" builtinId="27" customBuiltin="1"/>
    <cellStyle name="差 2" xfId="75"/>
    <cellStyle name="差_Sheet2" xfId="25"/>
    <cellStyle name="差_Sheet2 2" xfId="76"/>
    <cellStyle name="差_Sheet2_1" xfId="26"/>
    <cellStyle name="差_Sheet2_1 2" xfId="77"/>
    <cellStyle name="常规" xfId="0" builtinId="0"/>
    <cellStyle name="常规 2" xfId="27"/>
    <cellStyle name="常规 2 2" xfId="28"/>
    <cellStyle name="常规 2 2 2" xfId="79"/>
    <cellStyle name="常规 2 3" xfId="78"/>
    <cellStyle name="常规 3" xfId="29"/>
    <cellStyle name="常规 3 2" xfId="80"/>
    <cellStyle name="常规 4" xfId="51"/>
    <cellStyle name="常规_370600机动车五报表201122" xfId="30"/>
    <cellStyle name="常规_Sheet2 2" xfId="100"/>
    <cellStyle name="常规_Sheet2_1 2" xfId="101"/>
    <cellStyle name="常规_三组表格汇总_Book1" xfId="31"/>
    <cellStyle name="好" xfId="32" builtinId="26" customBuiltin="1"/>
    <cellStyle name="好 2" xfId="81"/>
    <cellStyle name="好_Sheet2" xfId="33"/>
    <cellStyle name="好_Sheet2 2" xfId="82"/>
    <cellStyle name="好_Sheet2_1" xfId="34"/>
    <cellStyle name="好_Sheet2_1 2" xfId="83"/>
    <cellStyle name="汇总" xfId="35" builtinId="25" customBuiltin="1"/>
    <cellStyle name="汇总 2" xfId="84"/>
    <cellStyle name="计算" xfId="36" builtinId="22" customBuiltin="1"/>
    <cellStyle name="计算 2" xfId="85"/>
    <cellStyle name="检查单元格" xfId="37" builtinId="23" customBuiltin="1"/>
    <cellStyle name="检查单元格 2" xfId="86"/>
    <cellStyle name="解释性文本" xfId="38" builtinId="53" customBuiltin="1"/>
    <cellStyle name="解释性文本 2" xfId="87"/>
    <cellStyle name="警告文本" xfId="39" builtinId="11" customBuiltin="1"/>
    <cellStyle name="警告文本 2" xfId="88"/>
    <cellStyle name="链接单元格" xfId="40" builtinId="24" customBuiltin="1"/>
    <cellStyle name="链接单元格 2" xfId="89"/>
    <cellStyle name="强调文字颜色 1" xfId="41" builtinId="29" customBuiltin="1"/>
    <cellStyle name="强调文字颜色 1 2" xfId="90"/>
    <cellStyle name="强调文字颜色 2" xfId="42" builtinId="33" customBuiltin="1"/>
    <cellStyle name="强调文字颜色 2 2" xfId="91"/>
    <cellStyle name="强调文字颜色 3" xfId="43" builtinId="37" customBuiltin="1"/>
    <cellStyle name="强调文字颜色 3 2" xfId="92"/>
    <cellStyle name="强调文字颜色 4" xfId="44" builtinId="41" customBuiltin="1"/>
    <cellStyle name="强调文字颜色 4 2" xfId="93"/>
    <cellStyle name="强调文字颜色 5" xfId="45" builtinId="45" customBuiltin="1"/>
    <cellStyle name="强调文字颜色 5 2" xfId="94"/>
    <cellStyle name="强调文字颜色 6" xfId="46" builtinId="49" customBuiltin="1"/>
    <cellStyle name="强调文字颜色 6 2" xfId="95"/>
    <cellStyle name="适中" xfId="47" builtinId="28" customBuiltin="1"/>
    <cellStyle name="适中 2" xfId="96"/>
    <cellStyle name="输出" xfId="48" builtinId="21" customBuiltin="1"/>
    <cellStyle name="输出 2" xfId="97"/>
    <cellStyle name="输入" xfId="49" builtinId="20" customBuiltin="1"/>
    <cellStyle name="输入 2" xfId="98"/>
    <cellStyle name="注释" xfId="50" builtinId="10" customBuiltin="1"/>
    <cellStyle name="注释 2" xfId="9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showGridLines="0" showZeros="0" workbookViewId="0">
      <selection activeCell="A4" sqref="A4"/>
    </sheetView>
  </sheetViews>
  <sheetFormatPr defaultRowHeight="11.25"/>
  <cols>
    <col min="1" max="1" width="10.625" style="11" customWidth="1"/>
    <col min="2" max="2" width="8.5" style="11" customWidth="1"/>
    <col min="3" max="8" width="8.875" style="11" customWidth="1"/>
    <col min="9" max="9" width="0.25" style="11" customWidth="1"/>
    <col min="10" max="10" width="9" style="11" hidden="1" customWidth="1"/>
    <col min="11" max="16384" width="9" style="11"/>
  </cols>
  <sheetData>
    <row r="1" spans="1:11" ht="21" customHeight="1">
      <c r="A1" s="232" t="s">
        <v>107</v>
      </c>
      <c r="B1" s="232"/>
      <c r="C1" s="232"/>
      <c r="D1" s="232"/>
      <c r="E1" s="232"/>
      <c r="F1" s="232"/>
      <c r="G1" s="232"/>
      <c r="H1" s="232"/>
      <c r="I1" s="15"/>
    </row>
    <row r="2" spans="1:11" ht="15" customHeight="1">
      <c r="A2" s="233" t="s">
        <v>33</v>
      </c>
      <c r="B2" s="235" t="s">
        <v>34</v>
      </c>
      <c r="C2" s="237"/>
      <c r="D2" s="237"/>
      <c r="E2" s="238"/>
      <c r="F2" s="235" t="s">
        <v>45</v>
      </c>
      <c r="G2" s="16"/>
      <c r="H2" s="16"/>
      <c r="I2" s="15"/>
    </row>
    <row r="3" spans="1:11" ht="15" customHeight="1">
      <c r="A3" s="234"/>
      <c r="B3" s="236"/>
      <c r="C3" s="17" t="s">
        <v>46</v>
      </c>
      <c r="D3" s="17" t="s">
        <v>36</v>
      </c>
      <c r="E3" s="17" t="s">
        <v>37</v>
      </c>
      <c r="F3" s="236"/>
      <c r="G3" s="17" t="s">
        <v>36</v>
      </c>
      <c r="H3" s="18" t="s">
        <v>38</v>
      </c>
      <c r="I3" s="15"/>
      <c r="K3" s="12"/>
    </row>
    <row r="4" spans="1:11" ht="15" customHeight="1">
      <c r="A4" s="19">
        <v>1949</v>
      </c>
      <c r="B4" s="20">
        <v>17.3</v>
      </c>
      <c r="C4" s="21"/>
      <c r="D4" s="21">
        <v>11.8</v>
      </c>
      <c r="E4" s="21">
        <v>5.5</v>
      </c>
      <c r="F4" s="22">
        <v>1725</v>
      </c>
      <c r="G4" s="23">
        <v>1725</v>
      </c>
      <c r="H4" s="24"/>
      <c r="I4" s="15"/>
    </row>
    <row r="5" spans="1:11" ht="15" customHeight="1">
      <c r="A5" s="25">
        <v>1952</v>
      </c>
      <c r="B5" s="20">
        <v>61.3</v>
      </c>
      <c r="C5" s="20"/>
      <c r="D5" s="20">
        <v>51.7</v>
      </c>
      <c r="E5" s="20">
        <v>9.6</v>
      </c>
      <c r="F5" s="22">
        <v>4588</v>
      </c>
      <c r="G5" s="22">
        <v>4588</v>
      </c>
      <c r="H5" s="26"/>
      <c r="I5" s="15"/>
    </row>
    <row r="6" spans="1:11" ht="15" customHeight="1">
      <c r="A6" s="25">
        <v>1955</v>
      </c>
      <c r="B6" s="20">
        <v>137.80000000000001</v>
      </c>
      <c r="C6" s="20"/>
      <c r="D6" s="20">
        <v>126.1</v>
      </c>
      <c r="E6" s="20">
        <v>11.7</v>
      </c>
      <c r="F6" s="22">
        <v>10532</v>
      </c>
      <c r="G6" s="22">
        <v>10532</v>
      </c>
      <c r="H6" s="26"/>
      <c r="I6" s="15"/>
    </row>
    <row r="7" spans="1:11" ht="15" customHeight="1">
      <c r="A7" s="25">
        <v>1957</v>
      </c>
      <c r="B7" s="20">
        <v>208.7</v>
      </c>
      <c r="C7" s="20"/>
      <c r="D7" s="20">
        <v>184</v>
      </c>
      <c r="E7" s="20">
        <v>24.7</v>
      </c>
      <c r="F7" s="22">
        <v>11335</v>
      </c>
      <c r="G7" s="22">
        <v>11335</v>
      </c>
      <c r="H7" s="26"/>
      <c r="I7" s="15"/>
    </row>
    <row r="8" spans="1:11" ht="15" customHeight="1">
      <c r="A8" s="25">
        <v>1962</v>
      </c>
      <c r="B8" s="27">
        <v>289.39999999999998</v>
      </c>
      <c r="C8" s="20"/>
      <c r="D8" s="20">
        <v>205.9</v>
      </c>
      <c r="E8" s="20">
        <v>83.5</v>
      </c>
      <c r="F8" s="22">
        <v>17048</v>
      </c>
      <c r="G8" s="22">
        <v>17048</v>
      </c>
      <c r="H8" s="26"/>
      <c r="I8" s="15"/>
    </row>
    <row r="9" spans="1:11" ht="15" customHeight="1">
      <c r="A9" s="25">
        <v>1965</v>
      </c>
      <c r="B9" s="27">
        <v>434.5</v>
      </c>
      <c r="C9" s="20">
        <v>90.6</v>
      </c>
      <c r="D9" s="20">
        <v>314.60000000000002</v>
      </c>
      <c r="E9" s="20">
        <v>29.3</v>
      </c>
      <c r="F9" s="22">
        <v>16409</v>
      </c>
      <c r="G9" s="22">
        <v>16409</v>
      </c>
      <c r="H9" s="26"/>
      <c r="I9" s="15"/>
    </row>
    <row r="10" spans="1:11" ht="15" customHeight="1">
      <c r="A10" s="25">
        <v>1970</v>
      </c>
      <c r="B10" s="27">
        <v>609.70000000000005</v>
      </c>
      <c r="C10" s="27">
        <v>85.8</v>
      </c>
      <c r="D10" s="20">
        <v>482</v>
      </c>
      <c r="E10" s="20">
        <v>41.9</v>
      </c>
      <c r="F10" s="22">
        <v>25020</v>
      </c>
      <c r="G10" s="22">
        <v>25020</v>
      </c>
      <c r="H10" s="26"/>
      <c r="I10" s="15"/>
    </row>
    <row r="11" spans="1:11" ht="15" customHeight="1">
      <c r="A11" s="25">
        <v>1975</v>
      </c>
      <c r="B11" s="20">
        <v>880.4</v>
      </c>
      <c r="C11" s="27">
        <v>106.1</v>
      </c>
      <c r="D11" s="20">
        <v>720.8</v>
      </c>
      <c r="E11" s="20">
        <v>53.5</v>
      </c>
      <c r="F11" s="22">
        <v>38052</v>
      </c>
      <c r="G11" s="22">
        <v>38052</v>
      </c>
      <c r="H11" s="26"/>
      <c r="I11" s="15"/>
    </row>
    <row r="12" spans="1:11" ht="15" customHeight="1">
      <c r="A12" s="25">
        <v>1976</v>
      </c>
      <c r="B12" s="20">
        <v>942</v>
      </c>
      <c r="C12" s="27">
        <v>128.30000000000001</v>
      </c>
      <c r="D12" s="20">
        <v>752.4</v>
      </c>
      <c r="E12" s="20">
        <v>61.3</v>
      </c>
      <c r="F12" s="22">
        <v>40051</v>
      </c>
      <c r="G12" s="22">
        <v>40051</v>
      </c>
      <c r="H12" s="26"/>
      <c r="I12" s="15"/>
    </row>
    <row r="13" spans="1:11" ht="15" customHeight="1">
      <c r="A13" s="25">
        <v>1977</v>
      </c>
      <c r="B13" s="20">
        <v>992.6</v>
      </c>
      <c r="C13" s="27">
        <v>123.9</v>
      </c>
      <c r="D13" s="20">
        <v>807.7</v>
      </c>
      <c r="E13" s="20">
        <v>61</v>
      </c>
      <c r="F13" s="22">
        <v>43323</v>
      </c>
      <c r="G13" s="22">
        <v>43323</v>
      </c>
      <c r="H13" s="26"/>
      <c r="I13" s="15"/>
    </row>
    <row r="14" spans="1:11" ht="15" customHeight="1">
      <c r="A14" s="25">
        <v>1978</v>
      </c>
      <c r="B14" s="20">
        <v>1076.4000000000001</v>
      </c>
      <c r="C14" s="27">
        <v>130.1</v>
      </c>
      <c r="D14" s="20">
        <v>883.1</v>
      </c>
      <c r="E14" s="20">
        <v>63.2</v>
      </c>
      <c r="F14" s="22">
        <v>46746</v>
      </c>
      <c r="G14" s="22">
        <v>46746</v>
      </c>
      <c r="H14" s="26"/>
      <c r="I14" s="15"/>
    </row>
    <row r="15" spans="1:11" ht="15" customHeight="1">
      <c r="A15" s="25">
        <v>1979</v>
      </c>
      <c r="B15" s="27">
        <v>1171.2</v>
      </c>
      <c r="C15" s="27">
        <v>143.4</v>
      </c>
      <c r="D15" s="20">
        <v>951.9</v>
      </c>
      <c r="E15" s="20">
        <v>75.900000000000006</v>
      </c>
      <c r="F15" s="22">
        <v>48806</v>
      </c>
      <c r="G15" s="22">
        <v>48806</v>
      </c>
      <c r="H15" s="26"/>
      <c r="I15" s="15"/>
    </row>
    <row r="16" spans="1:11" ht="15" customHeight="1">
      <c r="A16" s="25">
        <v>1980</v>
      </c>
      <c r="B16" s="27">
        <v>1248.3</v>
      </c>
      <c r="C16" s="27">
        <v>159.5</v>
      </c>
      <c r="D16" s="20">
        <v>1012.2</v>
      </c>
      <c r="E16" s="20">
        <v>76.599999999999994</v>
      </c>
      <c r="F16" s="22">
        <v>50598</v>
      </c>
      <c r="G16" s="22">
        <v>50598</v>
      </c>
      <c r="H16" s="26"/>
      <c r="I16" s="15"/>
    </row>
    <row r="17" spans="1:9" ht="15" customHeight="1">
      <c r="A17" s="25">
        <v>1981</v>
      </c>
      <c r="B17" s="27">
        <v>1312.7</v>
      </c>
      <c r="C17" s="27">
        <v>171.8</v>
      </c>
      <c r="D17" s="20">
        <v>1051.8</v>
      </c>
      <c r="E17" s="20">
        <v>89.1</v>
      </c>
      <c r="F17" s="22">
        <v>52322</v>
      </c>
      <c r="G17" s="22">
        <v>52322</v>
      </c>
      <c r="H17" s="26"/>
      <c r="I17" s="15"/>
    </row>
    <row r="18" spans="1:9" ht="15" customHeight="1">
      <c r="A18" s="25">
        <v>1982</v>
      </c>
      <c r="B18" s="20">
        <v>1469.2</v>
      </c>
      <c r="C18" s="27">
        <v>180.6</v>
      </c>
      <c r="D18" s="20">
        <v>1189.3</v>
      </c>
      <c r="E18" s="20">
        <v>99.3</v>
      </c>
      <c r="F18" s="22">
        <v>60054</v>
      </c>
      <c r="G18" s="22">
        <v>60054</v>
      </c>
      <c r="H18" s="26"/>
      <c r="I18" s="15"/>
    </row>
    <row r="19" spans="1:9" ht="15" customHeight="1">
      <c r="A19" s="25">
        <v>1983</v>
      </c>
      <c r="B19" s="20">
        <v>1642.4</v>
      </c>
      <c r="C19" s="27">
        <v>193.5</v>
      </c>
      <c r="D19" s="20">
        <v>1343.9</v>
      </c>
      <c r="E19" s="20">
        <v>105</v>
      </c>
      <c r="F19" s="22">
        <v>68175</v>
      </c>
      <c r="G19" s="22">
        <v>68175</v>
      </c>
      <c r="H19" s="26"/>
      <c r="I19" s="15"/>
    </row>
    <row r="20" spans="1:9" ht="15" customHeight="1">
      <c r="A20" s="25">
        <v>1984</v>
      </c>
      <c r="B20" s="20">
        <v>1935.1</v>
      </c>
      <c r="C20" s="27">
        <v>212.6</v>
      </c>
      <c r="D20" s="20">
        <v>1612</v>
      </c>
      <c r="E20" s="20">
        <v>110.5</v>
      </c>
      <c r="F20" s="22">
        <v>84394</v>
      </c>
      <c r="G20" s="22">
        <v>84394</v>
      </c>
      <c r="H20" s="26"/>
      <c r="I20" s="15"/>
    </row>
    <row r="21" spans="1:9" ht="15" customHeight="1">
      <c r="A21" s="25">
        <v>1985</v>
      </c>
      <c r="B21" s="20">
        <v>2251.1</v>
      </c>
      <c r="C21" s="27">
        <v>221.9</v>
      </c>
      <c r="D21" s="20">
        <v>1891.2</v>
      </c>
      <c r="E21" s="20">
        <v>137.4</v>
      </c>
      <c r="F21" s="22">
        <v>100876</v>
      </c>
      <c r="G21" s="22">
        <v>100876</v>
      </c>
      <c r="H21" s="26"/>
      <c r="I21" s="15"/>
    </row>
    <row r="22" spans="1:9" ht="15" customHeight="1">
      <c r="A22" s="25">
        <v>1986</v>
      </c>
      <c r="B22" s="27">
        <v>2472.9</v>
      </c>
      <c r="C22" s="27">
        <v>242.5</v>
      </c>
      <c r="D22" s="20">
        <v>2076</v>
      </c>
      <c r="E22" s="20">
        <v>153.30000000000001</v>
      </c>
      <c r="F22" s="22">
        <v>114591</v>
      </c>
      <c r="G22" s="22">
        <v>114591</v>
      </c>
      <c r="H22" s="26"/>
      <c r="I22" s="15"/>
    </row>
    <row r="23" spans="1:9" ht="15" customHeight="1">
      <c r="A23" s="25">
        <v>1987</v>
      </c>
      <c r="B23" s="27">
        <v>3038.6</v>
      </c>
      <c r="C23" s="27">
        <v>255.2</v>
      </c>
      <c r="D23" s="20">
        <v>2605.5</v>
      </c>
      <c r="E23" s="20">
        <v>177.9</v>
      </c>
      <c r="F23" s="22">
        <v>160430</v>
      </c>
      <c r="G23" s="22">
        <v>160430</v>
      </c>
      <c r="H23" s="26"/>
      <c r="I23" s="15"/>
    </row>
    <row r="24" spans="1:9" ht="15" customHeight="1">
      <c r="A24" s="25">
        <v>1988</v>
      </c>
      <c r="B24" s="27">
        <v>3199</v>
      </c>
      <c r="C24" s="27">
        <v>284.39999999999998</v>
      </c>
      <c r="D24" s="20">
        <v>2723</v>
      </c>
      <c r="E24" s="20">
        <v>190.6</v>
      </c>
      <c r="F24" s="22">
        <v>173828</v>
      </c>
      <c r="G24" s="22">
        <v>173828</v>
      </c>
      <c r="H24" s="26"/>
      <c r="I24" s="15"/>
    </row>
    <row r="25" spans="1:9" ht="15" customHeight="1">
      <c r="A25" s="25">
        <v>1989</v>
      </c>
      <c r="B25" s="20">
        <v>3112.3</v>
      </c>
      <c r="C25" s="20">
        <v>254.1</v>
      </c>
      <c r="D25" s="20">
        <v>2684.2</v>
      </c>
      <c r="E25" s="20">
        <v>171.5</v>
      </c>
      <c r="F25" s="22">
        <v>186919</v>
      </c>
      <c r="G25" s="22">
        <v>186919</v>
      </c>
      <c r="H25" s="26"/>
      <c r="I25" s="15"/>
    </row>
    <row r="26" spans="1:9" ht="15" customHeight="1">
      <c r="A26" s="25">
        <v>1990</v>
      </c>
      <c r="B26" s="20">
        <v>3326.2</v>
      </c>
      <c r="C26" s="27">
        <v>209.2</v>
      </c>
      <c r="D26" s="20">
        <v>2941.2</v>
      </c>
      <c r="E26" s="20">
        <v>171.4</v>
      </c>
      <c r="F26" s="22">
        <v>200726</v>
      </c>
      <c r="G26" s="22">
        <v>200726</v>
      </c>
      <c r="H26" s="26"/>
      <c r="I26" s="15"/>
    </row>
    <row r="27" spans="1:9" ht="15" customHeight="1">
      <c r="A27" s="25">
        <v>1991</v>
      </c>
      <c r="B27" s="20">
        <v>3519.8</v>
      </c>
      <c r="C27" s="27">
        <v>222.9</v>
      </c>
      <c r="D27" s="20">
        <v>3231.1</v>
      </c>
      <c r="E27" s="20">
        <v>57.6</v>
      </c>
      <c r="F27" s="22">
        <v>209040</v>
      </c>
      <c r="G27" s="22">
        <v>209013</v>
      </c>
      <c r="H27" s="26">
        <v>27</v>
      </c>
      <c r="I27" s="15"/>
    </row>
    <row r="28" spans="1:9" ht="15" customHeight="1">
      <c r="A28" s="25">
        <v>1992</v>
      </c>
      <c r="B28" s="20">
        <v>3727.9</v>
      </c>
      <c r="C28" s="27">
        <v>194.8</v>
      </c>
      <c r="D28" s="20">
        <v>3446.9</v>
      </c>
      <c r="E28" s="20">
        <v>75.8</v>
      </c>
      <c r="F28" s="22">
        <v>231155</v>
      </c>
      <c r="G28" s="22">
        <v>230263</v>
      </c>
      <c r="H28" s="26">
        <v>892</v>
      </c>
      <c r="I28" s="15"/>
    </row>
    <row r="29" spans="1:9" ht="15" customHeight="1">
      <c r="A29" s="25">
        <v>1993</v>
      </c>
      <c r="B29" s="27">
        <v>3785</v>
      </c>
      <c r="C29" s="27">
        <v>235.8</v>
      </c>
      <c r="D29" s="20">
        <v>3424.1</v>
      </c>
      <c r="E29" s="20">
        <v>109.5</v>
      </c>
      <c r="F29" s="22">
        <v>218595</v>
      </c>
      <c r="G29" s="22">
        <v>216924</v>
      </c>
      <c r="H29" s="26">
        <v>1671</v>
      </c>
      <c r="I29" s="15"/>
    </row>
    <row r="30" spans="1:9" ht="15" customHeight="1">
      <c r="A30" s="25">
        <v>1994</v>
      </c>
      <c r="B30" s="27">
        <v>3724.7</v>
      </c>
      <c r="C30" s="27">
        <v>251.7</v>
      </c>
      <c r="D30" s="20">
        <v>3334</v>
      </c>
      <c r="E30" s="20">
        <v>119.8</v>
      </c>
      <c r="F30" s="22">
        <v>220893</v>
      </c>
      <c r="G30" s="22">
        <v>220060</v>
      </c>
      <c r="H30" s="26">
        <v>833</v>
      </c>
      <c r="I30" s="15"/>
    </row>
    <row r="31" spans="1:9" ht="15" customHeight="1">
      <c r="A31" s="25">
        <v>1995</v>
      </c>
      <c r="B31" s="27">
        <v>3612.6</v>
      </c>
      <c r="C31" s="27">
        <v>213.4</v>
      </c>
      <c r="D31" s="20">
        <v>3245.8</v>
      </c>
      <c r="E31" s="20">
        <v>124.9</v>
      </c>
      <c r="F31" s="22">
        <v>234808</v>
      </c>
      <c r="G31" s="22">
        <v>234116</v>
      </c>
      <c r="H31" s="26">
        <v>692</v>
      </c>
      <c r="I31" s="15"/>
    </row>
    <row r="32" spans="1:9" ht="15" customHeight="1">
      <c r="A32" s="25">
        <v>1996</v>
      </c>
      <c r="B32" s="20">
        <v>3861.1</v>
      </c>
      <c r="C32" s="20">
        <v>176</v>
      </c>
      <c r="D32" s="20">
        <v>3500.1</v>
      </c>
      <c r="E32" s="20">
        <v>154.80000000000001</v>
      </c>
      <c r="F32" s="22">
        <v>254398</v>
      </c>
      <c r="G32" s="22">
        <v>234014</v>
      </c>
      <c r="H32" s="26">
        <v>20384</v>
      </c>
      <c r="I32" s="15"/>
    </row>
    <row r="33" spans="1:9" ht="15" customHeight="1">
      <c r="A33" s="25">
        <v>1997</v>
      </c>
      <c r="B33" s="20">
        <v>4088.6</v>
      </c>
      <c r="C33" s="20">
        <v>184.4</v>
      </c>
      <c r="D33" s="20">
        <v>3683.8</v>
      </c>
      <c r="E33" s="20">
        <v>193.1</v>
      </c>
      <c r="F33" s="22">
        <v>296608</v>
      </c>
      <c r="G33" s="22">
        <v>269469</v>
      </c>
      <c r="H33" s="26">
        <v>27139</v>
      </c>
      <c r="I33" s="15"/>
    </row>
    <row r="34" spans="1:9" ht="15" customHeight="1">
      <c r="A34" s="25">
        <v>1998</v>
      </c>
      <c r="B34" s="20">
        <v>4728.5</v>
      </c>
      <c r="C34" s="20">
        <v>184</v>
      </c>
      <c r="D34" s="20">
        <v>4357.2</v>
      </c>
      <c r="E34" s="20">
        <v>159.30000000000001</v>
      </c>
      <c r="F34" s="22">
        <v>349214</v>
      </c>
      <c r="G34" s="22">
        <v>317608</v>
      </c>
      <c r="H34" s="26">
        <v>31606</v>
      </c>
      <c r="I34" s="15"/>
    </row>
    <row r="35" spans="1:9" ht="15" customHeight="1">
      <c r="A35" s="25">
        <v>1999</v>
      </c>
      <c r="B35" s="20">
        <v>5392.3</v>
      </c>
      <c r="C35" s="20">
        <v>208.4</v>
      </c>
      <c r="D35" s="20">
        <v>5031.5</v>
      </c>
      <c r="E35" s="20">
        <v>121.9</v>
      </c>
      <c r="F35" s="22">
        <v>414669</v>
      </c>
      <c r="G35" s="22">
        <v>390355</v>
      </c>
      <c r="H35" s="26">
        <v>24314</v>
      </c>
      <c r="I35" s="15"/>
    </row>
    <row r="36" spans="1:9" ht="15" customHeight="1">
      <c r="A36" s="25">
        <v>2000</v>
      </c>
      <c r="B36" s="27">
        <v>6355.7</v>
      </c>
      <c r="C36" s="20">
        <v>228.2</v>
      </c>
      <c r="D36" s="20">
        <v>5974.4</v>
      </c>
      <c r="E36" s="20">
        <v>119.6</v>
      </c>
      <c r="F36" s="22">
        <v>416285</v>
      </c>
      <c r="G36" s="22">
        <v>406240</v>
      </c>
      <c r="H36" s="26">
        <v>10045</v>
      </c>
      <c r="I36" s="15"/>
    </row>
    <row r="37" spans="1:9" ht="15" customHeight="1">
      <c r="A37" s="25">
        <v>2001</v>
      </c>
      <c r="B37" s="27">
        <v>6841.2</v>
      </c>
      <c r="C37" s="20">
        <v>252.6</v>
      </c>
      <c r="D37" s="20">
        <v>6334</v>
      </c>
      <c r="E37" s="20">
        <v>220.9</v>
      </c>
      <c r="F37" s="22">
        <v>474403</v>
      </c>
      <c r="G37" s="22">
        <v>447960</v>
      </c>
      <c r="H37" s="26">
        <v>26443</v>
      </c>
      <c r="I37" s="15"/>
    </row>
    <row r="38" spans="1:9" ht="15" customHeight="1">
      <c r="A38" s="25">
        <v>2002</v>
      </c>
      <c r="B38" s="27">
        <v>7875.8</v>
      </c>
      <c r="C38" s="20">
        <v>253.4</v>
      </c>
      <c r="D38" s="20">
        <v>7289</v>
      </c>
      <c r="E38" s="20">
        <v>295</v>
      </c>
      <c r="F38" s="22">
        <v>533057</v>
      </c>
      <c r="G38" s="22">
        <v>503806</v>
      </c>
      <c r="H38" s="26">
        <v>29251</v>
      </c>
      <c r="I38" s="15"/>
    </row>
    <row r="39" spans="1:9" ht="15" customHeight="1">
      <c r="A39" s="25">
        <v>2003</v>
      </c>
      <c r="B39" s="20">
        <v>7736.3</v>
      </c>
      <c r="C39" s="20">
        <v>200.7</v>
      </c>
      <c r="D39" s="20">
        <v>7211</v>
      </c>
      <c r="E39" s="20">
        <v>287</v>
      </c>
      <c r="F39" s="22">
        <v>533373</v>
      </c>
      <c r="G39" s="22">
        <v>502253</v>
      </c>
      <c r="H39" s="26">
        <v>31120</v>
      </c>
      <c r="I39" s="15"/>
    </row>
    <row r="40" spans="1:9" ht="15" customHeight="1">
      <c r="A40" s="25">
        <v>2004</v>
      </c>
      <c r="B40" s="20">
        <v>8733.5</v>
      </c>
      <c r="C40" s="20">
        <v>231.3</v>
      </c>
      <c r="D40" s="20">
        <v>8194</v>
      </c>
      <c r="E40" s="20">
        <v>257</v>
      </c>
      <c r="F40" s="22">
        <v>595876</v>
      </c>
      <c r="G40" s="22">
        <v>567915</v>
      </c>
      <c r="H40" s="26">
        <v>27961</v>
      </c>
      <c r="I40" s="15"/>
    </row>
    <row r="41" spans="1:9" ht="15" customHeight="1">
      <c r="A41" s="25">
        <v>2005</v>
      </c>
      <c r="B41" s="20">
        <v>9315</v>
      </c>
      <c r="C41" s="20">
        <v>246.8</v>
      </c>
      <c r="D41" s="20">
        <v>8759</v>
      </c>
      <c r="E41" s="20">
        <v>250</v>
      </c>
      <c r="F41" s="22">
        <v>606038</v>
      </c>
      <c r="G41" s="22">
        <v>578409</v>
      </c>
      <c r="H41" s="26">
        <v>27629</v>
      </c>
      <c r="I41" s="15"/>
    </row>
    <row r="42" spans="1:9" ht="15" customHeight="1">
      <c r="A42" s="25">
        <v>2006</v>
      </c>
      <c r="B42" s="20">
        <v>9797.6</v>
      </c>
      <c r="C42" s="20">
        <v>305.39999999999998</v>
      </c>
      <c r="D42" s="20">
        <v>9142</v>
      </c>
      <c r="E42" s="20">
        <v>277</v>
      </c>
      <c r="F42" s="22">
        <v>625094</v>
      </c>
      <c r="G42" s="22">
        <v>597767</v>
      </c>
      <c r="H42" s="26">
        <v>27327</v>
      </c>
      <c r="I42" s="15">
        <v>39713</v>
      </c>
    </row>
    <row r="43" spans="1:9" ht="15" customHeight="1">
      <c r="A43" s="25">
        <v>2007</v>
      </c>
      <c r="B43" s="27">
        <v>11233.1</v>
      </c>
      <c r="C43" s="20">
        <v>339.4</v>
      </c>
      <c r="D43" s="20">
        <v>10455</v>
      </c>
      <c r="E43" s="20">
        <v>352</v>
      </c>
      <c r="F43" s="22">
        <v>734983</v>
      </c>
      <c r="G43" s="22">
        <v>695270</v>
      </c>
      <c r="H43" s="26">
        <v>39713</v>
      </c>
      <c r="I43" s="15">
        <v>38734</v>
      </c>
    </row>
    <row r="44" spans="1:9" ht="15" customHeight="1">
      <c r="A44" s="25">
        <v>2008</v>
      </c>
      <c r="B44" s="27">
        <v>12965.2</v>
      </c>
      <c r="C44" s="20">
        <v>363.8</v>
      </c>
      <c r="D44" s="20">
        <v>29068</v>
      </c>
      <c r="E44" s="20">
        <v>367</v>
      </c>
      <c r="F44" s="22">
        <v>1154156</v>
      </c>
      <c r="G44" s="22">
        <v>1115422</v>
      </c>
      <c r="H44" s="26">
        <v>38734</v>
      </c>
      <c r="I44" s="15">
        <v>48109</v>
      </c>
    </row>
    <row r="45" spans="1:9" ht="15" customHeight="1">
      <c r="A45" s="25">
        <v>2009</v>
      </c>
      <c r="B45" s="27">
        <v>31243.7</v>
      </c>
      <c r="C45" s="20">
        <v>339.5</v>
      </c>
      <c r="D45" s="20">
        <v>30333</v>
      </c>
      <c r="E45" s="20">
        <v>458</v>
      </c>
      <c r="F45" s="22">
        <v>1203319</v>
      </c>
      <c r="G45" s="22">
        <v>1155210</v>
      </c>
      <c r="H45" s="26">
        <v>48109</v>
      </c>
      <c r="I45" s="15"/>
    </row>
    <row r="46" spans="1:9" ht="15" customHeight="1">
      <c r="A46" s="25">
        <v>2010</v>
      </c>
      <c r="B46" s="20">
        <v>33612.800000000003</v>
      </c>
      <c r="C46" s="20">
        <v>374.2</v>
      </c>
      <c r="D46" s="20">
        <v>32598</v>
      </c>
      <c r="E46" s="20">
        <v>507</v>
      </c>
      <c r="F46" s="22">
        <v>1237867</v>
      </c>
      <c r="G46" s="22">
        <v>1180484</v>
      </c>
      <c r="H46" s="26">
        <v>57383</v>
      </c>
      <c r="I46" s="15"/>
    </row>
    <row r="47" spans="1:9" ht="15" customHeight="1">
      <c r="A47" s="25">
        <v>2011</v>
      </c>
      <c r="B47" s="20">
        <v>33875.300000000003</v>
      </c>
      <c r="C47" s="20">
        <v>409.2</v>
      </c>
      <c r="D47" s="20">
        <v>32753</v>
      </c>
      <c r="E47" s="20">
        <v>579</v>
      </c>
      <c r="F47" s="22">
        <v>1295668</v>
      </c>
      <c r="G47" s="22">
        <v>1232067</v>
      </c>
      <c r="H47" s="26">
        <v>63601</v>
      </c>
      <c r="I47" s="15"/>
    </row>
    <row r="48" spans="1:9" ht="15" customHeight="1">
      <c r="A48" s="25">
        <v>2012</v>
      </c>
      <c r="B48" s="20">
        <v>35896.800000000003</v>
      </c>
      <c r="C48" s="20">
        <v>442.2</v>
      </c>
      <c r="D48" s="20">
        <v>34656</v>
      </c>
      <c r="E48" s="20">
        <v>640</v>
      </c>
      <c r="F48" s="22">
        <v>1368539</v>
      </c>
      <c r="G48" s="22">
        <v>1305539</v>
      </c>
      <c r="H48" s="26">
        <v>63000</v>
      </c>
      <c r="I48" s="15"/>
    </row>
    <row r="49" spans="1:9" ht="15" customHeight="1">
      <c r="A49" s="25" t="s">
        <v>39</v>
      </c>
      <c r="B49" s="20">
        <v>7576.2</v>
      </c>
      <c r="C49" s="20">
        <v>463.5</v>
      </c>
      <c r="D49" s="20">
        <v>6238</v>
      </c>
      <c r="E49" s="20">
        <v>704</v>
      </c>
      <c r="F49" s="22">
        <v>545315</v>
      </c>
      <c r="G49" s="22">
        <v>483877</v>
      </c>
      <c r="H49" s="26">
        <v>61438</v>
      </c>
      <c r="I49" s="15"/>
    </row>
    <row r="50" spans="1:9" ht="15" customHeight="1">
      <c r="A50" s="25" t="s">
        <v>44</v>
      </c>
      <c r="B50" s="27">
        <v>7972.1</v>
      </c>
      <c r="C50" s="20">
        <v>438</v>
      </c>
      <c r="D50" s="20">
        <v>6704</v>
      </c>
      <c r="E50" s="20">
        <v>626</v>
      </c>
      <c r="F50" s="22">
        <v>590516</v>
      </c>
      <c r="G50" s="22">
        <v>528923</v>
      </c>
      <c r="H50" s="26">
        <v>61593</v>
      </c>
      <c r="I50" s="15"/>
    </row>
    <row r="51" spans="1:9" ht="15" customHeight="1">
      <c r="A51" s="79" t="s">
        <v>125</v>
      </c>
      <c r="B51" s="80">
        <f>C51+D51+E51</f>
        <v>7241.2</v>
      </c>
      <c r="C51" s="80">
        <v>628.20000000000005</v>
      </c>
      <c r="D51" s="80">
        <v>5973</v>
      </c>
      <c r="E51" s="80">
        <v>640</v>
      </c>
      <c r="F51" s="81">
        <f>G51+H51</f>
        <v>562668</v>
      </c>
      <c r="G51" s="81">
        <v>499899</v>
      </c>
      <c r="H51" s="82">
        <v>62769</v>
      </c>
      <c r="I51" s="15"/>
    </row>
    <row r="52" spans="1:9" s="13" customFormat="1" ht="54.75" customHeight="1">
      <c r="A52" s="230" t="s">
        <v>126</v>
      </c>
      <c r="B52" s="231"/>
      <c r="C52" s="231"/>
      <c r="D52" s="231"/>
      <c r="E52" s="231"/>
      <c r="F52" s="231"/>
      <c r="G52" s="231"/>
      <c r="H52" s="231"/>
      <c r="I52" s="28"/>
    </row>
  </sheetData>
  <mergeCells count="6">
    <mergeCell ref="A52:H52"/>
    <mergeCell ref="A1:H1"/>
    <mergeCell ref="A2:A3"/>
    <mergeCell ref="B2:B3"/>
    <mergeCell ref="C2:E2"/>
    <mergeCell ref="F2:F3"/>
  </mergeCells>
  <phoneticPr fontId="2" type="noConversion"/>
  <pageMargins left="0.74791666666666667" right="0.70833333333333337" top="0.82638888888888884" bottom="0.82638888888888884" header="0" footer="0"/>
  <pageSetup paperSize="9" pageOrder="overThenDown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/>
  <dimension ref="A1:E70"/>
  <sheetViews>
    <sheetView tabSelected="1" topLeftCell="A4" workbookViewId="0">
      <selection activeCell="G7" sqref="G7"/>
    </sheetView>
  </sheetViews>
  <sheetFormatPr defaultRowHeight="14.25"/>
  <cols>
    <col min="1" max="1" width="26.625" style="1" customWidth="1"/>
    <col min="2" max="2" width="13" style="1" customWidth="1"/>
    <col min="3" max="4" width="12.25" style="1" customWidth="1"/>
    <col min="5" max="16384" width="9" style="1"/>
  </cols>
  <sheetData>
    <row r="1" spans="1:5" s="6" customFormat="1" ht="27.75" customHeight="1">
      <c r="A1" s="275" t="s">
        <v>157</v>
      </c>
      <c r="B1" s="255"/>
      <c r="C1" s="255"/>
      <c r="D1" s="255"/>
      <c r="E1" s="69"/>
    </row>
    <row r="2" spans="1:5" s="3" customFormat="1" ht="18.75" customHeight="1">
      <c r="A2" s="64"/>
      <c r="B2" s="281"/>
      <c r="C2" s="281"/>
      <c r="D2" s="64"/>
      <c r="E2" s="75" t="s">
        <v>24</v>
      </c>
    </row>
    <row r="3" spans="1:5" s="3" customFormat="1" ht="15" customHeight="1">
      <c r="A3" s="276" t="s">
        <v>74</v>
      </c>
      <c r="B3" s="278" t="s">
        <v>22</v>
      </c>
      <c r="C3" s="280" t="s">
        <v>0</v>
      </c>
      <c r="D3" s="280"/>
      <c r="E3" s="272" t="s">
        <v>105</v>
      </c>
    </row>
    <row r="4" spans="1:5" s="3" customFormat="1" ht="41.25" customHeight="1">
      <c r="A4" s="277"/>
      <c r="B4" s="279"/>
      <c r="C4" s="70" t="s">
        <v>23</v>
      </c>
      <c r="D4" s="71" t="s">
        <v>1</v>
      </c>
      <c r="E4" s="273"/>
    </row>
    <row r="5" spans="1:5" s="3" customFormat="1" ht="24.75" customHeight="1">
      <c r="A5" s="76" t="s">
        <v>100</v>
      </c>
      <c r="B5" s="46">
        <v>1824652</v>
      </c>
      <c r="C5" s="46">
        <v>112021</v>
      </c>
      <c r="D5" s="46">
        <v>1711629</v>
      </c>
      <c r="E5" s="77">
        <v>1672153</v>
      </c>
    </row>
    <row r="6" spans="1:5" s="7" customFormat="1" ht="20.100000000000001" customHeight="1">
      <c r="A6" s="72" t="s">
        <v>85</v>
      </c>
      <c r="B6" s="126">
        <v>1259443</v>
      </c>
      <c r="C6" s="131">
        <v>79809</v>
      </c>
      <c r="D6" s="131">
        <v>1178481</v>
      </c>
      <c r="E6" s="132">
        <v>1136660</v>
      </c>
    </row>
    <row r="7" spans="1:5" s="3" customFormat="1" ht="20.100000000000001" customHeight="1">
      <c r="A7" s="72" t="s">
        <v>2</v>
      </c>
      <c r="B7" s="131">
        <v>1124040</v>
      </c>
      <c r="C7" s="131">
        <v>16701</v>
      </c>
      <c r="D7" s="131">
        <v>1106186</v>
      </c>
      <c r="E7" s="132">
        <v>1040687</v>
      </c>
    </row>
    <row r="8" spans="1:5" s="3" customFormat="1" ht="20.100000000000001" customHeight="1">
      <c r="A8" s="72" t="s">
        <v>86</v>
      </c>
      <c r="B8" s="126">
        <v>8120</v>
      </c>
      <c r="C8" s="131">
        <v>4866</v>
      </c>
      <c r="D8" s="131">
        <v>2181</v>
      </c>
      <c r="E8" s="132">
        <v>69</v>
      </c>
    </row>
    <row r="9" spans="1:5" s="3" customFormat="1" ht="20.100000000000001" customHeight="1">
      <c r="A9" s="72" t="s">
        <v>87</v>
      </c>
      <c r="B9" s="126">
        <v>4934</v>
      </c>
      <c r="C9" s="131">
        <v>1016</v>
      </c>
      <c r="D9" s="131">
        <v>3838</v>
      </c>
      <c r="E9" s="132">
        <v>1711</v>
      </c>
    </row>
    <row r="10" spans="1:5" s="3" customFormat="1" ht="20.100000000000001" customHeight="1">
      <c r="A10" s="72" t="s">
        <v>88</v>
      </c>
      <c r="B10" s="126">
        <v>1079161</v>
      </c>
      <c r="C10" s="131">
        <v>10819</v>
      </c>
      <c r="D10" s="131">
        <v>1068342</v>
      </c>
      <c r="E10" s="132">
        <v>1008262</v>
      </c>
    </row>
    <row r="11" spans="1:5" s="3" customFormat="1" ht="20.100000000000001" customHeight="1">
      <c r="A11" s="72" t="s">
        <v>89</v>
      </c>
      <c r="B11" s="126">
        <v>31825</v>
      </c>
      <c r="C11" s="131"/>
      <c r="D11" s="131">
        <v>31825</v>
      </c>
      <c r="E11" s="132">
        <v>30645</v>
      </c>
    </row>
    <row r="12" spans="1:5" s="3" customFormat="1" ht="20.100000000000001" customHeight="1">
      <c r="A12" s="72" t="s">
        <v>3</v>
      </c>
      <c r="B12" s="131">
        <v>105063</v>
      </c>
      <c r="C12" s="131">
        <v>55253</v>
      </c>
      <c r="D12" s="131">
        <v>49810</v>
      </c>
      <c r="E12" s="132">
        <v>69312</v>
      </c>
    </row>
    <row r="13" spans="1:5" s="3" customFormat="1" ht="20.100000000000001" customHeight="1">
      <c r="A13" s="72" t="s">
        <v>90</v>
      </c>
      <c r="B13" s="131">
        <v>31807</v>
      </c>
      <c r="C13" s="131">
        <v>29516</v>
      </c>
      <c r="D13" s="131">
        <v>2291</v>
      </c>
      <c r="E13" s="132">
        <v>12154</v>
      </c>
    </row>
    <row r="14" spans="1:5" s="3" customFormat="1" ht="20.100000000000001" customHeight="1">
      <c r="A14" s="72" t="s">
        <v>87</v>
      </c>
      <c r="B14" s="131">
        <v>7198</v>
      </c>
      <c r="C14" s="131">
        <v>5864</v>
      </c>
      <c r="D14" s="131">
        <v>1334</v>
      </c>
      <c r="E14" s="132">
        <v>4378</v>
      </c>
    </row>
    <row r="15" spans="1:5" s="3" customFormat="1" ht="20.100000000000001" customHeight="1">
      <c r="A15" s="72" t="s">
        <v>91</v>
      </c>
      <c r="B15" s="131">
        <v>65991</v>
      </c>
      <c r="C15" s="131">
        <v>19857</v>
      </c>
      <c r="D15" s="131">
        <v>46134</v>
      </c>
      <c r="E15" s="132">
        <v>52722</v>
      </c>
    </row>
    <row r="16" spans="1:5" s="3" customFormat="1" ht="20.100000000000001" customHeight="1">
      <c r="A16" s="72" t="s">
        <v>89</v>
      </c>
      <c r="B16" s="131">
        <v>67</v>
      </c>
      <c r="C16" s="131">
        <v>16</v>
      </c>
      <c r="D16" s="131">
        <v>51</v>
      </c>
      <c r="E16" s="132">
        <v>58</v>
      </c>
    </row>
    <row r="17" spans="1:5" s="3" customFormat="1" ht="20.100000000000001" customHeight="1">
      <c r="A17" s="72" t="s">
        <v>4</v>
      </c>
      <c r="B17" s="126">
        <v>30340</v>
      </c>
      <c r="C17" s="131">
        <v>7855</v>
      </c>
      <c r="D17" s="131">
        <v>22485</v>
      </c>
      <c r="E17" s="132">
        <v>26661</v>
      </c>
    </row>
    <row r="18" spans="1:5" s="3" customFormat="1" ht="20.100000000000001" customHeight="1">
      <c r="A18" s="74" t="s">
        <v>101</v>
      </c>
      <c r="B18" s="126">
        <v>19598</v>
      </c>
      <c r="C18" s="131">
        <v>4390</v>
      </c>
      <c r="D18" s="131">
        <v>15208</v>
      </c>
      <c r="E18" s="132">
        <v>19372</v>
      </c>
    </row>
    <row r="19" spans="1:5" s="3" customFormat="1" ht="20.100000000000001" customHeight="1">
      <c r="A19" s="74" t="s">
        <v>102</v>
      </c>
      <c r="B19" s="126">
        <v>5673</v>
      </c>
      <c r="C19" s="131">
        <v>2964</v>
      </c>
      <c r="D19" s="131">
        <v>2709</v>
      </c>
      <c r="E19" s="132">
        <v>5458</v>
      </c>
    </row>
    <row r="20" spans="1:5" s="141" customFormat="1" ht="20.100000000000001" customHeight="1">
      <c r="A20" s="138" t="s">
        <v>124</v>
      </c>
      <c r="B20" s="139">
        <v>5069</v>
      </c>
      <c r="C20" s="139">
        <v>501</v>
      </c>
      <c r="D20" s="139">
        <v>4568</v>
      </c>
      <c r="E20" s="140">
        <v>1831</v>
      </c>
    </row>
    <row r="21" spans="1:5" s="7" customFormat="1" ht="20.100000000000001" customHeight="1">
      <c r="A21" s="72" t="s">
        <v>92</v>
      </c>
      <c r="B21" s="126">
        <v>605449</v>
      </c>
      <c r="C21" s="126">
        <v>569</v>
      </c>
      <c r="D21" s="126">
        <v>604880</v>
      </c>
      <c r="E21" s="133">
        <v>590369</v>
      </c>
    </row>
    <row r="22" spans="1:5" s="3" customFormat="1" ht="20.100000000000001" customHeight="1">
      <c r="A22" s="72" t="s">
        <v>93</v>
      </c>
      <c r="B22" s="126">
        <v>587378</v>
      </c>
      <c r="C22" s="126">
        <v>564</v>
      </c>
      <c r="D22" s="126">
        <v>586814</v>
      </c>
      <c r="E22" s="133">
        <v>573900</v>
      </c>
    </row>
    <row r="23" spans="1:5" s="3" customFormat="1" ht="20.100000000000001" customHeight="1">
      <c r="A23" s="72" t="s">
        <v>94</v>
      </c>
      <c r="B23" s="126">
        <v>18071</v>
      </c>
      <c r="C23" s="126">
        <v>5</v>
      </c>
      <c r="D23" s="126">
        <v>18066</v>
      </c>
      <c r="E23" s="133">
        <v>16469</v>
      </c>
    </row>
    <row r="24" spans="1:5" s="3" customFormat="1" ht="20.100000000000001" customHeight="1">
      <c r="A24" s="72" t="s">
        <v>95</v>
      </c>
      <c r="B24" s="126"/>
      <c r="C24" s="134"/>
      <c r="D24" s="126"/>
      <c r="E24" s="135"/>
    </row>
    <row r="25" spans="1:5" s="3" customFormat="1" ht="20.100000000000001" customHeight="1">
      <c r="A25" s="72" t="s">
        <v>96</v>
      </c>
      <c r="B25" s="126"/>
      <c r="C25" s="134"/>
      <c r="D25" s="134"/>
      <c r="E25" s="135"/>
    </row>
    <row r="26" spans="1:5" s="3" customFormat="1" ht="20.100000000000001" customHeight="1">
      <c r="A26" s="72" t="s">
        <v>97</v>
      </c>
      <c r="B26" s="126"/>
      <c r="C26" s="134"/>
      <c r="D26" s="134"/>
      <c r="E26" s="135"/>
    </row>
    <row r="27" spans="1:5" s="3" customFormat="1" ht="20.100000000000001" customHeight="1">
      <c r="A27" s="72" t="s">
        <v>98</v>
      </c>
      <c r="B27" s="126">
        <v>15706</v>
      </c>
      <c r="C27" s="126">
        <v>15427</v>
      </c>
      <c r="D27" s="126">
        <v>279</v>
      </c>
      <c r="E27" s="133">
        <v>3207</v>
      </c>
    </row>
    <row r="28" spans="1:5" s="3" customFormat="1" ht="20.100000000000001" customHeight="1" thickBot="1">
      <c r="A28" s="73" t="s">
        <v>99</v>
      </c>
      <c r="B28" s="136">
        <v>124</v>
      </c>
      <c r="C28" s="136">
        <v>13</v>
      </c>
      <c r="D28" s="136">
        <v>111</v>
      </c>
      <c r="E28" s="137">
        <v>46</v>
      </c>
    </row>
    <row r="29" spans="1:5" s="3" customFormat="1" ht="16.5" customHeight="1">
      <c r="A29" s="274" t="s">
        <v>103</v>
      </c>
      <c r="B29" s="274"/>
      <c r="C29" s="274"/>
      <c r="D29" s="274"/>
      <c r="E29" s="64"/>
    </row>
    <row r="30" spans="1:5" s="3" customFormat="1" ht="12.75"/>
    <row r="31" spans="1:5" s="3" customFormat="1" ht="12.75"/>
    <row r="32" spans="1:5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  <row r="41" s="3" customFormat="1" ht="12.75"/>
    <row r="42" s="3" customFormat="1" ht="12.75"/>
    <row r="43" s="3" customFormat="1" ht="12.75"/>
    <row r="44" s="3" customFormat="1" ht="12.75"/>
    <row r="45" s="3" customFormat="1" ht="12.75"/>
    <row r="46" s="3" customFormat="1" ht="12.75"/>
    <row r="47" s="3" customFormat="1" ht="12.75"/>
    <row r="48" s="3" customFormat="1" ht="12.75"/>
    <row r="49" s="3" customFormat="1" ht="12.75"/>
    <row r="50" s="3" customFormat="1" ht="12.75"/>
    <row r="51" s="3" customFormat="1" ht="12.75"/>
    <row r="52" s="3" customFormat="1" ht="12.75"/>
    <row r="53" s="3" customFormat="1" ht="12.75"/>
    <row r="54" s="3" customFormat="1" ht="12.75"/>
    <row r="55" s="3" customFormat="1" ht="12.75"/>
    <row r="56" s="3" customFormat="1" ht="12.75"/>
    <row r="57" s="3" customFormat="1" ht="12.75"/>
    <row r="58" s="3" customFormat="1" ht="12.75"/>
    <row r="59" s="3" customFormat="1" ht="12.75"/>
    <row r="60" s="3" customFormat="1" ht="12.75"/>
    <row r="61" s="3" customFormat="1" ht="12.75"/>
    <row r="62" s="3" customFormat="1" ht="12.75"/>
    <row r="63" s="3" customFormat="1" ht="12.75"/>
    <row r="64" s="3" customFormat="1" ht="12.75"/>
    <row r="65" s="3" customFormat="1" ht="12.75"/>
    <row r="66" s="3" customFormat="1" ht="12.75"/>
    <row r="67" s="3" customFormat="1" ht="12.75"/>
    <row r="68" s="3" customFormat="1" ht="12.75"/>
    <row r="69" s="3" customFormat="1" ht="12.75"/>
    <row r="70" s="3" customFormat="1" ht="12.75"/>
  </sheetData>
  <mergeCells count="7">
    <mergeCell ref="E3:E4"/>
    <mergeCell ref="A29:D29"/>
    <mergeCell ref="A1:D1"/>
    <mergeCell ref="A3:A4"/>
    <mergeCell ref="B3:B4"/>
    <mergeCell ref="C3:D3"/>
    <mergeCell ref="B2:C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F4" sqref="F4"/>
    </sheetView>
  </sheetViews>
  <sheetFormatPr defaultRowHeight="14.25"/>
  <cols>
    <col min="1" max="1" width="5.125" customWidth="1"/>
    <col min="2" max="2" width="7.375" customWidth="1"/>
    <col min="3" max="17" width="7" customWidth="1"/>
  </cols>
  <sheetData>
    <row r="1" spans="1:18" ht="18.75">
      <c r="A1" s="282" t="s">
        <v>193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142"/>
    </row>
    <row r="2" spans="1:18">
      <c r="A2" s="149"/>
      <c r="B2" s="147"/>
      <c r="C2" s="147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</row>
    <row r="3" spans="1:18">
      <c r="A3" s="284" t="s">
        <v>41</v>
      </c>
      <c r="B3" s="285" t="s">
        <v>162</v>
      </c>
      <c r="C3" s="287" t="s">
        <v>163</v>
      </c>
      <c r="D3" s="283"/>
      <c r="E3" s="283"/>
      <c r="F3" s="283"/>
      <c r="G3" s="283"/>
      <c r="H3" s="283"/>
      <c r="I3" s="284"/>
      <c r="J3" s="285" t="s">
        <v>170</v>
      </c>
      <c r="K3" s="285" t="s">
        <v>171</v>
      </c>
      <c r="L3" s="285" t="s">
        <v>172</v>
      </c>
      <c r="M3" s="285" t="s">
        <v>173</v>
      </c>
      <c r="N3" s="285" t="s">
        <v>174</v>
      </c>
      <c r="O3" s="285" t="s">
        <v>175</v>
      </c>
      <c r="P3" s="285" t="s">
        <v>176</v>
      </c>
      <c r="Q3" s="287" t="s">
        <v>177</v>
      </c>
      <c r="R3" s="143"/>
    </row>
    <row r="4" spans="1:18">
      <c r="A4" s="289"/>
      <c r="B4" s="286"/>
      <c r="C4" s="288"/>
      <c r="D4" s="146" t="s">
        <v>164</v>
      </c>
      <c r="E4" s="146" t="s">
        <v>165</v>
      </c>
      <c r="F4" s="146" t="s">
        <v>166</v>
      </c>
      <c r="G4" s="146" t="s">
        <v>167</v>
      </c>
      <c r="H4" s="146" t="s">
        <v>168</v>
      </c>
      <c r="I4" s="146" t="s">
        <v>169</v>
      </c>
      <c r="J4" s="286"/>
      <c r="K4" s="286"/>
      <c r="L4" s="286"/>
      <c r="M4" s="286"/>
      <c r="N4" s="286"/>
      <c r="O4" s="286"/>
      <c r="P4" s="286"/>
      <c r="Q4" s="288"/>
      <c r="R4" s="142"/>
    </row>
    <row r="5" spans="1:18">
      <c r="A5" s="148">
        <v>2001</v>
      </c>
      <c r="B5" s="151">
        <v>154.60999999999999</v>
      </c>
      <c r="C5" s="152">
        <v>47.15</v>
      </c>
      <c r="D5" s="152">
        <v>20.68</v>
      </c>
      <c r="E5" s="152">
        <v>6.9</v>
      </c>
      <c r="F5" s="152">
        <v>12.030000000000001</v>
      </c>
      <c r="G5" s="152">
        <v>5.2799999999999994</v>
      </c>
      <c r="H5" s="152">
        <v>2.23</v>
      </c>
      <c r="I5" s="152"/>
      <c r="J5" s="152">
        <v>16.79</v>
      </c>
      <c r="K5" s="152">
        <v>17.2</v>
      </c>
      <c r="L5" s="152">
        <v>20.310000000000002</v>
      </c>
      <c r="M5" s="152">
        <v>11.899999999999999</v>
      </c>
      <c r="N5" s="152">
        <v>14.370000000000001</v>
      </c>
      <c r="O5" s="152">
        <v>13.4</v>
      </c>
      <c r="P5" s="152">
        <v>11.98</v>
      </c>
      <c r="Q5" s="153">
        <v>1.51</v>
      </c>
      <c r="R5" s="142"/>
    </row>
    <row r="6" spans="1:18">
      <c r="A6" s="148">
        <v>2002</v>
      </c>
      <c r="B6" s="151">
        <v>175.44</v>
      </c>
      <c r="C6" s="152">
        <v>55.74</v>
      </c>
      <c r="D6" s="152">
        <v>25.68</v>
      </c>
      <c r="E6" s="152">
        <v>7.6</v>
      </c>
      <c r="F6" s="152">
        <v>13.02</v>
      </c>
      <c r="G6" s="152">
        <v>6.38</v>
      </c>
      <c r="H6" s="152">
        <v>3.06</v>
      </c>
      <c r="I6" s="152"/>
      <c r="J6" s="152">
        <v>18.38</v>
      </c>
      <c r="K6" s="152">
        <v>19.21</v>
      </c>
      <c r="L6" s="152">
        <v>22.41</v>
      </c>
      <c r="M6" s="152">
        <v>13.2</v>
      </c>
      <c r="N6" s="152">
        <v>15.45</v>
      </c>
      <c r="O6" s="152">
        <v>15.03</v>
      </c>
      <c r="P6" s="152">
        <v>14.45</v>
      </c>
      <c r="Q6" s="153">
        <v>1.56</v>
      </c>
      <c r="R6" s="142"/>
    </row>
    <row r="7" spans="1:18">
      <c r="A7" s="148">
        <v>2003</v>
      </c>
      <c r="B7" s="151">
        <v>208.24</v>
      </c>
      <c r="C7" s="152">
        <v>70.97</v>
      </c>
      <c r="D7" s="152">
        <v>34.020000000000003</v>
      </c>
      <c r="E7" s="152">
        <v>7.64</v>
      </c>
      <c r="F7" s="152">
        <v>14.48</v>
      </c>
      <c r="G7" s="152">
        <v>8.2899999999999991</v>
      </c>
      <c r="H7" s="152">
        <v>6.54</v>
      </c>
      <c r="I7" s="152"/>
      <c r="J7" s="152">
        <v>21.73</v>
      </c>
      <c r="K7" s="152">
        <v>22.48</v>
      </c>
      <c r="L7" s="152">
        <v>26.33</v>
      </c>
      <c r="M7" s="152">
        <v>13.7</v>
      </c>
      <c r="N7" s="152">
        <v>17.34</v>
      </c>
      <c r="O7" s="152">
        <v>16.87</v>
      </c>
      <c r="P7" s="152">
        <v>16.920000000000002</v>
      </c>
      <c r="Q7" s="153">
        <v>1.9</v>
      </c>
      <c r="R7" s="142"/>
    </row>
    <row r="8" spans="1:18">
      <c r="A8" s="148">
        <v>2004</v>
      </c>
      <c r="B8" s="151">
        <v>236.7</v>
      </c>
      <c r="C8" s="152">
        <v>84.69</v>
      </c>
      <c r="D8" s="152">
        <v>41.01</v>
      </c>
      <c r="E8" s="152">
        <v>9.44</v>
      </c>
      <c r="F8" s="152">
        <v>16.23</v>
      </c>
      <c r="G8" s="152">
        <v>9.98</v>
      </c>
      <c r="H8" s="152">
        <v>8.0299999999999994</v>
      </c>
      <c r="I8" s="152"/>
      <c r="J8" s="152">
        <v>22.53</v>
      </c>
      <c r="K8" s="152">
        <v>25.73</v>
      </c>
      <c r="L8" s="152">
        <v>28.06</v>
      </c>
      <c r="M8" s="152">
        <v>15.81</v>
      </c>
      <c r="N8" s="152">
        <v>19.489999999999998</v>
      </c>
      <c r="O8" s="152">
        <v>18.420000000000002</v>
      </c>
      <c r="P8" s="152">
        <v>19.77</v>
      </c>
      <c r="Q8" s="153">
        <v>2.2000000000000002</v>
      </c>
      <c r="R8" s="142"/>
    </row>
    <row r="9" spans="1:18">
      <c r="A9" s="148">
        <v>2005</v>
      </c>
      <c r="B9" s="151">
        <v>243.57</v>
      </c>
      <c r="C9" s="152">
        <v>84.16</v>
      </c>
      <c r="D9" s="152">
        <v>37.76</v>
      </c>
      <c r="E9" s="152">
        <v>9.74</v>
      </c>
      <c r="F9" s="152">
        <v>16.809999999999999</v>
      </c>
      <c r="G9" s="152">
        <v>10.88</v>
      </c>
      <c r="H9" s="152">
        <v>8.9700000000000006</v>
      </c>
      <c r="I9" s="152"/>
      <c r="J9" s="152">
        <v>23.44</v>
      </c>
      <c r="K9" s="152">
        <v>26.88</v>
      </c>
      <c r="L9" s="152">
        <v>29.74</v>
      </c>
      <c r="M9" s="152">
        <v>16.670000000000002</v>
      </c>
      <c r="N9" s="152">
        <v>20.399999999999999</v>
      </c>
      <c r="O9" s="152">
        <v>18.89</v>
      </c>
      <c r="P9" s="152">
        <v>21.08</v>
      </c>
      <c r="Q9" s="153">
        <v>2.31</v>
      </c>
      <c r="R9" s="142"/>
    </row>
    <row r="10" spans="1:18">
      <c r="A10" s="148">
        <v>2006</v>
      </c>
      <c r="B10" s="151">
        <v>240.69</v>
      </c>
      <c r="C10" s="152">
        <v>83.33</v>
      </c>
      <c r="D10" s="152">
        <v>36.450000000000003</v>
      </c>
      <c r="E10" s="152">
        <v>9.3699999999999992</v>
      </c>
      <c r="F10" s="152">
        <v>17.09</v>
      </c>
      <c r="G10" s="152">
        <v>11.09</v>
      </c>
      <c r="H10" s="152">
        <v>9.33</v>
      </c>
      <c r="I10" s="152"/>
      <c r="J10" s="152">
        <v>23.32</v>
      </c>
      <c r="K10" s="152">
        <v>25.87</v>
      </c>
      <c r="L10" s="152">
        <v>29.04</v>
      </c>
      <c r="M10" s="152">
        <v>16.98</v>
      </c>
      <c r="N10" s="152">
        <v>20.29</v>
      </c>
      <c r="O10" s="152">
        <v>18.68</v>
      </c>
      <c r="P10" s="152">
        <v>20.8</v>
      </c>
      <c r="Q10" s="153">
        <v>2.38</v>
      </c>
      <c r="R10" s="142"/>
    </row>
    <row r="11" spans="1:18">
      <c r="A11" s="148">
        <v>2007</v>
      </c>
      <c r="B11" s="151">
        <v>231.28</v>
      </c>
      <c r="C11" s="152">
        <v>84.7</v>
      </c>
      <c r="D11" s="152">
        <v>41.43</v>
      </c>
      <c r="E11" s="152">
        <v>8.65</v>
      </c>
      <c r="F11" s="152">
        <v>15.42</v>
      </c>
      <c r="G11" s="152">
        <v>10.37</v>
      </c>
      <c r="H11" s="152">
        <v>8.83</v>
      </c>
      <c r="I11" s="152"/>
      <c r="J11" s="152">
        <v>22.42</v>
      </c>
      <c r="K11" s="152">
        <v>24.19</v>
      </c>
      <c r="L11" s="152">
        <v>28.19</v>
      </c>
      <c r="M11" s="152">
        <v>15.88</v>
      </c>
      <c r="N11" s="152">
        <v>18.2</v>
      </c>
      <c r="O11" s="152">
        <v>16.62</v>
      </c>
      <c r="P11" s="152">
        <v>18.68</v>
      </c>
      <c r="Q11" s="153">
        <v>2.4</v>
      </c>
      <c r="R11" s="142"/>
    </row>
    <row r="12" spans="1:18">
      <c r="A12" s="148">
        <v>2008</v>
      </c>
      <c r="B12" s="151">
        <v>207.56</v>
      </c>
      <c r="C12" s="152">
        <v>73.61</v>
      </c>
      <c r="D12" s="152">
        <v>32.86</v>
      </c>
      <c r="E12" s="152">
        <v>8.07</v>
      </c>
      <c r="F12" s="152">
        <v>14.58</v>
      </c>
      <c r="G12" s="152">
        <v>9.36</v>
      </c>
      <c r="H12" s="152">
        <v>8.77</v>
      </c>
      <c r="I12" s="152"/>
      <c r="J12" s="152">
        <v>21.69</v>
      </c>
      <c r="K12" s="152">
        <v>21.91</v>
      </c>
      <c r="L12" s="152">
        <v>25.61</v>
      </c>
      <c r="M12" s="152">
        <v>15.13</v>
      </c>
      <c r="N12" s="152">
        <v>17.079999999999998</v>
      </c>
      <c r="O12" s="152">
        <v>13.55</v>
      </c>
      <c r="P12" s="152">
        <v>16.5</v>
      </c>
      <c r="Q12" s="153">
        <v>2.48</v>
      </c>
      <c r="R12" s="142"/>
    </row>
    <row r="13" spans="1:18">
      <c r="A13" s="148">
        <v>2009</v>
      </c>
      <c r="B13" s="151">
        <v>185.22</v>
      </c>
      <c r="C13" s="152">
        <v>66.349999999999994</v>
      </c>
      <c r="D13" s="152">
        <v>29.267600000000002</v>
      </c>
      <c r="E13" s="152">
        <v>6.9332000000000003</v>
      </c>
      <c r="F13" s="152">
        <v>12.576600000000001</v>
      </c>
      <c r="G13" s="152">
        <v>9.2736000000000001</v>
      </c>
      <c r="H13" s="152">
        <v>8.3003</v>
      </c>
      <c r="I13" s="152"/>
      <c r="J13" s="152">
        <v>2.1017000000000001</v>
      </c>
      <c r="K13" s="152">
        <v>21.977799999999998</v>
      </c>
      <c r="L13" s="152">
        <v>19.181599999999996</v>
      </c>
      <c r="M13" s="152">
        <v>22.6267</v>
      </c>
      <c r="N13" s="152">
        <v>13.1004</v>
      </c>
      <c r="O13" s="152">
        <v>14.682700000000002</v>
      </c>
      <c r="P13" s="152">
        <v>11.2826</v>
      </c>
      <c r="Q13" s="153">
        <v>13.9247</v>
      </c>
      <c r="R13" s="142"/>
    </row>
    <row r="14" spans="1:18">
      <c r="A14" s="148">
        <v>2010</v>
      </c>
      <c r="B14" s="151">
        <v>174.45</v>
      </c>
      <c r="C14" s="152">
        <v>63.04</v>
      </c>
      <c r="D14" s="152">
        <v>27.38</v>
      </c>
      <c r="E14" s="152">
        <v>6.48</v>
      </c>
      <c r="F14" s="152">
        <v>11.97</v>
      </c>
      <c r="G14" s="152">
        <v>8.0500000000000007</v>
      </c>
      <c r="H14" s="152">
        <v>7.99</v>
      </c>
      <c r="I14" s="152">
        <v>1.17</v>
      </c>
      <c r="J14" s="152">
        <v>21</v>
      </c>
      <c r="K14" s="152">
        <v>17.559999999999999</v>
      </c>
      <c r="L14" s="152">
        <v>21.87</v>
      </c>
      <c r="M14" s="152">
        <v>12.23</v>
      </c>
      <c r="N14" s="152">
        <v>13.76</v>
      </c>
      <c r="O14" s="152">
        <v>10.18</v>
      </c>
      <c r="P14" s="152">
        <v>12.87</v>
      </c>
      <c r="Q14" s="153">
        <v>1.94</v>
      </c>
      <c r="R14" s="142"/>
    </row>
    <row r="15" spans="1:18">
      <c r="A15" s="148">
        <v>2011</v>
      </c>
      <c r="B15" s="151">
        <v>172.3699</v>
      </c>
      <c r="C15" s="152">
        <v>64.040000000000006</v>
      </c>
      <c r="D15" s="152">
        <v>28.244800000000001</v>
      </c>
      <c r="E15" s="152">
        <v>6.5838999999999999</v>
      </c>
      <c r="F15" s="152">
        <v>11.4963</v>
      </c>
      <c r="G15" s="152">
        <v>8.4629999999999992</v>
      </c>
      <c r="H15" s="152">
        <v>8.170300000000001</v>
      </c>
      <c r="I15" s="152">
        <v>1.0771999999999999</v>
      </c>
      <c r="J15" s="152">
        <v>20.7014</v>
      </c>
      <c r="K15" s="152">
        <v>16.801200000000001</v>
      </c>
      <c r="L15" s="152">
        <v>21.626799999999999</v>
      </c>
      <c r="M15" s="152">
        <v>11.827999999999999</v>
      </c>
      <c r="N15" s="152">
        <v>13.1365</v>
      </c>
      <c r="O15" s="152">
        <v>10.179</v>
      </c>
      <c r="P15" s="152">
        <v>12.3169</v>
      </c>
      <c r="Q15" s="153">
        <v>1.7445999999999999</v>
      </c>
      <c r="R15" s="142"/>
    </row>
    <row r="16" spans="1:18">
      <c r="A16" s="148">
        <v>2012</v>
      </c>
      <c r="B16" s="151">
        <v>174.24538000000001</v>
      </c>
      <c r="C16" s="152">
        <v>78.417085000000029</v>
      </c>
      <c r="D16" s="152">
        <v>42.781210000000002</v>
      </c>
      <c r="E16" s="152">
        <v>6.8589449999999994</v>
      </c>
      <c r="F16" s="152">
        <v>10.70454</v>
      </c>
      <c r="G16" s="152">
        <v>8.7061600000000006</v>
      </c>
      <c r="H16" s="152">
        <v>8.6540300000000006</v>
      </c>
      <c r="I16" s="152">
        <v>0.71220000000000006</v>
      </c>
      <c r="J16" s="152">
        <v>20.418749999999999</v>
      </c>
      <c r="K16" s="152">
        <v>14.968859999999999</v>
      </c>
      <c r="L16" s="152">
        <v>19.712395000000001</v>
      </c>
      <c r="M16" s="152">
        <v>10.016569999999998</v>
      </c>
      <c r="N16" s="152">
        <v>11.978534999999999</v>
      </c>
      <c r="O16" s="152">
        <v>7.156015</v>
      </c>
      <c r="P16" s="152">
        <v>10.005155</v>
      </c>
      <c r="Q16" s="153">
        <v>1.5720150000000002</v>
      </c>
      <c r="R16" s="142"/>
    </row>
    <row r="17" spans="1:17">
      <c r="A17" s="148">
        <v>2013</v>
      </c>
      <c r="B17" s="151">
        <v>167.18290000000002</v>
      </c>
      <c r="C17" s="152">
        <v>64.114399999999989</v>
      </c>
      <c r="D17" s="152">
        <v>29.985799999999998</v>
      </c>
      <c r="E17" s="152">
        <v>6.4798</v>
      </c>
      <c r="F17" s="152">
        <v>10.503699999999998</v>
      </c>
      <c r="G17" s="152">
        <v>7.5735999999999999</v>
      </c>
      <c r="H17" s="152">
        <v>8.4488000000000003</v>
      </c>
      <c r="I17" s="152">
        <v>1.1227</v>
      </c>
      <c r="J17" s="152">
        <v>21.206700000000001</v>
      </c>
      <c r="K17" s="152">
        <v>15.421900000000001</v>
      </c>
      <c r="L17" s="152">
        <v>19.786999999999999</v>
      </c>
      <c r="M17" s="152">
        <v>11.2409</v>
      </c>
      <c r="N17" s="152">
        <v>12.3322</v>
      </c>
      <c r="O17" s="152">
        <v>9.9730000000000008</v>
      </c>
      <c r="P17" s="152">
        <v>11.587499999999999</v>
      </c>
      <c r="Q17" s="153">
        <v>1.5193000000000001</v>
      </c>
    </row>
    <row r="18" spans="1:17">
      <c r="A18" s="148">
        <v>2014</v>
      </c>
      <c r="B18" s="151">
        <v>129.09</v>
      </c>
      <c r="C18" s="152">
        <v>59.131699999999995</v>
      </c>
      <c r="D18" s="152">
        <v>26.789899999999999</v>
      </c>
      <c r="E18" s="152">
        <v>6.8221999999999996</v>
      </c>
      <c r="F18" s="152">
        <v>8.1971000000000007</v>
      </c>
      <c r="G18" s="152">
        <v>7.797699999999999</v>
      </c>
      <c r="H18" s="152">
        <v>8.3739000000000008</v>
      </c>
      <c r="I18" s="152">
        <v>1.1509</v>
      </c>
      <c r="J18" s="152">
        <v>13.980499999999999</v>
      </c>
      <c r="K18" s="152">
        <v>11.1845</v>
      </c>
      <c r="L18" s="152">
        <v>11.067600000000001</v>
      </c>
      <c r="M18" s="152">
        <v>7.3772000000000002</v>
      </c>
      <c r="N18" s="152">
        <v>8.0184999999999995</v>
      </c>
      <c r="O18" s="152">
        <v>8.4746000000000006</v>
      </c>
      <c r="P18" s="152">
        <v>7.4235999999999995</v>
      </c>
      <c r="Q18" s="153">
        <v>1.6780999999999999</v>
      </c>
    </row>
    <row r="19" spans="1:17">
      <c r="A19" s="156">
        <v>2015</v>
      </c>
      <c r="B19" s="150">
        <v>83.74</v>
      </c>
      <c r="C19" s="154">
        <v>43.65</v>
      </c>
      <c r="D19" s="154">
        <v>21.33</v>
      </c>
      <c r="E19" s="154">
        <v>3.9456714285714285</v>
      </c>
      <c r="F19" s="154">
        <v>4.75847142857143</v>
      </c>
      <c r="G19" s="154">
        <v>5.3776714285714284</v>
      </c>
      <c r="H19" s="154">
        <v>7.1813714285714285</v>
      </c>
      <c r="I19" s="154">
        <v>1.051971428571429</v>
      </c>
      <c r="J19" s="154">
        <v>10.833371428571429</v>
      </c>
      <c r="K19" s="154">
        <v>5.8815714285714282</v>
      </c>
      <c r="L19" s="154">
        <v>6.0293714285714284</v>
      </c>
      <c r="M19" s="154">
        <v>4.1808714285714279</v>
      </c>
      <c r="N19" s="154">
        <v>4.8002714285714285</v>
      </c>
      <c r="O19" s="154">
        <v>3.2633714285714284</v>
      </c>
      <c r="P19" s="154">
        <v>4.1632714285714281</v>
      </c>
      <c r="Q19" s="155">
        <v>0.94497142857142868</v>
      </c>
    </row>
    <row r="20" spans="1:17">
      <c r="A20" s="142"/>
      <c r="B20" s="144"/>
      <c r="C20" s="144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</row>
    <row r="21" spans="1:17">
      <c r="A21" s="142"/>
      <c r="B21" s="145"/>
      <c r="C21" s="144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</row>
    <row r="22" spans="1:17">
      <c r="A22" s="142"/>
      <c r="B22" s="145"/>
      <c r="C22" s="144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</row>
    <row r="23" spans="1:17">
      <c r="A23" s="142"/>
      <c r="B23" s="145"/>
      <c r="C23" s="144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</row>
    <row r="24" spans="1:17">
      <c r="A24" s="142"/>
      <c r="B24" s="145"/>
      <c r="C24" s="144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</row>
    <row r="25" spans="1:17">
      <c r="A25" s="142"/>
      <c r="B25" s="145"/>
      <c r="C25" s="144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</row>
    <row r="26" spans="1:17">
      <c r="A26" s="142"/>
      <c r="B26" s="145"/>
      <c r="C26" s="144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</row>
    <row r="27" spans="1:17">
      <c r="A27" s="142"/>
      <c r="B27" s="145"/>
      <c r="C27" s="144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</row>
    <row r="28" spans="1:17">
      <c r="A28" s="142"/>
      <c r="B28" s="145"/>
      <c r="C28" s="144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</row>
    <row r="29" spans="1:17">
      <c r="A29" s="142"/>
      <c r="B29" s="145"/>
      <c r="C29" s="144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</row>
    <row r="30" spans="1:17">
      <c r="A30" s="142"/>
      <c r="B30" s="145"/>
      <c r="C30" s="144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</row>
    <row r="31" spans="1:17">
      <c r="A31" s="142"/>
      <c r="B31" s="145"/>
      <c r="C31" s="144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</row>
    <row r="32" spans="1:17">
      <c r="A32" s="142"/>
      <c r="B32" s="145"/>
      <c r="C32" s="144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</row>
    <row r="33" spans="2:3">
      <c r="B33" s="145"/>
      <c r="C33" s="144"/>
    </row>
    <row r="34" spans="2:3">
      <c r="B34" s="145"/>
      <c r="C34" s="144"/>
    </row>
    <row r="35" spans="2:3">
      <c r="B35" s="145"/>
      <c r="C35" s="142"/>
    </row>
  </sheetData>
  <mergeCells count="13">
    <mergeCell ref="A1:Q1"/>
    <mergeCell ref="D3:I3"/>
    <mergeCell ref="M3:M4"/>
    <mergeCell ref="N3:N4"/>
    <mergeCell ref="O3:O4"/>
    <mergeCell ref="P3:P4"/>
    <mergeCell ref="Q3:Q4"/>
    <mergeCell ref="A3:A4"/>
    <mergeCell ref="B3:B4"/>
    <mergeCell ref="C3:C4"/>
    <mergeCell ref="J3:J4"/>
    <mergeCell ref="K3:K4"/>
    <mergeCell ref="L3:L4"/>
  </mergeCells>
  <phoneticPr fontId="37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44"/>
  <sheetViews>
    <sheetView workbookViewId="0">
      <selection activeCell="B2" sqref="B2:B3"/>
    </sheetView>
  </sheetViews>
  <sheetFormatPr defaultRowHeight="14.25"/>
  <cols>
    <col min="1" max="1" width="6.375" customWidth="1"/>
    <col min="2" max="2" width="7.625" customWidth="1"/>
    <col min="3" max="4" width="7.125" customWidth="1"/>
    <col min="5" max="6" width="7.375" customWidth="1"/>
    <col min="7" max="7" width="8.125" customWidth="1"/>
    <col min="8" max="8" width="7.5" customWidth="1"/>
    <col min="9" max="9" width="7.75" customWidth="1"/>
    <col min="10" max="10" width="7.25" customWidth="1"/>
    <col min="11" max="11" width="7.125" customWidth="1"/>
    <col min="12" max="12" width="7.375" customWidth="1"/>
    <col min="13" max="13" width="7.5" customWidth="1"/>
    <col min="14" max="14" width="8.125" customWidth="1"/>
    <col min="15" max="16" width="7.125" customWidth="1"/>
    <col min="17" max="19" width="7.625" customWidth="1"/>
  </cols>
  <sheetData>
    <row r="1" spans="1:19" ht="18.75">
      <c r="A1" s="293" t="s">
        <v>192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</row>
    <row r="2" spans="1:19">
      <c r="A2" s="295" t="s">
        <v>41</v>
      </c>
      <c r="B2" s="290" t="s">
        <v>178</v>
      </c>
      <c r="C2" s="290" t="s">
        <v>179</v>
      </c>
      <c r="D2" s="290" t="s">
        <v>180</v>
      </c>
      <c r="E2" s="290" t="s">
        <v>195</v>
      </c>
      <c r="F2" s="290" t="s">
        <v>196</v>
      </c>
      <c r="G2" s="290" t="s">
        <v>181</v>
      </c>
      <c r="H2" s="290" t="s">
        <v>182</v>
      </c>
      <c r="I2" s="290" t="s">
        <v>183</v>
      </c>
      <c r="J2" s="290" t="s">
        <v>197</v>
      </c>
      <c r="K2" s="292" t="s">
        <v>194</v>
      </c>
      <c r="L2" s="296"/>
      <c r="M2" s="295"/>
      <c r="N2" s="292" t="s">
        <v>184</v>
      </c>
      <c r="O2" s="296"/>
      <c r="P2" s="295"/>
      <c r="Q2" s="290" t="s">
        <v>185</v>
      </c>
      <c r="R2" s="290" t="s">
        <v>186</v>
      </c>
      <c r="S2" s="292" t="s">
        <v>187</v>
      </c>
    </row>
    <row r="3" spans="1:19" ht="48" customHeight="1">
      <c r="A3" s="295"/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174" t="s">
        <v>188</v>
      </c>
      <c r="M3" s="174" t="s">
        <v>189</v>
      </c>
      <c r="N3" s="291"/>
      <c r="O3" s="174" t="s">
        <v>190</v>
      </c>
      <c r="P3" s="174" t="s">
        <v>191</v>
      </c>
      <c r="Q3" s="291"/>
      <c r="R3" s="291"/>
      <c r="S3" s="294"/>
    </row>
    <row r="4" spans="1:19">
      <c r="A4" s="177">
        <v>1997</v>
      </c>
      <c r="B4" s="180">
        <v>10.506860000000001</v>
      </c>
      <c r="C4" s="188">
        <v>3045</v>
      </c>
      <c r="D4" s="188">
        <v>36.200000000000003</v>
      </c>
      <c r="E4" s="188">
        <v>32.799999999999997</v>
      </c>
      <c r="F4" s="188">
        <v>4.2</v>
      </c>
      <c r="G4" s="188">
        <v>9022.2999999999993</v>
      </c>
      <c r="H4" s="188">
        <v>561.5</v>
      </c>
      <c r="I4" s="188">
        <v>7349.9</v>
      </c>
      <c r="J4" s="188">
        <v>146.5</v>
      </c>
      <c r="K4" s="191">
        <v>85.4</v>
      </c>
      <c r="L4" s="191">
        <v>46.5</v>
      </c>
      <c r="M4" s="191">
        <v>38.9</v>
      </c>
      <c r="N4" s="180">
        <v>46.7</v>
      </c>
      <c r="O4" s="191">
        <v>30.4</v>
      </c>
      <c r="P4" s="191">
        <v>16.3</v>
      </c>
      <c r="Q4" s="191">
        <v>8.3000000000000007</v>
      </c>
      <c r="R4" s="191">
        <v>14.2</v>
      </c>
      <c r="S4" s="196">
        <v>436</v>
      </c>
    </row>
    <row r="5" spans="1:19">
      <c r="A5" s="178">
        <v>1998</v>
      </c>
      <c r="B5" s="183">
        <v>15.26</v>
      </c>
      <c r="C5" s="189">
        <v>2627.8</v>
      </c>
      <c r="D5" s="189">
        <v>23.7</v>
      </c>
      <c r="E5" s="189">
        <v>19</v>
      </c>
      <c r="F5" s="189">
        <v>3.5</v>
      </c>
      <c r="G5" s="189">
        <v>7248.5</v>
      </c>
      <c r="H5" s="189">
        <v>558</v>
      </c>
      <c r="I5" s="189">
        <v>9818.7999999999993</v>
      </c>
      <c r="J5" s="189">
        <v>174.4</v>
      </c>
      <c r="K5" s="192">
        <v>98.2</v>
      </c>
      <c r="L5" s="192">
        <v>51.7</v>
      </c>
      <c r="M5" s="192">
        <v>46.5</v>
      </c>
      <c r="N5" s="183">
        <v>57.8</v>
      </c>
      <c r="O5" s="192">
        <v>35</v>
      </c>
      <c r="P5" s="192">
        <v>22.8</v>
      </c>
      <c r="Q5" s="192">
        <v>14.69</v>
      </c>
      <c r="R5" s="192">
        <v>18.829999999999998</v>
      </c>
      <c r="S5" s="197">
        <v>663</v>
      </c>
    </row>
    <row r="6" spans="1:19">
      <c r="A6" s="178">
        <v>1999</v>
      </c>
      <c r="B6" s="183">
        <v>18.43</v>
      </c>
      <c r="C6" s="189">
        <v>2520.6</v>
      </c>
      <c r="D6" s="189">
        <v>19.399999999999999</v>
      </c>
      <c r="E6" s="189">
        <v>42.4</v>
      </c>
      <c r="F6" s="189">
        <v>3.6</v>
      </c>
      <c r="G6" s="189">
        <v>7581.2</v>
      </c>
      <c r="H6" s="189">
        <v>549.79999999999995</v>
      </c>
      <c r="I6" s="189">
        <v>11911.1</v>
      </c>
      <c r="J6" s="189">
        <v>202.2</v>
      </c>
      <c r="K6" s="192">
        <v>111.9</v>
      </c>
      <c r="L6" s="192">
        <v>58</v>
      </c>
      <c r="M6" s="192">
        <v>53.9</v>
      </c>
      <c r="N6" s="192">
        <v>76</v>
      </c>
      <c r="O6" s="192">
        <v>41.8</v>
      </c>
      <c r="P6" s="192">
        <v>34.200000000000003</v>
      </c>
      <c r="Q6" s="192">
        <v>22.1</v>
      </c>
      <c r="R6" s="192">
        <v>21</v>
      </c>
      <c r="S6" s="197">
        <v>523</v>
      </c>
    </row>
    <row r="7" spans="1:19">
      <c r="A7" s="178">
        <v>2000</v>
      </c>
      <c r="B7" s="183">
        <v>25.75254</v>
      </c>
      <c r="C7" s="189">
        <v>3040.6</v>
      </c>
      <c r="D7" s="189">
        <v>17.399999999999999</v>
      </c>
      <c r="E7" s="189">
        <v>50.6</v>
      </c>
      <c r="F7" s="189">
        <v>4.2</v>
      </c>
      <c r="G7" s="189">
        <v>7222.5</v>
      </c>
      <c r="H7" s="189">
        <v>625.9</v>
      </c>
      <c r="I7" s="189">
        <v>8558.9</v>
      </c>
      <c r="J7" s="189">
        <v>194.5</v>
      </c>
      <c r="K7" s="192">
        <v>201.5</v>
      </c>
      <c r="L7" s="192">
        <v>83.6</v>
      </c>
      <c r="M7" s="192">
        <v>117.9</v>
      </c>
      <c r="N7" s="187">
        <v>131.6</v>
      </c>
      <c r="O7" s="187">
        <v>54.7</v>
      </c>
      <c r="P7" s="187">
        <v>76.900000000000006</v>
      </c>
      <c r="Q7" s="192">
        <v>50.9</v>
      </c>
      <c r="R7" s="192">
        <v>10.199999999999999</v>
      </c>
      <c r="S7" s="197">
        <v>537</v>
      </c>
    </row>
    <row r="8" spans="1:19">
      <c r="A8" s="178">
        <v>2001</v>
      </c>
      <c r="B8" s="182">
        <v>29.200500000000002</v>
      </c>
      <c r="C8" s="194">
        <v>3770.8</v>
      </c>
      <c r="D8" s="194">
        <v>12.4</v>
      </c>
      <c r="E8" s="194">
        <v>58.3</v>
      </c>
      <c r="F8" s="194">
        <v>4.9000000000000004</v>
      </c>
      <c r="G8" s="194">
        <v>6756.3</v>
      </c>
      <c r="H8" s="194">
        <v>554.20000000000005</v>
      </c>
      <c r="I8" s="194">
        <v>12123.4</v>
      </c>
      <c r="J8" s="194">
        <v>302.3</v>
      </c>
      <c r="K8" s="182">
        <v>201.8</v>
      </c>
      <c r="L8" s="182">
        <v>80.3</v>
      </c>
      <c r="M8" s="182">
        <v>121.5</v>
      </c>
      <c r="N8" s="186">
        <v>154.61000000000001</v>
      </c>
      <c r="O8" s="186">
        <v>63.04</v>
      </c>
      <c r="P8" s="186">
        <v>91.57</v>
      </c>
      <c r="Q8" s="182">
        <v>98.3</v>
      </c>
      <c r="R8" s="182">
        <v>13.2</v>
      </c>
      <c r="S8" s="198">
        <v>539</v>
      </c>
    </row>
    <row r="9" spans="1:19">
      <c r="A9" s="178">
        <v>2002</v>
      </c>
      <c r="B9" s="182">
        <v>26.646990000000002</v>
      </c>
      <c r="C9" s="194">
        <v>4814</v>
      </c>
      <c r="D9" s="194">
        <v>14.2</v>
      </c>
      <c r="E9" s="194">
        <v>66.7</v>
      </c>
      <c r="F9" s="194">
        <v>4.9000000000000004</v>
      </c>
      <c r="G9" s="194">
        <v>6338.2</v>
      </c>
      <c r="H9" s="194">
        <v>492.2</v>
      </c>
      <c r="I9" s="194">
        <v>12301.9</v>
      </c>
      <c r="J9" s="194">
        <v>333.8</v>
      </c>
      <c r="K9" s="182">
        <v>242</v>
      </c>
      <c r="L9" s="182">
        <v>119.7</v>
      </c>
      <c r="M9" s="182">
        <v>122.3</v>
      </c>
      <c r="N9" s="186">
        <v>175.44</v>
      </c>
      <c r="O9" s="186">
        <v>74.3</v>
      </c>
      <c r="P9" s="186">
        <v>100.8</v>
      </c>
      <c r="Q9" s="182">
        <v>122.7</v>
      </c>
      <c r="R9" s="182">
        <v>24.95</v>
      </c>
      <c r="S9" s="198">
        <v>629</v>
      </c>
    </row>
    <row r="10" spans="1:19">
      <c r="A10" s="178">
        <v>2003</v>
      </c>
      <c r="B10" s="183">
        <v>29.961109999999998</v>
      </c>
      <c r="C10" s="189">
        <v>5535.9</v>
      </c>
      <c r="D10" s="189">
        <v>10.6</v>
      </c>
      <c r="E10" s="189">
        <v>77.599999999999994</v>
      </c>
      <c r="F10" s="189">
        <v>5.3</v>
      </c>
      <c r="G10" s="189">
        <v>6346.4</v>
      </c>
      <c r="H10" s="189">
        <v>558.79999999999995</v>
      </c>
      <c r="I10" s="189">
        <v>12033.9</v>
      </c>
      <c r="J10" s="189">
        <v>297.60000000000002</v>
      </c>
      <c r="K10" s="192">
        <v>276.10000000000002</v>
      </c>
      <c r="L10" s="192">
        <v>151.4</v>
      </c>
      <c r="M10" s="192">
        <v>124.7</v>
      </c>
      <c r="N10" s="181">
        <v>208.24</v>
      </c>
      <c r="O10" s="187">
        <v>99</v>
      </c>
      <c r="P10" s="187">
        <v>109.2</v>
      </c>
      <c r="Q10" s="192">
        <v>178</v>
      </c>
      <c r="R10" s="192">
        <v>21.8</v>
      </c>
      <c r="S10" s="197">
        <v>629</v>
      </c>
    </row>
    <row r="11" spans="1:19">
      <c r="A11" s="178">
        <v>2004</v>
      </c>
      <c r="B11" s="183">
        <v>33.148200000000003</v>
      </c>
      <c r="C11" s="189">
        <v>5820.5</v>
      </c>
      <c r="D11" s="189">
        <v>9.6999999999999993</v>
      </c>
      <c r="E11" s="189">
        <v>89.1</v>
      </c>
      <c r="F11" s="189">
        <v>6.5</v>
      </c>
      <c r="G11" s="189">
        <v>5724.6</v>
      </c>
      <c r="H11" s="189">
        <v>491.4</v>
      </c>
      <c r="I11" s="189">
        <v>15854.71</v>
      </c>
      <c r="J11" s="189">
        <v>323.2</v>
      </c>
      <c r="K11" s="192">
        <v>315.3</v>
      </c>
      <c r="L11" s="192">
        <v>190.6</v>
      </c>
      <c r="M11" s="192">
        <v>124.7</v>
      </c>
      <c r="N11" s="181">
        <v>236.7</v>
      </c>
      <c r="O11" s="187">
        <v>122.2</v>
      </c>
      <c r="P11" s="187">
        <v>114.5</v>
      </c>
      <c r="Q11" s="192">
        <v>204.1</v>
      </c>
      <c r="R11" s="192">
        <v>24.2</v>
      </c>
      <c r="S11" s="197">
        <v>629</v>
      </c>
    </row>
    <row r="12" spans="1:19">
      <c r="A12" s="178">
        <v>2005</v>
      </c>
      <c r="B12" s="183">
        <v>37.56</v>
      </c>
      <c r="C12" s="189">
        <v>5145.2</v>
      </c>
      <c r="D12" s="189">
        <v>8.6999999999999993</v>
      </c>
      <c r="E12" s="189">
        <v>94.7</v>
      </c>
      <c r="F12" s="189">
        <v>7.2</v>
      </c>
      <c r="G12" s="189">
        <v>5504.8</v>
      </c>
      <c r="H12" s="189">
        <v>522.9</v>
      </c>
      <c r="I12" s="189">
        <v>15851.6</v>
      </c>
      <c r="J12" s="189">
        <v>393.7</v>
      </c>
      <c r="K12" s="192">
        <v>324.60000000000002</v>
      </c>
      <c r="L12" s="192">
        <v>194</v>
      </c>
      <c r="M12" s="192">
        <v>130.6</v>
      </c>
      <c r="N12" s="181">
        <v>243.57</v>
      </c>
      <c r="O12" s="187">
        <v>128.52000000000001</v>
      </c>
      <c r="P12" s="187">
        <v>115.05</v>
      </c>
      <c r="Q12" s="192">
        <v>269.2</v>
      </c>
      <c r="R12" s="192">
        <v>46.75</v>
      </c>
      <c r="S12" s="197">
        <v>629</v>
      </c>
    </row>
    <row r="13" spans="1:19">
      <c r="A13" s="178">
        <v>2006</v>
      </c>
      <c r="B13" s="183">
        <v>41.59</v>
      </c>
      <c r="C13" s="189">
        <v>3812.9</v>
      </c>
      <c r="D13" s="189">
        <v>7.8</v>
      </c>
      <c r="E13" s="189">
        <v>116.3</v>
      </c>
      <c r="F13" s="189">
        <v>8</v>
      </c>
      <c r="G13" s="189">
        <v>5794.2</v>
      </c>
      <c r="H13" s="189">
        <v>417</v>
      </c>
      <c r="I13" s="189">
        <v>9520</v>
      </c>
      <c r="J13" s="189">
        <v>209.6</v>
      </c>
      <c r="K13" s="192">
        <v>334.93</v>
      </c>
      <c r="L13" s="192">
        <v>197.1</v>
      </c>
      <c r="M13" s="192">
        <v>137.80000000000001</v>
      </c>
      <c r="N13" s="187">
        <v>240.69</v>
      </c>
      <c r="O13" s="187">
        <v>127.25</v>
      </c>
      <c r="P13" s="187">
        <v>113.44</v>
      </c>
      <c r="Q13" s="192">
        <v>319.33999999999997</v>
      </c>
      <c r="R13" s="192">
        <v>55.48</v>
      </c>
      <c r="S13" s="197">
        <v>302</v>
      </c>
    </row>
    <row r="14" spans="1:19">
      <c r="A14" s="178">
        <v>2007</v>
      </c>
      <c r="B14" s="183">
        <v>47.91</v>
      </c>
      <c r="C14" s="189">
        <v>4599</v>
      </c>
      <c r="D14" s="189">
        <v>6</v>
      </c>
      <c r="E14" s="189">
        <v>151.1</v>
      </c>
      <c r="F14" s="189">
        <v>9.1999999999999993</v>
      </c>
      <c r="G14" s="189">
        <v>5565.5</v>
      </c>
      <c r="H14" s="189">
        <v>629.29999999999995</v>
      </c>
      <c r="I14" s="189">
        <v>15403.99</v>
      </c>
      <c r="J14" s="189">
        <v>372.86</v>
      </c>
      <c r="K14" s="192">
        <v>325.39</v>
      </c>
      <c r="L14" s="192">
        <v>199.3</v>
      </c>
      <c r="M14" s="192">
        <v>126.09</v>
      </c>
      <c r="N14" s="187">
        <v>231.28</v>
      </c>
      <c r="O14" s="187">
        <v>125.85</v>
      </c>
      <c r="P14" s="187">
        <v>105.43</v>
      </c>
      <c r="Q14" s="192">
        <v>447.58</v>
      </c>
      <c r="R14" s="192">
        <v>46.53</v>
      </c>
      <c r="S14" s="197">
        <v>298</v>
      </c>
    </row>
    <row r="15" spans="1:19">
      <c r="A15" s="178">
        <v>2008</v>
      </c>
      <c r="B15" s="183">
        <v>51.86</v>
      </c>
      <c r="C15" s="189">
        <v>4879.2</v>
      </c>
      <c r="D15" s="189">
        <v>5</v>
      </c>
      <c r="E15" s="189">
        <v>412</v>
      </c>
      <c r="F15" s="189">
        <v>12</v>
      </c>
      <c r="G15" s="189">
        <v>6229.3</v>
      </c>
      <c r="H15" s="189">
        <v>497.1</v>
      </c>
      <c r="I15" s="189">
        <v>18801.990000000002</v>
      </c>
      <c r="J15" s="189">
        <v>375.57</v>
      </c>
      <c r="K15" s="192">
        <v>335.97</v>
      </c>
      <c r="L15" s="192">
        <v>202.32</v>
      </c>
      <c r="M15" s="192">
        <v>133.69999999999999</v>
      </c>
      <c r="N15" s="187">
        <v>207.56</v>
      </c>
      <c r="O15" s="187">
        <v>114.58</v>
      </c>
      <c r="P15" s="187">
        <v>92.98</v>
      </c>
      <c r="Q15" s="192">
        <v>541.21</v>
      </c>
      <c r="R15" s="192">
        <v>55.72</v>
      </c>
      <c r="S15" s="197">
        <v>296</v>
      </c>
    </row>
    <row r="16" spans="1:19">
      <c r="A16" s="178">
        <v>2009</v>
      </c>
      <c r="B16" s="190">
        <v>73.430000000000007</v>
      </c>
      <c r="C16" s="195">
        <v>5152.1000000000004</v>
      </c>
      <c r="D16" s="195">
        <v>5.4</v>
      </c>
      <c r="E16" s="195">
        <v>413</v>
      </c>
      <c r="F16" s="195">
        <v>9</v>
      </c>
      <c r="G16" s="195">
        <v>5780.8</v>
      </c>
      <c r="H16" s="195">
        <v>454.5</v>
      </c>
      <c r="I16" s="195">
        <v>11997.3</v>
      </c>
      <c r="J16" s="195">
        <v>259.7</v>
      </c>
      <c r="K16" s="193">
        <v>343</v>
      </c>
      <c r="L16" s="193">
        <v>206.5</v>
      </c>
      <c r="M16" s="193">
        <v>136.5</v>
      </c>
      <c r="N16" s="185">
        <v>185.2</v>
      </c>
      <c r="O16" s="185">
        <v>101.7</v>
      </c>
      <c r="P16" s="185">
        <v>83.5</v>
      </c>
      <c r="Q16" s="193">
        <v>604.9</v>
      </c>
      <c r="R16" s="193">
        <v>69.62</v>
      </c>
      <c r="S16" s="199">
        <v>287</v>
      </c>
    </row>
    <row r="17" spans="1:19">
      <c r="A17" s="178">
        <v>2010</v>
      </c>
      <c r="B17" s="183">
        <v>84.45</v>
      </c>
      <c r="C17" s="189">
        <v>4063.7</v>
      </c>
      <c r="D17" s="189">
        <v>3.1</v>
      </c>
      <c r="E17" s="189">
        <v>232.4</v>
      </c>
      <c r="F17" s="189">
        <v>9.1999999999999993</v>
      </c>
      <c r="G17" s="189">
        <v>7305.6</v>
      </c>
      <c r="H17" s="189">
        <v>637.9</v>
      </c>
      <c r="I17" s="189">
        <v>11851</v>
      </c>
      <c r="J17" s="189">
        <v>238.6</v>
      </c>
      <c r="K17" s="192">
        <v>295.19</v>
      </c>
      <c r="L17" s="192">
        <v>212.46</v>
      </c>
      <c r="M17" s="192">
        <v>82.7</v>
      </c>
      <c r="N17" s="187">
        <v>174.45</v>
      </c>
      <c r="O17" s="187">
        <v>95.91</v>
      </c>
      <c r="P17" s="187">
        <v>78.540000000000006</v>
      </c>
      <c r="Q17" s="192">
        <v>647.76</v>
      </c>
      <c r="R17" s="192">
        <v>80.930000000000007</v>
      </c>
      <c r="S17" s="197">
        <v>287</v>
      </c>
    </row>
    <row r="18" spans="1:19">
      <c r="A18" s="178">
        <v>2011</v>
      </c>
      <c r="B18" s="183">
        <v>61.7</v>
      </c>
      <c r="C18" s="189">
        <v>3305.4</v>
      </c>
      <c r="D18" s="189">
        <v>2.2999999999999998</v>
      </c>
      <c r="E18" s="189">
        <v>296.8</v>
      </c>
      <c r="F18" s="189">
        <v>8.8000000000000007</v>
      </c>
      <c r="G18" s="189">
        <v>8051.54</v>
      </c>
      <c r="H18" s="189">
        <v>657.88</v>
      </c>
      <c r="I18" s="189">
        <v>9521.34</v>
      </c>
      <c r="J18" s="189">
        <v>183.1</v>
      </c>
      <c r="K18" s="192">
        <v>307.16000000000003</v>
      </c>
      <c r="L18" s="192">
        <v>231.38</v>
      </c>
      <c r="M18" s="192">
        <v>75.8</v>
      </c>
      <c r="N18" s="187">
        <v>172.4</v>
      </c>
      <c r="O18" s="187">
        <v>94.1</v>
      </c>
      <c r="P18" s="187">
        <v>78.3</v>
      </c>
      <c r="Q18" s="192">
        <v>788.03</v>
      </c>
      <c r="R18" s="192">
        <v>97.3</v>
      </c>
      <c r="S18" s="197">
        <v>270</v>
      </c>
    </row>
    <row r="19" spans="1:19">
      <c r="A19" s="179">
        <v>2012</v>
      </c>
      <c r="B19" s="200">
        <v>65.150000000000006</v>
      </c>
      <c r="C19" s="201">
        <v>3929.17</v>
      </c>
      <c r="D19" s="201">
        <v>2.09</v>
      </c>
      <c r="E19" s="201">
        <v>55.2</v>
      </c>
      <c r="F19" s="201">
        <v>0.48</v>
      </c>
      <c r="G19" s="201">
        <v>7667.07</v>
      </c>
      <c r="H19" s="201">
        <v>408.92</v>
      </c>
      <c r="I19" s="201">
        <v>8145.2</v>
      </c>
      <c r="J19" s="201">
        <v>139.19999999999999</v>
      </c>
      <c r="K19" s="202">
        <v>307.23</v>
      </c>
      <c r="L19" s="202">
        <v>231.4</v>
      </c>
      <c r="M19" s="202">
        <v>75.8</v>
      </c>
      <c r="N19" s="184">
        <v>174.25</v>
      </c>
      <c r="O19" s="184">
        <v>96.34</v>
      </c>
      <c r="P19" s="184">
        <v>77.91</v>
      </c>
      <c r="Q19" s="202">
        <v>833.48</v>
      </c>
      <c r="R19" s="202">
        <v>119.87</v>
      </c>
      <c r="S19" s="203">
        <v>270</v>
      </c>
    </row>
    <row r="21" spans="1:19">
      <c r="A21" s="171"/>
      <c r="B21" s="176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</row>
    <row r="22" spans="1:19">
      <c r="A22" s="171"/>
      <c r="B22" s="176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</row>
    <row r="23" spans="1:19">
      <c r="A23" s="171"/>
      <c r="B23" s="176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</row>
    <row r="24" spans="1:19">
      <c r="A24" s="171"/>
      <c r="B24" s="175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</row>
    <row r="25" spans="1:19">
      <c r="A25" s="171"/>
      <c r="B25" s="175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</row>
    <row r="26" spans="1:19">
      <c r="A26" s="171"/>
      <c r="B26" s="175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>
      <c r="A27" s="171"/>
      <c r="B27" s="175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</row>
    <row r="28" spans="1:19">
      <c r="A28" s="171"/>
      <c r="B28" s="175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</row>
    <row r="29" spans="1:19">
      <c r="A29" s="171"/>
      <c r="B29" s="175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</row>
    <row r="30" spans="1:19">
      <c r="A30" s="171"/>
      <c r="B30" s="175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</row>
    <row r="31" spans="1:19">
      <c r="A31" s="171"/>
      <c r="B31" s="175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</row>
    <row r="32" spans="1:19">
      <c r="A32" s="171"/>
      <c r="B32" s="175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</row>
    <row r="33" spans="2:2">
      <c r="B33" s="175"/>
    </row>
    <row r="34" spans="2:2">
      <c r="B34" s="175"/>
    </row>
    <row r="35" spans="2:2">
      <c r="B35" s="175"/>
    </row>
    <row r="36" spans="2:2">
      <c r="B36" s="175"/>
    </row>
    <row r="37" spans="2:2">
      <c r="B37" s="175"/>
    </row>
    <row r="38" spans="2:2">
      <c r="B38" s="175"/>
    </row>
    <row r="39" spans="2:2">
      <c r="B39" s="175"/>
    </row>
    <row r="40" spans="2:2">
      <c r="B40" s="175"/>
    </row>
    <row r="41" spans="2:2">
      <c r="B41" s="175"/>
    </row>
    <row r="42" spans="2:2">
      <c r="B42" s="172"/>
    </row>
    <row r="43" spans="2:2">
      <c r="B43" s="172"/>
    </row>
    <row r="44" spans="2:2">
      <c r="B44" s="173"/>
    </row>
  </sheetData>
  <mergeCells count="18">
    <mergeCell ref="L2:M2"/>
    <mergeCell ref="O2:P2"/>
    <mergeCell ref="I2:I3"/>
    <mergeCell ref="J2:J3"/>
    <mergeCell ref="K2:K3"/>
    <mergeCell ref="N2:N3"/>
    <mergeCell ref="A1:S1"/>
    <mergeCell ref="C2:C3"/>
    <mergeCell ref="D2:D3"/>
    <mergeCell ref="E2:E3"/>
    <mergeCell ref="F2:F3"/>
    <mergeCell ref="G2:G3"/>
    <mergeCell ref="H2:H3"/>
    <mergeCell ref="Q2:Q3"/>
    <mergeCell ref="R2:R3"/>
    <mergeCell ref="B2:B3"/>
    <mergeCell ref="S2:S3"/>
    <mergeCell ref="A2:A3"/>
  </mergeCells>
  <phoneticPr fontId="2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I13" sqref="I13"/>
    </sheetView>
  </sheetViews>
  <sheetFormatPr defaultRowHeight="14.25"/>
  <cols>
    <col min="1" max="1" width="27" customWidth="1"/>
  </cols>
  <sheetData>
    <row r="1" spans="1:6" ht="18.75">
      <c r="A1" s="297" t="s">
        <v>215</v>
      </c>
      <c r="B1" s="297"/>
      <c r="C1" s="297"/>
      <c r="D1" s="297"/>
      <c r="E1" s="297"/>
      <c r="F1" s="212"/>
    </row>
    <row r="2" spans="1:6" ht="32.25" customHeight="1">
      <c r="A2" s="215" t="s">
        <v>198</v>
      </c>
      <c r="B2" s="214" t="s">
        <v>9</v>
      </c>
      <c r="C2" s="214" t="s">
        <v>199</v>
      </c>
      <c r="D2" s="214" t="s">
        <v>200</v>
      </c>
      <c r="E2" s="213" t="s">
        <v>201</v>
      </c>
      <c r="F2" s="213" t="s">
        <v>202</v>
      </c>
    </row>
    <row r="3" spans="1:6" ht="27" customHeight="1">
      <c r="A3" s="225" t="s">
        <v>203</v>
      </c>
      <c r="B3" s="226" t="s">
        <v>204</v>
      </c>
      <c r="C3" s="224">
        <v>65.150000000000006</v>
      </c>
      <c r="D3" s="224">
        <v>65.95</v>
      </c>
      <c r="E3" s="227">
        <v>68.89</v>
      </c>
      <c r="F3" s="228">
        <v>75.069999999999993</v>
      </c>
    </row>
    <row r="4" spans="1:6" ht="27" customHeight="1">
      <c r="A4" s="223" t="s">
        <v>205</v>
      </c>
      <c r="B4" s="222" t="s">
        <v>204</v>
      </c>
      <c r="C4" s="221">
        <v>4.4800000000000004</v>
      </c>
      <c r="D4" s="221">
        <v>4.4800000000000004</v>
      </c>
      <c r="E4" s="220">
        <v>4.43</v>
      </c>
      <c r="F4" s="229">
        <v>5.15</v>
      </c>
    </row>
    <row r="5" spans="1:6" ht="27" customHeight="1">
      <c r="A5" s="223" t="s">
        <v>206</v>
      </c>
      <c r="B5" s="222" t="s">
        <v>204</v>
      </c>
      <c r="C5" s="221">
        <v>60.67</v>
      </c>
      <c r="D5" s="221">
        <v>61.47</v>
      </c>
      <c r="E5" s="220">
        <v>64.459999999999994</v>
      </c>
      <c r="F5" s="229">
        <v>69.92</v>
      </c>
    </row>
    <row r="6" spans="1:6" ht="27" customHeight="1">
      <c r="A6" s="223" t="s">
        <v>207</v>
      </c>
      <c r="B6" s="222" t="s">
        <v>208</v>
      </c>
      <c r="C6" s="221">
        <v>174.25</v>
      </c>
      <c r="D6" s="221">
        <v>167.18290000000002</v>
      </c>
      <c r="E6" s="220">
        <v>129.09</v>
      </c>
      <c r="F6" s="229">
        <v>83.74</v>
      </c>
    </row>
    <row r="7" spans="1:6" ht="27" customHeight="1">
      <c r="A7" s="223" t="s">
        <v>209</v>
      </c>
      <c r="B7" s="222" t="s">
        <v>208</v>
      </c>
      <c r="C7" s="221">
        <v>833.48</v>
      </c>
      <c r="D7" s="221">
        <v>829.52379999999994</v>
      </c>
      <c r="E7" s="220">
        <v>820.29</v>
      </c>
      <c r="F7" s="229">
        <v>839.26</v>
      </c>
    </row>
    <row r="8" spans="1:6" ht="27" customHeight="1">
      <c r="A8" s="223" t="s">
        <v>210</v>
      </c>
      <c r="B8" s="222" t="s">
        <v>208</v>
      </c>
      <c r="C8" s="221">
        <v>119.37</v>
      </c>
      <c r="D8" s="221">
        <v>204.26</v>
      </c>
      <c r="E8" s="220">
        <v>294.77999999999997</v>
      </c>
      <c r="F8" s="229">
        <v>368.84659999999997</v>
      </c>
    </row>
    <row r="9" spans="1:6" ht="27" customHeight="1">
      <c r="A9" s="223" t="s">
        <v>211</v>
      </c>
      <c r="B9" s="222" t="s">
        <v>208</v>
      </c>
      <c r="C9" s="221">
        <v>119.87</v>
      </c>
      <c r="D9" s="221">
        <v>135.53</v>
      </c>
      <c r="E9" s="220">
        <v>170.54</v>
      </c>
      <c r="F9" s="229">
        <v>166.57550000000001</v>
      </c>
    </row>
    <row r="10" spans="1:6" ht="27" customHeight="1">
      <c r="A10" s="223" t="s">
        <v>212</v>
      </c>
      <c r="B10" s="222" t="s">
        <v>208</v>
      </c>
      <c r="C10" s="221">
        <v>111.28</v>
      </c>
      <c r="D10" s="221">
        <v>130.38</v>
      </c>
      <c r="E10" s="220">
        <v>134.47999999999999</v>
      </c>
      <c r="F10" s="229">
        <v>166.5419</v>
      </c>
    </row>
    <row r="11" spans="1:6" ht="27" customHeight="1">
      <c r="A11" s="219" t="s">
        <v>213</v>
      </c>
      <c r="B11" s="218" t="s">
        <v>214</v>
      </c>
      <c r="C11" s="217">
        <v>270</v>
      </c>
      <c r="D11" s="217">
        <v>270</v>
      </c>
      <c r="E11" s="216">
        <v>268</v>
      </c>
      <c r="F11" s="216">
        <v>268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topLeftCell="A25" workbookViewId="0">
      <selection activeCell="L50" sqref="L50"/>
    </sheetView>
  </sheetViews>
  <sheetFormatPr defaultRowHeight="11.25"/>
  <cols>
    <col min="1" max="1" width="10.625" style="14" customWidth="1"/>
    <col min="2" max="5" width="8.875" style="11" customWidth="1"/>
    <col min="6" max="6" width="9.375" style="11" customWidth="1"/>
    <col min="7" max="8" width="8.875" style="11" customWidth="1"/>
    <col min="9" max="9" width="0.25" style="11" customWidth="1"/>
    <col min="10" max="10" width="9" style="11" hidden="1" customWidth="1"/>
    <col min="11" max="16384" width="9" style="11"/>
  </cols>
  <sheetData>
    <row r="1" spans="1:8" ht="24.4" customHeight="1">
      <c r="A1" s="232" t="s">
        <v>108</v>
      </c>
      <c r="B1" s="232"/>
      <c r="C1" s="232"/>
      <c r="D1" s="232"/>
      <c r="E1" s="232"/>
      <c r="F1" s="232"/>
      <c r="G1" s="232"/>
      <c r="H1" s="232"/>
    </row>
    <row r="2" spans="1:8" ht="27" customHeight="1">
      <c r="A2" s="240" t="s">
        <v>41</v>
      </c>
      <c r="B2" s="241" t="s">
        <v>42</v>
      </c>
      <c r="C2" s="243"/>
      <c r="D2" s="243"/>
      <c r="E2" s="244"/>
      <c r="F2" s="241" t="s">
        <v>47</v>
      </c>
      <c r="G2" s="244"/>
      <c r="H2" s="245"/>
    </row>
    <row r="3" spans="1:8" ht="27" customHeight="1">
      <c r="A3" s="240"/>
      <c r="B3" s="242"/>
      <c r="C3" s="29" t="s">
        <v>35</v>
      </c>
      <c r="D3" s="29" t="s">
        <v>36</v>
      </c>
      <c r="E3" s="29" t="s">
        <v>37</v>
      </c>
      <c r="F3" s="242"/>
      <c r="G3" s="29" t="s">
        <v>36</v>
      </c>
      <c r="H3" s="30" t="s">
        <v>37</v>
      </c>
    </row>
    <row r="4" spans="1:8" ht="15" customHeight="1">
      <c r="A4" s="31">
        <v>1949</v>
      </c>
      <c r="B4" s="32">
        <v>9.6</v>
      </c>
      <c r="C4" s="32"/>
      <c r="D4" s="32">
        <v>9.6</v>
      </c>
      <c r="E4" s="32"/>
      <c r="F4" s="33">
        <f t="shared" ref="F4:F49" si="0">SUM(G4:H4)</f>
        <v>241</v>
      </c>
      <c r="G4" s="33">
        <v>241</v>
      </c>
      <c r="H4" s="34"/>
    </row>
    <row r="5" spans="1:8" ht="15" customHeight="1">
      <c r="A5" s="35">
        <v>1952</v>
      </c>
      <c r="B5" s="36">
        <v>48.1</v>
      </c>
      <c r="C5" s="36"/>
      <c r="D5" s="36">
        <v>48.1</v>
      </c>
      <c r="E5" s="36"/>
      <c r="F5" s="37">
        <f t="shared" si="0"/>
        <v>601</v>
      </c>
      <c r="G5" s="37">
        <v>601</v>
      </c>
      <c r="H5" s="38"/>
    </row>
    <row r="6" spans="1:8" ht="15" customHeight="1">
      <c r="A6" s="35">
        <v>1955</v>
      </c>
      <c r="B6" s="36">
        <v>106.2</v>
      </c>
      <c r="C6" s="36"/>
      <c r="D6" s="36">
        <v>106.2</v>
      </c>
      <c r="E6" s="36"/>
      <c r="F6" s="37">
        <f t="shared" si="0"/>
        <v>1654</v>
      </c>
      <c r="G6" s="37">
        <v>1654</v>
      </c>
      <c r="H6" s="38"/>
    </row>
    <row r="7" spans="1:8" ht="15" customHeight="1">
      <c r="A7" s="35">
        <v>1957</v>
      </c>
      <c r="B7" s="36">
        <v>208.9</v>
      </c>
      <c r="C7" s="36">
        <v>18.8</v>
      </c>
      <c r="D7" s="36">
        <v>183.4</v>
      </c>
      <c r="E7" s="36">
        <v>6.7</v>
      </c>
      <c r="F7" s="37">
        <f t="shared" si="0"/>
        <v>2746</v>
      </c>
      <c r="G7" s="37">
        <v>2338</v>
      </c>
      <c r="H7" s="38">
        <v>408</v>
      </c>
    </row>
    <row r="8" spans="1:8" ht="15" customHeight="1">
      <c r="A8" s="35">
        <v>1962</v>
      </c>
      <c r="B8" s="36">
        <v>218.4</v>
      </c>
      <c r="C8" s="36">
        <v>39.700000000000003</v>
      </c>
      <c r="D8" s="36">
        <v>173.6</v>
      </c>
      <c r="E8" s="36">
        <v>5.0999999999999996</v>
      </c>
      <c r="F8" s="37">
        <f t="shared" si="0"/>
        <v>3865</v>
      </c>
      <c r="G8" s="37">
        <v>3446</v>
      </c>
      <c r="H8" s="38">
        <v>419</v>
      </c>
    </row>
    <row r="9" spans="1:8" ht="15" customHeight="1">
      <c r="A9" s="35">
        <v>1965</v>
      </c>
      <c r="B9" s="36">
        <v>433.2</v>
      </c>
      <c r="C9" s="36">
        <v>55.2</v>
      </c>
      <c r="D9" s="36">
        <v>366.6</v>
      </c>
      <c r="E9" s="36">
        <v>11.4</v>
      </c>
      <c r="F9" s="37">
        <f t="shared" si="0"/>
        <v>8124</v>
      </c>
      <c r="G9" s="37">
        <v>7375</v>
      </c>
      <c r="H9" s="38">
        <v>749</v>
      </c>
    </row>
    <row r="10" spans="1:8" ht="15" customHeight="1">
      <c r="A10" s="35">
        <v>1970</v>
      </c>
      <c r="B10" s="36">
        <v>549.29999999999995</v>
      </c>
      <c r="C10" s="36">
        <v>66.5</v>
      </c>
      <c r="D10" s="36">
        <v>470.5</v>
      </c>
      <c r="E10" s="36">
        <v>12.3</v>
      </c>
      <c r="F10" s="37">
        <f t="shared" si="0"/>
        <v>13667</v>
      </c>
      <c r="G10" s="37">
        <v>12293</v>
      </c>
      <c r="H10" s="38">
        <v>1374</v>
      </c>
    </row>
    <row r="11" spans="1:8" ht="15" customHeight="1">
      <c r="A11" s="35">
        <v>1975</v>
      </c>
      <c r="B11" s="36">
        <v>1111.7</v>
      </c>
      <c r="C11" s="36">
        <v>106.2</v>
      </c>
      <c r="D11" s="36">
        <v>993.4</v>
      </c>
      <c r="E11" s="36">
        <v>12.1</v>
      </c>
      <c r="F11" s="37">
        <f t="shared" si="0"/>
        <v>32898</v>
      </c>
      <c r="G11" s="37">
        <v>31951</v>
      </c>
      <c r="H11" s="38">
        <v>947</v>
      </c>
    </row>
    <row r="12" spans="1:8" ht="15" customHeight="1">
      <c r="A12" s="35">
        <v>1976</v>
      </c>
      <c r="B12" s="36">
        <v>1410.5</v>
      </c>
      <c r="C12" s="36">
        <v>120.3</v>
      </c>
      <c r="D12" s="36">
        <v>1273.9000000000001</v>
      </c>
      <c r="E12" s="36">
        <v>16.3</v>
      </c>
      <c r="F12" s="37">
        <f t="shared" si="0"/>
        <v>41553</v>
      </c>
      <c r="G12" s="37">
        <v>40143</v>
      </c>
      <c r="H12" s="38">
        <v>1410</v>
      </c>
    </row>
    <row r="13" spans="1:8" ht="15" customHeight="1">
      <c r="A13" s="35">
        <v>1977</v>
      </c>
      <c r="B13" s="36">
        <v>1804.3</v>
      </c>
      <c r="C13" s="36">
        <v>137.5</v>
      </c>
      <c r="D13" s="36">
        <v>1641.7</v>
      </c>
      <c r="E13" s="36">
        <v>25.1</v>
      </c>
      <c r="F13" s="37">
        <f t="shared" si="0"/>
        <v>55454</v>
      </c>
      <c r="G13" s="37">
        <v>52575</v>
      </c>
      <c r="H13" s="38">
        <v>2879</v>
      </c>
    </row>
    <row r="14" spans="1:8" ht="15" customHeight="1">
      <c r="A14" s="35">
        <v>1978</v>
      </c>
      <c r="B14" s="36">
        <v>1892.2</v>
      </c>
      <c r="C14" s="36">
        <v>143.4</v>
      </c>
      <c r="D14" s="36">
        <v>1717.8</v>
      </c>
      <c r="E14" s="36">
        <v>31</v>
      </c>
      <c r="F14" s="37">
        <f t="shared" si="0"/>
        <v>59931</v>
      </c>
      <c r="G14" s="37">
        <v>56326</v>
      </c>
      <c r="H14" s="38">
        <v>3605</v>
      </c>
    </row>
    <row r="15" spans="1:8" ht="15" customHeight="1">
      <c r="A15" s="35">
        <v>1979</v>
      </c>
      <c r="B15" s="36">
        <v>1902.4</v>
      </c>
      <c r="C15" s="36">
        <v>151.4</v>
      </c>
      <c r="D15" s="36">
        <v>1720.6</v>
      </c>
      <c r="E15" s="36">
        <v>30.4</v>
      </c>
      <c r="F15" s="37">
        <f t="shared" si="0"/>
        <v>56400</v>
      </c>
      <c r="G15" s="37">
        <v>53102</v>
      </c>
      <c r="H15" s="38">
        <v>3298</v>
      </c>
    </row>
    <row r="16" spans="1:8" ht="15" customHeight="1">
      <c r="A16" s="35">
        <v>1980</v>
      </c>
      <c r="B16" s="36">
        <v>1961.4</v>
      </c>
      <c r="C16" s="36">
        <v>159.1</v>
      </c>
      <c r="D16" s="36">
        <v>1776.8</v>
      </c>
      <c r="E16" s="36">
        <v>25.5</v>
      </c>
      <c r="F16" s="37">
        <f t="shared" si="0"/>
        <v>58377</v>
      </c>
      <c r="G16" s="37">
        <v>55525</v>
      </c>
      <c r="H16" s="38">
        <v>2852</v>
      </c>
    </row>
    <row r="17" spans="1:8" ht="15" customHeight="1">
      <c r="A17" s="35">
        <v>1981</v>
      </c>
      <c r="B17" s="36">
        <v>1805.6</v>
      </c>
      <c r="C17" s="36">
        <v>170.1</v>
      </c>
      <c r="D17" s="36">
        <v>1607.8</v>
      </c>
      <c r="E17" s="36">
        <v>27.7</v>
      </c>
      <c r="F17" s="37">
        <f t="shared" si="0"/>
        <v>56610</v>
      </c>
      <c r="G17" s="37">
        <v>53751</v>
      </c>
      <c r="H17" s="38">
        <v>2859</v>
      </c>
    </row>
    <row r="18" spans="1:8" ht="15" customHeight="1">
      <c r="A18" s="35">
        <v>1982</v>
      </c>
      <c r="B18" s="36">
        <v>1872.2</v>
      </c>
      <c r="C18" s="36">
        <v>190.2</v>
      </c>
      <c r="D18" s="36">
        <v>1657.6</v>
      </c>
      <c r="E18" s="36">
        <v>24.4</v>
      </c>
      <c r="F18" s="37">
        <f t="shared" si="0"/>
        <v>62467</v>
      </c>
      <c r="G18" s="37">
        <v>58989</v>
      </c>
      <c r="H18" s="38">
        <v>3478</v>
      </c>
    </row>
    <row r="19" spans="1:8" ht="15" customHeight="1">
      <c r="A19" s="35">
        <v>1983</v>
      </c>
      <c r="B19" s="36">
        <v>2135</v>
      </c>
      <c r="C19" s="36">
        <v>206.4</v>
      </c>
      <c r="D19" s="36">
        <v>1832</v>
      </c>
      <c r="E19" s="36">
        <v>96.6</v>
      </c>
      <c r="F19" s="37">
        <f t="shared" si="0"/>
        <v>70743</v>
      </c>
      <c r="G19" s="37">
        <v>67126</v>
      </c>
      <c r="H19" s="38">
        <v>3617</v>
      </c>
    </row>
    <row r="20" spans="1:8" ht="15" customHeight="1">
      <c r="A20" s="35">
        <v>1984</v>
      </c>
      <c r="B20" s="36">
        <v>2090.9</v>
      </c>
      <c r="C20" s="36">
        <v>229.5</v>
      </c>
      <c r="D20" s="36">
        <v>1790.2</v>
      </c>
      <c r="E20" s="36">
        <v>71.2</v>
      </c>
      <c r="F20" s="37">
        <f t="shared" si="0"/>
        <v>74916</v>
      </c>
      <c r="G20" s="37">
        <v>69840</v>
      </c>
      <c r="H20" s="38">
        <v>5076</v>
      </c>
    </row>
    <row r="21" spans="1:8" ht="15" customHeight="1">
      <c r="A21" s="35">
        <v>1985</v>
      </c>
      <c r="B21" s="36">
        <v>2056.9</v>
      </c>
      <c r="C21" s="36">
        <v>247.4</v>
      </c>
      <c r="D21" s="36">
        <v>1724.2</v>
      </c>
      <c r="E21" s="36">
        <v>85.3</v>
      </c>
      <c r="F21" s="37">
        <f t="shared" si="0"/>
        <v>84998</v>
      </c>
      <c r="G21" s="37">
        <v>70717</v>
      </c>
      <c r="H21" s="38">
        <v>14281</v>
      </c>
    </row>
    <row r="22" spans="1:8" ht="15" customHeight="1">
      <c r="A22" s="35">
        <v>1986</v>
      </c>
      <c r="B22" s="36">
        <v>2314.8000000000002</v>
      </c>
      <c r="C22" s="36">
        <v>270.8</v>
      </c>
      <c r="D22" s="36">
        <v>1963.9</v>
      </c>
      <c r="E22" s="36">
        <v>80.099999999999994</v>
      </c>
      <c r="F22" s="37">
        <f t="shared" si="0"/>
        <v>109868</v>
      </c>
      <c r="G22" s="37">
        <v>93036</v>
      </c>
      <c r="H22" s="38">
        <v>16832</v>
      </c>
    </row>
    <row r="23" spans="1:8" ht="15" customHeight="1">
      <c r="A23" s="35">
        <v>1987</v>
      </c>
      <c r="B23" s="36">
        <v>2465.8000000000002</v>
      </c>
      <c r="C23" s="36">
        <v>320.2</v>
      </c>
      <c r="D23" s="36">
        <v>2048.9</v>
      </c>
      <c r="E23" s="36">
        <v>96.7</v>
      </c>
      <c r="F23" s="37">
        <f t="shared" si="0"/>
        <v>121181</v>
      </c>
      <c r="G23" s="37">
        <v>103516</v>
      </c>
      <c r="H23" s="38">
        <v>17665</v>
      </c>
    </row>
    <row r="24" spans="1:8" ht="15" customHeight="1">
      <c r="A24" s="35">
        <v>1988</v>
      </c>
      <c r="B24" s="36">
        <v>2738.5</v>
      </c>
      <c r="C24" s="36">
        <v>378.8</v>
      </c>
      <c r="D24" s="36">
        <v>2275.1999999999998</v>
      </c>
      <c r="E24" s="36">
        <v>84.5</v>
      </c>
      <c r="F24" s="37">
        <f t="shared" si="0"/>
        <v>155797</v>
      </c>
      <c r="G24" s="37">
        <v>129529</v>
      </c>
      <c r="H24" s="38">
        <v>26268</v>
      </c>
    </row>
    <row r="25" spans="1:8" ht="15" customHeight="1">
      <c r="A25" s="35">
        <v>1989</v>
      </c>
      <c r="B25" s="36">
        <v>2895.7</v>
      </c>
      <c r="C25" s="36">
        <v>438.4</v>
      </c>
      <c r="D25" s="36">
        <v>2398.9</v>
      </c>
      <c r="E25" s="36">
        <v>58.4</v>
      </c>
      <c r="F25" s="37">
        <f t="shared" si="0"/>
        <v>176661</v>
      </c>
      <c r="G25" s="37">
        <v>153935</v>
      </c>
      <c r="H25" s="38">
        <v>22726</v>
      </c>
    </row>
    <row r="26" spans="1:8" ht="15" customHeight="1">
      <c r="A26" s="35">
        <v>1990</v>
      </c>
      <c r="B26" s="36">
        <v>2828.4</v>
      </c>
      <c r="C26" s="36">
        <v>440.4</v>
      </c>
      <c r="D26" s="36">
        <v>2309.1999999999998</v>
      </c>
      <c r="E26" s="36">
        <v>78.8</v>
      </c>
      <c r="F26" s="37">
        <f t="shared" si="0"/>
        <v>160578</v>
      </c>
      <c r="G26" s="37">
        <v>142549</v>
      </c>
      <c r="H26" s="38">
        <v>18029</v>
      </c>
    </row>
    <row r="27" spans="1:8" ht="15" customHeight="1">
      <c r="A27" s="35">
        <v>1991</v>
      </c>
      <c r="B27" s="36">
        <v>3039.4</v>
      </c>
      <c r="C27" s="36">
        <v>505.4</v>
      </c>
      <c r="D27" s="36">
        <v>2388.1</v>
      </c>
      <c r="E27" s="36">
        <v>145.9</v>
      </c>
      <c r="F27" s="37">
        <f t="shared" si="0"/>
        <v>163905</v>
      </c>
      <c r="G27" s="37">
        <v>148732</v>
      </c>
      <c r="H27" s="38">
        <v>15173</v>
      </c>
    </row>
    <row r="28" spans="1:8" ht="15" customHeight="1">
      <c r="A28" s="35">
        <v>1992</v>
      </c>
      <c r="B28" s="36">
        <v>3244.4</v>
      </c>
      <c r="C28" s="36">
        <v>460.8</v>
      </c>
      <c r="D28" s="36">
        <v>2615.5</v>
      </c>
      <c r="E28" s="36">
        <v>168.1</v>
      </c>
      <c r="F28" s="37">
        <f t="shared" si="0"/>
        <v>179046</v>
      </c>
      <c r="G28" s="37">
        <v>162359</v>
      </c>
      <c r="H28" s="38">
        <v>16687</v>
      </c>
    </row>
    <row r="29" spans="1:8" ht="15" customHeight="1">
      <c r="A29" s="35">
        <v>1993</v>
      </c>
      <c r="B29" s="36">
        <v>3623.5</v>
      </c>
      <c r="C29" s="36">
        <v>448.7</v>
      </c>
      <c r="D29" s="36">
        <v>2975.6</v>
      </c>
      <c r="E29" s="36">
        <v>199.2</v>
      </c>
      <c r="F29" s="37">
        <f t="shared" si="0"/>
        <v>198277</v>
      </c>
      <c r="G29" s="37">
        <v>176027</v>
      </c>
      <c r="H29" s="38">
        <v>22250</v>
      </c>
    </row>
    <row r="30" spans="1:8" ht="15" customHeight="1">
      <c r="A30" s="35">
        <v>1994</v>
      </c>
      <c r="B30" s="36">
        <v>4718.6000000000004</v>
      </c>
      <c r="C30" s="36">
        <v>580.5</v>
      </c>
      <c r="D30" s="36">
        <v>3885.8</v>
      </c>
      <c r="E30" s="36">
        <v>252.3</v>
      </c>
      <c r="F30" s="37">
        <f t="shared" si="0"/>
        <v>243580</v>
      </c>
      <c r="G30" s="37">
        <v>233850</v>
      </c>
      <c r="H30" s="38">
        <v>9730</v>
      </c>
    </row>
    <row r="31" spans="1:8" ht="15" customHeight="1">
      <c r="A31" s="35">
        <v>1995</v>
      </c>
      <c r="B31" s="36">
        <v>5733.9</v>
      </c>
      <c r="C31" s="36">
        <v>646.6</v>
      </c>
      <c r="D31" s="36">
        <v>4776.8</v>
      </c>
      <c r="E31" s="36">
        <v>310.5</v>
      </c>
      <c r="F31" s="37">
        <f t="shared" si="0"/>
        <v>293792</v>
      </c>
      <c r="G31" s="37">
        <v>282822</v>
      </c>
      <c r="H31" s="38">
        <v>10970</v>
      </c>
    </row>
    <row r="32" spans="1:8" ht="15" customHeight="1">
      <c r="A32" s="35">
        <v>1996</v>
      </c>
      <c r="B32" s="36">
        <v>5852.4</v>
      </c>
      <c r="C32" s="36">
        <v>493.7</v>
      </c>
      <c r="D32" s="36">
        <v>4946.3999999999996</v>
      </c>
      <c r="E32" s="36">
        <v>412.3</v>
      </c>
      <c r="F32" s="37">
        <f t="shared" si="0"/>
        <v>722246</v>
      </c>
      <c r="G32" s="37">
        <v>302993</v>
      </c>
      <c r="H32" s="38">
        <v>419253</v>
      </c>
    </row>
    <row r="33" spans="1:8" ht="15" customHeight="1">
      <c r="A33" s="35">
        <v>1997</v>
      </c>
      <c r="B33" s="36">
        <v>6753.9</v>
      </c>
      <c r="C33" s="36">
        <v>580</v>
      </c>
      <c r="D33" s="36">
        <v>5711.5</v>
      </c>
      <c r="E33" s="36">
        <v>462</v>
      </c>
      <c r="F33" s="37">
        <f t="shared" si="0"/>
        <v>782992</v>
      </c>
      <c r="G33" s="37">
        <v>363885</v>
      </c>
      <c r="H33" s="38">
        <v>419107</v>
      </c>
    </row>
    <row r="34" spans="1:8" ht="15" customHeight="1">
      <c r="A34" s="35">
        <v>1998</v>
      </c>
      <c r="B34" s="36">
        <v>6696.2</v>
      </c>
      <c r="C34" s="36">
        <v>471.7</v>
      </c>
      <c r="D34" s="36">
        <v>5793</v>
      </c>
      <c r="E34" s="36">
        <v>431</v>
      </c>
      <c r="F34" s="37">
        <f t="shared" si="0"/>
        <v>783508</v>
      </c>
      <c r="G34" s="37">
        <v>377172</v>
      </c>
      <c r="H34" s="38">
        <v>406336</v>
      </c>
    </row>
    <row r="35" spans="1:8" ht="15" customHeight="1">
      <c r="A35" s="35">
        <v>1999</v>
      </c>
      <c r="B35" s="36">
        <v>6973</v>
      </c>
      <c r="C35" s="36">
        <v>401.3</v>
      </c>
      <c r="D35" s="36">
        <v>6153</v>
      </c>
      <c r="E35" s="36">
        <v>418.7</v>
      </c>
      <c r="F35" s="37">
        <f t="shared" si="0"/>
        <v>841594</v>
      </c>
      <c r="G35" s="37">
        <v>402353</v>
      </c>
      <c r="H35" s="38">
        <v>439241</v>
      </c>
    </row>
    <row r="36" spans="1:8" ht="15" customHeight="1">
      <c r="A36" s="35">
        <v>2000</v>
      </c>
      <c r="B36" s="36">
        <v>7566.8</v>
      </c>
      <c r="C36" s="36">
        <v>466.5</v>
      </c>
      <c r="D36" s="36">
        <v>6628.6</v>
      </c>
      <c r="E36" s="36">
        <v>470.7</v>
      </c>
      <c r="F36" s="37">
        <f t="shared" si="0"/>
        <v>1088279</v>
      </c>
      <c r="G36" s="37">
        <v>440621</v>
      </c>
      <c r="H36" s="38">
        <v>647658</v>
      </c>
    </row>
    <row r="37" spans="1:8" ht="15" customHeight="1">
      <c r="A37" s="35">
        <v>2001</v>
      </c>
      <c r="B37" s="36">
        <v>8176.4</v>
      </c>
      <c r="C37" s="36">
        <v>562.79999999999995</v>
      </c>
      <c r="D37" s="36">
        <v>6980</v>
      </c>
      <c r="E37" s="36">
        <v>632.9</v>
      </c>
      <c r="F37" s="37">
        <f t="shared" si="0"/>
        <v>1209356</v>
      </c>
      <c r="G37" s="37">
        <v>462789</v>
      </c>
      <c r="H37" s="38">
        <v>746567</v>
      </c>
    </row>
    <row r="38" spans="1:8" ht="15" customHeight="1">
      <c r="A38" s="35">
        <v>2002</v>
      </c>
      <c r="B38" s="36">
        <v>10045.299999999999</v>
      </c>
      <c r="C38" s="36">
        <v>760.5</v>
      </c>
      <c r="D38" s="36">
        <v>8404</v>
      </c>
      <c r="E38" s="36">
        <v>879.9</v>
      </c>
      <c r="F38" s="37">
        <f t="shared" si="0"/>
        <v>1700712</v>
      </c>
      <c r="G38" s="37">
        <v>616573</v>
      </c>
      <c r="H38" s="38">
        <v>1084139</v>
      </c>
    </row>
    <row r="39" spans="1:8" ht="15" customHeight="1">
      <c r="A39" s="35">
        <v>2003</v>
      </c>
      <c r="B39" s="36">
        <v>12662.4</v>
      </c>
      <c r="C39" s="36">
        <v>701.2</v>
      </c>
      <c r="D39" s="36">
        <v>9222</v>
      </c>
      <c r="E39" s="36">
        <v>1073</v>
      </c>
      <c r="F39" s="37">
        <f t="shared" si="0"/>
        <v>2054423</v>
      </c>
      <c r="G39" s="37">
        <v>762883</v>
      </c>
      <c r="H39" s="38">
        <v>1291540</v>
      </c>
    </row>
    <row r="40" spans="1:8" ht="15" customHeight="1">
      <c r="A40" s="35">
        <v>2004</v>
      </c>
      <c r="B40" s="36">
        <v>10997.1</v>
      </c>
      <c r="C40" s="36">
        <v>630.29999999999995</v>
      </c>
      <c r="D40" s="36">
        <v>10541</v>
      </c>
      <c r="E40" s="36">
        <v>1490</v>
      </c>
      <c r="F40" s="37">
        <f t="shared" si="0"/>
        <v>2716416</v>
      </c>
      <c r="G40" s="37">
        <v>851084</v>
      </c>
      <c r="H40" s="38">
        <v>1865332</v>
      </c>
    </row>
    <row r="41" spans="1:8" ht="15" customHeight="1">
      <c r="A41" s="35">
        <v>2005</v>
      </c>
      <c r="B41" s="36">
        <v>16199.3</v>
      </c>
      <c r="C41" s="36">
        <v>686.8</v>
      </c>
      <c r="D41" s="36">
        <v>13608</v>
      </c>
      <c r="E41" s="36">
        <v>1903</v>
      </c>
      <c r="F41" s="37">
        <f t="shared" si="0"/>
        <v>3719075</v>
      </c>
      <c r="G41" s="37">
        <v>1137204</v>
      </c>
      <c r="H41" s="38">
        <v>2581871</v>
      </c>
    </row>
    <row r="42" spans="1:8" ht="15" customHeight="1">
      <c r="A42" s="35">
        <v>2006</v>
      </c>
      <c r="B42" s="36">
        <v>16645.099999999999</v>
      </c>
      <c r="C42" s="36">
        <v>751.9</v>
      </c>
      <c r="D42" s="36">
        <v>13744</v>
      </c>
      <c r="E42" s="36">
        <v>2148</v>
      </c>
      <c r="F42" s="37">
        <f t="shared" si="0"/>
        <v>4248132</v>
      </c>
      <c r="G42" s="37">
        <v>1083062</v>
      </c>
      <c r="H42" s="38">
        <v>3165070</v>
      </c>
    </row>
    <row r="43" spans="1:8" ht="15" customHeight="1">
      <c r="A43" s="35">
        <v>2007</v>
      </c>
      <c r="B43" s="36">
        <v>19275.3</v>
      </c>
      <c r="C43" s="36">
        <v>773.3</v>
      </c>
      <c r="D43" s="36">
        <v>15752</v>
      </c>
      <c r="E43" s="36">
        <v>2750</v>
      </c>
      <c r="F43" s="37">
        <f t="shared" si="0"/>
        <v>4715697</v>
      </c>
      <c r="G43" s="37">
        <v>1347428</v>
      </c>
      <c r="H43" s="38">
        <v>3368269</v>
      </c>
    </row>
    <row r="44" spans="1:8" ht="15" customHeight="1">
      <c r="A44" s="35">
        <v>2008</v>
      </c>
      <c r="B44" s="36">
        <v>14814.4</v>
      </c>
      <c r="C44" s="36">
        <v>1039.8</v>
      </c>
      <c r="D44" s="36">
        <v>10608</v>
      </c>
      <c r="E44" s="36">
        <v>3165</v>
      </c>
      <c r="F44" s="37">
        <f t="shared" si="0"/>
        <v>7302155</v>
      </c>
      <c r="G44" s="37">
        <v>2906913</v>
      </c>
      <c r="H44" s="38">
        <v>4395242</v>
      </c>
    </row>
    <row r="45" spans="1:8" ht="15" customHeight="1">
      <c r="A45" s="35">
        <v>2009</v>
      </c>
      <c r="B45" s="36">
        <v>17388.400000000001</v>
      </c>
      <c r="C45" s="36">
        <v>1449.7</v>
      </c>
      <c r="D45" s="36">
        <v>12639</v>
      </c>
      <c r="E45" s="36">
        <v>3298</v>
      </c>
      <c r="F45" s="37">
        <f t="shared" si="0"/>
        <v>7296791</v>
      </c>
      <c r="G45" s="37">
        <v>3602649</v>
      </c>
      <c r="H45" s="38">
        <v>3694142</v>
      </c>
    </row>
    <row r="46" spans="1:8" ht="15" customHeight="1">
      <c r="A46" s="35">
        <v>2010</v>
      </c>
      <c r="B46" s="36">
        <v>19466.599999999999</v>
      </c>
      <c r="C46" s="36">
        <v>1898.1</v>
      </c>
      <c r="D46" s="36">
        <v>13500</v>
      </c>
      <c r="E46" s="36">
        <v>4066</v>
      </c>
      <c r="F46" s="37">
        <f t="shared" si="0"/>
        <v>9461530</v>
      </c>
      <c r="G46" s="37">
        <v>3901668</v>
      </c>
      <c r="H46" s="38">
        <v>5559862</v>
      </c>
    </row>
    <row r="47" spans="1:8" ht="15" customHeight="1">
      <c r="A47" s="35">
        <v>2011</v>
      </c>
      <c r="B47" s="36">
        <v>20866.7</v>
      </c>
      <c r="C47" s="36">
        <v>2362.3000000000002</v>
      </c>
      <c r="D47" s="36">
        <v>14451</v>
      </c>
      <c r="E47" s="36">
        <v>4051</v>
      </c>
      <c r="F47" s="37">
        <f t="shared" si="0"/>
        <v>10497527</v>
      </c>
      <c r="G47" s="37">
        <v>4159110</v>
      </c>
      <c r="H47" s="38">
        <v>6338417</v>
      </c>
    </row>
    <row r="48" spans="1:8" ht="15" customHeight="1">
      <c r="A48" s="35">
        <v>2012</v>
      </c>
      <c r="B48" s="36">
        <v>21940.7</v>
      </c>
      <c r="C48" s="36">
        <v>1820.6</v>
      </c>
      <c r="D48" s="36">
        <v>16260</v>
      </c>
      <c r="E48" s="36">
        <v>3858</v>
      </c>
      <c r="F48" s="37">
        <f t="shared" si="0"/>
        <v>8716682</v>
      </c>
      <c r="G48" s="37">
        <v>4584983</v>
      </c>
      <c r="H48" s="38">
        <v>4131699</v>
      </c>
    </row>
    <row r="49" spans="1:8" ht="15" customHeight="1">
      <c r="A49" s="35" t="s">
        <v>39</v>
      </c>
      <c r="B49" s="36">
        <v>20121.900000000001</v>
      </c>
      <c r="C49" s="36">
        <v>459.9</v>
      </c>
      <c r="D49" s="36">
        <v>16168</v>
      </c>
      <c r="E49" s="36">
        <v>3494</v>
      </c>
      <c r="F49" s="37">
        <f t="shared" si="0"/>
        <v>6338710</v>
      </c>
      <c r="G49" s="37">
        <v>3307626</v>
      </c>
      <c r="H49" s="38">
        <v>3031084</v>
      </c>
    </row>
    <row r="50" spans="1:8" ht="15" customHeight="1">
      <c r="A50" s="35" t="s">
        <v>40</v>
      </c>
      <c r="B50" s="36">
        <v>19771.7</v>
      </c>
      <c r="C50" s="36">
        <v>276.7</v>
      </c>
      <c r="D50" s="36">
        <v>16028</v>
      </c>
      <c r="E50" s="36">
        <v>3467</v>
      </c>
      <c r="F50" s="37">
        <v>4938658</v>
      </c>
      <c r="G50" s="37">
        <v>3425522</v>
      </c>
      <c r="H50" s="38">
        <v>1513136</v>
      </c>
    </row>
    <row r="51" spans="1:8" ht="15" customHeight="1">
      <c r="A51" s="83" t="s">
        <v>116</v>
      </c>
      <c r="B51" s="84">
        <f>C51+D51+E51</f>
        <v>21230.799999999999</v>
      </c>
      <c r="C51" s="84">
        <v>458.8</v>
      </c>
      <c r="D51" s="84">
        <v>17033</v>
      </c>
      <c r="E51" s="84">
        <v>3739</v>
      </c>
      <c r="F51" s="85">
        <f>G51+H51</f>
        <v>5265033</v>
      </c>
      <c r="G51" s="85">
        <v>3441879</v>
      </c>
      <c r="H51" s="86">
        <v>1823154</v>
      </c>
    </row>
    <row r="52" spans="1:8" ht="26.25" customHeight="1">
      <c r="A52" s="239" t="s">
        <v>104</v>
      </c>
      <c r="B52" s="239"/>
      <c r="C52" s="239"/>
      <c r="D52" s="239"/>
      <c r="E52" s="239"/>
      <c r="F52" s="239"/>
      <c r="G52" s="239"/>
      <c r="H52" s="239"/>
    </row>
  </sheetData>
  <mergeCells count="7">
    <mergeCell ref="A52:H52"/>
    <mergeCell ref="A1:H1"/>
    <mergeCell ref="A2:A3"/>
    <mergeCell ref="B2:B3"/>
    <mergeCell ref="C2:E2"/>
    <mergeCell ref="F2:F3"/>
    <mergeCell ref="G2:H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D10" sqref="D10"/>
    </sheetView>
  </sheetViews>
  <sheetFormatPr defaultRowHeight="14.25"/>
  <cols>
    <col min="1" max="1" width="7.125" customWidth="1"/>
  </cols>
  <sheetData>
    <row r="1" spans="1:13" ht="18.75">
      <c r="A1" s="250" t="s">
        <v>109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3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254" t="s">
        <v>158</v>
      </c>
      <c r="M3" s="254"/>
    </row>
    <row r="4" spans="1:13">
      <c r="A4" s="251" t="s">
        <v>161</v>
      </c>
      <c r="B4" s="253" t="s">
        <v>133</v>
      </c>
      <c r="C4" s="248" t="s">
        <v>127</v>
      </c>
      <c r="D4" s="116"/>
      <c r="E4" s="253" t="s">
        <v>128</v>
      </c>
      <c r="F4" s="253" t="s">
        <v>129</v>
      </c>
      <c r="G4" s="246" t="s">
        <v>140</v>
      </c>
      <c r="H4" s="246" t="s">
        <v>139</v>
      </c>
      <c r="I4" s="253" t="s">
        <v>130</v>
      </c>
      <c r="J4" s="253" t="s">
        <v>131</v>
      </c>
      <c r="K4" s="246" t="s">
        <v>160</v>
      </c>
      <c r="L4" s="246" t="s">
        <v>159</v>
      </c>
      <c r="M4" s="248" t="s">
        <v>132</v>
      </c>
    </row>
    <row r="5" spans="1:13">
      <c r="A5" s="252"/>
      <c r="B5" s="247"/>
      <c r="C5" s="247"/>
      <c r="D5" s="117" t="s">
        <v>81</v>
      </c>
      <c r="E5" s="247"/>
      <c r="F5" s="247"/>
      <c r="G5" s="247"/>
      <c r="H5" s="247"/>
      <c r="I5" s="247"/>
      <c r="J5" s="247"/>
      <c r="K5" s="247"/>
      <c r="L5" s="247"/>
      <c r="M5" s="249"/>
    </row>
    <row r="6" spans="1:13">
      <c r="A6" s="108">
        <v>1990</v>
      </c>
      <c r="B6" s="109">
        <v>1119.5</v>
      </c>
      <c r="C6" s="109">
        <v>1069.2</v>
      </c>
      <c r="D6" s="109">
        <v>401.2</v>
      </c>
      <c r="E6" s="109">
        <v>39.200000000000003</v>
      </c>
      <c r="F6" s="109"/>
      <c r="G6" s="109"/>
      <c r="H6" s="109">
        <v>10.199999999999999</v>
      </c>
      <c r="I6" s="110">
        <v>0.9</v>
      </c>
      <c r="J6" s="111"/>
      <c r="K6" s="111"/>
      <c r="L6" s="111"/>
      <c r="M6" s="112"/>
    </row>
    <row r="7" spans="1:13">
      <c r="A7" s="108">
        <v>1995</v>
      </c>
      <c r="B7" s="109">
        <v>2374.3000000000002</v>
      </c>
      <c r="C7" s="109">
        <v>2196.6</v>
      </c>
      <c r="D7" s="109">
        <v>850</v>
      </c>
      <c r="E7" s="109">
        <v>139.4</v>
      </c>
      <c r="F7" s="109"/>
      <c r="G7" s="109"/>
      <c r="H7" s="109">
        <v>14.5</v>
      </c>
      <c r="I7" s="110">
        <v>5.2</v>
      </c>
      <c r="J7" s="111">
        <v>18.600000000000001</v>
      </c>
      <c r="K7" s="111"/>
      <c r="L7" s="111"/>
      <c r="M7" s="112"/>
    </row>
    <row r="8" spans="1:13">
      <c r="A8" s="108">
        <v>2000</v>
      </c>
      <c r="B8" s="109">
        <v>3656.1</v>
      </c>
      <c r="C8" s="109">
        <v>2233.8000000000002</v>
      </c>
      <c r="D8" s="109">
        <v>560.20000000000005</v>
      </c>
      <c r="E8" s="109">
        <v>642.20000000000005</v>
      </c>
      <c r="F8" s="109"/>
      <c r="G8" s="109"/>
      <c r="H8" s="109">
        <v>26.1</v>
      </c>
      <c r="I8" s="110">
        <v>0.2</v>
      </c>
      <c r="J8" s="111">
        <v>28.6</v>
      </c>
      <c r="K8" s="111">
        <v>669.3</v>
      </c>
      <c r="L8" s="111"/>
      <c r="M8" s="112"/>
    </row>
    <row r="9" spans="1:13">
      <c r="A9" s="108">
        <v>2005</v>
      </c>
      <c r="B9" s="109">
        <v>8502.9</v>
      </c>
      <c r="C9" s="109">
        <v>6358.1</v>
      </c>
      <c r="D9" s="109">
        <v>1602.5</v>
      </c>
      <c r="E9" s="109">
        <v>889.5</v>
      </c>
      <c r="F9" s="109">
        <v>85.3</v>
      </c>
      <c r="G9" s="109"/>
      <c r="H9" s="109">
        <v>402.3</v>
      </c>
      <c r="I9" s="110">
        <v>13.3</v>
      </c>
      <c r="J9" s="111">
        <v>75.2</v>
      </c>
      <c r="K9" s="111">
        <v>550</v>
      </c>
      <c r="L9" s="111"/>
      <c r="M9" s="112">
        <v>129.19999999999999</v>
      </c>
    </row>
    <row r="10" spans="1:13">
      <c r="A10" s="108">
        <v>2010</v>
      </c>
      <c r="B10" s="109">
        <v>20852.5</v>
      </c>
      <c r="C10" s="109">
        <v>15032.6</v>
      </c>
      <c r="D10" s="109">
        <v>5029.8999999999996</v>
      </c>
      <c r="E10" s="109">
        <v>695.4</v>
      </c>
      <c r="F10" s="109">
        <v>373.5</v>
      </c>
      <c r="G10" s="109">
        <v>104.1</v>
      </c>
      <c r="H10" s="109">
        <v>2019.6</v>
      </c>
      <c r="I10" s="110">
        <v>153.9</v>
      </c>
      <c r="J10" s="111">
        <v>178.7</v>
      </c>
      <c r="K10" s="111">
        <v>1112</v>
      </c>
      <c r="L10" s="111">
        <v>1136.7</v>
      </c>
      <c r="M10" s="112">
        <v>46</v>
      </c>
    </row>
    <row r="11" spans="1:13">
      <c r="A11" s="108">
        <v>2011</v>
      </c>
      <c r="B11" s="109">
        <v>24345.3</v>
      </c>
      <c r="C11" s="109">
        <v>18028.900000000001</v>
      </c>
      <c r="D11" s="109">
        <v>6033.7</v>
      </c>
      <c r="E11" s="109">
        <v>577.5</v>
      </c>
      <c r="F11" s="109">
        <v>525.4</v>
      </c>
      <c r="G11" s="109">
        <v>76.2</v>
      </c>
      <c r="H11" s="109">
        <v>2026.4</v>
      </c>
      <c r="I11" s="110">
        <v>157.1</v>
      </c>
      <c r="J11" s="111">
        <v>187.1</v>
      </c>
      <c r="K11" s="111">
        <v>1569.1</v>
      </c>
      <c r="L11" s="111">
        <v>1172</v>
      </c>
      <c r="M11" s="112">
        <v>25.6</v>
      </c>
    </row>
    <row r="12" spans="1:13">
      <c r="A12" s="108">
        <v>2012</v>
      </c>
      <c r="B12" s="109">
        <v>27029.8</v>
      </c>
      <c r="C12" s="109">
        <v>20297.599999999999</v>
      </c>
      <c r="D12" s="109">
        <v>6655.9</v>
      </c>
      <c r="E12" s="109">
        <v>731.1</v>
      </c>
      <c r="F12" s="109">
        <v>339.9</v>
      </c>
      <c r="G12" s="109">
        <v>88.7</v>
      </c>
      <c r="H12" s="109">
        <v>1901.2</v>
      </c>
      <c r="I12" s="110">
        <v>101.4</v>
      </c>
      <c r="J12" s="111">
        <v>139</v>
      </c>
      <c r="K12" s="111">
        <v>1341.7</v>
      </c>
      <c r="L12" s="111">
        <v>1161.5</v>
      </c>
      <c r="M12" s="112">
        <v>927.7</v>
      </c>
    </row>
    <row r="13" spans="1:13">
      <c r="A13" s="108">
        <v>2013</v>
      </c>
      <c r="B13" s="109">
        <v>28680</v>
      </c>
      <c r="C13" s="109">
        <v>22157.200000000001</v>
      </c>
      <c r="D13" s="109">
        <v>7058.2</v>
      </c>
      <c r="E13" s="109">
        <v>844.7</v>
      </c>
      <c r="F13" s="109">
        <v>223.2</v>
      </c>
      <c r="G13" s="109">
        <v>82.6</v>
      </c>
      <c r="H13" s="109">
        <v>1752</v>
      </c>
      <c r="I13" s="110">
        <v>95.4</v>
      </c>
      <c r="J13" s="111">
        <v>127.3</v>
      </c>
      <c r="K13" s="111">
        <v>1096.2</v>
      </c>
      <c r="L13" s="111">
        <v>1163.4000000000001</v>
      </c>
      <c r="M13" s="112">
        <v>1138</v>
      </c>
    </row>
    <row r="14" spans="1:13">
      <c r="A14" s="108">
        <v>2014</v>
      </c>
      <c r="B14" s="109">
        <v>31970.7</v>
      </c>
      <c r="C14" s="109">
        <v>23766.7</v>
      </c>
      <c r="D14" s="109">
        <v>7598.4</v>
      </c>
      <c r="E14" s="109">
        <v>987.5</v>
      </c>
      <c r="F14" s="109">
        <v>218.3</v>
      </c>
      <c r="G14" s="109">
        <v>41.3</v>
      </c>
      <c r="H14" s="109">
        <v>1734.1</v>
      </c>
      <c r="I14" s="110">
        <v>147.5</v>
      </c>
      <c r="J14" s="111">
        <v>165</v>
      </c>
      <c r="K14" s="111">
        <v>1615.4</v>
      </c>
      <c r="L14" s="111">
        <v>1034.5999999999999</v>
      </c>
      <c r="M14" s="112">
        <v>2260.3000000000002</v>
      </c>
    </row>
    <row r="15" spans="1:13">
      <c r="A15" s="113">
        <v>2015</v>
      </c>
      <c r="B15" s="114">
        <v>33027.4</v>
      </c>
      <c r="C15" s="114">
        <v>25163</v>
      </c>
      <c r="D15" s="114">
        <v>7104.9</v>
      </c>
      <c r="E15" s="114">
        <v>1074.4000000000001</v>
      </c>
      <c r="F15" s="114">
        <v>182.6</v>
      </c>
      <c r="G15" s="114">
        <v>93</v>
      </c>
      <c r="H15" s="114">
        <v>1916.2</v>
      </c>
      <c r="I15" s="114">
        <v>225.9</v>
      </c>
      <c r="J15" s="114">
        <v>134.9</v>
      </c>
      <c r="K15" s="114">
        <v>1244</v>
      </c>
      <c r="L15" s="114">
        <v>890.1</v>
      </c>
      <c r="M15" s="115">
        <v>2103.3000000000002</v>
      </c>
    </row>
  </sheetData>
  <mergeCells count="14">
    <mergeCell ref="K4:K5"/>
    <mergeCell ref="L4:L5"/>
    <mergeCell ref="M4:M5"/>
    <mergeCell ref="A1:M1"/>
    <mergeCell ref="A4:A5"/>
    <mergeCell ref="B4:B5"/>
    <mergeCell ref="C4:C5"/>
    <mergeCell ref="E4:E5"/>
    <mergeCell ref="F4:F5"/>
    <mergeCell ref="G4:G5"/>
    <mergeCell ref="H4:H5"/>
    <mergeCell ref="I4:I5"/>
    <mergeCell ref="J4:J5"/>
    <mergeCell ref="L3:M3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33"/>
  <sheetViews>
    <sheetView workbookViewId="0">
      <selection activeCell="F18" sqref="F18"/>
    </sheetView>
  </sheetViews>
  <sheetFormatPr defaultRowHeight="14.25"/>
  <cols>
    <col min="1" max="1" width="16" style="1" customWidth="1"/>
    <col min="2" max="3" width="10.625" style="2" customWidth="1"/>
    <col min="4" max="5" width="10.625" style="1" customWidth="1"/>
    <col min="6" max="16384" width="9" style="1"/>
  </cols>
  <sheetData>
    <row r="1" spans="1:5" s="6" customFormat="1" ht="35.25" customHeight="1">
      <c r="A1" s="255" t="s">
        <v>110</v>
      </c>
      <c r="B1" s="255"/>
      <c r="C1" s="255"/>
      <c r="D1" s="255"/>
      <c r="E1" s="255"/>
    </row>
    <row r="2" spans="1:5" s="3" customFormat="1" ht="36.75" customHeight="1">
      <c r="A2" s="42" t="s">
        <v>48</v>
      </c>
      <c r="B2" s="43" t="s">
        <v>9</v>
      </c>
      <c r="C2" s="43" t="s">
        <v>32</v>
      </c>
      <c r="D2" s="43" t="s">
        <v>118</v>
      </c>
      <c r="E2" s="44" t="s">
        <v>119</v>
      </c>
    </row>
    <row r="3" spans="1:5" s="3" customFormat="1" ht="19.5" customHeight="1">
      <c r="A3" s="45" t="s">
        <v>49</v>
      </c>
      <c r="B3" s="46" t="s">
        <v>10</v>
      </c>
      <c r="C3" s="211">
        <v>7972.13</v>
      </c>
      <c r="D3" s="210">
        <v>7438.07</v>
      </c>
      <c r="E3" s="209">
        <f>D3/C3*100</f>
        <v>93.30091205236242</v>
      </c>
    </row>
    <row r="4" spans="1:5" s="3" customFormat="1" ht="19.5" customHeight="1">
      <c r="A4" s="47" t="s">
        <v>50</v>
      </c>
      <c r="B4" s="48" t="s">
        <v>10</v>
      </c>
      <c r="C4" s="208">
        <v>437.97</v>
      </c>
      <c r="D4" s="118">
        <v>628.23</v>
      </c>
      <c r="E4" s="207">
        <f t="shared" ref="E4:E12" si="0">D4/C4*100</f>
        <v>143.44133159805466</v>
      </c>
    </row>
    <row r="5" spans="1:5" s="3" customFormat="1" ht="19.5" customHeight="1">
      <c r="A5" s="47" t="s">
        <v>51</v>
      </c>
      <c r="B5" s="48" t="s">
        <v>10</v>
      </c>
      <c r="C5" s="208">
        <v>6704</v>
      </c>
      <c r="D5" s="118">
        <v>5973</v>
      </c>
      <c r="E5" s="207">
        <f t="shared" si="0"/>
        <v>89.096062052505971</v>
      </c>
    </row>
    <row r="6" spans="1:5" s="3" customFormat="1" ht="19.5" customHeight="1">
      <c r="A6" s="47" t="s">
        <v>52</v>
      </c>
      <c r="B6" s="48" t="s">
        <v>10</v>
      </c>
      <c r="C6" s="208">
        <v>625.98</v>
      </c>
      <c r="D6" s="118">
        <v>640.37</v>
      </c>
      <c r="E6" s="207">
        <f t="shared" si="0"/>
        <v>102.29879548867376</v>
      </c>
    </row>
    <row r="7" spans="1:5" s="3" customFormat="1" ht="19.5" customHeight="1">
      <c r="A7" s="47" t="s">
        <v>53</v>
      </c>
      <c r="B7" s="48" t="s">
        <v>10</v>
      </c>
      <c r="C7" s="208">
        <v>204.18</v>
      </c>
      <c r="D7" s="118">
        <v>196.47</v>
      </c>
      <c r="E7" s="207">
        <f t="shared" si="0"/>
        <v>96.223920070526006</v>
      </c>
    </row>
    <row r="8" spans="1:5" s="3" customFormat="1" ht="19.5" customHeight="1">
      <c r="A8" s="47" t="s">
        <v>54</v>
      </c>
      <c r="B8" s="48" t="s">
        <v>11</v>
      </c>
      <c r="C8" s="208">
        <v>19773.47</v>
      </c>
      <c r="D8" s="118">
        <v>21233.18</v>
      </c>
      <c r="E8" s="207">
        <f t="shared" si="0"/>
        <v>107.38216408146874</v>
      </c>
    </row>
    <row r="9" spans="1:5" s="3" customFormat="1" ht="19.5" customHeight="1">
      <c r="A9" s="47" t="s">
        <v>50</v>
      </c>
      <c r="B9" s="48" t="s">
        <v>11</v>
      </c>
      <c r="C9" s="206">
        <v>206.7</v>
      </c>
      <c r="D9" s="205">
        <v>458.82</v>
      </c>
      <c r="E9" s="204">
        <f t="shared" si="0"/>
        <v>221.97387518142239</v>
      </c>
    </row>
    <row r="10" spans="1:5" s="3" customFormat="1" ht="19.5" customHeight="1">
      <c r="A10" s="47" t="s">
        <v>51</v>
      </c>
      <c r="B10" s="48" t="s">
        <v>11</v>
      </c>
      <c r="C10" s="208">
        <v>16028</v>
      </c>
      <c r="D10" s="118">
        <v>17033</v>
      </c>
      <c r="E10" s="207">
        <f t="shared" si="0"/>
        <v>106.27027701522336</v>
      </c>
    </row>
    <row r="11" spans="1:5" s="3" customFormat="1" ht="19.5" customHeight="1">
      <c r="A11" s="47" t="s">
        <v>52</v>
      </c>
      <c r="B11" s="48" t="s">
        <v>11</v>
      </c>
      <c r="C11" s="208">
        <v>3466.65</v>
      </c>
      <c r="D11" s="118">
        <v>3739.36</v>
      </c>
      <c r="E11" s="207">
        <f t="shared" si="0"/>
        <v>107.86667243592518</v>
      </c>
    </row>
    <row r="12" spans="1:5" s="3" customFormat="1" ht="19.5" customHeight="1">
      <c r="A12" s="49" t="s">
        <v>53</v>
      </c>
      <c r="B12" s="48" t="s">
        <v>11</v>
      </c>
      <c r="C12" s="157">
        <v>2.11</v>
      </c>
      <c r="D12" s="158">
        <v>2</v>
      </c>
      <c r="E12" s="159">
        <f t="shared" si="0"/>
        <v>94.786729857819907</v>
      </c>
    </row>
    <row r="13" spans="1:5" s="3" customFormat="1" ht="19.5" customHeight="1">
      <c r="A13" s="256" t="s">
        <v>43</v>
      </c>
      <c r="B13" s="256"/>
      <c r="C13" s="256"/>
      <c r="D13" s="256"/>
      <c r="E13" s="256"/>
    </row>
    <row r="14" spans="1:5" s="3" customFormat="1" ht="12.75">
      <c r="A14" s="8"/>
      <c r="B14" s="9"/>
      <c r="C14" s="9"/>
      <c r="D14" s="8"/>
      <c r="E14" s="8"/>
    </row>
    <row r="15" spans="1:5" s="3" customFormat="1" ht="12.75">
      <c r="B15" s="4"/>
      <c r="C15" s="4"/>
    </row>
    <row r="16" spans="1:5" s="3" customFormat="1" ht="12.75">
      <c r="B16" s="4"/>
      <c r="C16" s="4"/>
    </row>
    <row r="17" spans="2:3" s="3" customFormat="1" ht="12.75">
      <c r="B17" s="4"/>
      <c r="C17" s="4"/>
    </row>
    <row r="18" spans="2:3" s="3" customFormat="1" ht="12.75">
      <c r="B18" s="4"/>
      <c r="C18" s="4"/>
    </row>
    <row r="19" spans="2:3" s="3" customFormat="1" ht="12.75">
      <c r="B19" s="4"/>
      <c r="C19" s="4"/>
    </row>
    <row r="20" spans="2:3" s="3" customFormat="1" ht="12.75">
      <c r="B20" s="4"/>
      <c r="C20" s="4"/>
    </row>
    <row r="21" spans="2:3" s="3" customFormat="1" ht="12.75">
      <c r="B21" s="4"/>
      <c r="C21" s="4"/>
    </row>
    <row r="22" spans="2:3" s="3" customFormat="1" ht="12.75">
      <c r="B22" s="4"/>
      <c r="C22" s="4"/>
    </row>
    <row r="23" spans="2:3" s="3" customFormat="1" ht="12.75">
      <c r="B23" s="4"/>
      <c r="C23" s="4"/>
    </row>
    <row r="24" spans="2:3" s="3" customFormat="1" ht="12.75">
      <c r="B24" s="4"/>
      <c r="C24" s="4"/>
    </row>
    <row r="25" spans="2:3" s="3" customFormat="1" ht="12.75">
      <c r="B25" s="4"/>
      <c r="C25" s="4"/>
    </row>
    <row r="26" spans="2:3" s="3" customFormat="1" ht="12.75">
      <c r="B26" s="4"/>
      <c r="C26" s="4"/>
    </row>
    <row r="27" spans="2:3" s="3" customFormat="1" ht="12.75">
      <c r="B27" s="4"/>
      <c r="C27" s="4"/>
    </row>
    <row r="28" spans="2:3" s="3" customFormat="1" ht="12.75">
      <c r="B28" s="4"/>
      <c r="C28" s="4"/>
    </row>
    <row r="29" spans="2:3" s="3" customFormat="1" ht="12.75">
      <c r="B29" s="4"/>
      <c r="C29" s="4"/>
    </row>
    <row r="30" spans="2:3" s="3" customFormat="1" ht="12.75">
      <c r="B30" s="4"/>
      <c r="C30" s="4"/>
    </row>
    <row r="31" spans="2:3" s="3" customFormat="1" ht="12.75">
      <c r="B31" s="4"/>
      <c r="C31" s="4"/>
    </row>
    <row r="32" spans="2:3" s="3" customFormat="1" ht="12.75">
      <c r="B32" s="4"/>
      <c r="C32" s="4"/>
    </row>
    <row r="33" spans="2:3" s="3" customFormat="1" ht="12.75">
      <c r="B33" s="4"/>
      <c r="C33" s="4"/>
    </row>
  </sheetData>
  <mergeCells count="2">
    <mergeCell ref="A1:E1"/>
    <mergeCell ref="A13:E13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E46"/>
  <sheetViews>
    <sheetView workbookViewId="0">
      <selection activeCell="B7" sqref="B7"/>
    </sheetView>
  </sheetViews>
  <sheetFormatPr defaultRowHeight="14.25"/>
  <cols>
    <col min="1" max="1" width="21.375" style="1" customWidth="1"/>
    <col min="2" max="3" width="14.375" style="1" customWidth="1"/>
    <col min="4" max="4" width="14.25" style="1" customWidth="1"/>
    <col min="5" max="16384" width="9" style="1"/>
  </cols>
  <sheetData>
    <row r="1" spans="1:5" s="3" customFormat="1" ht="18.75">
      <c r="A1" s="258" t="s">
        <v>111</v>
      </c>
      <c r="B1" s="258"/>
      <c r="C1" s="258"/>
      <c r="D1" s="258"/>
      <c r="E1" s="258"/>
    </row>
    <row r="2" spans="1:5" s="3" customFormat="1" ht="29.45" customHeight="1">
      <c r="A2" s="119" t="s">
        <v>141</v>
      </c>
      <c r="B2" s="87" t="s">
        <v>142</v>
      </c>
      <c r="C2" s="120" t="s">
        <v>143</v>
      </c>
      <c r="D2" s="120" t="s">
        <v>144</v>
      </c>
      <c r="E2" s="121" t="s">
        <v>145</v>
      </c>
    </row>
    <row r="3" spans="1:5" s="3" customFormat="1" ht="18" customHeight="1">
      <c r="A3" s="122" t="s">
        <v>12</v>
      </c>
      <c r="B3" s="123" t="s">
        <v>13</v>
      </c>
      <c r="C3" s="88">
        <v>18188.599999999999</v>
      </c>
      <c r="D3" s="88">
        <v>18845.900000000001</v>
      </c>
      <c r="E3" s="124">
        <f>D3*100/C3</f>
        <v>103.61380205183468</v>
      </c>
    </row>
    <row r="4" spans="1:5" s="3" customFormat="1" ht="18" customHeight="1">
      <c r="A4" s="125" t="s">
        <v>146</v>
      </c>
      <c r="B4" s="126" t="s">
        <v>13</v>
      </c>
      <c r="C4" s="89">
        <v>18188.599999999999</v>
      </c>
      <c r="D4" s="89">
        <v>18845.900000000001</v>
      </c>
      <c r="E4" s="127">
        <f t="shared" ref="E4:E14" si="0">D4*100/C4</f>
        <v>103.61380205183468</v>
      </c>
    </row>
    <row r="5" spans="1:5" s="3" customFormat="1" ht="18" customHeight="1">
      <c r="A5" s="125" t="s">
        <v>14</v>
      </c>
      <c r="B5" s="126" t="s">
        <v>13</v>
      </c>
      <c r="C5" s="89">
        <v>18188.599999999999</v>
      </c>
      <c r="D5" s="89">
        <v>18845.900000000001</v>
      </c>
      <c r="E5" s="127">
        <f t="shared" si="0"/>
        <v>103.61380205183468</v>
      </c>
    </row>
    <row r="6" spans="1:5" s="3" customFormat="1" ht="18" customHeight="1">
      <c r="A6" s="125" t="s">
        <v>147</v>
      </c>
      <c r="B6" s="126" t="s">
        <v>13</v>
      </c>
      <c r="C6" s="89">
        <v>507.2</v>
      </c>
      <c r="D6" s="89">
        <v>517.70000000000005</v>
      </c>
      <c r="E6" s="127">
        <f t="shared" si="0"/>
        <v>102.07018927444797</v>
      </c>
    </row>
    <row r="7" spans="1:5" s="3" customFormat="1" ht="18" customHeight="1">
      <c r="A7" s="125" t="s">
        <v>148</v>
      </c>
      <c r="B7" s="126" t="s">
        <v>13</v>
      </c>
      <c r="C7" s="89">
        <v>995.9</v>
      </c>
      <c r="D7" s="89">
        <v>1029.9000000000001</v>
      </c>
      <c r="E7" s="127">
        <f t="shared" si="0"/>
        <v>103.41399738929613</v>
      </c>
    </row>
    <row r="8" spans="1:5" s="3" customFormat="1" ht="18" customHeight="1">
      <c r="A8" s="125" t="s">
        <v>149</v>
      </c>
      <c r="B8" s="126" t="s">
        <v>13</v>
      </c>
      <c r="C8" s="89">
        <v>2664.2</v>
      </c>
      <c r="D8" s="89">
        <v>2669.1</v>
      </c>
      <c r="E8" s="127">
        <f t="shared" si="0"/>
        <v>100.18392012611666</v>
      </c>
    </row>
    <row r="9" spans="1:5" s="3" customFormat="1" ht="18" customHeight="1">
      <c r="A9" s="125" t="s">
        <v>150</v>
      </c>
      <c r="B9" s="126" t="s">
        <v>13</v>
      </c>
      <c r="C9" s="89">
        <v>2809</v>
      </c>
      <c r="D9" s="89">
        <v>2790.9</v>
      </c>
      <c r="E9" s="127">
        <f t="shared" si="0"/>
        <v>99.355642577429691</v>
      </c>
    </row>
    <row r="10" spans="1:5" s="3" customFormat="1" ht="18" customHeight="1">
      <c r="A10" s="125" t="s">
        <v>151</v>
      </c>
      <c r="B10" s="126" t="s">
        <v>13</v>
      </c>
      <c r="C10" s="89">
        <v>11212.2</v>
      </c>
      <c r="D10" s="89">
        <v>11838.3</v>
      </c>
      <c r="E10" s="127">
        <f t="shared" si="0"/>
        <v>105.58409589554235</v>
      </c>
    </row>
    <row r="11" spans="1:5" s="3" customFormat="1" ht="18" customHeight="1">
      <c r="A11" s="125" t="s">
        <v>152</v>
      </c>
      <c r="B11" s="126" t="s">
        <v>13</v>
      </c>
      <c r="C11" s="89">
        <v>18188.599999999999</v>
      </c>
      <c r="D11" s="89">
        <v>18845.900000000001</v>
      </c>
      <c r="E11" s="127">
        <f t="shared" si="0"/>
        <v>103.61380205183468</v>
      </c>
    </row>
    <row r="12" spans="1:5" s="3" customFormat="1" ht="18" customHeight="1">
      <c r="A12" s="125" t="s">
        <v>153</v>
      </c>
      <c r="B12" s="126" t="s">
        <v>15</v>
      </c>
      <c r="C12" s="90">
        <v>159085.20000000001</v>
      </c>
      <c r="D12" s="90">
        <v>162167.5</v>
      </c>
      <c r="E12" s="127">
        <f t="shared" si="0"/>
        <v>101.93751524340415</v>
      </c>
    </row>
    <row r="13" spans="1:5" s="3" customFormat="1" ht="18" customHeight="1">
      <c r="A13" s="125" t="s">
        <v>154</v>
      </c>
      <c r="B13" s="126" t="s">
        <v>16</v>
      </c>
      <c r="C13" s="89">
        <v>4058</v>
      </c>
      <c r="D13" s="89">
        <v>4130</v>
      </c>
      <c r="E13" s="127">
        <f t="shared" si="0"/>
        <v>101.77427304090685</v>
      </c>
    </row>
    <row r="14" spans="1:5" s="3" customFormat="1" ht="18" customHeight="1">
      <c r="A14" s="128" t="s">
        <v>155</v>
      </c>
      <c r="B14" s="129" t="s">
        <v>17</v>
      </c>
      <c r="C14" s="91">
        <v>132.30000000000001</v>
      </c>
      <c r="D14" s="91">
        <v>138.02000000000001</v>
      </c>
      <c r="E14" s="130">
        <f t="shared" si="0"/>
        <v>104.32350718065004</v>
      </c>
    </row>
    <row r="15" spans="1:5" s="3" customFormat="1" ht="20.25" customHeight="1">
      <c r="A15" s="257"/>
      <c r="B15" s="257"/>
      <c r="C15" s="257"/>
      <c r="D15" s="257"/>
      <c r="E15" s="50"/>
    </row>
    <row r="16" spans="1:5" s="3" customFormat="1" ht="12.75"/>
    <row r="17" s="3" customFormat="1" ht="12.75"/>
    <row r="18" s="3" customFormat="1" ht="12.75"/>
    <row r="19" s="3" customFormat="1" ht="12.75"/>
    <row r="20" s="3" customFormat="1" ht="12.75"/>
    <row r="21" s="3" customFormat="1" ht="12.75"/>
    <row r="22" s="3" customFormat="1" ht="12.75"/>
    <row r="23" s="3" customFormat="1" ht="12.75"/>
    <row r="24" s="3" customFormat="1" ht="12.75"/>
    <row r="25" s="3" customFormat="1" ht="12.75"/>
    <row r="26" s="3" customFormat="1" ht="12.75"/>
    <row r="27" s="3" customFormat="1" ht="12.75"/>
    <row r="28" s="3" customFormat="1" ht="12.75"/>
    <row r="29" s="3" customFormat="1" ht="12.75"/>
    <row r="30" s="3" customFormat="1" ht="12.75"/>
    <row r="31" s="3" customFormat="1" ht="12.75"/>
    <row r="32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  <row r="41" s="3" customFormat="1" ht="12.75"/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mergeCells count="2">
    <mergeCell ref="A15:D15"/>
    <mergeCell ref="A1:E1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J20"/>
  <sheetViews>
    <sheetView workbookViewId="0">
      <selection activeCell="L26" sqref="L26"/>
    </sheetView>
  </sheetViews>
  <sheetFormatPr defaultRowHeight="12"/>
  <cols>
    <col min="1" max="2" width="10.5" style="50" customWidth="1"/>
    <col min="3" max="3" width="12.5" style="50" customWidth="1"/>
    <col min="4" max="6" width="10.625" style="50" customWidth="1"/>
    <col min="7" max="16384" width="9" style="50"/>
  </cols>
  <sheetData>
    <row r="1" spans="1:10" ht="25.5" customHeight="1">
      <c r="A1" s="255" t="s">
        <v>112</v>
      </c>
      <c r="B1" s="255"/>
      <c r="C1" s="255"/>
      <c r="D1" s="255"/>
      <c r="E1" s="255"/>
      <c r="F1" s="255"/>
      <c r="G1" s="255"/>
    </row>
    <row r="2" spans="1:10" ht="17.25" customHeight="1">
      <c r="A2" s="259" t="s">
        <v>55</v>
      </c>
      <c r="B2" s="261" t="s">
        <v>7</v>
      </c>
      <c r="C2" s="262"/>
      <c r="D2" s="259"/>
      <c r="E2" s="263" t="s">
        <v>8</v>
      </c>
      <c r="F2" s="264"/>
      <c r="G2" s="264"/>
    </row>
    <row r="3" spans="1:10" ht="29.25" customHeight="1">
      <c r="A3" s="260"/>
      <c r="B3" s="43" t="s">
        <v>32</v>
      </c>
      <c r="C3" s="43" t="s">
        <v>118</v>
      </c>
      <c r="D3" s="44" t="s">
        <v>119</v>
      </c>
      <c r="E3" s="43" t="s">
        <v>32</v>
      </c>
      <c r="F3" s="43" t="s">
        <v>120</v>
      </c>
      <c r="G3" s="44" t="s">
        <v>119</v>
      </c>
    </row>
    <row r="4" spans="1:10" ht="19.5" customHeight="1">
      <c r="A4" s="45" t="s">
        <v>56</v>
      </c>
      <c r="B4" s="92">
        <v>6704</v>
      </c>
      <c r="C4" s="92">
        <v>5973</v>
      </c>
      <c r="D4" s="93">
        <f>C4/B4*100</f>
        <v>89.096062052505971</v>
      </c>
      <c r="E4" s="92">
        <v>528923</v>
      </c>
      <c r="F4" s="92">
        <v>499899</v>
      </c>
      <c r="G4" s="94">
        <f>F4/E4*100</f>
        <v>94.512622820334897</v>
      </c>
      <c r="I4" s="52"/>
      <c r="J4" s="52"/>
    </row>
    <row r="5" spans="1:10" ht="19.5" customHeight="1">
      <c r="A5" s="47" t="s">
        <v>57</v>
      </c>
      <c r="B5" s="95">
        <v>2452</v>
      </c>
      <c r="C5" s="95">
        <v>2184</v>
      </c>
      <c r="D5" s="93">
        <f>C5/B5*100</f>
        <v>89.07014681892332</v>
      </c>
      <c r="E5" s="95">
        <v>193428</v>
      </c>
      <c r="F5" s="95">
        <v>182813</v>
      </c>
      <c r="G5" s="94">
        <f>F5/E5*100</f>
        <v>94.512169903013017</v>
      </c>
    </row>
    <row r="6" spans="1:10" ht="19.5" customHeight="1">
      <c r="A6" s="47" t="s">
        <v>58</v>
      </c>
      <c r="B6" s="95">
        <v>1911</v>
      </c>
      <c r="C6" s="95">
        <v>1702</v>
      </c>
      <c r="D6" s="93">
        <f t="shared" ref="D6:D16" si="0">C6/B6*100</f>
        <v>89.063317634746213</v>
      </c>
      <c r="E6" s="95">
        <v>150690</v>
      </c>
      <c r="F6" s="95">
        <v>142421</v>
      </c>
      <c r="G6" s="94">
        <f t="shared" ref="G6:G18" si="1">F6/E6*100</f>
        <v>94.51257548609729</v>
      </c>
    </row>
    <row r="7" spans="1:10" ht="19.5" customHeight="1">
      <c r="A7" s="47" t="s">
        <v>59</v>
      </c>
      <c r="B7" s="95">
        <v>83</v>
      </c>
      <c r="C7" s="95">
        <v>74</v>
      </c>
      <c r="D7" s="93">
        <v>89.1</v>
      </c>
      <c r="E7" s="95">
        <v>6559</v>
      </c>
      <c r="F7" s="95">
        <v>6199</v>
      </c>
      <c r="G7" s="94">
        <f t="shared" si="1"/>
        <v>94.511358438786402</v>
      </c>
    </row>
    <row r="8" spans="1:10" ht="19.5" customHeight="1">
      <c r="A8" s="47" t="s">
        <v>60</v>
      </c>
      <c r="B8" s="95">
        <v>284</v>
      </c>
      <c r="C8" s="95">
        <v>253</v>
      </c>
      <c r="D8" s="93">
        <f t="shared" si="0"/>
        <v>89.08450704225352</v>
      </c>
      <c r="E8" s="95">
        <v>22427</v>
      </c>
      <c r="F8" s="95">
        <v>21196</v>
      </c>
      <c r="G8" s="94">
        <f t="shared" si="1"/>
        <v>94.511080394167749</v>
      </c>
    </row>
    <row r="9" spans="1:10" ht="19.5" customHeight="1">
      <c r="A9" s="47" t="s">
        <v>61</v>
      </c>
      <c r="B9" s="95"/>
      <c r="C9" s="95" t="s">
        <v>121</v>
      </c>
      <c r="D9" s="93"/>
      <c r="E9" s="93" t="s">
        <v>121</v>
      </c>
      <c r="F9" s="93" t="s">
        <v>121</v>
      </c>
      <c r="G9" s="94"/>
      <c r="H9" s="53"/>
    </row>
    <row r="10" spans="1:10" ht="19.5" customHeight="1">
      <c r="A10" s="47" t="s">
        <v>62</v>
      </c>
      <c r="B10" s="95">
        <v>174</v>
      </c>
      <c r="C10" s="95">
        <v>155</v>
      </c>
      <c r="D10" s="93">
        <f t="shared" si="0"/>
        <v>89.080459770114942</v>
      </c>
      <c r="E10" s="93">
        <v>13752</v>
      </c>
      <c r="F10" s="93">
        <v>12997</v>
      </c>
      <c r="G10" s="94">
        <f t="shared" si="1"/>
        <v>94.509889470622454</v>
      </c>
    </row>
    <row r="11" spans="1:10" ht="19.5" customHeight="1">
      <c r="A11" s="47" t="s">
        <v>63</v>
      </c>
      <c r="B11" s="95">
        <v>680</v>
      </c>
      <c r="C11" s="95">
        <v>606</v>
      </c>
      <c r="D11" s="93">
        <f t="shared" si="0"/>
        <v>89.117647058823536</v>
      </c>
      <c r="E11" s="95">
        <v>53686</v>
      </c>
      <c r="F11" s="95">
        <v>50740</v>
      </c>
      <c r="G11" s="94">
        <f t="shared" si="1"/>
        <v>94.512535856647915</v>
      </c>
    </row>
    <row r="12" spans="1:10" ht="19.5" customHeight="1">
      <c r="A12" s="47" t="s">
        <v>64</v>
      </c>
      <c r="B12" s="95">
        <v>781</v>
      </c>
      <c r="C12" s="95">
        <v>696</v>
      </c>
      <c r="D12" s="93">
        <f t="shared" si="0"/>
        <v>89.116517285531373</v>
      </c>
      <c r="E12" s="95">
        <v>61619</v>
      </c>
      <c r="F12" s="95">
        <v>58238</v>
      </c>
      <c r="G12" s="94">
        <f t="shared" si="1"/>
        <v>94.513056037910388</v>
      </c>
    </row>
    <row r="13" spans="1:10" ht="19.5" customHeight="1">
      <c r="A13" s="47" t="s">
        <v>65</v>
      </c>
      <c r="B13" s="95">
        <v>872</v>
      </c>
      <c r="C13" s="95">
        <v>777</v>
      </c>
      <c r="D13" s="93">
        <f t="shared" si="0"/>
        <v>89.105504587155963</v>
      </c>
      <c r="E13" s="95">
        <v>68813</v>
      </c>
      <c r="F13" s="95">
        <v>65037</v>
      </c>
      <c r="G13" s="94">
        <f t="shared" si="1"/>
        <v>94.512664758112564</v>
      </c>
    </row>
    <row r="14" spans="1:10" ht="19.5" customHeight="1">
      <c r="A14" s="47" t="s">
        <v>66</v>
      </c>
      <c r="B14" s="95">
        <v>383</v>
      </c>
      <c r="C14" s="95">
        <v>341</v>
      </c>
      <c r="D14" s="93">
        <v>89.1</v>
      </c>
      <c r="E14" s="95">
        <v>30201</v>
      </c>
      <c r="F14" s="95">
        <v>28544</v>
      </c>
      <c r="G14" s="94">
        <f t="shared" si="1"/>
        <v>94.513426707724918</v>
      </c>
    </row>
    <row r="15" spans="1:10" ht="19.5" customHeight="1">
      <c r="A15" s="47" t="s">
        <v>67</v>
      </c>
      <c r="B15" s="95">
        <v>406</v>
      </c>
      <c r="C15" s="95">
        <v>362</v>
      </c>
      <c r="D15" s="93">
        <v>89.1</v>
      </c>
      <c r="E15" s="95">
        <v>32053</v>
      </c>
      <c r="F15" s="95">
        <v>30294</v>
      </c>
      <c r="G15" s="94">
        <f t="shared" si="1"/>
        <v>94.512214145321821</v>
      </c>
    </row>
    <row r="16" spans="1:10" ht="19.5" customHeight="1">
      <c r="A16" s="47" t="s">
        <v>68</v>
      </c>
      <c r="B16" s="95">
        <v>432</v>
      </c>
      <c r="C16" s="95">
        <v>385</v>
      </c>
      <c r="D16" s="93">
        <f t="shared" si="0"/>
        <v>89.120370370370367</v>
      </c>
      <c r="E16" s="95">
        <v>34115</v>
      </c>
      <c r="F16" s="95">
        <v>32243</v>
      </c>
      <c r="G16" s="94">
        <f t="shared" si="1"/>
        <v>94.512677707753184</v>
      </c>
    </row>
    <row r="17" spans="1:7" ht="19.5" customHeight="1">
      <c r="A17" s="47" t="s">
        <v>69</v>
      </c>
      <c r="B17" s="95">
        <v>600</v>
      </c>
      <c r="C17" s="95">
        <v>535</v>
      </c>
      <c r="D17" s="93">
        <v>89.1</v>
      </c>
      <c r="E17" s="95">
        <v>47339</v>
      </c>
      <c r="F17" s="95">
        <v>44741</v>
      </c>
      <c r="G17" s="94">
        <f t="shared" si="1"/>
        <v>94.511924628741625</v>
      </c>
    </row>
    <row r="18" spans="1:7" ht="19.5" customHeight="1">
      <c r="A18" s="49" t="s">
        <v>70</v>
      </c>
      <c r="B18" s="96">
        <v>98</v>
      </c>
      <c r="C18" s="96">
        <v>87</v>
      </c>
      <c r="D18" s="97">
        <v>89.1</v>
      </c>
      <c r="E18" s="96">
        <v>7670</v>
      </c>
      <c r="F18" s="96">
        <v>7249</v>
      </c>
      <c r="G18" s="98">
        <f t="shared" si="1"/>
        <v>94.511082138200791</v>
      </c>
    </row>
    <row r="20" spans="1:7">
      <c r="E20" s="54"/>
      <c r="F20" s="54"/>
    </row>
  </sheetData>
  <mergeCells count="4">
    <mergeCell ref="A1:G1"/>
    <mergeCell ref="A2:A3"/>
    <mergeCell ref="B2:D2"/>
    <mergeCell ref="E2:G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G44"/>
  <sheetViews>
    <sheetView workbookViewId="0">
      <selection activeCell="C6" sqref="C6"/>
    </sheetView>
  </sheetViews>
  <sheetFormatPr defaultRowHeight="14.25"/>
  <cols>
    <col min="1" max="1" width="15.375" style="1" customWidth="1"/>
    <col min="2" max="2" width="12.375" style="1" customWidth="1"/>
    <col min="3" max="3" width="10.625" style="1" customWidth="1"/>
    <col min="4" max="4" width="9.625" style="1" customWidth="1"/>
    <col min="5" max="5" width="10" style="1" customWidth="1"/>
    <col min="6" max="6" width="10.625" style="1" customWidth="1"/>
    <col min="7" max="7" width="9.625" style="1" customWidth="1"/>
    <col min="8" max="16384" width="9" style="1"/>
  </cols>
  <sheetData>
    <row r="1" spans="1:7" s="6" customFormat="1" ht="30" customHeight="1">
      <c r="A1" s="255" t="s">
        <v>113</v>
      </c>
      <c r="B1" s="255"/>
      <c r="C1" s="255"/>
      <c r="D1" s="255"/>
      <c r="E1" s="255"/>
      <c r="F1" s="255"/>
      <c r="G1" s="255"/>
    </row>
    <row r="2" spans="1:7" s="4" customFormat="1" ht="21.75" customHeight="1">
      <c r="A2" s="259" t="s">
        <v>71</v>
      </c>
      <c r="B2" s="261" t="s">
        <v>5</v>
      </c>
      <c r="C2" s="262"/>
      <c r="D2" s="259"/>
      <c r="E2" s="263" t="s">
        <v>6</v>
      </c>
      <c r="F2" s="264"/>
      <c r="G2" s="264"/>
    </row>
    <row r="3" spans="1:7" s="4" customFormat="1" ht="35.25" customHeight="1">
      <c r="A3" s="260"/>
      <c r="B3" s="43" t="s">
        <v>122</v>
      </c>
      <c r="C3" s="43" t="s">
        <v>117</v>
      </c>
      <c r="D3" s="44" t="s">
        <v>123</v>
      </c>
      <c r="E3" s="43" t="s">
        <v>122</v>
      </c>
      <c r="F3" s="43" t="s">
        <v>117</v>
      </c>
      <c r="G3" s="44" t="s">
        <v>123</v>
      </c>
    </row>
    <row r="4" spans="1:7" s="3" customFormat="1" ht="18" customHeight="1">
      <c r="A4" s="68" t="s">
        <v>82</v>
      </c>
      <c r="B4" s="99">
        <v>16028</v>
      </c>
      <c r="C4" s="99">
        <v>17033</v>
      </c>
      <c r="D4" s="100">
        <f>C4/B4*100</f>
        <v>106.27027701522336</v>
      </c>
      <c r="E4" s="95">
        <v>3425522</v>
      </c>
      <c r="F4" s="95">
        <v>3441879</v>
      </c>
      <c r="G4" s="101">
        <f>F4/E4*100</f>
        <v>100.47750386656398</v>
      </c>
    </row>
    <row r="5" spans="1:7" s="3" customFormat="1" ht="18" customHeight="1">
      <c r="A5" s="55" t="s">
        <v>57</v>
      </c>
      <c r="B5" s="102">
        <v>5276</v>
      </c>
      <c r="C5" s="102">
        <v>5606</v>
      </c>
      <c r="D5" s="100">
        <f>C5/B5*100</f>
        <v>106.25473843821077</v>
      </c>
      <c r="E5" s="102">
        <v>1127328</v>
      </c>
      <c r="F5" s="102">
        <v>1132722</v>
      </c>
      <c r="G5" s="101">
        <f>F5/E5*100</f>
        <v>100.47847653921484</v>
      </c>
    </row>
    <row r="6" spans="1:7" s="3" customFormat="1" ht="18" customHeight="1">
      <c r="A6" s="55" t="s">
        <v>58</v>
      </c>
      <c r="B6" s="102">
        <v>3294</v>
      </c>
      <c r="C6" s="102">
        <v>3499</v>
      </c>
      <c r="D6" s="100">
        <f t="shared" ref="D6:D17" si="0">C6/B6*100</f>
        <v>106.2234365513054</v>
      </c>
      <c r="E6" s="95">
        <v>703602</v>
      </c>
      <c r="F6" s="94">
        <v>706962</v>
      </c>
      <c r="G6" s="101">
        <f t="shared" ref="G6:G18" si="1">F6/E6*100</f>
        <v>100.47754270169784</v>
      </c>
    </row>
    <row r="7" spans="1:7" s="3" customFormat="1" ht="18" customHeight="1">
      <c r="A7" s="55" t="s">
        <v>59</v>
      </c>
      <c r="B7" s="102">
        <v>987</v>
      </c>
      <c r="C7" s="102">
        <v>1049</v>
      </c>
      <c r="D7" s="100">
        <f t="shared" si="0"/>
        <v>106.28166160081054</v>
      </c>
      <c r="E7" s="95">
        <v>211012</v>
      </c>
      <c r="F7" s="94">
        <v>212020</v>
      </c>
      <c r="G7" s="101">
        <f t="shared" si="1"/>
        <v>100.47769795082743</v>
      </c>
    </row>
    <row r="8" spans="1:7" s="3" customFormat="1" ht="18" customHeight="1">
      <c r="A8" s="55" t="s">
        <v>60</v>
      </c>
      <c r="B8" s="102">
        <v>604</v>
      </c>
      <c r="C8" s="102">
        <v>642</v>
      </c>
      <c r="D8" s="100">
        <f t="shared" si="0"/>
        <v>106.29139072847681</v>
      </c>
      <c r="E8" s="95">
        <v>129142</v>
      </c>
      <c r="F8" s="94">
        <v>129759</v>
      </c>
      <c r="G8" s="101">
        <f t="shared" si="1"/>
        <v>100.47776865775657</v>
      </c>
    </row>
    <row r="9" spans="1:7" s="3" customFormat="1" ht="18" customHeight="1">
      <c r="A9" s="55" t="s">
        <v>61</v>
      </c>
      <c r="B9" s="102"/>
      <c r="C9" s="102" t="s">
        <v>121</v>
      </c>
      <c r="D9" s="100"/>
      <c r="E9" s="95"/>
      <c r="F9" s="94"/>
      <c r="G9" s="101"/>
    </row>
    <row r="10" spans="1:7" s="3" customFormat="1" ht="18" customHeight="1">
      <c r="A10" s="55" t="s">
        <v>62</v>
      </c>
      <c r="B10" s="102">
        <v>391</v>
      </c>
      <c r="C10" s="102">
        <v>416</v>
      </c>
      <c r="D10" s="100">
        <v>106.3</v>
      </c>
      <c r="E10" s="95">
        <v>83582</v>
      </c>
      <c r="F10" s="94">
        <v>83981</v>
      </c>
      <c r="G10" s="101">
        <f t="shared" si="1"/>
        <v>100.47737551147375</v>
      </c>
    </row>
    <row r="11" spans="1:7" s="3" customFormat="1" ht="18" customHeight="1">
      <c r="A11" s="55" t="s">
        <v>63</v>
      </c>
      <c r="B11" s="102">
        <v>2115</v>
      </c>
      <c r="C11" s="102">
        <v>2248</v>
      </c>
      <c r="D11" s="100">
        <f t="shared" si="0"/>
        <v>106.28841607565012</v>
      </c>
      <c r="E11" s="95">
        <v>452169</v>
      </c>
      <c r="F11" s="94">
        <v>454328</v>
      </c>
      <c r="G11" s="101">
        <f t="shared" si="1"/>
        <v>100.47747634181026</v>
      </c>
    </row>
    <row r="12" spans="1:7" s="3" customFormat="1" ht="18" customHeight="1">
      <c r="A12" s="55" t="s">
        <v>64</v>
      </c>
      <c r="B12" s="102">
        <v>2705</v>
      </c>
      <c r="C12" s="102">
        <v>2875</v>
      </c>
      <c r="D12" s="100">
        <f t="shared" si="0"/>
        <v>106.28465804066542</v>
      </c>
      <c r="E12" s="95">
        <v>578228</v>
      </c>
      <c r="F12" s="94">
        <v>580989</v>
      </c>
      <c r="G12" s="101">
        <f t="shared" si="1"/>
        <v>100.47749330713836</v>
      </c>
    </row>
    <row r="13" spans="1:7" s="3" customFormat="1" ht="18" customHeight="1">
      <c r="A13" s="55" t="s">
        <v>65</v>
      </c>
      <c r="B13" s="102">
        <v>2438</v>
      </c>
      <c r="C13" s="102">
        <v>2591</v>
      </c>
      <c r="D13" s="100">
        <f t="shared" si="0"/>
        <v>106.27563576702215</v>
      </c>
      <c r="E13" s="95">
        <v>521022</v>
      </c>
      <c r="F13" s="94">
        <v>523510</v>
      </c>
      <c r="G13" s="101">
        <f t="shared" si="1"/>
        <v>100.4775230220605</v>
      </c>
    </row>
    <row r="14" spans="1:7" s="3" customFormat="1" ht="18" customHeight="1">
      <c r="A14" s="55" t="s">
        <v>66</v>
      </c>
      <c r="B14" s="102">
        <v>1169</v>
      </c>
      <c r="C14" s="102">
        <v>1242</v>
      </c>
      <c r="D14" s="100">
        <f t="shared" si="0"/>
        <v>106.24465355004278</v>
      </c>
      <c r="E14" s="95">
        <v>249721</v>
      </c>
      <c r="F14" s="94">
        <v>250913</v>
      </c>
      <c r="G14" s="101">
        <f t="shared" si="1"/>
        <v>100.47733270329688</v>
      </c>
    </row>
    <row r="15" spans="1:7" s="3" customFormat="1" ht="18" customHeight="1">
      <c r="A15" s="55" t="s">
        <v>67</v>
      </c>
      <c r="B15" s="102">
        <v>800</v>
      </c>
      <c r="C15" s="102">
        <v>850</v>
      </c>
      <c r="D15" s="100">
        <f t="shared" si="0"/>
        <v>106.25</v>
      </c>
      <c r="E15" s="95">
        <v>170934</v>
      </c>
      <c r="F15" s="94">
        <v>171750</v>
      </c>
      <c r="G15" s="101">
        <f t="shared" si="1"/>
        <v>100.47737723331814</v>
      </c>
    </row>
    <row r="16" spans="1:7" s="3" customFormat="1" ht="18" customHeight="1">
      <c r="A16" s="55" t="s">
        <v>68</v>
      </c>
      <c r="B16" s="102">
        <v>602</v>
      </c>
      <c r="C16" s="102">
        <v>640</v>
      </c>
      <c r="D16" s="100">
        <f t="shared" si="0"/>
        <v>106.312292358804</v>
      </c>
      <c r="E16" s="95">
        <v>128800</v>
      </c>
      <c r="F16" s="94">
        <v>129415</v>
      </c>
      <c r="G16" s="101">
        <f t="shared" si="1"/>
        <v>100.4774844720497</v>
      </c>
    </row>
    <row r="17" spans="1:7" s="3" customFormat="1" ht="18" customHeight="1">
      <c r="A17" s="55" t="s">
        <v>69</v>
      </c>
      <c r="B17" s="102">
        <v>814</v>
      </c>
      <c r="C17" s="102">
        <v>865</v>
      </c>
      <c r="D17" s="100">
        <f t="shared" si="0"/>
        <v>106.26535626535627</v>
      </c>
      <c r="E17" s="95">
        <v>174016</v>
      </c>
      <c r="F17" s="94">
        <v>174847</v>
      </c>
      <c r="G17" s="101">
        <f t="shared" si="1"/>
        <v>100.47754229496138</v>
      </c>
    </row>
    <row r="18" spans="1:7" s="3" customFormat="1" ht="18" customHeight="1">
      <c r="A18" s="56" t="s">
        <v>70</v>
      </c>
      <c r="B18" s="103">
        <v>109</v>
      </c>
      <c r="C18" s="103">
        <v>116</v>
      </c>
      <c r="D18" s="104">
        <v>106.3</v>
      </c>
      <c r="E18" s="96">
        <v>23294</v>
      </c>
      <c r="F18" s="98">
        <v>23405</v>
      </c>
      <c r="G18" s="105">
        <f t="shared" si="1"/>
        <v>100.47651755816949</v>
      </c>
    </row>
    <row r="19" spans="1:7" s="3" customFormat="1" ht="12.75">
      <c r="C19" s="78" t="s">
        <v>121</v>
      </c>
    </row>
    <row r="20" spans="1:7" s="3" customFormat="1" ht="12.75"/>
    <row r="21" spans="1:7" s="3" customFormat="1" ht="12.75"/>
    <row r="22" spans="1:7" s="3" customFormat="1" ht="12.75"/>
    <row r="23" spans="1:7" s="3" customFormat="1" ht="12.75"/>
    <row r="24" spans="1:7" s="3" customFormat="1" ht="12.75"/>
    <row r="25" spans="1:7" s="3" customFormat="1" ht="12.75"/>
    <row r="26" spans="1:7" s="3" customFormat="1" ht="12.75"/>
    <row r="27" spans="1:7" s="3" customFormat="1" ht="12.75"/>
    <row r="28" spans="1:7" s="3" customFormat="1" ht="12.75"/>
    <row r="29" spans="1:7" s="3" customFormat="1" ht="12.75"/>
    <row r="30" spans="1:7" s="3" customFormat="1" ht="12.75"/>
    <row r="31" spans="1:7" s="3" customFormat="1" ht="12.75"/>
    <row r="32" spans="1:7" s="3" customFormat="1" ht="12.75"/>
    <row r="33" s="3" customFormat="1" ht="12.75"/>
    <row r="34" s="3" customFormat="1" ht="12.75"/>
    <row r="35" s="3" customFormat="1" ht="12.75"/>
    <row r="36" s="3" customFormat="1" ht="12.75"/>
    <row r="37" s="3" customFormat="1" ht="12.75"/>
    <row r="38" s="3" customFormat="1" ht="12.75"/>
    <row r="39" s="3" customFormat="1" ht="12.75"/>
    <row r="40" s="3" customFormat="1" ht="12.75"/>
    <row r="41" s="3" customFormat="1" ht="12.75"/>
    <row r="42" s="3" customFormat="1" ht="12.75"/>
    <row r="43" s="3" customFormat="1" ht="12.75"/>
    <row r="44" s="3" customFormat="1" ht="12.75"/>
  </sheetData>
  <mergeCells count="4">
    <mergeCell ref="A1:G1"/>
    <mergeCell ref="A2:A3"/>
    <mergeCell ref="B2:D2"/>
    <mergeCell ref="E2:G2"/>
  </mergeCells>
  <phoneticPr fontId="2" type="noConversion"/>
  <pageMargins left="1.1417322834645669" right="0.55118110236220474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G35"/>
  <sheetViews>
    <sheetView workbookViewId="0">
      <selection activeCell="L25" sqref="L25"/>
    </sheetView>
  </sheetViews>
  <sheetFormatPr defaultRowHeight="14.25"/>
  <cols>
    <col min="1" max="1" width="13.75" style="1" customWidth="1"/>
    <col min="2" max="2" width="6.125" style="1" customWidth="1"/>
    <col min="3" max="3" width="6.375" style="1" customWidth="1"/>
    <col min="4" max="4" width="6.125" style="1" customWidth="1"/>
    <col min="5" max="5" width="6.375" style="1" customWidth="1"/>
    <col min="6" max="6" width="6" style="1" customWidth="1"/>
    <col min="7" max="7" width="6.125" style="1" customWidth="1"/>
    <col min="8" max="8" width="6.25" style="1" customWidth="1"/>
    <col min="9" max="9" width="5.5" style="1" customWidth="1"/>
    <col min="10" max="10" width="6.25" style="1" customWidth="1"/>
    <col min="11" max="12" width="7.125" style="1" customWidth="1"/>
    <col min="13" max="16384" width="9" style="1"/>
  </cols>
  <sheetData>
    <row r="1" spans="1:59" s="6" customFormat="1" ht="35.25" customHeight="1">
      <c r="A1" s="265" t="s">
        <v>114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</row>
    <row r="2" spans="1:59" s="3" customFormat="1" ht="22.5" customHeight="1">
      <c r="A2" s="266" t="s">
        <v>74</v>
      </c>
      <c r="B2" s="268" t="s">
        <v>72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s="3" customFormat="1" ht="27.75" customHeight="1">
      <c r="A3" s="267"/>
      <c r="B3" s="269"/>
      <c r="C3" s="57" t="s">
        <v>29</v>
      </c>
      <c r="D3" s="57" t="s">
        <v>30</v>
      </c>
      <c r="E3" s="57" t="s">
        <v>25</v>
      </c>
      <c r="F3" s="57" t="s">
        <v>83</v>
      </c>
      <c r="G3" s="57" t="s">
        <v>75</v>
      </c>
      <c r="H3" s="57" t="s">
        <v>76</v>
      </c>
      <c r="I3" s="57" t="s">
        <v>31</v>
      </c>
      <c r="J3" s="57" t="s">
        <v>84</v>
      </c>
      <c r="K3" s="57" t="s">
        <v>77</v>
      </c>
      <c r="L3" s="41" t="s">
        <v>78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s="10" customFormat="1" ht="24" customHeight="1">
      <c r="A4" s="58" t="s">
        <v>73</v>
      </c>
      <c r="B4" s="39">
        <v>186</v>
      </c>
      <c r="C4" s="39">
        <v>88</v>
      </c>
      <c r="D4" s="39">
        <v>8</v>
      </c>
      <c r="E4" s="39">
        <v>12</v>
      </c>
      <c r="F4" s="39">
        <v>1</v>
      </c>
      <c r="G4" s="39">
        <v>18</v>
      </c>
      <c r="H4" s="39">
        <v>6</v>
      </c>
      <c r="I4" s="39">
        <v>2</v>
      </c>
      <c r="J4" s="39">
        <v>5</v>
      </c>
      <c r="K4" s="39">
        <v>1</v>
      </c>
      <c r="L4" s="59">
        <v>45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s="5" customFormat="1" ht="24" customHeight="1">
      <c r="A5" s="60" t="s">
        <v>134</v>
      </c>
      <c r="B5" s="40">
        <v>44</v>
      </c>
      <c r="C5" s="40">
        <v>2</v>
      </c>
      <c r="D5" s="40">
        <v>8</v>
      </c>
      <c r="E5" s="40">
        <v>1</v>
      </c>
      <c r="F5" s="40"/>
      <c r="G5" s="40">
        <v>3</v>
      </c>
      <c r="H5" s="40">
        <v>1</v>
      </c>
      <c r="I5" s="40"/>
      <c r="J5" s="40"/>
      <c r="K5" s="40"/>
      <c r="L5" s="61">
        <v>29</v>
      </c>
    </row>
    <row r="6" spans="1:59" s="5" customFormat="1" ht="24" customHeight="1">
      <c r="A6" s="60" t="s">
        <v>135</v>
      </c>
      <c r="B6" s="40">
        <v>4</v>
      </c>
      <c r="C6" s="40">
        <v>1</v>
      </c>
      <c r="D6" s="40"/>
      <c r="E6" s="40"/>
      <c r="F6" s="40"/>
      <c r="G6" s="40"/>
      <c r="H6" s="40"/>
      <c r="I6" s="40"/>
      <c r="J6" s="40"/>
      <c r="K6" s="40"/>
      <c r="L6" s="61">
        <v>3</v>
      </c>
    </row>
    <row r="7" spans="1:59" s="5" customFormat="1" ht="24" customHeight="1">
      <c r="A7" s="60" t="s">
        <v>136</v>
      </c>
      <c r="B7" s="40">
        <v>23</v>
      </c>
      <c r="C7" s="40">
        <v>12</v>
      </c>
      <c r="D7" s="40"/>
      <c r="E7" s="40">
        <v>1</v>
      </c>
      <c r="F7" s="40"/>
      <c r="G7" s="40">
        <v>1</v>
      </c>
      <c r="H7" s="40">
        <v>2</v>
      </c>
      <c r="I7" s="40"/>
      <c r="J7" s="40"/>
      <c r="K7" s="40"/>
      <c r="L7" s="61">
        <v>7</v>
      </c>
    </row>
    <row r="8" spans="1:59" s="5" customFormat="1" ht="21" customHeight="1">
      <c r="A8" s="60" t="s">
        <v>137</v>
      </c>
      <c r="B8" s="40">
        <v>35</v>
      </c>
      <c r="C8" s="40">
        <v>14</v>
      </c>
      <c r="D8" s="40"/>
      <c r="E8" s="40">
        <v>5</v>
      </c>
      <c r="F8" s="40"/>
      <c r="G8" s="40">
        <v>3</v>
      </c>
      <c r="H8" s="40">
        <v>1</v>
      </c>
      <c r="I8" s="40">
        <v>2</v>
      </c>
      <c r="J8" s="40">
        <v>5</v>
      </c>
      <c r="K8" s="40"/>
      <c r="L8" s="61">
        <v>5</v>
      </c>
    </row>
    <row r="9" spans="1:59" s="5" customFormat="1" ht="18.75" customHeight="1">
      <c r="A9" s="106" t="s">
        <v>138</v>
      </c>
      <c r="B9" s="51">
        <v>80</v>
      </c>
      <c r="C9" s="51">
        <v>59</v>
      </c>
      <c r="D9" s="51"/>
      <c r="E9" s="51">
        <v>5</v>
      </c>
      <c r="F9" s="51">
        <v>1</v>
      </c>
      <c r="G9" s="51">
        <v>11</v>
      </c>
      <c r="H9" s="51">
        <v>2</v>
      </c>
      <c r="I9" s="51"/>
      <c r="J9" s="51"/>
      <c r="K9" s="51">
        <v>1</v>
      </c>
      <c r="L9" s="62">
        <v>1</v>
      </c>
    </row>
    <row r="10" spans="1:59" s="3" customFormat="1" ht="12.75"/>
    <row r="11" spans="1:59" s="3" customFormat="1" ht="12.75"/>
    <row r="12" spans="1:59" s="3" customFormat="1" ht="12.75"/>
    <row r="13" spans="1:59" s="3" customFormat="1" ht="12.75"/>
    <row r="14" spans="1:59" s="3" customFormat="1" ht="12.75"/>
    <row r="15" spans="1:59" s="3" customFormat="1" ht="12.75"/>
    <row r="16" spans="1:59" s="3" customFormat="1" ht="12.75"/>
    <row r="17" s="3" customFormat="1" ht="12.75"/>
    <row r="18" s="3" customFormat="1" ht="12.75"/>
    <row r="19" s="3" customFormat="1" ht="12.75"/>
    <row r="20" s="3" customFormat="1" ht="12.75"/>
    <row r="21" s="3" customFormat="1" ht="12.75"/>
    <row r="22" s="3" customFormat="1" ht="12.75"/>
    <row r="23" s="3" customFormat="1" ht="12.75"/>
    <row r="24" s="3" customFormat="1" ht="12.75"/>
    <row r="25" s="3" customFormat="1" ht="12.75"/>
    <row r="26" s="3" customFormat="1" ht="12.75"/>
    <row r="27" s="3" customFormat="1" ht="12.75"/>
    <row r="28" s="3" customFormat="1" ht="12.75"/>
    <row r="29" s="3" customFormat="1" ht="12.75"/>
    <row r="30" s="3" customFormat="1" ht="12.75"/>
    <row r="31" s="3" customFormat="1" ht="12.75"/>
    <row r="32" s="3" customFormat="1" ht="12.75"/>
    <row r="33" s="3" customFormat="1" ht="12.75"/>
    <row r="34" s="3" customFormat="1" ht="12.75"/>
    <row r="35" s="3" customFormat="1" ht="12.75"/>
  </sheetData>
  <mergeCells count="4">
    <mergeCell ref="A1:L1"/>
    <mergeCell ref="A2:A3"/>
    <mergeCell ref="B2:B3"/>
    <mergeCell ref="C2:L2"/>
  </mergeCells>
  <phoneticPr fontId="2" type="noConversion"/>
  <pageMargins left="0.94488188976377963" right="0.35433070866141736" top="0.98425196850393704" bottom="0.98425196850393704" header="0.51181102362204722" footer="0.51181102362204722"/>
  <pageSetup paperSize="131" orientation="portrait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H19"/>
  <sheetViews>
    <sheetView workbookViewId="0">
      <selection activeCell="B5" sqref="B5:G16"/>
    </sheetView>
  </sheetViews>
  <sheetFormatPr defaultRowHeight="12"/>
  <cols>
    <col min="1" max="1" width="15.375" style="64" customWidth="1"/>
    <col min="2" max="2" width="10.5" style="64" customWidth="1"/>
    <col min="3" max="3" width="10.625" style="64" customWidth="1"/>
    <col min="4" max="5" width="9.625" style="64" customWidth="1"/>
    <col min="6" max="6" width="10.625" style="64" customWidth="1"/>
    <col min="7" max="7" width="9.625" style="64" customWidth="1"/>
    <col min="8" max="8" width="9" style="63"/>
    <col min="9" max="16384" width="9" style="64"/>
  </cols>
  <sheetData>
    <row r="1" spans="1:7" ht="18.75">
      <c r="A1" s="255" t="s">
        <v>115</v>
      </c>
      <c r="B1" s="255"/>
      <c r="C1" s="255"/>
      <c r="D1" s="255"/>
      <c r="E1" s="255"/>
      <c r="F1" s="255"/>
      <c r="G1" s="255"/>
    </row>
    <row r="2" spans="1:7">
      <c r="A2" s="271"/>
      <c r="B2" s="271"/>
      <c r="C2" s="271"/>
      <c r="D2" s="271"/>
      <c r="E2" s="271"/>
      <c r="F2" s="271"/>
      <c r="G2" s="271"/>
    </row>
    <row r="3" spans="1:7" ht="18" customHeight="1">
      <c r="A3" s="259" t="s">
        <v>18</v>
      </c>
      <c r="B3" s="261" t="s">
        <v>19</v>
      </c>
      <c r="C3" s="262"/>
      <c r="D3" s="259"/>
      <c r="E3" s="261" t="s">
        <v>20</v>
      </c>
      <c r="F3" s="264"/>
      <c r="G3" s="264"/>
    </row>
    <row r="4" spans="1:7" ht="30" customHeight="1">
      <c r="A4" s="260"/>
      <c r="B4" s="65" t="s">
        <v>32</v>
      </c>
      <c r="C4" s="65" t="s">
        <v>117</v>
      </c>
      <c r="D4" s="66" t="s">
        <v>123</v>
      </c>
      <c r="E4" s="65" t="s">
        <v>32</v>
      </c>
      <c r="F4" s="65" t="s">
        <v>117</v>
      </c>
      <c r="G4" s="44" t="s">
        <v>123</v>
      </c>
    </row>
    <row r="5" spans="1:7" ht="17.25" customHeight="1">
      <c r="A5" s="68" t="s">
        <v>106</v>
      </c>
      <c r="B5" s="160">
        <v>31970.7</v>
      </c>
      <c r="C5" s="161">
        <v>33027.4</v>
      </c>
      <c r="D5" s="162">
        <f>C5/B5*100</f>
        <v>103.30521383641897</v>
      </c>
      <c r="E5" s="163">
        <v>1102.5999999999999</v>
      </c>
      <c r="F5" s="162">
        <v>1159.0999999999999</v>
      </c>
      <c r="G5" s="209">
        <f>F5/E5*100</f>
        <v>105.12425176854707</v>
      </c>
    </row>
    <row r="6" spans="1:7" ht="17.25" customHeight="1">
      <c r="A6" s="55" t="s">
        <v>29</v>
      </c>
      <c r="B6" s="164">
        <v>23766.7</v>
      </c>
      <c r="C6" s="165">
        <v>25163</v>
      </c>
      <c r="D6" s="166">
        <f t="shared" ref="D6:D16" si="0">C6/B6*100</f>
        <v>105.87502682324428</v>
      </c>
      <c r="E6" s="100">
        <v>373.6</v>
      </c>
      <c r="F6" s="166">
        <v>368.3</v>
      </c>
      <c r="G6" s="207">
        <f t="shared" ref="G6:G16" si="1">F6/E6*100</f>
        <v>98.581370449678801</v>
      </c>
    </row>
    <row r="7" spans="1:7" ht="17.25" customHeight="1">
      <c r="A7" s="55" t="s">
        <v>81</v>
      </c>
      <c r="B7" s="164">
        <v>7598.4</v>
      </c>
      <c r="C7" s="165">
        <v>7104.9</v>
      </c>
      <c r="D7" s="166">
        <f t="shared" si="0"/>
        <v>93.50521162349969</v>
      </c>
      <c r="E7" s="167"/>
      <c r="F7" s="166" t="s">
        <v>156</v>
      </c>
      <c r="G7" s="207"/>
    </row>
    <row r="8" spans="1:7" ht="17.25" customHeight="1">
      <c r="A8" s="55" t="s">
        <v>30</v>
      </c>
      <c r="B8" s="164">
        <v>987.5</v>
      </c>
      <c r="C8" s="165">
        <v>1074.4000000000001</v>
      </c>
      <c r="D8" s="166">
        <f t="shared" si="0"/>
        <v>108.80000000000001</v>
      </c>
      <c r="E8" s="100">
        <v>607.20000000000005</v>
      </c>
      <c r="F8" s="166">
        <v>680.1</v>
      </c>
      <c r="G8" s="207">
        <f t="shared" si="1"/>
        <v>112.00592885375494</v>
      </c>
    </row>
    <row r="9" spans="1:7" ht="17.25" customHeight="1">
      <c r="A9" s="55" t="s">
        <v>25</v>
      </c>
      <c r="B9" s="164">
        <v>218.3</v>
      </c>
      <c r="C9" s="165">
        <v>182.6</v>
      </c>
      <c r="D9" s="166">
        <f t="shared" si="0"/>
        <v>83.646358222629402</v>
      </c>
      <c r="E9" s="167"/>
      <c r="F9" s="166" t="s">
        <v>156</v>
      </c>
      <c r="G9" s="207"/>
    </row>
    <row r="10" spans="1:7" ht="17.25" customHeight="1">
      <c r="A10" s="55" t="s">
        <v>26</v>
      </c>
      <c r="B10" s="164">
        <v>41.3</v>
      </c>
      <c r="C10" s="165">
        <v>93</v>
      </c>
      <c r="D10" s="166">
        <f t="shared" si="0"/>
        <v>225.18159806295398</v>
      </c>
      <c r="E10" s="167"/>
      <c r="F10" s="166" t="s">
        <v>156</v>
      </c>
      <c r="G10" s="207"/>
    </row>
    <row r="11" spans="1:7" ht="17.25" customHeight="1">
      <c r="A11" s="55" t="s">
        <v>79</v>
      </c>
      <c r="B11" s="164">
        <v>1734.1</v>
      </c>
      <c r="C11" s="165">
        <v>1916.2</v>
      </c>
      <c r="D11" s="166">
        <f t="shared" si="0"/>
        <v>110.50112450262384</v>
      </c>
      <c r="E11" s="167"/>
      <c r="F11" s="100"/>
      <c r="G11" s="207"/>
    </row>
    <row r="12" spans="1:7" ht="17.25" customHeight="1">
      <c r="A12" s="55" t="s">
        <v>80</v>
      </c>
      <c r="B12" s="164">
        <v>147.5</v>
      </c>
      <c r="C12" s="165">
        <v>225.9</v>
      </c>
      <c r="D12" s="166">
        <f t="shared" si="0"/>
        <v>153.15254237288136</v>
      </c>
      <c r="E12" s="167"/>
      <c r="F12" s="100"/>
      <c r="G12" s="207"/>
    </row>
    <row r="13" spans="1:7" ht="17.25" customHeight="1">
      <c r="A13" s="55" t="s">
        <v>31</v>
      </c>
      <c r="B13" s="164">
        <v>165</v>
      </c>
      <c r="C13" s="165">
        <v>134.9</v>
      </c>
      <c r="D13" s="166">
        <f t="shared" si="0"/>
        <v>81.757575757575765</v>
      </c>
      <c r="E13" s="167"/>
      <c r="F13" s="100"/>
      <c r="G13" s="207"/>
    </row>
    <row r="14" spans="1:7" ht="17.25" customHeight="1">
      <c r="A14" s="55" t="s">
        <v>28</v>
      </c>
      <c r="B14" s="164">
        <v>1615.4</v>
      </c>
      <c r="C14" s="165">
        <v>1244</v>
      </c>
      <c r="D14" s="166">
        <f t="shared" si="0"/>
        <v>77.008790392472449</v>
      </c>
      <c r="E14" s="100">
        <v>70</v>
      </c>
      <c r="F14" s="100">
        <v>49.2</v>
      </c>
      <c r="G14" s="207">
        <f t="shared" si="1"/>
        <v>70.285714285714278</v>
      </c>
    </row>
    <row r="15" spans="1:7" ht="17.25" customHeight="1">
      <c r="A15" s="55" t="s">
        <v>27</v>
      </c>
      <c r="B15" s="164">
        <v>1034.5999999999999</v>
      </c>
      <c r="C15" s="165">
        <v>890.1</v>
      </c>
      <c r="D15" s="166">
        <f t="shared" si="0"/>
        <v>86.033249565049303</v>
      </c>
      <c r="E15" s="100">
        <v>32.4</v>
      </c>
      <c r="F15" s="100">
        <v>29.9</v>
      </c>
      <c r="G15" s="207">
        <f t="shared" si="1"/>
        <v>92.283950617283949</v>
      </c>
    </row>
    <row r="16" spans="1:7" ht="17.25" customHeight="1">
      <c r="A16" s="56" t="s">
        <v>21</v>
      </c>
      <c r="B16" s="168">
        <v>2260.3000000000002</v>
      </c>
      <c r="C16" s="169">
        <v>2103.3000000000002</v>
      </c>
      <c r="D16" s="170">
        <f t="shared" si="0"/>
        <v>93.054019377958667</v>
      </c>
      <c r="E16" s="104">
        <v>19.399999999999999</v>
      </c>
      <c r="F16" s="104">
        <v>31.6</v>
      </c>
      <c r="G16" s="159">
        <f t="shared" si="1"/>
        <v>162.88659793814435</v>
      </c>
    </row>
    <row r="19" spans="6:6">
      <c r="F19" s="67"/>
    </row>
  </sheetData>
  <mergeCells count="5">
    <mergeCell ref="A1:G1"/>
    <mergeCell ref="A2:G2"/>
    <mergeCell ref="A3:A4"/>
    <mergeCell ref="B3:D3"/>
    <mergeCell ref="E3:G3"/>
  </mergeCells>
  <phoneticPr fontId="2" type="noConversion"/>
  <pageMargins left="1.1417322834645669" right="0.55118110236220474" top="0.98425196850393704" bottom="0.98425196850393704" header="0.51181102362204722" footer="0.51181102362204722"/>
  <pageSetup paperSize="27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17-1（左，右续表）</vt:lpstr>
      <vt:lpstr>17-2（左，右续表）</vt:lpstr>
      <vt:lpstr>17-3（左上右上）</vt:lpstr>
      <vt:lpstr>17-4 交通客货运量（左下）</vt:lpstr>
      <vt:lpstr>17-5公路养护（右下）</vt:lpstr>
      <vt:lpstr>17-6 各县公路客运量周转量（左上）</vt:lpstr>
      <vt:lpstr>17-7 各县公路货运量周转量（左下）</vt:lpstr>
      <vt:lpstr>17-8 全市港口泊位（右上）</vt:lpstr>
      <vt:lpstr>17-9 港口货物吞吐量旅客发送量（右下）</vt:lpstr>
      <vt:lpstr>17-10 全市民用车辆有拥有量（左）</vt:lpstr>
      <vt:lpstr>17-11（左上右上）</vt:lpstr>
      <vt:lpstr>17-12（左下右下）</vt:lpstr>
      <vt:lpstr>17-13（左）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rpabc001</dc:creator>
  <cp:lastModifiedBy>Administrator</cp:lastModifiedBy>
  <cp:lastPrinted>2016-06-22T06:47:14Z</cp:lastPrinted>
  <dcterms:created xsi:type="dcterms:W3CDTF">2003-04-10T01:48:11Z</dcterms:created>
  <dcterms:modified xsi:type="dcterms:W3CDTF">2016-11-09T02:56:09Z</dcterms:modified>
</cp:coreProperties>
</file>