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90" yWindow="2085" windowWidth="11715" windowHeight="6075"/>
  </bookViews>
  <sheets>
    <sheet name="3-1(右）" sheetId="9" r:id="rId1"/>
    <sheet name="3-2 人口（左上）" sheetId="1" r:id="rId2"/>
    <sheet name="3-3 各县人口(左下右下）" sheetId="6" r:id="rId3"/>
    <sheet name="3-4 各县人口出生死亡（右上）" sheetId="7" r:id="rId4"/>
    <sheet name="3-5人口普查（左）" sheetId="8" r:id="rId5"/>
  </sheets>
  <calcPr calcId="125725"/>
</workbook>
</file>

<file path=xl/calcChain.xml><?xml version="1.0" encoding="utf-8"?>
<calcChain xmlns="http://schemas.openxmlformats.org/spreadsheetml/2006/main">
  <c r="M6" i="6"/>
  <c r="M7"/>
  <c r="M8"/>
  <c r="M9"/>
  <c r="M10"/>
  <c r="M11"/>
  <c r="M12"/>
  <c r="M13"/>
  <c r="M14"/>
  <c r="M15"/>
  <c r="M16"/>
  <c r="M17"/>
  <c r="M18"/>
  <c r="M19"/>
  <c r="M20"/>
  <c r="J6"/>
  <c r="J7"/>
  <c r="J8"/>
  <c r="J9"/>
  <c r="J10"/>
  <c r="J11"/>
  <c r="J12"/>
  <c r="J13"/>
  <c r="J14"/>
  <c r="J15"/>
  <c r="J16"/>
  <c r="J17"/>
  <c r="J18"/>
  <c r="J19"/>
  <c r="J20"/>
  <c r="D6"/>
  <c r="D7"/>
  <c r="D8"/>
  <c r="D9"/>
  <c r="D10"/>
  <c r="D11"/>
  <c r="D12"/>
  <c r="D13"/>
  <c r="D14"/>
  <c r="D15"/>
  <c r="D16"/>
  <c r="D17"/>
  <c r="D18"/>
  <c r="D19"/>
  <c r="D20"/>
  <c r="D5"/>
  <c r="M5"/>
  <c r="J5"/>
  <c r="G19" i="7" l="1"/>
  <c r="G18"/>
  <c r="G17"/>
  <c r="G16"/>
  <c r="G15"/>
  <c r="G14"/>
  <c r="G13"/>
  <c r="G12"/>
  <c r="G11"/>
  <c r="G10"/>
  <c r="G9"/>
  <c r="G8"/>
  <c r="G7"/>
  <c r="G6"/>
  <c r="G5"/>
  <c r="G4"/>
  <c r="E19"/>
  <c r="E18"/>
  <c r="E17"/>
  <c r="E16"/>
  <c r="E15"/>
  <c r="E14"/>
  <c r="E13"/>
  <c r="E12"/>
  <c r="E11"/>
  <c r="E10"/>
  <c r="E9"/>
  <c r="E8"/>
  <c r="E7"/>
  <c r="E6"/>
  <c r="E5"/>
  <c r="E4"/>
  <c r="C19"/>
  <c r="C18"/>
  <c r="C17"/>
  <c r="C16"/>
  <c r="C15"/>
  <c r="C14"/>
  <c r="C13"/>
  <c r="C12"/>
  <c r="C11"/>
  <c r="C10"/>
  <c r="C9"/>
  <c r="C8"/>
  <c r="C7"/>
  <c r="C6"/>
  <c r="C5"/>
  <c r="C4"/>
  <c r="F19"/>
  <c r="F18"/>
  <c r="F17"/>
  <c r="F16"/>
  <c r="F15"/>
  <c r="F14"/>
  <c r="F13"/>
  <c r="F12"/>
  <c r="F11"/>
  <c r="F10"/>
  <c r="F9"/>
  <c r="F8"/>
  <c r="F7"/>
  <c r="F6"/>
  <c r="F5"/>
  <c r="F4"/>
  <c r="G12" i="6"/>
  <c r="G20"/>
  <c r="G19"/>
  <c r="G18"/>
  <c r="G17"/>
  <c r="G16"/>
  <c r="G15"/>
  <c r="G14"/>
  <c r="G13"/>
  <c r="G11"/>
  <c r="G10"/>
  <c r="G9"/>
  <c r="G8"/>
  <c r="G7"/>
  <c r="G6"/>
  <c r="G5"/>
  <c r="E11" i="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<sst xmlns="http://schemas.openxmlformats.org/spreadsheetml/2006/main" count="163" uniqueCount="121">
  <si>
    <t>单位</t>
  </si>
  <si>
    <t>万户</t>
  </si>
  <si>
    <t>万人</t>
  </si>
  <si>
    <t>‰</t>
  </si>
  <si>
    <t xml:space="preserve"> 2.年平均人口</t>
  </si>
  <si>
    <t xml:space="preserve"> 3.年末总人口</t>
  </si>
  <si>
    <t>地    区</t>
    <phoneticPr fontId="1" type="noConversion"/>
  </si>
  <si>
    <t xml:space="preserve"> 1.年末总户数</t>
  </si>
  <si>
    <t xml:space="preserve">     男</t>
  </si>
  <si>
    <t xml:space="preserve">     女</t>
  </si>
  <si>
    <t>三、民  族</t>
  </si>
  <si>
    <t xml:space="preserve"> 4.出生人口</t>
    <phoneticPr fontId="1" type="noConversion"/>
  </si>
  <si>
    <t xml:space="preserve"> 5.死亡人口</t>
    <phoneticPr fontId="1" type="noConversion"/>
  </si>
  <si>
    <t xml:space="preserve"> 6.人口出生率</t>
    <phoneticPr fontId="1" type="noConversion"/>
  </si>
  <si>
    <t>‰</t>
    <phoneticPr fontId="1" type="noConversion"/>
  </si>
  <si>
    <t xml:space="preserve"> 7.人口死亡率</t>
    <phoneticPr fontId="1" type="noConversion"/>
  </si>
  <si>
    <t xml:space="preserve"> 8.人口自然增长率</t>
    <phoneticPr fontId="1" type="noConversion"/>
  </si>
  <si>
    <t>指    标</t>
    <phoneticPr fontId="1" type="noConversion"/>
  </si>
  <si>
    <t xml:space="preserve">类  别 </t>
  </si>
  <si>
    <t xml:space="preserve">一、总人口    </t>
  </si>
  <si>
    <t xml:space="preserve">    按性别分</t>
  </si>
  <si>
    <t xml:space="preserve">      男         </t>
  </si>
  <si>
    <t xml:space="preserve">      女         </t>
  </si>
  <si>
    <t xml:space="preserve">    按主要年龄段分</t>
  </si>
  <si>
    <t xml:space="preserve">      0-14岁</t>
  </si>
  <si>
    <t xml:space="preserve">      15-64岁</t>
  </si>
  <si>
    <t xml:space="preserve">      65岁及以上</t>
  </si>
  <si>
    <t xml:space="preserve">二、总户数    </t>
  </si>
  <si>
    <t xml:space="preserve">    家庭户      </t>
  </si>
  <si>
    <t xml:space="preserve">    平均家庭户规模</t>
  </si>
  <si>
    <t>人</t>
  </si>
  <si>
    <t xml:space="preserve">    民族个数     </t>
  </si>
  <si>
    <t>个</t>
  </si>
  <si>
    <t xml:space="preserve">    汉族人口    </t>
  </si>
  <si>
    <t xml:space="preserve">    少数民族人口</t>
  </si>
  <si>
    <t>岁</t>
  </si>
  <si>
    <t xml:space="preserve">    大  学      </t>
  </si>
  <si>
    <t xml:space="preserve">    高  中      </t>
  </si>
  <si>
    <t xml:space="preserve">    初  中     </t>
  </si>
  <si>
    <t xml:space="preserve">    小  学     </t>
  </si>
  <si>
    <t xml:space="preserve">    文盲半文盲  </t>
  </si>
  <si>
    <t>年</t>
  </si>
  <si>
    <t>女性为100</t>
  </si>
  <si>
    <t xml:space="preserve">    少儿抚养比</t>
  </si>
  <si>
    <t xml:space="preserve">    老年抚养比</t>
  </si>
  <si>
    <t>四、平均预期寿命</t>
    <phoneticPr fontId="1" type="noConversion"/>
  </si>
  <si>
    <t>五、各种文化程度人口</t>
    <phoneticPr fontId="1" type="noConversion"/>
  </si>
  <si>
    <t>七、总人口性别比</t>
    <phoneticPr fontId="1" type="noConversion"/>
  </si>
  <si>
    <t>八、总抚养比</t>
    <phoneticPr fontId="1" type="noConversion"/>
  </si>
  <si>
    <t>%</t>
    <phoneticPr fontId="1" type="noConversion"/>
  </si>
  <si>
    <t>第一次
人口普
(1953.7.1)</t>
  </si>
  <si>
    <t>第二次
人口普查
(1964.7.1)</t>
  </si>
  <si>
    <t>第三次
人口普查
(1982.7.1)</t>
  </si>
  <si>
    <t>第四次
人口普查
(1990.7.1)</t>
  </si>
  <si>
    <t>第五次
人口普查
(2000.11.1)</t>
  </si>
  <si>
    <t>第六次
人口普查
(2010.11.1)</t>
  </si>
  <si>
    <t xml:space="preserve">六、6岁及以上人口
    平均受教育年限 </t>
    <phoneticPr fontId="1" type="noConversion"/>
  </si>
  <si>
    <t>地    区</t>
    <phoneticPr fontId="1" type="noConversion"/>
  </si>
  <si>
    <t>龙口市</t>
    <phoneticPr fontId="1" type="noConversion"/>
  </si>
  <si>
    <t>莱阳市</t>
    <phoneticPr fontId="1" type="noConversion"/>
  </si>
  <si>
    <t>莱州市</t>
    <phoneticPr fontId="1" type="noConversion"/>
  </si>
  <si>
    <t>蓬莱市</t>
    <phoneticPr fontId="1" type="noConversion"/>
  </si>
  <si>
    <t>招远市</t>
    <phoneticPr fontId="1" type="noConversion"/>
  </si>
  <si>
    <t>栖霞市</t>
    <phoneticPr fontId="1" type="noConversion"/>
  </si>
  <si>
    <t>海阳市</t>
    <phoneticPr fontId="1" type="noConversion"/>
  </si>
  <si>
    <t>长岛县</t>
    <phoneticPr fontId="1" type="noConversion"/>
  </si>
  <si>
    <t>人数(人)</t>
    <phoneticPr fontId="1" type="noConversion"/>
  </si>
  <si>
    <t>出生率
(‰)</t>
    <phoneticPr fontId="1" type="noConversion"/>
  </si>
  <si>
    <t>死亡率
(‰)</t>
    <phoneticPr fontId="1" type="noConversion"/>
  </si>
  <si>
    <t>增长率
(‰)</t>
    <phoneticPr fontId="1" type="noConversion"/>
  </si>
  <si>
    <t>合     计</t>
    <phoneticPr fontId="1" type="noConversion"/>
  </si>
  <si>
    <t>市    区</t>
    <phoneticPr fontId="1" type="noConversion"/>
  </si>
  <si>
    <t xml:space="preserve">    芝罘区</t>
    <phoneticPr fontId="1" type="noConversion"/>
  </si>
  <si>
    <t xml:space="preserve">    福山区</t>
    <phoneticPr fontId="1" type="noConversion"/>
  </si>
  <si>
    <t xml:space="preserve">    牟平区</t>
    <phoneticPr fontId="1" type="noConversion"/>
  </si>
  <si>
    <t xml:space="preserve">    莱山区</t>
    <phoneticPr fontId="1" type="noConversion"/>
  </si>
  <si>
    <t xml:space="preserve">    开发区</t>
    <phoneticPr fontId="1" type="noConversion"/>
  </si>
  <si>
    <t xml:space="preserve">    高新区</t>
    <phoneticPr fontId="1" type="noConversion"/>
  </si>
  <si>
    <t>出生</t>
    <phoneticPr fontId="1" type="noConversion"/>
  </si>
  <si>
    <t>死亡</t>
    <phoneticPr fontId="1" type="noConversion"/>
  </si>
  <si>
    <t>自然增长</t>
    <phoneticPr fontId="1" type="noConversion"/>
  </si>
  <si>
    <t>年平均人口（人）</t>
    <phoneticPr fontId="1" type="noConversion"/>
  </si>
  <si>
    <r>
      <t>注：人口资料取自公安局,数据截止日期为</t>
    </r>
    <r>
      <rPr>
        <sz val="9"/>
        <color indexed="8"/>
        <rFont val="宋体"/>
        <family val="3"/>
        <charset val="134"/>
      </rPr>
      <t>2016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宋体"/>
        <family val="3"/>
        <charset val="134"/>
      </rPr>
      <t>11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宋体"/>
        <family val="3"/>
        <charset val="134"/>
      </rPr>
      <t>31</t>
    </r>
    <r>
      <rPr>
        <sz val="9"/>
        <color indexed="8"/>
        <rFont val="宋体"/>
        <family val="3"/>
        <charset val="134"/>
      </rPr>
      <t>日。</t>
    </r>
    <phoneticPr fontId="1" type="noConversion"/>
  </si>
  <si>
    <t>总户数（户）</t>
    <phoneticPr fontId="1" type="noConversion"/>
  </si>
  <si>
    <t>总人口（人）</t>
    <phoneticPr fontId="1" type="noConversion"/>
  </si>
  <si>
    <t>男</t>
    <phoneticPr fontId="1" type="noConversion"/>
  </si>
  <si>
    <t>女</t>
    <phoneticPr fontId="1" type="noConversion"/>
  </si>
  <si>
    <t>合    计</t>
    <phoneticPr fontId="1" type="noConversion"/>
  </si>
  <si>
    <t>市   区</t>
    <phoneticPr fontId="1" type="noConversion"/>
  </si>
  <si>
    <t xml:space="preserve">  芝罘区</t>
    <phoneticPr fontId="1" type="noConversion"/>
  </si>
  <si>
    <t xml:space="preserve">  福山区</t>
    <phoneticPr fontId="1" type="noConversion"/>
  </si>
  <si>
    <t xml:space="preserve">  牟平区</t>
    <phoneticPr fontId="1" type="noConversion"/>
  </si>
  <si>
    <t xml:space="preserve">  莱山区</t>
    <phoneticPr fontId="1" type="noConversion"/>
  </si>
  <si>
    <t xml:space="preserve">  开发区</t>
    <phoneticPr fontId="1" type="noConversion"/>
  </si>
  <si>
    <t xml:space="preserve">  高新区</t>
    <phoneticPr fontId="1" type="noConversion"/>
  </si>
  <si>
    <t>龙口市</t>
    <phoneticPr fontId="1" type="noConversion"/>
  </si>
  <si>
    <t>莱阳市</t>
    <phoneticPr fontId="1" type="noConversion"/>
  </si>
  <si>
    <t>莱州市</t>
    <phoneticPr fontId="1" type="noConversion"/>
  </si>
  <si>
    <t>蓬莱市</t>
    <phoneticPr fontId="1" type="noConversion"/>
  </si>
  <si>
    <t>招远市</t>
    <phoneticPr fontId="1" type="noConversion"/>
  </si>
  <si>
    <t>栖霞市</t>
    <phoneticPr fontId="1" type="noConversion"/>
  </si>
  <si>
    <t>海阳市</t>
    <phoneticPr fontId="1" type="noConversion"/>
  </si>
  <si>
    <t>长岛县</t>
    <phoneticPr fontId="1" type="noConversion"/>
  </si>
  <si>
    <t>2015年</t>
    <phoneticPr fontId="1" type="noConversion"/>
  </si>
  <si>
    <t>2016年</t>
    <phoneticPr fontId="1" type="noConversion"/>
  </si>
  <si>
    <t>2016年为
2015年%</t>
    <phoneticPr fontId="1" type="noConversion"/>
  </si>
  <si>
    <t>注：牟平区人口包括昆嵛区人口,昆嵛区统计人口数2015年为12110人、2016年为 12488人。</t>
    <phoneticPr fontId="1" type="noConversion"/>
  </si>
  <si>
    <t>单位：万人</t>
    <phoneticPr fontId="21" type="noConversion"/>
  </si>
  <si>
    <t>常住人口</t>
  </si>
  <si>
    <t>注：常驻人口为1%人口抽样调查数据，户籍人口为公安局提供的户籍人口数据。</t>
    <phoneticPr fontId="21" type="noConversion"/>
  </si>
  <si>
    <t>#市区人口</t>
    <phoneticPr fontId="21" type="noConversion"/>
  </si>
  <si>
    <t>3-1 主要年份人口情况</t>
    <phoneticPr fontId="21" type="noConversion"/>
  </si>
  <si>
    <t>3-2 人口基本情况</t>
    <phoneticPr fontId="1" type="noConversion"/>
  </si>
  <si>
    <r>
      <t>3-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各县（市、区）年末总户数、总人口</t>
    </r>
    <phoneticPr fontId="1" type="noConversion"/>
  </si>
  <si>
    <r>
      <t>3-4 各县（市、区）人口出生、死亡及自然增长率</t>
    </r>
    <r>
      <rPr>
        <sz val="12"/>
        <rFont val="宋体"/>
        <family val="3"/>
        <charset val="134"/>
      </rPr>
      <t>（2016年）</t>
    </r>
    <phoneticPr fontId="1" type="noConversion"/>
  </si>
  <si>
    <t>3-5  六次人口普查主要数据</t>
    <phoneticPr fontId="1" type="noConversion"/>
  </si>
  <si>
    <t>年  份</t>
    <phoneticPr fontId="21" type="noConversion"/>
  </si>
  <si>
    <t>户籍人口</t>
    <phoneticPr fontId="21" type="noConversion"/>
  </si>
  <si>
    <t>#城镇人口</t>
    <phoneticPr fontId="21" type="noConversion"/>
  </si>
  <si>
    <t>#市区人口</t>
    <phoneticPr fontId="21" type="noConversion"/>
  </si>
  <si>
    <t>城镇化率
(%)</t>
    <phoneticPr fontId="21" type="noConversion"/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</si>
</sst>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178" formatCode="0_ "/>
    <numFmt numFmtId="179" formatCode="0.0"/>
    <numFmt numFmtId="180" formatCode="#0.00\ ;\-#0.00\ "/>
    <numFmt numFmtId="181" formatCode="#0\ ;\-#0\ "/>
    <numFmt numFmtId="182" formatCode="0.00;_ᰀ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4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right" vertical="center"/>
    </xf>
    <xf numFmtId="177" fontId="9" fillId="0" borderId="10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176" fontId="9" fillId="0" borderId="12" xfId="0" applyNumberFormat="1" applyFont="1" applyBorder="1" applyAlignment="1">
      <alignment horizontal="right" vertical="center"/>
    </xf>
    <xf numFmtId="177" fontId="9" fillId="0" borderId="1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49" fontId="14" fillId="0" borderId="14" xfId="0" applyNumberFormat="1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horizontal="center" vertical="center"/>
    </xf>
    <xf numFmtId="180" fontId="14" fillId="0" borderId="15" xfId="0" applyNumberFormat="1" applyFont="1" applyFill="1" applyBorder="1" applyAlignment="1">
      <alignment horizontal="right" vertical="center" wrapText="1"/>
    </xf>
    <xf numFmtId="180" fontId="14" fillId="0" borderId="16" xfId="0" applyNumberFormat="1" applyFont="1" applyFill="1" applyBorder="1" applyAlignment="1">
      <alignment horizontal="right" vertical="center" wrapText="1"/>
    </xf>
    <xf numFmtId="49" fontId="14" fillId="0" borderId="17" xfId="0" applyNumberFormat="1" applyFont="1" applyFill="1" applyBorder="1" applyAlignment="1">
      <alignment horizontal="left" vertical="center"/>
    </xf>
    <xf numFmtId="49" fontId="14" fillId="0" borderId="17" xfId="0" applyNumberFormat="1" applyFont="1" applyFill="1" applyBorder="1" applyAlignment="1">
      <alignment horizontal="center" vertical="center"/>
    </xf>
    <xf numFmtId="180" fontId="14" fillId="0" borderId="18" xfId="0" applyNumberFormat="1" applyFont="1" applyFill="1" applyBorder="1" applyAlignment="1">
      <alignment horizontal="right" vertical="center" wrapText="1"/>
    </xf>
    <xf numFmtId="180" fontId="14" fillId="0" borderId="19" xfId="0" applyNumberFormat="1" applyFont="1" applyFill="1" applyBorder="1" applyAlignment="1">
      <alignment horizontal="right" vertical="center" wrapText="1"/>
    </xf>
    <xf numFmtId="49" fontId="14" fillId="0" borderId="18" xfId="0" applyNumberFormat="1" applyFont="1" applyFill="1" applyBorder="1" applyAlignment="1">
      <alignment horizontal="center" vertical="center"/>
    </xf>
    <xf numFmtId="181" fontId="14" fillId="0" borderId="18" xfId="0" applyNumberFormat="1" applyFont="1" applyFill="1" applyBorder="1" applyAlignment="1">
      <alignment horizontal="right" vertical="center" wrapText="1"/>
    </xf>
    <xf numFmtId="181" fontId="14" fillId="0" borderId="19" xfId="0" applyNumberFormat="1" applyFont="1" applyFill="1" applyBorder="1" applyAlignment="1">
      <alignment horizontal="right" vertical="center" wrapText="1"/>
    </xf>
    <xf numFmtId="179" fontId="14" fillId="0" borderId="18" xfId="0" applyNumberFormat="1" applyFont="1" applyFill="1" applyBorder="1" applyAlignment="1">
      <alignment horizontal="right" vertical="center" wrapText="1"/>
    </xf>
    <xf numFmtId="179" fontId="14" fillId="0" borderId="19" xfId="0" applyNumberFormat="1" applyFont="1" applyFill="1" applyBorder="1" applyAlignment="1">
      <alignment horizontal="right" vertical="center" wrapText="1"/>
    </xf>
    <xf numFmtId="49" fontId="14" fillId="0" borderId="17" xfId="0" applyNumberFormat="1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right" vertical="center" wrapText="1"/>
    </xf>
    <xf numFmtId="176" fontId="14" fillId="0" borderId="18" xfId="0" applyNumberFormat="1" applyFont="1" applyFill="1" applyBorder="1" applyAlignment="1">
      <alignment horizontal="right" vertical="center" wrapText="1"/>
    </xf>
    <xf numFmtId="49" fontId="14" fillId="0" borderId="20" xfId="0" applyNumberFormat="1" applyFont="1" applyFill="1" applyBorder="1" applyAlignment="1">
      <alignment horizontal="left" vertical="center"/>
    </xf>
    <xf numFmtId="49" fontId="14" fillId="0" borderId="20" xfId="0" applyNumberFormat="1" applyFont="1" applyFill="1" applyBorder="1" applyAlignment="1">
      <alignment horizontal="center" vertical="center"/>
    </xf>
    <xf numFmtId="181" fontId="14" fillId="0" borderId="21" xfId="0" applyNumberFormat="1" applyFont="1" applyFill="1" applyBorder="1" applyAlignment="1">
      <alignment horizontal="right" vertical="center" wrapText="1"/>
    </xf>
    <xf numFmtId="180" fontId="14" fillId="0" borderId="21" xfId="0" applyNumberFormat="1" applyFont="1" applyFill="1" applyBorder="1" applyAlignment="1">
      <alignment horizontal="right" vertical="center" wrapText="1"/>
    </xf>
    <xf numFmtId="180" fontId="14" fillId="0" borderId="22" xfId="0" applyNumberFormat="1" applyFont="1" applyFill="1" applyBorder="1" applyAlignment="1">
      <alignment horizontal="righ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178" fontId="14" fillId="0" borderId="6" xfId="0" applyNumberFormat="1" applyFont="1" applyBorder="1" applyAlignment="1">
      <alignment horizontal="right" vertical="center"/>
    </xf>
    <xf numFmtId="176" fontId="14" fillId="0" borderId="6" xfId="0" applyNumberFormat="1" applyFont="1" applyBorder="1" applyAlignment="1">
      <alignment horizontal="right" vertical="center"/>
    </xf>
    <xf numFmtId="178" fontId="14" fillId="0" borderId="7" xfId="0" applyNumberFormat="1" applyFont="1" applyBorder="1" applyAlignment="1">
      <alignment horizontal="right" vertical="center"/>
    </xf>
    <xf numFmtId="0" fontId="14" fillId="0" borderId="8" xfId="0" applyFont="1" applyBorder="1" applyAlignment="1">
      <alignment horizontal="center" vertical="center"/>
    </xf>
    <xf numFmtId="178" fontId="14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right" vertical="center"/>
    </xf>
    <xf numFmtId="178" fontId="14" fillId="0" borderId="10" xfId="0" applyNumberFormat="1" applyFont="1" applyBorder="1" applyAlignment="1">
      <alignment horizontal="right" vertical="center"/>
    </xf>
    <xf numFmtId="0" fontId="14" fillId="0" borderId="11" xfId="0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right" vertical="center"/>
    </xf>
    <xf numFmtId="176" fontId="14" fillId="0" borderId="12" xfId="0" applyNumberFormat="1" applyFont="1" applyBorder="1" applyAlignment="1">
      <alignment horizontal="right" vertical="center"/>
    </xf>
    <xf numFmtId="178" fontId="14" fillId="0" borderId="13" xfId="0" applyNumberFormat="1" applyFont="1" applyBorder="1" applyAlignment="1">
      <alignment horizontal="right" vertical="center"/>
    </xf>
    <xf numFmtId="177" fontId="9" fillId="0" borderId="7" xfId="0" applyNumberFormat="1" applyFont="1" applyBorder="1" applyAlignment="1">
      <alignment horizontal="right" vertical="center"/>
    </xf>
    <xf numFmtId="178" fontId="19" fillId="0" borderId="6" xfId="0" applyNumberFormat="1" applyFont="1" applyBorder="1" applyAlignment="1">
      <alignment horizontal="right" vertical="center"/>
    </xf>
    <xf numFmtId="178" fontId="19" fillId="0" borderId="9" xfId="0" applyNumberFormat="1" applyFont="1" applyBorder="1" applyAlignment="1">
      <alignment horizontal="right" vertical="center"/>
    </xf>
    <xf numFmtId="178" fontId="19" fillId="0" borderId="1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horizontal="left" vertical="center" indent="1"/>
    </xf>
    <xf numFmtId="177" fontId="18" fillId="0" borderId="6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 indent="1"/>
    </xf>
    <xf numFmtId="177" fontId="18" fillId="0" borderId="9" xfId="0" applyNumberFormat="1" applyFont="1" applyBorder="1" applyAlignment="1">
      <alignment horizontal="right" vertical="center"/>
    </xf>
    <xf numFmtId="0" fontId="19" fillId="0" borderId="35" xfId="0" applyFont="1" applyBorder="1" applyAlignment="1">
      <alignment horizontal="left" vertical="center" indent="1"/>
    </xf>
    <xf numFmtId="177" fontId="18" fillId="0" borderId="12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77" fontId="18" fillId="0" borderId="7" xfId="0" applyNumberFormat="1" applyFont="1" applyBorder="1" applyAlignment="1">
      <alignment horizontal="right" vertical="center"/>
    </xf>
    <xf numFmtId="177" fontId="18" fillId="0" borderId="10" xfId="0" applyNumberFormat="1" applyFont="1" applyBorder="1" applyAlignment="1">
      <alignment horizontal="right" vertical="center"/>
    </xf>
    <xf numFmtId="177" fontId="18" fillId="0" borderId="33" xfId="0" applyNumberFormat="1" applyFont="1" applyBorder="1" applyAlignment="1">
      <alignment horizontal="right" vertical="center"/>
    </xf>
    <xf numFmtId="177" fontId="19" fillId="0" borderId="6" xfId="0" applyNumberFormat="1" applyFont="1" applyBorder="1" applyAlignment="1">
      <alignment horizontal="right" vertical="center"/>
    </xf>
    <xf numFmtId="177" fontId="19" fillId="0" borderId="9" xfId="0" applyNumberFormat="1" applyFont="1" applyBorder="1" applyAlignment="1">
      <alignment horizontal="right" vertical="center"/>
    </xf>
    <xf numFmtId="177" fontId="19" fillId="0" borderId="12" xfId="0" applyNumberFormat="1" applyFont="1" applyBorder="1" applyAlignment="1">
      <alignment horizontal="right" vertical="center"/>
    </xf>
    <xf numFmtId="0" fontId="0" fillId="0" borderId="0" xfId="0" applyBorder="1"/>
    <xf numFmtId="0" fontId="19" fillId="0" borderId="36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38" xfId="0" applyFont="1" applyBorder="1" applyAlignment="1">
      <alignment horizontal="right" vertical="center"/>
    </xf>
    <xf numFmtId="176" fontId="19" fillId="0" borderId="38" xfId="0" applyNumberFormat="1" applyFont="1" applyBorder="1" applyAlignment="1">
      <alignment horizontal="right" vertical="center"/>
    </xf>
    <xf numFmtId="176" fontId="12" fillId="0" borderId="9" xfId="0" applyNumberFormat="1" applyFont="1" applyBorder="1" applyAlignment="1">
      <alignment horizontal="right" vertical="center"/>
    </xf>
    <xf numFmtId="177" fontId="12" fillId="0" borderId="10" xfId="0" applyNumberFormat="1" applyFont="1" applyBorder="1" applyAlignment="1">
      <alignment horizontal="right" vertical="center"/>
    </xf>
    <xf numFmtId="0" fontId="12" fillId="0" borderId="4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38" xfId="0" applyFont="1" applyBorder="1" applyAlignment="1">
      <alignment horizontal="right" vertical="center"/>
    </xf>
    <xf numFmtId="0" fontId="12" fillId="0" borderId="39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182" fontId="12" fillId="0" borderId="39" xfId="0" applyNumberFormat="1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176" fontId="12" fillId="0" borderId="39" xfId="0" applyNumberFormat="1" applyFont="1" applyBorder="1" applyAlignment="1">
      <alignment horizontal="right" vertical="center"/>
    </xf>
    <xf numFmtId="0" fontId="21" fillId="0" borderId="43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0" borderId="34" xfId="0" applyFont="1" applyBorder="1" applyAlignment="1">
      <alignment horizontal="right"/>
    </xf>
    <xf numFmtId="0" fontId="17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2" fillId="0" borderId="23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0" borderId="3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Normal="100" zoomScaleSheetLayoutView="100" workbookViewId="0">
      <selection activeCell="K7" sqref="K7"/>
    </sheetView>
  </sheetViews>
  <sheetFormatPr defaultRowHeight="14.25"/>
  <cols>
    <col min="8" max="8" width="9" style="80"/>
  </cols>
  <sheetData>
    <row r="1" spans="1:7" ht="30" customHeight="1">
      <c r="A1" s="99" t="s">
        <v>111</v>
      </c>
      <c r="B1" s="99"/>
      <c r="C1" s="99"/>
      <c r="D1" s="99"/>
      <c r="E1" s="99"/>
      <c r="F1" s="99"/>
      <c r="G1" s="99"/>
    </row>
    <row r="2" spans="1:7" ht="27" customHeight="1">
      <c r="A2" s="98" t="s">
        <v>107</v>
      </c>
      <c r="B2" s="98"/>
      <c r="C2" s="98"/>
      <c r="D2" s="98"/>
      <c r="E2" s="98"/>
      <c r="F2" s="98"/>
      <c r="G2" s="98"/>
    </row>
    <row r="3" spans="1:7">
      <c r="A3" s="100" t="s">
        <v>116</v>
      </c>
      <c r="B3" s="101" t="s">
        <v>108</v>
      </c>
      <c r="C3" s="87"/>
      <c r="D3" s="87"/>
      <c r="E3" s="104" t="s">
        <v>120</v>
      </c>
      <c r="F3" s="101" t="s">
        <v>117</v>
      </c>
      <c r="G3" s="81"/>
    </row>
    <row r="4" spans="1:7" ht="27" customHeight="1">
      <c r="A4" s="100"/>
      <c r="B4" s="102"/>
      <c r="C4" s="88" t="s">
        <v>118</v>
      </c>
      <c r="D4" s="88" t="s">
        <v>119</v>
      </c>
      <c r="E4" s="103"/>
      <c r="F4" s="103"/>
      <c r="G4" s="82" t="s">
        <v>110</v>
      </c>
    </row>
    <row r="5" spans="1:7" ht="27" customHeight="1">
      <c r="A5" s="89">
        <v>1990</v>
      </c>
      <c r="B5" s="90"/>
      <c r="C5" s="91"/>
      <c r="D5" s="91"/>
      <c r="E5" s="91"/>
      <c r="F5" s="91">
        <v>625.57000000000005</v>
      </c>
      <c r="G5" s="83">
        <v>138.59</v>
      </c>
    </row>
    <row r="6" spans="1:7" ht="27" customHeight="1">
      <c r="A6" s="89">
        <v>1995</v>
      </c>
      <c r="B6" s="90"/>
      <c r="C6" s="91"/>
      <c r="D6" s="91"/>
      <c r="E6" s="91"/>
      <c r="F6" s="91">
        <v>634.88</v>
      </c>
      <c r="G6" s="83">
        <v>148.62</v>
      </c>
    </row>
    <row r="7" spans="1:7" ht="27" customHeight="1">
      <c r="A7" s="92">
        <v>2000</v>
      </c>
      <c r="B7" s="90">
        <v>663.57</v>
      </c>
      <c r="C7" s="91">
        <v>303.72000000000003</v>
      </c>
      <c r="D7" s="91">
        <v>172.44</v>
      </c>
      <c r="E7" s="91">
        <v>45.77</v>
      </c>
      <c r="F7" s="93">
        <v>645.79999999999995</v>
      </c>
      <c r="G7" s="83">
        <v>161.41999999999999</v>
      </c>
    </row>
    <row r="8" spans="1:7" ht="29.25" customHeight="1">
      <c r="A8" s="92">
        <v>2005</v>
      </c>
      <c r="B8" s="91">
        <v>693.51</v>
      </c>
      <c r="C8" s="91">
        <v>364.51</v>
      </c>
      <c r="D8" s="91"/>
      <c r="E8" s="91">
        <v>52.56</v>
      </c>
      <c r="F8" s="94">
        <v>647.78</v>
      </c>
      <c r="G8" s="83">
        <v>176.26</v>
      </c>
    </row>
    <row r="9" spans="1:7" ht="29.25" customHeight="1">
      <c r="A9" s="92">
        <v>2010</v>
      </c>
      <c r="B9" s="91">
        <v>696.82</v>
      </c>
      <c r="C9" s="91">
        <v>385.13</v>
      </c>
      <c r="D9" s="91">
        <v>222.77</v>
      </c>
      <c r="E9" s="91">
        <v>55.27</v>
      </c>
      <c r="F9" s="94">
        <v>651.14</v>
      </c>
      <c r="G9" s="84">
        <v>178.9</v>
      </c>
    </row>
    <row r="10" spans="1:7" ht="29.25" customHeight="1">
      <c r="A10" s="92">
        <v>2011</v>
      </c>
      <c r="B10" s="91">
        <v>697.57</v>
      </c>
      <c r="C10" s="91">
        <v>391.13</v>
      </c>
      <c r="D10" s="91"/>
      <c r="E10" s="91">
        <v>56.07</v>
      </c>
      <c r="F10" s="94">
        <v>651.76</v>
      </c>
      <c r="G10" s="83">
        <v>179.64</v>
      </c>
    </row>
    <row r="11" spans="1:7" ht="29.25" customHeight="1">
      <c r="A11" s="92">
        <v>2012</v>
      </c>
      <c r="B11" s="91">
        <v>698.29</v>
      </c>
      <c r="C11" s="91">
        <v>396.77</v>
      </c>
      <c r="D11" s="91"/>
      <c r="E11" s="91">
        <v>56.82</v>
      </c>
      <c r="F11" s="94">
        <v>650.29</v>
      </c>
      <c r="G11" s="83">
        <v>180.27</v>
      </c>
    </row>
    <row r="12" spans="1:7" ht="29.25" customHeight="1">
      <c r="A12" s="92">
        <v>2013</v>
      </c>
      <c r="B12" s="91">
        <v>698.93</v>
      </c>
      <c r="C12" s="91">
        <v>404.34</v>
      </c>
      <c r="D12" s="91">
        <v>225.08</v>
      </c>
      <c r="E12" s="91">
        <v>57.85</v>
      </c>
      <c r="F12" s="94">
        <v>651.16999999999996</v>
      </c>
      <c r="G12" s="83">
        <v>181.62</v>
      </c>
    </row>
    <row r="13" spans="1:7" ht="29.25" customHeight="1">
      <c r="A13" s="92">
        <v>2014</v>
      </c>
      <c r="B13" s="91">
        <v>700.23</v>
      </c>
      <c r="C13" s="91">
        <v>409.99</v>
      </c>
      <c r="D13" s="91"/>
      <c r="E13" s="91">
        <v>58.55</v>
      </c>
      <c r="F13" s="94">
        <v>653.41</v>
      </c>
      <c r="G13" s="83">
        <v>183.72</v>
      </c>
    </row>
    <row r="14" spans="1:7" ht="29.25" customHeight="1">
      <c r="A14" s="92">
        <v>2015</v>
      </c>
      <c r="B14" s="91">
        <v>701.41</v>
      </c>
      <c r="C14" s="95">
        <v>423.3</v>
      </c>
      <c r="D14" s="91">
        <v>227.83</v>
      </c>
      <c r="E14" s="91">
        <v>60.35</v>
      </c>
      <c r="F14" s="94">
        <v>653.28</v>
      </c>
      <c r="G14" s="83">
        <v>185.14</v>
      </c>
    </row>
    <row r="15" spans="1:7" ht="29.25" customHeight="1">
      <c r="A15" s="92">
        <v>2016</v>
      </c>
      <c r="B15" s="95">
        <v>706.4</v>
      </c>
      <c r="C15" s="91">
        <v>438.67</v>
      </c>
      <c r="D15" s="91">
        <v>231.41</v>
      </c>
      <c r="E15" s="95">
        <v>62.1</v>
      </c>
      <c r="F15" s="94">
        <v>655.42</v>
      </c>
      <c r="G15" s="83">
        <v>187.77</v>
      </c>
    </row>
    <row r="16" spans="1:7" ht="34.5" customHeight="1">
      <c r="A16" s="96" t="s">
        <v>109</v>
      </c>
      <c r="B16" s="97"/>
      <c r="C16" s="97"/>
      <c r="D16" s="97"/>
      <c r="E16" s="97"/>
      <c r="F16" s="97"/>
      <c r="G16" s="97"/>
    </row>
  </sheetData>
  <mergeCells count="7">
    <mergeCell ref="A16:G16"/>
    <mergeCell ref="A2:G2"/>
    <mergeCell ref="A1:G1"/>
    <mergeCell ref="A3:A4"/>
    <mergeCell ref="B3:B4"/>
    <mergeCell ref="F3:F4"/>
    <mergeCell ref="E3:E4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25" sqref="B25"/>
    </sheetView>
  </sheetViews>
  <sheetFormatPr defaultRowHeight="14.25"/>
  <cols>
    <col min="1" max="1" width="17.75" style="1" customWidth="1"/>
    <col min="2" max="2" width="10.625" style="1" customWidth="1"/>
    <col min="3" max="5" width="11.375" style="1" customWidth="1"/>
    <col min="6" max="16384" width="9" style="1"/>
  </cols>
  <sheetData>
    <row r="1" spans="1:5" ht="39" customHeight="1">
      <c r="A1" s="105" t="s">
        <v>112</v>
      </c>
      <c r="B1" s="105"/>
      <c r="C1" s="105"/>
      <c r="D1" s="105"/>
      <c r="E1" s="105"/>
    </row>
    <row r="2" spans="1:5" ht="32.25" customHeight="1">
      <c r="A2" s="11" t="s">
        <v>17</v>
      </c>
      <c r="B2" s="12" t="s">
        <v>0</v>
      </c>
      <c r="C2" s="13" t="s">
        <v>103</v>
      </c>
      <c r="D2" s="13" t="s">
        <v>104</v>
      </c>
      <c r="E2" s="14" t="s">
        <v>105</v>
      </c>
    </row>
    <row r="3" spans="1:5" ht="15.75" customHeight="1">
      <c r="A3" s="15" t="s">
        <v>7</v>
      </c>
      <c r="B3" s="16" t="s">
        <v>1</v>
      </c>
      <c r="C3" s="17">
        <v>236.23</v>
      </c>
      <c r="D3" s="17">
        <v>237.27</v>
      </c>
      <c r="E3" s="63">
        <f t="shared" ref="E3:E11" si="0">D3/C3*100</f>
        <v>100.44024890996064</v>
      </c>
    </row>
    <row r="4" spans="1:5" ht="15.75" customHeight="1">
      <c r="A4" s="18" t="s">
        <v>4</v>
      </c>
      <c r="B4" s="19" t="s">
        <v>2</v>
      </c>
      <c r="C4" s="20">
        <v>653.34</v>
      </c>
      <c r="D4" s="20">
        <v>654.35</v>
      </c>
      <c r="E4" s="21">
        <f t="shared" si="0"/>
        <v>100.15459025928305</v>
      </c>
    </row>
    <row r="5" spans="1:5" ht="15.75" customHeight="1">
      <c r="A5" s="18" t="s">
        <v>5</v>
      </c>
      <c r="B5" s="19" t="s">
        <v>2</v>
      </c>
      <c r="C5" s="20">
        <v>653.28</v>
      </c>
      <c r="D5" s="20">
        <v>655.42</v>
      </c>
      <c r="E5" s="21">
        <f t="shared" si="0"/>
        <v>100.32757776144992</v>
      </c>
    </row>
    <row r="6" spans="1:5" ht="15.75" customHeight="1">
      <c r="A6" s="18" t="s">
        <v>8</v>
      </c>
      <c r="B6" s="19" t="s">
        <v>2</v>
      </c>
      <c r="C6" s="20">
        <v>325.94</v>
      </c>
      <c r="D6" s="20">
        <v>326.75</v>
      </c>
      <c r="E6" s="21">
        <f t="shared" si="0"/>
        <v>100.24851199607289</v>
      </c>
    </row>
    <row r="7" spans="1:5" ht="15.75" customHeight="1">
      <c r="A7" s="18" t="s">
        <v>9</v>
      </c>
      <c r="B7" s="19" t="s">
        <v>2</v>
      </c>
      <c r="C7" s="20">
        <v>327.35000000000002</v>
      </c>
      <c r="D7" s="85">
        <v>328.67</v>
      </c>
      <c r="E7" s="86">
        <f t="shared" si="0"/>
        <v>100.40323812433176</v>
      </c>
    </row>
    <row r="8" spans="1:5" ht="15.75" customHeight="1">
      <c r="A8" s="18" t="s">
        <v>11</v>
      </c>
      <c r="B8" s="19" t="s">
        <v>2</v>
      </c>
      <c r="C8" s="20">
        <v>4.99</v>
      </c>
      <c r="D8" s="20">
        <v>6.48</v>
      </c>
      <c r="E8" s="21">
        <f t="shared" si="0"/>
        <v>129.85971943887776</v>
      </c>
    </row>
    <row r="9" spans="1:5" ht="15.75" customHeight="1">
      <c r="A9" s="18" t="s">
        <v>8</v>
      </c>
      <c r="B9" s="19" t="s">
        <v>2</v>
      </c>
      <c r="C9" s="20">
        <v>2.54</v>
      </c>
      <c r="D9" s="20">
        <v>3.35</v>
      </c>
      <c r="E9" s="21">
        <f t="shared" si="0"/>
        <v>131.88976377952756</v>
      </c>
    </row>
    <row r="10" spans="1:5" ht="15.75" customHeight="1">
      <c r="A10" s="18" t="s">
        <v>9</v>
      </c>
      <c r="B10" s="19" t="s">
        <v>2</v>
      </c>
      <c r="C10" s="20">
        <v>2.4500000000000002</v>
      </c>
      <c r="D10" s="20">
        <v>3.13</v>
      </c>
      <c r="E10" s="21">
        <f t="shared" si="0"/>
        <v>127.7551020408163</v>
      </c>
    </row>
    <row r="11" spans="1:5" ht="15.75" customHeight="1">
      <c r="A11" s="18" t="s">
        <v>12</v>
      </c>
      <c r="B11" s="19" t="s">
        <v>2</v>
      </c>
      <c r="C11" s="20">
        <v>5.18</v>
      </c>
      <c r="D11" s="20">
        <v>4.66</v>
      </c>
      <c r="E11" s="21">
        <f t="shared" si="0"/>
        <v>89.961389961389969</v>
      </c>
    </row>
    <row r="12" spans="1:5" ht="15.75" customHeight="1">
      <c r="A12" s="18" t="s">
        <v>13</v>
      </c>
      <c r="B12" s="19" t="s">
        <v>14</v>
      </c>
      <c r="C12" s="20">
        <v>7.63</v>
      </c>
      <c r="D12" s="20">
        <v>9.9076893593775868</v>
      </c>
      <c r="E12" s="21"/>
    </row>
    <row r="13" spans="1:5" ht="15.75" customHeight="1">
      <c r="A13" s="18" t="s">
        <v>15</v>
      </c>
      <c r="B13" s="19" t="s">
        <v>3</v>
      </c>
      <c r="C13" s="20">
        <v>7.93</v>
      </c>
      <c r="D13" s="20">
        <v>7.1264575620690049</v>
      </c>
      <c r="E13" s="21"/>
    </row>
    <row r="14" spans="1:5" ht="15.75" customHeight="1">
      <c r="A14" s="22" t="s">
        <v>16</v>
      </c>
      <c r="B14" s="23" t="s">
        <v>3</v>
      </c>
      <c r="C14" s="24">
        <v>-0.3</v>
      </c>
      <c r="D14" s="24">
        <v>2.7812317973085818</v>
      </c>
      <c r="E14" s="25"/>
    </row>
    <row r="15" spans="1:5">
      <c r="A15" s="106" t="s">
        <v>82</v>
      </c>
      <c r="B15" s="107"/>
      <c r="C15" s="107"/>
      <c r="D15" s="107"/>
      <c r="E15" s="26"/>
    </row>
  </sheetData>
  <mergeCells count="2">
    <mergeCell ref="A1:E1"/>
    <mergeCell ref="A15:D15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sqref="A1:M1"/>
    </sheetView>
  </sheetViews>
  <sheetFormatPr defaultRowHeight="14.25"/>
  <cols>
    <col min="1" max="1" width="12" style="1" customWidth="1"/>
    <col min="2" max="3" width="8" style="1" customWidth="1"/>
    <col min="4" max="4" width="9.375" style="1" customWidth="1"/>
    <col min="5" max="13" width="8" style="1" customWidth="1"/>
    <col min="14" max="16384" width="9" style="1"/>
  </cols>
  <sheetData>
    <row r="1" spans="1:14" ht="27.75" customHeight="1">
      <c r="A1" s="111" t="s">
        <v>113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4" ht="34.5" customHeight="1">
      <c r="A2" s="108" t="s">
        <v>6</v>
      </c>
      <c r="B2" s="112" t="s">
        <v>83</v>
      </c>
      <c r="C2" s="113"/>
      <c r="D2" s="114"/>
      <c r="E2" s="118" t="s">
        <v>84</v>
      </c>
      <c r="F2" s="119"/>
      <c r="G2" s="119"/>
      <c r="H2" s="123"/>
      <c r="I2" s="123"/>
      <c r="J2" s="123"/>
      <c r="K2" s="123"/>
      <c r="L2" s="123"/>
      <c r="M2" s="123"/>
    </row>
    <row r="3" spans="1:14" ht="34.5" customHeight="1">
      <c r="A3" s="108"/>
      <c r="B3" s="115"/>
      <c r="C3" s="116"/>
      <c r="D3" s="117"/>
      <c r="E3" s="120"/>
      <c r="F3" s="121"/>
      <c r="G3" s="122"/>
      <c r="H3" s="124" t="s">
        <v>85</v>
      </c>
      <c r="I3" s="123"/>
      <c r="J3" s="125"/>
      <c r="K3" s="126" t="s">
        <v>86</v>
      </c>
      <c r="L3" s="127"/>
      <c r="M3" s="127"/>
    </row>
    <row r="4" spans="1:14" ht="34.5" customHeight="1">
      <c r="A4" s="108"/>
      <c r="B4" s="13" t="s">
        <v>103</v>
      </c>
      <c r="C4" s="13" t="s">
        <v>104</v>
      </c>
      <c r="D4" s="14" t="s">
        <v>105</v>
      </c>
      <c r="E4" s="13" t="s">
        <v>103</v>
      </c>
      <c r="F4" s="13" t="s">
        <v>104</v>
      </c>
      <c r="G4" s="14" t="s">
        <v>105</v>
      </c>
      <c r="H4" s="13" t="s">
        <v>103</v>
      </c>
      <c r="I4" s="13" t="s">
        <v>104</v>
      </c>
      <c r="J4" s="14" t="s">
        <v>105</v>
      </c>
      <c r="K4" s="13" t="s">
        <v>103</v>
      </c>
      <c r="L4" s="13" t="s">
        <v>104</v>
      </c>
      <c r="M4" s="14" t="s">
        <v>105</v>
      </c>
      <c r="N4" s="73"/>
    </row>
    <row r="5" spans="1:14" ht="17.25" customHeight="1">
      <c r="A5" s="67" t="s">
        <v>87</v>
      </c>
      <c r="B5" s="64">
        <v>2362276</v>
      </c>
      <c r="C5" s="64">
        <v>2372669</v>
      </c>
      <c r="D5" s="77">
        <f>100*C5/B5</f>
        <v>100.43995705836235</v>
      </c>
      <c r="E5" s="64">
        <v>6532813</v>
      </c>
      <c r="F5" s="64">
        <v>6554194</v>
      </c>
      <c r="G5" s="68">
        <f>F5/E5*100</f>
        <v>100.32728627009529</v>
      </c>
      <c r="H5" s="64">
        <v>3259356</v>
      </c>
      <c r="I5" s="64">
        <v>3267461</v>
      </c>
      <c r="J5" s="68">
        <f>I5/H5*100</f>
        <v>100.24866875542284</v>
      </c>
      <c r="K5" s="64">
        <v>3273457</v>
      </c>
      <c r="L5" s="64">
        <v>3286733</v>
      </c>
      <c r="M5" s="74">
        <f>L5/K5*100</f>
        <v>100.40556512579819</v>
      </c>
    </row>
    <row r="6" spans="1:14" ht="17.25" customHeight="1">
      <c r="A6" s="69" t="s">
        <v>88</v>
      </c>
      <c r="B6" s="65">
        <v>673666</v>
      </c>
      <c r="C6" s="65">
        <v>684254</v>
      </c>
      <c r="D6" s="78">
        <f t="shared" ref="D6:D20" si="0">100*C6/B6</f>
        <v>101.57169873498142</v>
      </c>
      <c r="E6" s="65">
        <v>1851396</v>
      </c>
      <c r="F6" s="65">
        <v>1877749</v>
      </c>
      <c r="G6" s="70">
        <f t="shared" ref="G6:G20" si="1">F6/E6*100</f>
        <v>101.42341238719324</v>
      </c>
      <c r="H6" s="65">
        <v>914396</v>
      </c>
      <c r="I6" s="65">
        <v>925885</v>
      </c>
      <c r="J6" s="70">
        <f t="shared" ref="J6:J20" si="2">I6/H6*100</f>
        <v>101.2564578147761</v>
      </c>
      <c r="K6" s="65">
        <v>937000</v>
      </c>
      <c r="L6" s="65">
        <v>951864</v>
      </c>
      <c r="M6" s="75">
        <f t="shared" ref="M6:M20" si="3">L6/K6*100</f>
        <v>101.58633938100321</v>
      </c>
    </row>
    <row r="7" spans="1:14" ht="17.25" customHeight="1">
      <c r="A7" s="69" t="s">
        <v>89</v>
      </c>
      <c r="B7" s="65">
        <v>253001</v>
      </c>
      <c r="C7" s="65">
        <v>255903</v>
      </c>
      <c r="D7" s="78">
        <f t="shared" si="0"/>
        <v>101.147031039403</v>
      </c>
      <c r="E7" s="65">
        <v>691609</v>
      </c>
      <c r="F7" s="65">
        <v>696507</v>
      </c>
      <c r="G7" s="70">
        <f t="shared" si="1"/>
        <v>100.70820362372382</v>
      </c>
      <c r="H7" s="65">
        <v>339679</v>
      </c>
      <c r="I7" s="65">
        <v>341288</v>
      </c>
      <c r="J7" s="70">
        <f t="shared" si="2"/>
        <v>100.47368250613079</v>
      </c>
      <c r="K7" s="65">
        <v>351930</v>
      </c>
      <c r="L7" s="65">
        <v>355219</v>
      </c>
      <c r="M7" s="75">
        <f t="shared" si="3"/>
        <v>100.93456085016908</v>
      </c>
    </row>
    <row r="8" spans="1:14" ht="17.25" customHeight="1">
      <c r="A8" s="69" t="s">
        <v>90</v>
      </c>
      <c r="B8" s="65">
        <v>104801</v>
      </c>
      <c r="C8" s="65">
        <v>106629</v>
      </c>
      <c r="D8" s="78">
        <f t="shared" si="0"/>
        <v>101.74425816547551</v>
      </c>
      <c r="E8" s="65">
        <v>272265</v>
      </c>
      <c r="F8" s="65">
        <v>277300</v>
      </c>
      <c r="G8" s="70">
        <f t="shared" si="1"/>
        <v>101.84930123225533</v>
      </c>
      <c r="H8" s="65">
        <v>134802</v>
      </c>
      <c r="I8" s="65">
        <v>137124</v>
      </c>
      <c r="J8" s="70">
        <f t="shared" si="2"/>
        <v>101.72252637201228</v>
      </c>
      <c r="K8" s="65">
        <v>137463</v>
      </c>
      <c r="L8" s="65">
        <v>140176</v>
      </c>
      <c r="M8" s="75">
        <f t="shared" si="3"/>
        <v>101.97362199282716</v>
      </c>
    </row>
    <row r="9" spans="1:14" ht="17.25" customHeight="1">
      <c r="A9" s="69" t="s">
        <v>91</v>
      </c>
      <c r="B9" s="65">
        <v>167752</v>
      </c>
      <c r="C9" s="65">
        <v>167911</v>
      </c>
      <c r="D9" s="78">
        <f t="shared" si="0"/>
        <v>100.09478277457198</v>
      </c>
      <c r="E9" s="65">
        <v>457663</v>
      </c>
      <c r="F9" s="65">
        <v>459161</v>
      </c>
      <c r="G9" s="70">
        <f t="shared" si="1"/>
        <v>100.32731507681416</v>
      </c>
      <c r="H9" s="65">
        <v>228635</v>
      </c>
      <c r="I9" s="65">
        <v>229112</v>
      </c>
      <c r="J9" s="70">
        <f t="shared" si="2"/>
        <v>100.20862947492728</v>
      </c>
      <c r="K9" s="65">
        <v>229028</v>
      </c>
      <c r="L9" s="65">
        <v>230049</v>
      </c>
      <c r="M9" s="75">
        <f t="shared" si="3"/>
        <v>100.44579702045165</v>
      </c>
    </row>
    <row r="10" spans="1:14" ht="17.25" customHeight="1">
      <c r="A10" s="69" t="s">
        <v>92</v>
      </c>
      <c r="B10" s="65">
        <v>72958</v>
      </c>
      <c r="C10" s="65">
        <v>75254</v>
      </c>
      <c r="D10" s="78">
        <f t="shared" si="0"/>
        <v>103.14701609144987</v>
      </c>
      <c r="E10" s="65">
        <v>207920</v>
      </c>
      <c r="F10" s="65">
        <v>214192</v>
      </c>
      <c r="G10" s="70">
        <f t="shared" si="1"/>
        <v>103.01654482493268</v>
      </c>
      <c r="H10" s="65">
        <v>101426</v>
      </c>
      <c r="I10" s="65">
        <v>104535</v>
      </c>
      <c r="J10" s="70">
        <f t="shared" si="2"/>
        <v>103.06528897915722</v>
      </c>
      <c r="K10" s="65">
        <v>106494</v>
      </c>
      <c r="L10" s="65">
        <v>109637</v>
      </c>
      <c r="M10" s="75">
        <f t="shared" si="3"/>
        <v>102.9513399815952</v>
      </c>
    </row>
    <row r="11" spans="1:14" ht="17.25" customHeight="1">
      <c r="A11" s="69" t="s">
        <v>93</v>
      </c>
      <c r="B11" s="65">
        <v>66199</v>
      </c>
      <c r="C11" s="65">
        <v>68986</v>
      </c>
      <c r="D11" s="78">
        <f t="shared" si="0"/>
        <v>104.2100333841901</v>
      </c>
      <c r="E11" s="65">
        <v>194573</v>
      </c>
      <c r="F11" s="65">
        <v>201449</v>
      </c>
      <c r="G11" s="70">
        <f t="shared" si="1"/>
        <v>103.53389216386653</v>
      </c>
      <c r="H11" s="65">
        <v>96882</v>
      </c>
      <c r="I11" s="65">
        <v>99930</v>
      </c>
      <c r="J11" s="70">
        <f t="shared" si="2"/>
        <v>103.14609524989163</v>
      </c>
      <c r="K11" s="65">
        <v>97691</v>
      </c>
      <c r="L11" s="65">
        <v>101519</v>
      </c>
      <c r="M11" s="75">
        <f t="shared" si="3"/>
        <v>103.91847764891342</v>
      </c>
    </row>
    <row r="12" spans="1:14" ht="17.25" customHeight="1">
      <c r="A12" s="69" t="s">
        <v>94</v>
      </c>
      <c r="B12" s="65">
        <v>8955</v>
      </c>
      <c r="C12" s="65">
        <v>9571</v>
      </c>
      <c r="D12" s="78">
        <f t="shared" si="0"/>
        <v>106.87883863763261</v>
      </c>
      <c r="E12" s="65">
        <v>27366</v>
      </c>
      <c r="F12" s="65">
        <v>29140</v>
      </c>
      <c r="G12" s="70">
        <f>F12/E12*100</f>
        <v>106.48249652853907</v>
      </c>
      <c r="H12" s="65">
        <v>12972</v>
      </c>
      <c r="I12" s="65">
        <v>13896</v>
      </c>
      <c r="J12" s="70">
        <f t="shared" si="2"/>
        <v>107.12303422756706</v>
      </c>
      <c r="K12" s="65">
        <v>14394</v>
      </c>
      <c r="L12" s="65">
        <v>15264</v>
      </c>
      <c r="M12" s="75">
        <f t="shared" si="3"/>
        <v>106.04418507711546</v>
      </c>
    </row>
    <row r="13" spans="1:14" ht="17.25" customHeight="1">
      <c r="A13" s="69" t="s">
        <v>95</v>
      </c>
      <c r="B13" s="65">
        <v>243150</v>
      </c>
      <c r="C13" s="65">
        <v>245618</v>
      </c>
      <c r="D13" s="78">
        <f t="shared" si="0"/>
        <v>101.01501130989101</v>
      </c>
      <c r="E13" s="65">
        <v>636283</v>
      </c>
      <c r="F13" s="65">
        <v>636934</v>
      </c>
      <c r="G13" s="70">
        <f t="shared" si="1"/>
        <v>100.10231296451421</v>
      </c>
      <c r="H13" s="65">
        <v>314008</v>
      </c>
      <c r="I13" s="65">
        <v>314182</v>
      </c>
      <c r="J13" s="70">
        <f t="shared" si="2"/>
        <v>100.05541260095283</v>
      </c>
      <c r="K13" s="65">
        <v>322275</v>
      </c>
      <c r="L13" s="65">
        <v>322752</v>
      </c>
      <c r="M13" s="75">
        <f t="shared" si="3"/>
        <v>100.14801023970212</v>
      </c>
    </row>
    <row r="14" spans="1:14" ht="17.25" customHeight="1">
      <c r="A14" s="69" t="s">
        <v>96</v>
      </c>
      <c r="B14" s="65">
        <v>292620</v>
      </c>
      <c r="C14" s="65">
        <v>292227</v>
      </c>
      <c r="D14" s="78">
        <f t="shared" si="0"/>
        <v>99.865696124666798</v>
      </c>
      <c r="E14" s="65">
        <v>868586</v>
      </c>
      <c r="F14" s="65">
        <v>868483</v>
      </c>
      <c r="G14" s="70">
        <f t="shared" si="1"/>
        <v>99.988141646307909</v>
      </c>
      <c r="H14" s="65">
        <v>441764</v>
      </c>
      <c r="I14" s="65">
        <v>441780</v>
      </c>
      <c r="J14" s="70">
        <f t="shared" si="2"/>
        <v>100.00362184333717</v>
      </c>
      <c r="K14" s="65">
        <v>426822</v>
      </c>
      <c r="L14" s="65">
        <v>426703</v>
      </c>
      <c r="M14" s="75">
        <f t="shared" si="3"/>
        <v>99.972119525235343</v>
      </c>
    </row>
    <row r="15" spans="1:14" ht="17.25" customHeight="1">
      <c r="A15" s="69" t="s">
        <v>97</v>
      </c>
      <c r="B15" s="65">
        <v>268662</v>
      </c>
      <c r="C15" s="65">
        <v>268344</v>
      </c>
      <c r="D15" s="78">
        <f t="shared" si="0"/>
        <v>99.881635661165333</v>
      </c>
      <c r="E15" s="65">
        <v>851196</v>
      </c>
      <c r="F15" s="65">
        <v>850321</v>
      </c>
      <c r="G15" s="70">
        <f t="shared" si="1"/>
        <v>99.897203464301995</v>
      </c>
      <c r="H15" s="65">
        <v>422667</v>
      </c>
      <c r="I15" s="65">
        <v>421907</v>
      </c>
      <c r="J15" s="70">
        <f t="shared" si="2"/>
        <v>99.820189416254408</v>
      </c>
      <c r="K15" s="65">
        <v>428529</v>
      </c>
      <c r="L15" s="65">
        <v>428414</v>
      </c>
      <c r="M15" s="75">
        <f t="shared" si="3"/>
        <v>99.973164009903641</v>
      </c>
    </row>
    <row r="16" spans="1:14" ht="17.25" customHeight="1">
      <c r="A16" s="69" t="s">
        <v>98</v>
      </c>
      <c r="B16" s="65">
        <v>174468</v>
      </c>
      <c r="C16" s="65">
        <v>174694</v>
      </c>
      <c r="D16" s="78">
        <f t="shared" si="0"/>
        <v>100.12953664855446</v>
      </c>
      <c r="E16" s="65">
        <v>448746</v>
      </c>
      <c r="F16" s="65">
        <v>449075</v>
      </c>
      <c r="G16" s="70">
        <f t="shared" si="1"/>
        <v>100.07331541673909</v>
      </c>
      <c r="H16" s="65">
        <v>222527</v>
      </c>
      <c r="I16" s="65">
        <v>222401</v>
      </c>
      <c r="J16" s="70">
        <f t="shared" si="2"/>
        <v>99.943377657542669</v>
      </c>
      <c r="K16" s="65">
        <v>226219</v>
      </c>
      <c r="L16" s="65">
        <v>226674</v>
      </c>
      <c r="M16" s="75">
        <f t="shared" si="3"/>
        <v>100.2011325308661</v>
      </c>
    </row>
    <row r="17" spans="1:13" ht="17.25" customHeight="1">
      <c r="A17" s="69" t="s">
        <v>99</v>
      </c>
      <c r="B17" s="65">
        <v>203460</v>
      </c>
      <c r="C17" s="65">
        <v>202424</v>
      </c>
      <c r="D17" s="78">
        <f t="shared" si="0"/>
        <v>99.490809004226875</v>
      </c>
      <c r="E17" s="65">
        <v>566518</v>
      </c>
      <c r="F17" s="65">
        <v>565815</v>
      </c>
      <c r="G17" s="70">
        <f t="shared" si="1"/>
        <v>99.875908620732261</v>
      </c>
      <c r="H17" s="65">
        <v>281115</v>
      </c>
      <c r="I17" s="65">
        <v>280474</v>
      </c>
      <c r="J17" s="70">
        <f t="shared" si="2"/>
        <v>99.771979439019617</v>
      </c>
      <c r="K17" s="65">
        <v>285403</v>
      </c>
      <c r="L17" s="65">
        <v>285341</v>
      </c>
      <c r="M17" s="75">
        <f t="shared" si="3"/>
        <v>99.978276332063786</v>
      </c>
    </row>
    <row r="18" spans="1:13" ht="17.25" customHeight="1">
      <c r="A18" s="69" t="s">
        <v>100</v>
      </c>
      <c r="B18" s="65">
        <v>245642</v>
      </c>
      <c r="C18" s="65">
        <v>244490</v>
      </c>
      <c r="D18" s="78">
        <f t="shared" si="0"/>
        <v>99.531024824744961</v>
      </c>
      <c r="E18" s="65">
        <v>612815</v>
      </c>
      <c r="F18" s="65">
        <v>609765</v>
      </c>
      <c r="G18" s="70">
        <f t="shared" si="1"/>
        <v>99.502296777983574</v>
      </c>
      <c r="H18" s="65">
        <v>311773</v>
      </c>
      <c r="I18" s="65">
        <v>310346</v>
      </c>
      <c r="J18" s="70">
        <f t="shared" si="2"/>
        <v>99.542295195542906</v>
      </c>
      <c r="K18" s="65">
        <v>301042</v>
      </c>
      <c r="L18" s="65">
        <v>299419</v>
      </c>
      <c r="M18" s="75">
        <f t="shared" si="3"/>
        <v>99.460872569276049</v>
      </c>
    </row>
    <row r="19" spans="1:13" ht="17.25" customHeight="1">
      <c r="A19" s="69" t="s">
        <v>101</v>
      </c>
      <c r="B19" s="65">
        <v>245093</v>
      </c>
      <c r="C19" s="65">
        <v>245112</v>
      </c>
      <c r="D19" s="78">
        <f t="shared" si="0"/>
        <v>100.0077521593844</v>
      </c>
      <c r="E19" s="65">
        <v>655090</v>
      </c>
      <c r="F19" s="65">
        <v>654062</v>
      </c>
      <c r="G19" s="70">
        <f t="shared" si="1"/>
        <v>99.843074997328614</v>
      </c>
      <c r="H19" s="65">
        <v>330365</v>
      </c>
      <c r="I19" s="65">
        <v>329830</v>
      </c>
      <c r="J19" s="70">
        <f t="shared" si="2"/>
        <v>99.838057905649819</v>
      </c>
      <c r="K19" s="65">
        <v>324725</v>
      </c>
      <c r="L19" s="65">
        <v>324232</v>
      </c>
      <c r="M19" s="75">
        <f t="shared" si="3"/>
        <v>99.848179228578033</v>
      </c>
    </row>
    <row r="20" spans="1:13" ht="17.25" customHeight="1">
      <c r="A20" s="71" t="s">
        <v>102</v>
      </c>
      <c r="B20" s="66">
        <v>15515</v>
      </c>
      <c r="C20" s="66">
        <v>15506</v>
      </c>
      <c r="D20" s="79">
        <f t="shared" si="0"/>
        <v>99.941991621011923</v>
      </c>
      <c r="E20" s="66">
        <v>42183</v>
      </c>
      <c r="F20" s="66">
        <v>41990</v>
      </c>
      <c r="G20" s="72">
        <f t="shared" si="1"/>
        <v>99.542469715288149</v>
      </c>
      <c r="H20" s="66">
        <v>20741</v>
      </c>
      <c r="I20" s="66">
        <v>20656</v>
      </c>
      <c r="J20" s="72">
        <f t="shared" si="2"/>
        <v>99.590183694132392</v>
      </c>
      <c r="K20" s="66">
        <v>21442</v>
      </c>
      <c r="L20" s="66">
        <v>21334</v>
      </c>
      <c r="M20" s="76">
        <f t="shared" si="3"/>
        <v>99.496315642197558</v>
      </c>
    </row>
    <row r="21" spans="1:13">
      <c r="A21" s="109" t="s">
        <v>106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</row>
    <row r="23" spans="1:13">
      <c r="F23" s="6"/>
    </row>
  </sheetData>
  <mergeCells count="8">
    <mergeCell ref="A2:A4"/>
    <mergeCell ref="A21:L21"/>
    <mergeCell ref="A1:M1"/>
    <mergeCell ref="B2:D3"/>
    <mergeCell ref="E2:G3"/>
    <mergeCell ref="H2:M2"/>
    <mergeCell ref="H3:J3"/>
    <mergeCell ref="K3:M3"/>
  </mergeCells>
  <phoneticPr fontId="1" type="noConversion"/>
  <pageMargins left="1.1417322834645669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>
      <selection activeCell="F10" sqref="F10"/>
    </sheetView>
  </sheetViews>
  <sheetFormatPr defaultRowHeight="14.25"/>
  <cols>
    <col min="1" max="1" width="14.125" style="3" customWidth="1"/>
    <col min="2" max="7" width="8.75" style="3" customWidth="1"/>
    <col min="8" max="8" width="9.25" style="3" customWidth="1"/>
    <col min="9" max="16384" width="9" style="3"/>
  </cols>
  <sheetData>
    <row r="1" spans="1:8" s="5" customFormat="1" ht="24.75" customHeight="1">
      <c r="A1" s="130" t="s">
        <v>114</v>
      </c>
      <c r="B1" s="130"/>
      <c r="C1" s="130"/>
      <c r="D1" s="130"/>
      <c r="E1" s="130"/>
      <c r="F1" s="130"/>
      <c r="G1" s="130"/>
      <c r="H1" s="130"/>
    </row>
    <row r="2" spans="1:8" s="2" customFormat="1" ht="21.75" customHeight="1">
      <c r="A2" s="131" t="s">
        <v>57</v>
      </c>
      <c r="B2" s="133" t="s">
        <v>78</v>
      </c>
      <c r="C2" s="131"/>
      <c r="D2" s="133" t="s">
        <v>79</v>
      </c>
      <c r="E2" s="131"/>
      <c r="F2" s="133" t="s">
        <v>80</v>
      </c>
      <c r="G2" s="134"/>
      <c r="H2" s="128" t="s">
        <v>81</v>
      </c>
    </row>
    <row r="3" spans="1:8" s="2" customFormat="1" ht="39" customHeight="1">
      <c r="A3" s="132"/>
      <c r="B3" s="48" t="s">
        <v>66</v>
      </c>
      <c r="C3" s="49" t="s">
        <v>67</v>
      </c>
      <c r="D3" s="48" t="s">
        <v>66</v>
      </c>
      <c r="E3" s="49" t="s">
        <v>68</v>
      </c>
      <c r="F3" s="48" t="s">
        <v>66</v>
      </c>
      <c r="G3" s="50" t="s">
        <v>69</v>
      </c>
      <c r="H3" s="129"/>
    </row>
    <row r="4" spans="1:8" ht="24.75" customHeight="1">
      <c r="A4" s="51" t="s">
        <v>70</v>
      </c>
      <c r="B4" s="52">
        <v>64831</v>
      </c>
      <c r="C4" s="53">
        <f>B4/H4*1000</f>
        <v>9.9076893593775868</v>
      </c>
      <c r="D4" s="52">
        <v>46632</v>
      </c>
      <c r="E4" s="53">
        <f>D4/H4*1000</f>
        <v>7.1264575620690049</v>
      </c>
      <c r="F4" s="52">
        <f>B4-D4</f>
        <v>18199</v>
      </c>
      <c r="G4" s="53">
        <f>C4-E4</f>
        <v>2.7812317973085818</v>
      </c>
      <c r="H4" s="54">
        <v>6543503.5</v>
      </c>
    </row>
    <row r="5" spans="1:8" ht="24.75" customHeight="1">
      <c r="A5" s="55" t="s">
        <v>71</v>
      </c>
      <c r="B5" s="56">
        <v>23900</v>
      </c>
      <c r="C5" s="57">
        <f t="shared" ref="C5:C19" si="0">B5/H5*1000</f>
        <v>12.817951567986764</v>
      </c>
      <c r="D5" s="56">
        <v>10166</v>
      </c>
      <c r="E5" s="57">
        <f t="shared" ref="E5:E19" si="1">D5/H5*1000</f>
        <v>5.4521881020984706</v>
      </c>
      <c r="F5" s="56">
        <f t="shared" ref="F5:F19" si="2">B5-D5</f>
        <v>13734</v>
      </c>
      <c r="G5" s="57">
        <f t="shared" ref="G5:G19" si="3">C5-E5</f>
        <v>7.3657634658882936</v>
      </c>
      <c r="H5" s="58">
        <v>1864572.5</v>
      </c>
    </row>
    <row r="6" spans="1:8" ht="24.75" customHeight="1">
      <c r="A6" s="55" t="s">
        <v>72</v>
      </c>
      <c r="B6" s="56">
        <v>8371</v>
      </c>
      <c r="C6" s="57">
        <f t="shared" si="0"/>
        <v>12.060951678389991</v>
      </c>
      <c r="D6" s="56">
        <v>3669</v>
      </c>
      <c r="E6" s="57">
        <f t="shared" si="1"/>
        <v>5.2863017211818031</v>
      </c>
      <c r="F6" s="56">
        <f t="shared" si="2"/>
        <v>4702</v>
      </c>
      <c r="G6" s="57">
        <f t="shared" si="3"/>
        <v>6.7746499572081875</v>
      </c>
      <c r="H6" s="58">
        <v>694058</v>
      </c>
    </row>
    <row r="7" spans="1:8" ht="24.75" customHeight="1">
      <c r="A7" s="55" t="s">
        <v>73</v>
      </c>
      <c r="B7" s="56">
        <v>4237</v>
      </c>
      <c r="C7" s="57">
        <f t="shared" si="0"/>
        <v>15.419468124789606</v>
      </c>
      <c r="D7" s="56">
        <v>1493</v>
      </c>
      <c r="E7" s="57">
        <f t="shared" si="1"/>
        <v>5.4333882252326839</v>
      </c>
      <c r="F7" s="56">
        <f t="shared" si="2"/>
        <v>2744</v>
      </c>
      <c r="G7" s="57">
        <f t="shared" si="3"/>
        <v>9.9860798995569233</v>
      </c>
      <c r="H7" s="58">
        <v>274782.5</v>
      </c>
    </row>
    <row r="8" spans="1:8" ht="24.75" customHeight="1">
      <c r="A8" s="55" t="s">
        <v>74</v>
      </c>
      <c r="B8" s="56">
        <v>3776</v>
      </c>
      <c r="C8" s="57">
        <f t="shared" si="0"/>
        <v>8.2371316632199854</v>
      </c>
      <c r="D8" s="56">
        <v>2662</v>
      </c>
      <c r="E8" s="57">
        <f t="shared" si="1"/>
        <v>5.8070033070687508</v>
      </c>
      <c r="F8" s="56">
        <f t="shared" si="2"/>
        <v>1114</v>
      </c>
      <c r="G8" s="57">
        <f t="shared" si="3"/>
        <v>2.4301283561512346</v>
      </c>
      <c r="H8" s="58">
        <v>458412</v>
      </c>
    </row>
    <row r="9" spans="1:8" ht="24.75" customHeight="1">
      <c r="A9" s="55" t="s">
        <v>75</v>
      </c>
      <c r="B9" s="56">
        <v>3217</v>
      </c>
      <c r="C9" s="57">
        <f t="shared" si="0"/>
        <v>15.242400121294823</v>
      </c>
      <c r="D9" s="56">
        <v>1277</v>
      </c>
      <c r="E9" s="57">
        <f t="shared" si="1"/>
        <v>6.0505268743840501</v>
      </c>
      <c r="F9" s="56">
        <f t="shared" si="2"/>
        <v>1940</v>
      </c>
      <c r="G9" s="57">
        <f t="shared" si="3"/>
        <v>9.1918732469107738</v>
      </c>
      <c r="H9" s="58">
        <v>211056</v>
      </c>
    </row>
    <row r="10" spans="1:8" ht="24.75" customHeight="1">
      <c r="A10" s="55" t="s">
        <v>76</v>
      </c>
      <c r="B10" s="56">
        <v>3724</v>
      </c>
      <c r="C10" s="57">
        <f t="shared" si="0"/>
        <v>18.807035972748988</v>
      </c>
      <c r="D10" s="56">
        <v>902</v>
      </c>
      <c r="E10" s="57">
        <f t="shared" si="1"/>
        <v>4.5553024831953781</v>
      </c>
      <c r="F10" s="56">
        <f t="shared" si="2"/>
        <v>2822</v>
      </c>
      <c r="G10" s="57">
        <f t="shared" si="3"/>
        <v>14.25173348955361</v>
      </c>
      <c r="H10" s="58">
        <v>198011</v>
      </c>
    </row>
    <row r="11" spans="1:8" ht="24.75" customHeight="1">
      <c r="A11" s="55" t="s">
        <v>77</v>
      </c>
      <c r="B11" s="56">
        <v>575</v>
      </c>
      <c r="C11" s="57">
        <f t="shared" si="0"/>
        <v>20.351821045552686</v>
      </c>
      <c r="D11" s="56">
        <v>163</v>
      </c>
      <c r="E11" s="57">
        <f t="shared" si="1"/>
        <v>5.7692988355218908</v>
      </c>
      <c r="F11" s="56">
        <f t="shared" si="2"/>
        <v>412</v>
      </c>
      <c r="G11" s="57">
        <f t="shared" si="3"/>
        <v>14.582522210030795</v>
      </c>
      <c r="H11" s="58">
        <v>28253</v>
      </c>
    </row>
    <row r="12" spans="1:8" ht="24.75" customHeight="1">
      <c r="A12" s="55" t="s">
        <v>58</v>
      </c>
      <c r="B12" s="56">
        <v>5684</v>
      </c>
      <c r="C12" s="57">
        <f t="shared" si="0"/>
        <v>8.9285644159636579</v>
      </c>
      <c r="D12" s="56">
        <v>4785</v>
      </c>
      <c r="E12" s="57">
        <f t="shared" si="1"/>
        <v>7.5163935134387927</v>
      </c>
      <c r="F12" s="56">
        <f t="shared" si="2"/>
        <v>899</v>
      </c>
      <c r="G12" s="57">
        <f t="shared" si="3"/>
        <v>1.4121709025248652</v>
      </c>
      <c r="H12" s="58">
        <v>636608.5</v>
      </c>
    </row>
    <row r="13" spans="1:8" ht="24.75" customHeight="1">
      <c r="A13" s="55" t="s">
        <v>59</v>
      </c>
      <c r="B13" s="56">
        <v>8544</v>
      </c>
      <c r="C13" s="57">
        <f t="shared" si="0"/>
        <v>9.8372603506251046</v>
      </c>
      <c r="D13" s="56">
        <v>5562</v>
      </c>
      <c r="E13" s="57">
        <f t="shared" si="1"/>
        <v>6.4038906917341798</v>
      </c>
      <c r="F13" s="56">
        <f t="shared" si="2"/>
        <v>2982</v>
      </c>
      <c r="G13" s="57">
        <f t="shared" si="3"/>
        <v>3.4333696588909248</v>
      </c>
      <c r="H13" s="58">
        <v>868534.5</v>
      </c>
    </row>
    <row r="14" spans="1:8" ht="24.75" customHeight="1">
      <c r="A14" s="55" t="s">
        <v>60</v>
      </c>
      <c r="B14" s="56">
        <v>7225</v>
      </c>
      <c r="C14" s="57">
        <f t="shared" si="0"/>
        <v>8.4924217624625555</v>
      </c>
      <c r="D14" s="56">
        <v>7432</v>
      </c>
      <c r="E14" s="57">
        <f t="shared" si="1"/>
        <v>8.7357340537884713</v>
      </c>
      <c r="F14" s="56">
        <f t="shared" si="2"/>
        <v>-207</v>
      </c>
      <c r="G14" s="57">
        <f t="shared" si="3"/>
        <v>-0.24331229132591581</v>
      </c>
      <c r="H14" s="58">
        <v>850758.5</v>
      </c>
    </row>
    <row r="15" spans="1:8" ht="24.75" customHeight="1">
      <c r="A15" s="55" t="s">
        <v>61</v>
      </c>
      <c r="B15" s="56">
        <v>3773</v>
      </c>
      <c r="C15" s="57">
        <f t="shared" si="0"/>
        <v>8.4047933830908388</v>
      </c>
      <c r="D15" s="56">
        <v>3322</v>
      </c>
      <c r="E15" s="57">
        <f t="shared" si="1"/>
        <v>7.4001387804473273</v>
      </c>
      <c r="F15" s="56">
        <f t="shared" si="2"/>
        <v>451</v>
      </c>
      <c r="G15" s="57">
        <f t="shared" si="3"/>
        <v>1.0046546026435115</v>
      </c>
      <c r="H15" s="58">
        <v>448910.5</v>
      </c>
    </row>
    <row r="16" spans="1:8" ht="24.75" customHeight="1">
      <c r="A16" s="55" t="s">
        <v>62</v>
      </c>
      <c r="B16" s="56">
        <v>5358</v>
      </c>
      <c r="C16" s="57">
        <f t="shared" si="0"/>
        <v>9.46364717799446</v>
      </c>
      <c r="D16" s="56">
        <v>5089</v>
      </c>
      <c r="E16" s="57">
        <f t="shared" si="1"/>
        <v>8.9885219277368051</v>
      </c>
      <c r="F16" s="56">
        <f t="shared" si="2"/>
        <v>269</v>
      </c>
      <c r="G16" s="57">
        <f t="shared" si="3"/>
        <v>0.47512525025765484</v>
      </c>
      <c r="H16" s="58">
        <v>566166.5</v>
      </c>
    </row>
    <row r="17" spans="1:8" ht="24.75" customHeight="1">
      <c r="A17" s="55" t="s">
        <v>63</v>
      </c>
      <c r="B17" s="56">
        <v>4932</v>
      </c>
      <c r="C17" s="57">
        <f t="shared" si="0"/>
        <v>8.0681836771417821</v>
      </c>
      <c r="D17" s="56">
        <v>5246</v>
      </c>
      <c r="E17" s="57">
        <f t="shared" si="1"/>
        <v>8.5818514943807358</v>
      </c>
      <c r="F17" s="56">
        <f t="shared" si="2"/>
        <v>-314</v>
      </c>
      <c r="G17" s="57">
        <f t="shared" si="3"/>
        <v>-0.51366781723895372</v>
      </c>
      <c r="H17" s="58">
        <v>611290</v>
      </c>
    </row>
    <row r="18" spans="1:8" ht="24.75" customHeight="1">
      <c r="A18" s="55" t="s">
        <v>64</v>
      </c>
      <c r="B18" s="56">
        <v>5103</v>
      </c>
      <c r="C18" s="57">
        <f t="shared" si="0"/>
        <v>7.7958861919777069</v>
      </c>
      <c r="D18" s="56">
        <v>4767</v>
      </c>
      <c r="E18" s="57">
        <f t="shared" si="1"/>
        <v>7.2825768130820565</v>
      </c>
      <c r="F18" s="56">
        <f t="shared" si="2"/>
        <v>336</v>
      </c>
      <c r="G18" s="57">
        <f t="shared" si="3"/>
        <v>0.51330937889565043</v>
      </c>
      <c r="H18" s="58">
        <v>654576</v>
      </c>
    </row>
    <row r="19" spans="1:8" ht="24.75" customHeight="1">
      <c r="A19" s="59" t="s">
        <v>65</v>
      </c>
      <c r="B19" s="60">
        <v>312</v>
      </c>
      <c r="C19" s="61">
        <f t="shared" si="0"/>
        <v>7.4133035533959823</v>
      </c>
      <c r="D19" s="60">
        <v>263</v>
      </c>
      <c r="E19" s="61">
        <f t="shared" si="1"/>
        <v>6.2490347260998176</v>
      </c>
      <c r="F19" s="60">
        <f t="shared" si="2"/>
        <v>49</v>
      </c>
      <c r="G19" s="61">
        <f t="shared" si="3"/>
        <v>1.1642688272961648</v>
      </c>
      <c r="H19" s="62">
        <v>42086.5</v>
      </c>
    </row>
    <row r="20" spans="1:8">
      <c r="B20" s="4"/>
      <c r="C20" s="4"/>
      <c r="D20" s="4"/>
      <c r="E20" s="4"/>
      <c r="F20" s="4"/>
      <c r="G20" s="4"/>
      <c r="H20" s="4"/>
    </row>
  </sheetData>
  <mergeCells count="6">
    <mergeCell ref="H2:H3"/>
    <mergeCell ref="A1:H1"/>
    <mergeCell ref="A2:A3"/>
    <mergeCell ref="B2:C2"/>
    <mergeCell ref="D2:E2"/>
    <mergeCell ref="F2:G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H23" sqref="H23"/>
    </sheetView>
  </sheetViews>
  <sheetFormatPr defaultRowHeight="12"/>
  <cols>
    <col min="1" max="1" width="16.75" style="8" customWidth="1"/>
    <col min="2" max="2" width="8" style="10" customWidth="1"/>
    <col min="3" max="6" width="9.75" style="7" customWidth="1"/>
    <col min="7" max="8" width="10.25" style="7" customWidth="1"/>
    <col min="9" max="16384" width="9" style="8"/>
  </cols>
  <sheetData>
    <row r="1" spans="1:8" s="7" customFormat="1" ht="24.4" customHeight="1">
      <c r="A1" s="139" t="s">
        <v>115</v>
      </c>
      <c r="B1" s="139"/>
      <c r="C1" s="139"/>
      <c r="D1" s="139"/>
      <c r="E1" s="139"/>
      <c r="F1" s="139"/>
      <c r="G1" s="139"/>
      <c r="H1" s="139"/>
    </row>
    <row r="2" spans="1:8" ht="17.25" customHeight="1">
      <c r="A2" s="140" t="s">
        <v>18</v>
      </c>
      <c r="B2" s="137" t="s">
        <v>0</v>
      </c>
      <c r="C2" s="142" t="s">
        <v>50</v>
      </c>
      <c r="D2" s="142" t="s">
        <v>51</v>
      </c>
      <c r="E2" s="142" t="s">
        <v>52</v>
      </c>
      <c r="F2" s="142" t="s">
        <v>53</v>
      </c>
      <c r="G2" s="142" t="s">
        <v>54</v>
      </c>
      <c r="H2" s="135" t="s">
        <v>55</v>
      </c>
    </row>
    <row r="3" spans="1:8" ht="30" customHeight="1">
      <c r="A3" s="141"/>
      <c r="B3" s="138"/>
      <c r="C3" s="143"/>
      <c r="D3" s="143"/>
      <c r="E3" s="143"/>
      <c r="F3" s="143"/>
      <c r="G3" s="143"/>
      <c r="H3" s="136"/>
    </row>
    <row r="4" spans="1:8" s="9" customFormat="1" ht="18" customHeight="1">
      <c r="A4" s="27" t="s">
        <v>19</v>
      </c>
      <c r="B4" s="28" t="s">
        <v>2</v>
      </c>
      <c r="C4" s="29"/>
      <c r="D4" s="29">
        <v>462.65</v>
      </c>
      <c r="E4" s="29">
        <v>576.17999999999995</v>
      </c>
      <c r="F4" s="29">
        <v>626.26</v>
      </c>
      <c r="G4" s="29">
        <v>663.57</v>
      </c>
      <c r="H4" s="30">
        <v>696.82</v>
      </c>
    </row>
    <row r="5" spans="1:8" ht="18" customHeight="1">
      <c r="A5" s="31" t="s">
        <v>20</v>
      </c>
      <c r="B5" s="32"/>
      <c r="C5" s="33"/>
      <c r="D5" s="33"/>
      <c r="E5" s="33"/>
      <c r="F5" s="33"/>
      <c r="G5" s="33"/>
      <c r="H5" s="34"/>
    </row>
    <row r="6" spans="1:8" ht="18" customHeight="1">
      <c r="A6" s="31" t="s">
        <v>21</v>
      </c>
      <c r="B6" s="35" t="s">
        <v>2</v>
      </c>
      <c r="C6" s="33"/>
      <c r="D6" s="33">
        <v>230.75</v>
      </c>
      <c r="E6" s="33">
        <v>290.38</v>
      </c>
      <c r="F6" s="33">
        <v>316.29000000000002</v>
      </c>
      <c r="G6" s="33">
        <v>335.06</v>
      </c>
      <c r="H6" s="34">
        <v>352.25</v>
      </c>
    </row>
    <row r="7" spans="1:8" s="9" customFormat="1" ht="18" customHeight="1">
      <c r="A7" s="31" t="s">
        <v>22</v>
      </c>
      <c r="B7" s="32" t="s">
        <v>2</v>
      </c>
      <c r="C7" s="33"/>
      <c r="D7" s="33">
        <v>231.9</v>
      </c>
      <c r="E7" s="33">
        <v>285.8</v>
      </c>
      <c r="F7" s="33">
        <v>309.95999999999998</v>
      </c>
      <c r="G7" s="33">
        <v>328.51</v>
      </c>
      <c r="H7" s="34">
        <v>344.57</v>
      </c>
    </row>
    <row r="8" spans="1:8" ht="18" customHeight="1">
      <c r="A8" s="31" t="s">
        <v>23</v>
      </c>
      <c r="B8" s="32"/>
      <c r="C8" s="33"/>
      <c r="D8" s="33"/>
      <c r="E8" s="33"/>
      <c r="F8" s="33"/>
      <c r="G8" s="33"/>
      <c r="H8" s="34"/>
    </row>
    <row r="9" spans="1:8" ht="18" customHeight="1">
      <c r="A9" s="31" t="s">
        <v>24</v>
      </c>
      <c r="B9" s="35" t="s">
        <v>2</v>
      </c>
      <c r="C9" s="33"/>
      <c r="D9" s="33"/>
      <c r="E9" s="33"/>
      <c r="F9" s="33">
        <v>139.99</v>
      </c>
      <c r="G9" s="33">
        <v>114.74</v>
      </c>
      <c r="H9" s="34">
        <v>76.47</v>
      </c>
    </row>
    <row r="10" spans="1:8" s="9" customFormat="1" ht="18" customHeight="1">
      <c r="A10" s="31" t="s">
        <v>25</v>
      </c>
      <c r="B10" s="32" t="s">
        <v>2</v>
      </c>
      <c r="C10" s="33"/>
      <c r="D10" s="33"/>
      <c r="E10" s="33"/>
      <c r="F10" s="33">
        <v>441.39</v>
      </c>
      <c r="G10" s="33">
        <v>489.36</v>
      </c>
      <c r="H10" s="34">
        <v>540.53</v>
      </c>
    </row>
    <row r="11" spans="1:8" ht="18" customHeight="1">
      <c r="A11" s="31" t="s">
        <v>26</v>
      </c>
      <c r="B11" s="32" t="s">
        <v>2</v>
      </c>
      <c r="C11" s="33"/>
      <c r="D11" s="33"/>
      <c r="E11" s="33"/>
      <c r="F11" s="33">
        <v>44.87</v>
      </c>
      <c r="G11" s="33">
        <v>59.46</v>
      </c>
      <c r="H11" s="34">
        <v>79.819999999999993</v>
      </c>
    </row>
    <row r="12" spans="1:8" ht="18" customHeight="1">
      <c r="A12" s="31" t="s">
        <v>27</v>
      </c>
      <c r="B12" s="32" t="s">
        <v>1</v>
      </c>
      <c r="C12" s="33"/>
      <c r="D12" s="33">
        <v>103.84</v>
      </c>
      <c r="E12" s="33">
        <v>149.61000000000001</v>
      </c>
      <c r="F12" s="33">
        <v>187.14</v>
      </c>
      <c r="G12" s="33">
        <v>228.47</v>
      </c>
      <c r="H12" s="34">
        <v>254.07</v>
      </c>
    </row>
    <row r="13" spans="1:8" ht="18" customHeight="1">
      <c r="A13" s="31" t="s">
        <v>28</v>
      </c>
      <c r="B13" s="32" t="s">
        <v>1</v>
      </c>
      <c r="C13" s="33"/>
      <c r="D13" s="33"/>
      <c r="E13" s="33">
        <v>149.13</v>
      </c>
      <c r="F13" s="33">
        <v>185.94</v>
      </c>
      <c r="G13" s="33">
        <v>222.03</v>
      </c>
      <c r="H13" s="34">
        <v>245.68</v>
      </c>
    </row>
    <row r="14" spans="1:8" s="9" customFormat="1" ht="18" customHeight="1">
      <c r="A14" s="31" t="s">
        <v>29</v>
      </c>
      <c r="B14" s="32" t="s">
        <v>30</v>
      </c>
      <c r="C14" s="36"/>
      <c r="D14" s="36"/>
      <c r="E14" s="33">
        <v>3.74</v>
      </c>
      <c r="F14" s="33">
        <v>3.23</v>
      </c>
      <c r="G14" s="33">
        <v>2.82</v>
      </c>
      <c r="H14" s="34">
        <v>2.62</v>
      </c>
    </row>
    <row r="15" spans="1:8" s="9" customFormat="1" ht="18" customHeight="1">
      <c r="A15" s="31" t="s">
        <v>10</v>
      </c>
      <c r="B15" s="32"/>
      <c r="C15" s="36"/>
      <c r="D15" s="36"/>
      <c r="E15" s="36"/>
      <c r="F15" s="36"/>
      <c r="G15" s="36"/>
      <c r="H15" s="37"/>
    </row>
    <row r="16" spans="1:8" s="9" customFormat="1" ht="18" customHeight="1">
      <c r="A16" s="31" t="s">
        <v>31</v>
      </c>
      <c r="B16" s="32" t="s">
        <v>32</v>
      </c>
      <c r="C16" s="36"/>
      <c r="D16" s="36"/>
      <c r="E16" s="36">
        <v>19</v>
      </c>
      <c r="F16" s="36">
        <v>36</v>
      </c>
      <c r="G16" s="36">
        <v>48</v>
      </c>
      <c r="H16" s="37">
        <v>50</v>
      </c>
    </row>
    <row r="17" spans="1:8" ht="18" customHeight="1">
      <c r="A17" s="31" t="s">
        <v>33</v>
      </c>
      <c r="B17" s="32" t="s">
        <v>2</v>
      </c>
      <c r="C17" s="33"/>
      <c r="D17" s="33"/>
      <c r="E17" s="33">
        <v>576.08000000000004</v>
      </c>
      <c r="F17" s="33">
        <v>483.46</v>
      </c>
      <c r="G17" s="33">
        <v>662.32</v>
      </c>
      <c r="H17" s="34">
        <v>694.47</v>
      </c>
    </row>
    <row r="18" spans="1:8" ht="18" customHeight="1">
      <c r="A18" s="31" t="s">
        <v>34</v>
      </c>
      <c r="B18" s="32" t="s">
        <v>2</v>
      </c>
      <c r="C18" s="33"/>
      <c r="D18" s="33"/>
      <c r="E18" s="33">
        <v>0.1</v>
      </c>
      <c r="F18" s="33">
        <v>0.27</v>
      </c>
      <c r="G18" s="33">
        <v>1.26</v>
      </c>
      <c r="H18" s="34">
        <v>2.35</v>
      </c>
    </row>
    <row r="19" spans="1:8" ht="18" customHeight="1">
      <c r="A19" s="31" t="s">
        <v>45</v>
      </c>
      <c r="B19" s="32" t="s">
        <v>35</v>
      </c>
      <c r="C19" s="36"/>
      <c r="D19" s="36"/>
      <c r="E19" s="38"/>
      <c r="F19" s="38"/>
      <c r="G19" s="38">
        <v>74.81</v>
      </c>
      <c r="H19" s="39">
        <v>76.5</v>
      </c>
    </row>
    <row r="20" spans="1:8" ht="18" customHeight="1">
      <c r="A20" s="31" t="s">
        <v>46</v>
      </c>
      <c r="B20" s="32"/>
      <c r="C20" s="36"/>
      <c r="D20" s="36"/>
      <c r="E20" s="36"/>
      <c r="F20" s="36"/>
      <c r="G20" s="36"/>
      <c r="H20" s="37"/>
    </row>
    <row r="21" spans="1:8" ht="18" customHeight="1">
      <c r="A21" s="31" t="s">
        <v>36</v>
      </c>
      <c r="B21" s="32" t="s">
        <v>2</v>
      </c>
      <c r="C21" s="36"/>
      <c r="D21" s="36"/>
      <c r="E21" s="33">
        <v>1.3395999999999999</v>
      </c>
      <c r="F21" s="33">
        <v>7.06</v>
      </c>
      <c r="G21" s="33">
        <v>26.44</v>
      </c>
      <c r="H21" s="34">
        <v>69.19</v>
      </c>
    </row>
    <row r="22" spans="1:8" ht="18" customHeight="1">
      <c r="A22" s="31" t="s">
        <v>37</v>
      </c>
      <c r="B22" s="32" t="s">
        <v>2</v>
      </c>
      <c r="C22" s="36"/>
      <c r="D22" s="36"/>
      <c r="E22" s="33">
        <v>47.906700000000001</v>
      </c>
      <c r="F22" s="33">
        <v>62.65</v>
      </c>
      <c r="G22" s="33">
        <v>92.92</v>
      </c>
      <c r="H22" s="34">
        <v>124.35</v>
      </c>
    </row>
    <row r="23" spans="1:8" ht="18" customHeight="1">
      <c r="A23" s="31" t="s">
        <v>38</v>
      </c>
      <c r="B23" s="32" t="s">
        <v>2</v>
      </c>
      <c r="C23" s="36"/>
      <c r="D23" s="36"/>
      <c r="E23" s="33">
        <v>139.0522</v>
      </c>
      <c r="F23" s="33">
        <v>203.79</v>
      </c>
      <c r="G23" s="33">
        <v>269.44</v>
      </c>
      <c r="H23" s="34">
        <v>299.27</v>
      </c>
    </row>
    <row r="24" spans="1:8" ht="18" customHeight="1">
      <c r="A24" s="31" t="s">
        <v>39</v>
      </c>
      <c r="B24" s="32" t="s">
        <v>2</v>
      </c>
      <c r="C24" s="36"/>
      <c r="D24" s="36"/>
      <c r="E24" s="33">
        <v>227.93180000000001</v>
      </c>
      <c r="F24" s="33">
        <v>210.24</v>
      </c>
      <c r="G24" s="33">
        <v>193.52</v>
      </c>
      <c r="H24" s="34">
        <v>150.29</v>
      </c>
    </row>
    <row r="25" spans="1:8" ht="18" customHeight="1">
      <c r="A25" s="31" t="s">
        <v>40</v>
      </c>
      <c r="B25" s="32" t="s">
        <v>2</v>
      </c>
      <c r="C25" s="36"/>
      <c r="D25" s="36"/>
      <c r="E25" s="33">
        <v>93.733099999999993</v>
      </c>
      <c r="F25" s="33">
        <v>82.06</v>
      </c>
      <c r="G25" s="33">
        <v>47.41</v>
      </c>
      <c r="H25" s="34">
        <v>24.38</v>
      </c>
    </row>
    <row r="26" spans="1:8" ht="29.25" customHeight="1">
      <c r="A26" s="40" t="s">
        <v>56</v>
      </c>
      <c r="B26" s="32" t="s">
        <v>41</v>
      </c>
      <c r="C26" s="36"/>
      <c r="D26" s="36"/>
      <c r="E26" s="41"/>
      <c r="F26" s="38">
        <v>6.99</v>
      </c>
      <c r="G26" s="38">
        <v>8.1</v>
      </c>
      <c r="H26" s="39">
        <v>9.18</v>
      </c>
    </row>
    <row r="27" spans="1:8" ht="18" customHeight="1">
      <c r="A27" s="31" t="s">
        <v>47</v>
      </c>
      <c r="B27" s="32" t="s">
        <v>42</v>
      </c>
      <c r="C27" s="36"/>
      <c r="D27" s="42">
        <v>99.5</v>
      </c>
      <c r="E27" s="33">
        <v>101.6</v>
      </c>
      <c r="F27" s="33">
        <v>102.04</v>
      </c>
      <c r="G27" s="33">
        <v>101.99</v>
      </c>
      <c r="H27" s="34">
        <v>102.23</v>
      </c>
    </row>
    <row r="28" spans="1:8" ht="18" customHeight="1">
      <c r="A28" s="31" t="s">
        <v>48</v>
      </c>
      <c r="B28" s="32" t="s">
        <v>49</v>
      </c>
      <c r="C28" s="36"/>
      <c r="D28" s="36"/>
      <c r="E28" s="33"/>
      <c r="F28" s="33">
        <v>41.88</v>
      </c>
      <c r="G28" s="33">
        <v>35.6</v>
      </c>
      <c r="H28" s="34">
        <v>28.91</v>
      </c>
    </row>
    <row r="29" spans="1:8" ht="18" customHeight="1">
      <c r="A29" s="31" t="s">
        <v>43</v>
      </c>
      <c r="B29" s="32" t="s">
        <v>49</v>
      </c>
      <c r="C29" s="36"/>
      <c r="D29" s="36"/>
      <c r="E29" s="33"/>
      <c r="F29" s="33">
        <v>31.72</v>
      </c>
      <c r="G29" s="33">
        <v>23.45</v>
      </c>
      <c r="H29" s="34">
        <v>14.15</v>
      </c>
    </row>
    <row r="30" spans="1:8" ht="18" customHeight="1">
      <c r="A30" s="43" t="s">
        <v>44</v>
      </c>
      <c r="B30" s="44" t="s">
        <v>49</v>
      </c>
      <c r="C30" s="45"/>
      <c r="D30" s="45"/>
      <c r="E30" s="46"/>
      <c r="F30" s="46">
        <v>10.17</v>
      </c>
      <c r="G30" s="46">
        <v>12.15</v>
      </c>
      <c r="H30" s="47">
        <v>14.77</v>
      </c>
    </row>
    <row r="31" spans="1:8" ht="14.25">
      <c r="A31"/>
      <c r="B31"/>
      <c r="C31"/>
      <c r="D31"/>
      <c r="E31"/>
      <c r="F31"/>
      <c r="G31"/>
      <c r="H31"/>
    </row>
  </sheetData>
  <mergeCells count="9">
    <mergeCell ref="H2:H3"/>
    <mergeCell ref="B2:B3"/>
    <mergeCell ref="A1:H1"/>
    <mergeCell ref="A2:A3"/>
    <mergeCell ref="C2:C3"/>
    <mergeCell ref="D2:D3"/>
    <mergeCell ref="E2:E3"/>
    <mergeCell ref="F2:F3"/>
    <mergeCell ref="G2:G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3-1(右）</vt:lpstr>
      <vt:lpstr>3-2 人口（左上）</vt:lpstr>
      <vt:lpstr>3-3 各县人口(左下右下）</vt:lpstr>
      <vt:lpstr>3-4 各县人口出生死亡（右上）</vt:lpstr>
      <vt:lpstr>3-5人口普查（左）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ZongHe74</dc:creator>
  <cp:lastModifiedBy>Administrator</cp:lastModifiedBy>
  <cp:lastPrinted>2017-07-21T07:13:59Z</cp:lastPrinted>
  <dcterms:created xsi:type="dcterms:W3CDTF">2004-05-17T01:37:34Z</dcterms:created>
  <dcterms:modified xsi:type="dcterms:W3CDTF">2017-10-09T06:37:24Z</dcterms:modified>
</cp:coreProperties>
</file>